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LiCOR/"/>
    </mc:Choice>
  </mc:AlternateContent>
  <xr:revisionPtr revIDLastSave="0" documentId="13_ncr:1_{8AFD9AF5-8FDE-1949-BE44-653E73CC6A25}" xr6:coauthVersionLast="47" xr6:coauthVersionMax="47" xr10:uidLastSave="{00000000-0000-0000-0000-000000000000}"/>
  <bookViews>
    <workbookView xWindow="240" yWindow="500" windowWidth="25100" windowHeight="14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36" i="1" l="1"/>
  <c r="CN136" i="1"/>
  <c r="CM136" i="1"/>
  <c r="BD136" i="1" s="1"/>
  <c r="BF136" i="1" s="1"/>
  <c r="CL136" i="1"/>
  <c r="BQ136" i="1"/>
  <c r="BP136" i="1"/>
  <c r="BM136" i="1"/>
  <c r="BL136" i="1"/>
  <c r="BH136" i="1"/>
  <c r="BB136" i="1"/>
  <c r="AV136" i="1"/>
  <c r="BI136" i="1" s="1"/>
  <c r="AQ136" i="1"/>
  <c r="AO136" i="1"/>
  <c r="AG136" i="1"/>
  <c r="AF136" i="1"/>
  <c r="AE136" i="1"/>
  <c r="AA136" i="1"/>
  <c r="X136" i="1"/>
  <c r="V136" i="1"/>
  <c r="CO135" i="1"/>
  <c r="CN135" i="1"/>
  <c r="CL135" i="1"/>
  <c r="BQ135" i="1"/>
  <c r="BP135" i="1"/>
  <c r="BO135" i="1"/>
  <c r="BN135" i="1"/>
  <c r="BR135" i="1" s="1"/>
  <c r="BS135" i="1" s="1"/>
  <c r="BL135" i="1"/>
  <c r="BM135" i="1" s="1"/>
  <c r="BI135" i="1"/>
  <c r="BH135" i="1"/>
  <c r="BB135" i="1"/>
  <c r="AV135" i="1"/>
  <c r="AQ135" i="1"/>
  <c r="AO135" i="1" s="1"/>
  <c r="AG135" i="1"/>
  <c r="AF135" i="1"/>
  <c r="AE135" i="1" s="1"/>
  <c r="X135" i="1"/>
  <c r="V135" i="1"/>
  <c r="CO134" i="1"/>
  <c r="CN134" i="1"/>
  <c r="CL134" i="1"/>
  <c r="AA134" i="1" s="1"/>
  <c r="BQ134" i="1"/>
  <c r="BP134" i="1"/>
  <c r="BN134" i="1"/>
  <c r="BR134" i="1" s="1"/>
  <c r="BS134" i="1" s="1"/>
  <c r="BL134" i="1"/>
  <c r="BO134" i="1" s="1"/>
  <c r="BH134" i="1"/>
  <c r="BB134" i="1"/>
  <c r="AV134" i="1"/>
  <c r="BI134" i="1" s="1"/>
  <c r="AQ134" i="1"/>
  <c r="AO134" i="1"/>
  <c r="AG134" i="1"/>
  <c r="AF134" i="1"/>
  <c r="AE134" i="1"/>
  <c r="X134" i="1"/>
  <c r="R134" i="1"/>
  <c r="BE134" i="1" s="1"/>
  <c r="CO133" i="1"/>
  <c r="CN133" i="1"/>
  <c r="CL133" i="1"/>
  <c r="BQ133" i="1"/>
  <c r="BP133" i="1"/>
  <c r="BL133" i="1"/>
  <c r="BI133" i="1"/>
  <c r="BH133" i="1"/>
  <c r="BB133" i="1"/>
  <c r="AV133" i="1"/>
  <c r="AQ133" i="1"/>
  <c r="AO133" i="1" s="1"/>
  <c r="AG133" i="1"/>
  <c r="AF133" i="1"/>
  <c r="AE133" i="1" s="1"/>
  <c r="X133" i="1"/>
  <c r="R133" i="1"/>
  <c r="BE133" i="1" s="1"/>
  <c r="CO132" i="1"/>
  <c r="CN132" i="1"/>
  <c r="CL132" i="1"/>
  <c r="BQ132" i="1"/>
  <c r="BP132" i="1"/>
  <c r="BL132" i="1"/>
  <c r="BH132" i="1"/>
  <c r="BB132" i="1"/>
  <c r="AV132" i="1"/>
  <c r="BI132" i="1" s="1"/>
  <c r="AQ132" i="1"/>
  <c r="AP132" i="1"/>
  <c r="AO132" i="1"/>
  <c r="Q132" i="1" s="1"/>
  <c r="AG132" i="1"/>
  <c r="AF132" i="1"/>
  <c r="AE132" i="1"/>
  <c r="AA132" i="1"/>
  <c r="X132" i="1"/>
  <c r="V132" i="1"/>
  <c r="S132" i="1"/>
  <c r="R132" i="1"/>
  <c r="BE132" i="1" s="1"/>
  <c r="P132" i="1"/>
  <c r="CO131" i="1"/>
  <c r="CN131" i="1"/>
  <c r="CL131" i="1"/>
  <c r="BQ131" i="1"/>
  <c r="BP131" i="1"/>
  <c r="BO131" i="1"/>
  <c r="BN131" i="1"/>
  <c r="BR131" i="1" s="1"/>
  <c r="BS131" i="1" s="1"/>
  <c r="BL131" i="1"/>
  <c r="BM131" i="1" s="1"/>
  <c r="BH131" i="1"/>
  <c r="BB131" i="1"/>
  <c r="AV131" i="1"/>
  <c r="BI131" i="1" s="1"/>
  <c r="AQ131" i="1"/>
  <c r="AO131" i="1" s="1"/>
  <c r="S131" i="1" s="1"/>
  <c r="AP131" i="1"/>
  <c r="AG131" i="1"/>
  <c r="AF131" i="1"/>
  <c r="AE131" i="1" s="1"/>
  <c r="X131" i="1"/>
  <c r="V131" i="1"/>
  <c r="R131" i="1"/>
  <c r="BE131" i="1" s="1"/>
  <c r="Q131" i="1"/>
  <c r="P131" i="1" s="1"/>
  <c r="CO130" i="1"/>
  <c r="CN130" i="1"/>
  <c r="CM130" i="1"/>
  <c r="BD130" i="1" s="1"/>
  <c r="CL130" i="1"/>
  <c r="AA130" i="1" s="1"/>
  <c r="BQ130" i="1"/>
  <c r="BP130" i="1"/>
  <c r="BN130" i="1"/>
  <c r="BR130" i="1" s="1"/>
  <c r="BS130" i="1" s="1"/>
  <c r="BL130" i="1"/>
  <c r="BO130" i="1" s="1"/>
  <c r="BH130" i="1"/>
  <c r="BB130" i="1"/>
  <c r="AV130" i="1"/>
  <c r="BI130" i="1" s="1"/>
  <c r="AQ130" i="1"/>
  <c r="AO130" i="1"/>
  <c r="AG130" i="1"/>
  <c r="AF130" i="1"/>
  <c r="AE130" i="1"/>
  <c r="X130" i="1"/>
  <c r="S130" i="1"/>
  <c r="R130" i="1"/>
  <c r="BE130" i="1" s="1"/>
  <c r="CO129" i="1"/>
  <c r="CN129" i="1"/>
  <c r="CL129" i="1"/>
  <c r="BQ129" i="1"/>
  <c r="BP129" i="1"/>
  <c r="BL129" i="1"/>
  <c r="BI129" i="1"/>
  <c r="BH129" i="1"/>
  <c r="BB129" i="1"/>
  <c r="AV129" i="1"/>
  <c r="AQ129" i="1"/>
  <c r="AO129" i="1" s="1"/>
  <c r="AP129" i="1"/>
  <c r="AG129" i="1"/>
  <c r="AF129" i="1"/>
  <c r="AE129" i="1" s="1"/>
  <c r="X129" i="1"/>
  <c r="R129" i="1"/>
  <c r="BE129" i="1" s="1"/>
  <c r="CO128" i="1"/>
  <c r="CN128" i="1"/>
  <c r="CL128" i="1"/>
  <c r="BQ128" i="1"/>
  <c r="BP128" i="1"/>
  <c r="BM128" i="1"/>
  <c r="BL128" i="1"/>
  <c r="BH128" i="1"/>
  <c r="BB128" i="1"/>
  <c r="AV128" i="1"/>
  <c r="BI128" i="1" s="1"/>
  <c r="AQ128" i="1"/>
  <c r="AP128" i="1"/>
  <c r="AO128" i="1"/>
  <c r="Q128" i="1" s="1"/>
  <c r="AI128" i="1"/>
  <c r="AG128" i="1"/>
  <c r="AF128" i="1"/>
  <c r="AE128" i="1" s="1"/>
  <c r="AA128" i="1"/>
  <c r="X128" i="1"/>
  <c r="V128" i="1"/>
  <c r="S128" i="1"/>
  <c r="R128" i="1"/>
  <c r="BE128" i="1" s="1"/>
  <c r="P128" i="1"/>
  <c r="CO127" i="1"/>
  <c r="AA127" i="1" s="1"/>
  <c r="AB127" i="1" s="1"/>
  <c r="AC127" i="1" s="1"/>
  <c r="CN127" i="1"/>
  <c r="CL127" i="1"/>
  <c r="CM127" i="1" s="1"/>
  <c r="BQ127" i="1"/>
  <c r="BP127" i="1"/>
  <c r="BO127" i="1"/>
  <c r="BN127" i="1"/>
  <c r="BR127" i="1" s="1"/>
  <c r="BS127" i="1" s="1"/>
  <c r="BL127" i="1"/>
  <c r="BM127" i="1" s="1"/>
  <c r="BH127" i="1"/>
  <c r="BF127" i="1"/>
  <c r="BD127" i="1"/>
  <c r="BB127" i="1"/>
  <c r="AV127" i="1"/>
  <c r="BI127" i="1" s="1"/>
  <c r="AQ127" i="1"/>
  <c r="AO127" i="1" s="1"/>
  <c r="AP127" i="1"/>
  <c r="AG127" i="1"/>
  <c r="AE127" i="1" s="1"/>
  <c r="AF127" i="1"/>
  <c r="Z127" i="1"/>
  <c r="T127" i="1" s="1"/>
  <c r="Y127" i="1"/>
  <c r="W127" i="1" s="1"/>
  <c r="X127" i="1"/>
  <c r="V127" i="1"/>
  <c r="U127" i="1"/>
  <c r="S127" i="1"/>
  <c r="R127" i="1"/>
  <c r="BE127" i="1" s="1"/>
  <c r="BG127" i="1" s="1"/>
  <c r="Q127" i="1"/>
  <c r="P127" i="1" s="1"/>
  <c r="AI127" i="1" s="1"/>
  <c r="CO126" i="1"/>
  <c r="CN126" i="1"/>
  <c r="CM126" i="1" s="1"/>
  <c r="BD126" i="1" s="1"/>
  <c r="CL126" i="1"/>
  <c r="BQ126" i="1"/>
  <c r="BP126" i="1"/>
  <c r="BO126" i="1"/>
  <c r="BN126" i="1"/>
  <c r="BR126" i="1" s="1"/>
  <c r="BS126" i="1" s="1"/>
  <c r="BM126" i="1"/>
  <c r="BL126" i="1"/>
  <c r="BI126" i="1"/>
  <c r="BH126" i="1"/>
  <c r="BB126" i="1"/>
  <c r="AV126" i="1"/>
  <c r="AQ126" i="1"/>
  <c r="AP126" i="1"/>
  <c r="AO126" i="1"/>
  <c r="AG126" i="1"/>
  <c r="AF126" i="1"/>
  <c r="AE126" i="1"/>
  <c r="AA126" i="1"/>
  <c r="X126" i="1"/>
  <c r="S126" i="1"/>
  <c r="CO125" i="1"/>
  <c r="CN125" i="1"/>
  <c r="CL125" i="1"/>
  <c r="BQ125" i="1"/>
  <c r="BP125" i="1"/>
  <c r="BL125" i="1"/>
  <c r="BH125" i="1"/>
  <c r="BB125" i="1"/>
  <c r="AV125" i="1"/>
  <c r="BI125" i="1" s="1"/>
  <c r="AQ125" i="1"/>
  <c r="AO125" i="1" s="1"/>
  <c r="AG125" i="1"/>
  <c r="AE125" i="1" s="1"/>
  <c r="AF125" i="1"/>
  <c r="X125" i="1"/>
  <c r="V125" i="1"/>
  <c r="R125" i="1"/>
  <c r="BE125" i="1" s="1"/>
  <c r="Q125" i="1"/>
  <c r="P125" i="1" s="1"/>
  <c r="CO124" i="1"/>
  <c r="CN124" i="1"/>
  <c r="CM124" i="1" s="1"/>
  <c r="BD124" i="1" s="1"/>
  <c r="CL124" i="1"/>
  <c r="BQ124" i="1"/>
  <c r="BP124" i="1"/>
  <c r="BO124" i="1"/>
  <c r="BN124" i="1"/>
  <c r="BR124" i="1" s="1"/>
  <c r="BS124" i="1" s="1"/>
  <c r="BM124" i="1"/>
  <c r="BL124" i="1"/>
  <c r="BI124" i="1"/>
  <c r="BH124" i="1"/>
  <c r="BB124" i="1"/>
  <c r="AV124" i="1"/>
  <c r="AQ124" i="1"/>
  <c r="AO124" i="1"/>
  <c r="AG124" i="1"/>
  <c r="AF124" i="1"/>
  <c r="AE124" i="1"/>
  <c r="AA124" i="1"/>
  <c r="X124" i="1"/>
  <c r="CO123" i="1"/>
  <c r="CN123" i="1"/>
  <c r="CL123" i="1"/>
  <c r="BQ123" i="1"/>
  <c r="BP123" i="1"/>
  <c r="BL123" i="1"/>
  <c r="BI123" i="1"/>
  <c r="BH123" i="1"/>
  <c r="BE123" i="1"/>
  <c r="BB123" i="1"/>
  <c r="AV123" i="1"/>
  <c r="AQ123" i="1"/>
  <c r="AO123" i="1" s="1"/>
  <c r="AG123" i="1"/>
  <c r="AE123" i="1" s="1"/>
  <c r="AF123" i="1"/>
  <c r="X123" i="1"/>
  <c r="V123" i="1"/>
  <c r="R123" i="1"/>
  <c r="Q123" i="1"/>
  <c r="P123" i="1" s="1"/>
  <c r="AI123" i="1" s="1"/>
  <c r="CO122" i="1"/>
  <c r="CN122" i="1"/>
  <c r="CM122" i="1"/>
  <c r="BD122" i="1" s="1"/>
  <c r="CL122" i="1"/>
  <c r="BQ122" i="1"/>
  <c r="BP122" i="1"/>
  <c r="BO122" i="1"/>
  <c r="BN122" i="1"/>
  <c r="BR122" i="1" s="1"/>
  <c r="BS122" i="1" s="1"/>
  <c r="BM122" i="1"/>
  <c r="BL122" i="1"/>
  <c r="BI122" i="1"/>
  <c r="BH122" i="1"/>
  <c r="BE122" i="1"/>
  <c r="BG122" i="1" s="1"/>
  <c r="BB122" i="1"/>
  <c r="AV122" i="1"/>
  <c r="AQ122" i="1"/>
  <c r="AO122" i="1" s="1"/>
  <c r="R122" i="1" s="1"/>
  <c r="AG122" i="1"/>
  <c r="AF122" i="1"/>
  <c r="AE122" i="1"/>
  <c r="AA122" i="1"/>
  <c r="X122" i="1"/>
  <c r="V122" i="1"/>
  <c r="Q122" i="1"/>
  <c r="P122" i="1" s="1"/>
  <c r="AI122" i="1" s="1"/>
  <c r="CO121" i="1"/>
  <c r="CN121" i="1"/>
  <c r="CM121" i="1" s="1"/>
  <c r="CL121" i="1"/>
  <c r="BR121" i="1"/>
  <c r="BS121" i="1" s="1"/>
  <c r="BQ121" i="1"/>
  <c r="BP121" i="1"/>
  <c r="BN121" i="1"/>
  <c r="BM121" i="1"/>
  <c r="BL121" i="1"/>
  <c r="BO121" i="1" s="1"/>
  <c r="BH121" i="1"/>
  <c r="BD121" i="1"/>
  <c r="BB121" i="1"/>
  <c r="AV121" i="1"/>
  <c r="BI121" i="1" s="1"/>
  <c r="AQ121" i="1"/>
  <c r="AP121" i="1"/>
  <c r="AO121" i="1"/>
  <c r="AG121" i="1"/>
  <c r="AF121" i="1"/>
  <c r="AE121" i="1" s="1"/>
  <c r="AA121" i="1"/>
  <c r="X121" i="1"/>
  <c r="S121" i="1"/>
  <c r="CO120" i="1"/>
  <c r="CN120" i="1"/>
  <c r="CL120" i="1"/>
  <c r="BQ120" i="1"/>
  <c r="BP120" i="1"/>
  <c r="BL120" i="1"/>
  <c r="BH120" i="1"/>
  <c r="BE120" i="1"/>
  <c r="BB120" i="1"/>
  <c r="AV120" i="1"/>
  <c r="BI120" i="1" s="1"/>
  <c r="AQ120" i="1"/>
  <c r="AO120" i="1" s="1"/>
  <c r="AG120" i="1"/>
  <c r="AF120" i="1"/>
  <c r="X120" i="1"/>
  <c r="R120" i="1"/>
  <c r="CO119" i="1"/>
  <c r="CN119" i="1"/>
  <c r="CM119" i="1" s="1"/>
  <c r="BD119" i="1" s="1"/>
  <c r="CL119" i="1"/>
  <c r="BR119" i="1"/>
  <c r="BS119" i="1" s="1"/>
  <c r="BQ119" i="1"/>
  <c r="BP119" i="1"/>
  <c r="BN119" i="1"/>
  <c r="BM119" i="1"/>
  <c r="BL119" i="1"/>
  <c r="BO119" i="1" s="1"/>
  <c r="BH119" i="1"/>
  <c r="BB119" i="1"/>
  <c r="AV119" i="1"/>
  <c r="BI119" i="1" s="1"/>
  <c r="AQ119" i="1"/>
  <c r="AO119" i="1"/>
  <c r="AG119" i="1"/>
  <c r="AF119" i="1"/>
  <c r="AE119" i="1" s="1"/>
  <c r="AA119" i="1"/>
  <c r="X119" i="1"/>
  <c r="CO118" i="1"/>
  <c r="CN118" i="1"/>
  <c r="CL118" i="1"/>
  <c r="BQ118" i="1"/>
  <c r="BP118" i="1"/>
  <c r="BL118" i="1"/>
  <c r="BI118" i="1"/>
  <c r="BH118" i="1"/>
  <c r="BB118" i="1"/>
  <c r="AV118" i="1"/>
  <c r="AQ118" i="1"/>
  <c r="AO118" i="1" s="1"/>
  <c r="V118" i="1" s="1"/>
  <c r="AG118" i="1"/>
  <c r="AF118" i="1"/>
  <c r="AE118" i="1" s="1"/>
  <c r="X118" i="1"/>
  <c r="R118" i="1"/>
  <c r="BE118" i="1" s="1"/>
  <c r="CO117" i="1"/>
  <c r="CN117" i="1"/>
  <c r="CL117" i="1"/>
  <c r="BQ117" i="1"/>
  <c r="BP117" i="1"/>
  <c r="BO117" i="1"/>
  <c r="BN117" i="1"/>
  <c r="BR117" i="1" s="1"/>
  <c r="BS117" i="1" s="1"/>
  <c r="BL117" i="1"/>
  <c r="BM117" i="1" s="1"/>
  <c r="BI117" i="1"/>
  <c r="BH117" i="1"/>
  <c r="BB117" i="1"/>
  <c r="AV117" i="1"/>
  <c r="AQ117" i="1"/>
  <c r="AO117" i="1" s="1"/>
  <c r="AP117" i="1"/>
  <c r="AG117" i="1"/>
  <c r="AF117" i="1"/>
  <c r="X117" i="1"/>
  <c r="CO116" i="1"/>
  <c r="CN116" i="1"/>
  <c r="CM116" i="1"/>
  <c r="BD116" i="1" s="1"/>
  <c r="CL116" i="1"/>
  <c r="BQ116" i="1"/>
  <c r="BP116" i="1"/>
  <c r="BM116" i="1"/>
  <c r="BL116" i="1"/>
  <c r="BH116" i="1"/>
  <c r="BF116" i="1"/>
  <c r="BB116" i="1"/>
  <c r="AV116" i="1"/>
  <c r="BI116" i="1" s="1"/>
  <c r="AQ116" i="1"/>
  <c r="AO116" i="1"/>
  <c r="AG116" i="1"/>
  <c r="AF116" i="1"/>
  <c r="AE116" i="1"/>
  <c r="AA116" i="1"/>
  <c r="X116" i="1"/>
  <c r="CO115" i="1"/>
  <c r="CN115" i="1"/>
  <c r="CL115" i="1"/>
  <c r="BQ115" i="1"/>
  <c r="BP115" i="1"/>
  <c r="BO115" i="1"/>
  <c r="BN115" i="1"/>
  <c r="BR115" i="1" s="1"/>
  <c r="BS115" i="1" s="1"/>
  <c r="BL115" i="1"/>
  <c r="BM115" i="1" s="1"/>
  <c r="BI115" i="1"/>
  <c r="BH115" i="1"/>
  <c r="BB115" i="1"/>
  <c r="AV115" i="1"/>
  <c r="AQ115" i="1"/>
  <c r="AO115" i="1" s="1"/>
  <c r="AP115" i="1"/>
  <c r="AG115" i="1"/>
  <c r="AF115" i="1"/>
  <c r="AE115" i="1" s="1"/>
  <c r="X115" i="1"/>
  <c r="Q115" i="1"/>
  <c r="P115" i="1"/>
  <c r="CO114" i="1"/>
  <c r="CN114" i="1"/>
  <c r="CL114" i="1"/>
  <c r="BQ114" i="1"/>
  <c r="BP114" i="1"/>
  <c r="BL114" i="1"/>
  <c r="BH114" i="1"/>
  <c r="BB114" i="1"/>
  <c r="AV114" i="1"/>
  <c r="BI114" i="1" s="1"/>
  <c r="AQ114" i="1"/>
  <c r="AO114" i="1"/>
  <c r="AG114" i="1"/>
  <c r="AF114" i="1"/>
  <c r="AE114" i="1"/>
  <c r="X114" i="1"/>
  <c r="V114" i="1"/>
  <c r="S114" i="1"/>
  <c r="R114" i="1"/>
  <c r="BE114" i="1" s="1"/>
  <c r="CO113" i="1"/>
  <c r="CN113" i="1"/>
  <c r="CL113" i="1"/>
  <c r="CM113" i="1" s="1"/>
  <c r="BD113" i="1" s="1"/>
  <c r="BF113" i="1" s="1"/>
  <c r="BQ113" i="1"/>
  <c r="BP113" i="1"/>
  <c r="BO113" i="1"/>
  <c r="BN113" i="1"/>
  <c r="BR113" i="1" s="1"/>
  <c r="BS113" i="1" s="1"/>
  <c r="BL113" i="1"/>
  <c r="BM113" i="1" s="1"/>
  <c r="BI113" i="1"/>
  <c r="BH113" i="1"/>
  <c r="BB113" i="1"/>
  <c r="AV113" i="1"/>
  <c r="AQ113" i="1"/>
  <c r="AO113" i="1" s="1"/>
  <c r="AP113" i="1"/>
  <c r="AG113" i="1"/>
  <c r="AF113" i="1"/>
  <c r="AE113" i="1" s="1"/>
  <c r="X113" i="1"/>
  <c r="Q113" i="1"/>
  <c r="P113" i="1"/>
  <c r="AI113" i="1" s="1"/>
  <c r="CO112" i="1"/>
  <c r="CN112" i="1"/>
  <c r="CL112" i="1"/>
  <c r="CM112" i="1" s="1"/>
  <c r="BD112" i="1" s="1"/>
  <c r="BQ112" i="1"/>
  <c r="BP112" i="1"/>
  <c r="BL112" i="1"/>
  <c r="BH112" i="1"/>
  <c r="BG112" i="1"/>
  <c r="BB112" i="1"/>
  <c r="BF112" i="1" s="1"/>
  <c r="AV112" i="1"/>
  <c r="BI112" i="1" s="1"/>
  <c r="AQ112" i="1"/>
  <c r="AO112" i="1"/>
  <c r="AG112" i="1"/>
  <c r="AF112" i="1"/>
  <c r="AE112" i="1"/>
  <c r="X112" i="1"/>
  <c r="V112" i="1"/>
  <c r="S112" i="1"/>
  <c r="R112" i="1"/>
  <c r="BE112" i="1" s="1"/>
  <c r="CO111" i="1"/>
  <c r="CN111" i="1"/>
  <c r="CL111" i="1"/>
  <c r="CM111" i="1" s="1"/>
  <c r="BD111" i="1" s="1"/>
  <c r="BF111" i="1" s="1"/>
  <c r="BQ111" i="1"/>
  <c r="BP111" i="1"/>
  <c r="BO111" i="1"/>
  <c r="BN111" i="1"/>
  <c r="BR111" i="1" s="1"/>
  <c r="BS111" i="1" s="1"/>
  <c r="BL111" i="1"/>
  <c r="BM111" i="1" s="1"/>
  <c r="BI111" i="1"/>
  <c r="BH111" i="1"/>
  <c r="BB111" i="1"/>
  <c r="AV111" i="1"/>
  <c r="AQ111" i="1"/>
  <c r="AO111" i="1" s="1"/>
  <c r="AG111" i="1"/>
  <c r="AF111" i="1"/>
  <c r="X111" i="1"/>
  <c r="Q111" i="1"/>
  <c r="P111" i="1" s="1"/>
  <c r="AI111" i="1" s="1"/>
  <c r="CO110" i="1"/>
  <c r="CN110" i="1"/>
  <c r="CM110" i="1"/>
  <c r="BD110" i="1" s="1"/>
  <c r="CL110" i="1"/>
  <c r="BQ110" i="1"/>
  <c r="BP110" i="1"/>
  <c r="BM110" i="1"/>
  <c r="BL110" i="1"/>
  <c r="BH110" i="1"/>
  <c r="BF110" i="1"/>
  <c r="BB110" i="1"/>
  <c r="AV110" i="1"/>
  <c r="BI110" i="1" s="1"/>
  <c r="AQ110" i="1"/>
  <c r="AO110" i="1"/>
  <c r="V110" i="1" s="1"/>
  <c r="AG110" i="1"/>
  <c r="AF110" i="1"/>
  <c r="AE110" i="1"/>
  <c r="AA110" i="1"/>
  <c r="X110" i="1"/>
  <c r="CO109" i="1"/>
  <c r="CN109" i="1"/>
  <c r="CL109" i="1"/>
  <c r="BQ109" i="1"/>
  <c r="BP109" i="1"/>
  <c r="BO109" i="1"/>
  <c r="BN109" i="1"/>
  <c r="BR109" i="1" s="1"/>
  <c r="BS109" i="1" s="1"/>
  <c r="BL109" i="1"/>
  <c r="BM109" i="1" s="1"/>
  <c r="BI109" i="1"/>
  <c r="BH109" i="1"/>
  <c r="BB109" i="1"/>
  <c r="AV109" i="1"/>
  <c r="AQ109" i="1"/>
  <c r="AO109" i="1" s="1"/>
  <c r="AP109" i="1"/>
  <c r="AG109" i="1"/>
  <c r="AF109" i="1"/>
  <c r="X109" i="1"/>
  <c r="Q109" i="1"/>
  <c r="P109" i="1" s="1"/>
  <c r="CO108" i="1"/>
  <c r="CN108" i="1"/>
  <c r="CM108" i="1"/>
  <c r="BD108" i="1" s="1"/>
  <c r="CL108" i="1"/>
  <c r="BQ108" i="1"/>
  <c r="BP108" i="1"/>
  <c r="BM108" i="1"/>
  <c r="BL108" i="1"/>
  <c r="BH108" i="1"/>
  <c r="BB108" i="1"/>
  <c r="BF108" i="1" s="1"/>
  <c r="AV108" i="1"/>
  <c r="BI108" i="1" s="1"/>
  <c r="AQ108" i="1"/>
  <c r="AO108" i="1"/>
  <c r="AG108" i="1"/>
  <c r="AF108" i="1"/>
  <c r="AE108" i="1"/>
  <c r="AA108" i="1"/>
  <c r="X108" i="1"/>
  <c r="V108" i="1"/>
  <c r="S108" i="1"/>
  <c r="CO107" i="1"/>
  <c r="CN107" i="1"/>
  <c r="CL107" i="1"/>
  <c r="CM107" i="1" s="1"/>
  <c r="BQ107" i="1"/>
  <c r="BP107" i="1"/>
  <c r="BO107" i="1"/>
  <c r="BN107" i="1"/>
  <c r="BR107" i="1" s="1"/>
  <c r="BS107" i="1" s="1"/>
  <c r="BL107" i="1"/>
  <c r="BM107" i="1" s="1"/>
  <c r="BI107" i="1"/>
  <c r="BH107" i="1"/>
  <c r="BD107" i="1"/>
  <c r="BF107" i="1" s="1"/>
  <c r="BB107" i="1"/>
  <c r="AV107" i="1"/>
  <c r="AQ107" i="1"/>
  <c r="AO107" i="1" s="1"/>
  <c r="AP107" i="1"/>
  <c r="AG107" i="1"/>
  <c r="AF107" i="1"/>
  <c r="AE107" i="1" s="1"/>
  <c r="X107" i="1"/>
  <c r="Q107" i="1"/>
  <c r="P107" i="1"/>
  <c r="CO106" i="1"/>
  <c r="CN106" i="1"/>
  <c r="CL106" i="1"/>
  <c r="BQ106" i="1"/>
  <c r="BP106" i="1"/>
  <c r="BL106" i="1"/>
  <c r="BH106" i="1"/>
  <c r="BB106" i="1"/>
  <c r="AV106" i="1"/>
  <c r="BI106" i="1" s="1"/>
  <c r="AQ106" i="1"/>
  <c r="AO106" i="1"/>
  <c r="AG106" i="1"/>
  <c r="AF106" i="1"/>
  <c r="AE106" i="1"/>
  <c r="X106" i="1"/>
  <c r="V106" i="1"/>
  <c r="S106" i="1"/>
  <c r="R106" i="1"/>
  <c r="BE106" i="1" s="1"/>
  <c r="CO105" i="1"/>
  <c r="CN105" i="1"/>
  <c r="CL105" i="1"/>
  <c r="CM105" i="1" s="1"/>
  <c r="BD105" i="1" s="1"/>
  <c r="BF105" i="1" s="1"/>
  <c r="BQ105" i="1"/>
  <c r="BP105" i="1"/>
  <c r="BO105" i="1"/>
  <c r="BN105" i="1"/>
  <c r="BR105" i="1" s="1"/>
  <c r="BS105" i="1" s="1"/>
  <c r="BL105" i="1"/>
  <c r="BM105" i="1" s="1"/>
  <c r="BI105" i="1"/>
  <c r="BH105" i="1"/>
  <c r="BB105" i="1"/>
  <c r="AV105" i="1"/>
  <c r="AQ105" i="1"/>
  <c r="AO105" i="1" s="1"/>
  <c r="S105" i="1" s="1"/>
  <c r="AP105" i="1"/>
  <c r="AG105" i="1"/>
  <c r="AF105" i="1"/>
  <c r="X105" i="1"/>
  <c r="V105" i="1"/>
  <c r="R105" i="1"/>
  <c r="BE105" i="1" s="1"/>
  <c r="Q105" i="1"/>
  <c r="P105" i="1" s="1"/>
  <c r="CO104" i="1"/>
  <c r="CN104" i="1"/>
  <c r="CM104" i="1" s="1"/>
  <c r="BD104" i="1" s="1"/>
  <c r="CL104" i="1"/>
  <c r="BQ104" i="1"/>
  <c r="BP104" i="1"/>
  <c r="BL104" i="1"/>
  <c r="BH104" i="1"/>
  <c r="BB104" i="1"/>
  <c r="BF104" i="1" s="1"/>
  <c r="AV104" i="1"/>
  <c r="BI104" i="1" s="1"/>
  <c r="AQ104" i="1"/>
  <c r="AO104" i="1"/>
  <c r="AG104" i="1"/>
  <c r="AF104" i="1"/>
  <c r="AE104" i="1"/>
  <c r="AA104" i="1"/>
  <c r="X104" i="1"/>
  <c r="CO103" i="1"/>
  <c r="CN103" i="1"/>
  <c r="CL103" i="1"/>
  <c r="BQ103" i="1"/>
  <c r="BP103" i="1"/>
  <c r="BL103" i="1"/>
  <c r="BH103" i="1"/>
  <c r="BB103" i="1"/>
  <c r="AV103" i="1"/>
  <c r="BI103" i="1" s="1"/>
  <c r="AQ103" i="1"/>
  <c r="AO103" i="1" s="1"/>
  <c r="V103" i="1" s="1"/>
  <c r="AG103" i="1"/>
  <c r="AF103" i="1"/>
  <c r="AE103" i="1" s="1"/>
  <c r="X103" i="1"/>
  <c r="R103" i="1"/>
  <c r="BE103" i="1" s="1"/>
  <c r="Q103" i="1"/>
  <c r="P103" i="1" s="1"/>
  <c r="AI103" i="1" s="1"/>
  <c r="CO102" i="1"/>
  <c r="CN102" i="1"/>
  <c r="CM102" i="1" s="1"/>
  <c r="CL102" i="1"/>
  <c r="BQ102" i="1"/>
  <c r="BP102" i="1"/>
  <c r="BO102" i="1"/>
  <c r="BN102" i="1"/>
  <c r="BR102" i="1" s="1"/>
  <c r="BS102" i="1" s="1"/>
  <c r="BM102" i="1"/>
  <c r="BL102" i="1"/>
  <c r="BI102" i="1"/>
  <c r="BH102" i="1"/>
  <c r="BD102" i="1"/>
  <c r="BB102" i="1"/>
  <c r="AV102" i="1"/>
  <c r="AQ102" i="1"/>
  <c r="AP102" i="1"/>
  <c r="AO102" i="1"/>
  <c r="AG102" i="1"/>
  <c r="AF102" i="1"/>
  <c r="AE102" i="1" s="1"/>
  <c r="AA102" i="1"/>
  <c r="X102" i="1"/>
  <c r="S102" i="1"/>
  <c r="CO101" i="1"/>
  <c r="CN101" i="1"/>
  <c r="CL101" i="1"/>
  <c r="BQ101" i="1"/>
  <c r="BP101" i="1"/>
  <c r="BO101" i="1"/>
  <c r="BL101" i="1"/>
  <c r="BH101" i="1"/>
  <c r="BB101" i="1"/>
  <c r="AV101" i="1"/>
  <c r="BI101" i="1" s="1"/>
  <c r="AQ101" i="1"/>
  <c r="AO101" i="1" s="1"/>
  <c r="AG101" i="1"/>
  <c r="AE101" i="1" s="1"/>
  <c r="AF101" i="1"/>
  <c r="X101" i="1"/>
  <c r="V101" i="1"/>
  <c r="CO100" i="1"/>
  <c r="CN100" i="1"/>
  <c r="CM100" i="1" s="1"/>
  <c r="BD100" i="1" s="1"/>
  <c r="CL100" i="1"/>
  <c r="BQ100" i="1"/>
  <c r="BP100" i="1"/>
  <c r="BO100" i="1"/>
  <c r="BN100" i="1"/>
  <c r="BR100" i="1" s="1"/>
  <c r="BS100" i="1" s="1"/>
  <c r="BM100" i="1"/>
  <c r="BL100" i="1"/>
  <c r="BI100" i="1"/>
  <c r="BH100" i="1"/>
  <c r="BB100" i="1"/>
  <c r="AV100" i="1"/>
  <c r="AQ100" i="1"/>
  <c r="AP100" i="1"/>
  <c r="AO100" i="1"/>
  <c r="AG100" i="1"/>
  <c r="AF100" i="1"/>
  <c r="AE100" i="1"/>
  <c r="AA100" i="1"/>
  <c r="X100" i="1"/>
  <c r="S100" i="1"/>
  <c r="CO99" i="1"/>
  <c r="CN99" i="1"/>
  <c r="CL99" i="1"/>
  <c r="BQ99" i="1"/>
  <c r="BP99" i="1"/>
  <c r="BO99" i="1"/>
  <c r="BL99" i="1"/>
  <c r="BI99" i="1"/>
  <c r="BH99" i="1"/>
  <c r="BB99" i="1"/>
  <c r="AV99" i="1"/>
  <c r="AQ99" i="1"/>
  <c r="AO99" i="1" s="1"/>
  <c r="R99" i="1" s="1"/>
  <c r="BE99" i="1" s="1"/>
  <c r="AG99" i="1"/>
  <c r="AE99" i="1" s="1"/>
  <c r="AF99" i="1"/>
  <c r="X99" i="1"/>
  <c r="V99" i="1"/>
  <c r="Q99" i="1"/>
  <c r="P99" i="1" s="1"/>
  <c r="CO98" i="1"/>
  <c r="CN98" i="1"/>
  <c r="CM98" i="1" s="1"/>
  <c r="BD98" i="1" s="1"/>
  <c r="CL98" i="1"/>
  <c r="BQ98" i="1"/>
  <c r="BP98" i="1"/>
  <c r="BO98" i="1"/>
  <c r="BN98" i="1"/>
  <c r="BR98" i="1" s="1"/>
  <c r="BS98" i="1" s="1"/>
  <c r="BM98" i="1"/>
  <c r="BL98" i="1"/>
  <c r="BI98" i="1"/>
  <c r="BH98" i="1"/>
  <c r="BB98" i="1"/>
  <c r="BF98" i="1" s="1"/>
  <c r="AV98" i="1"/>
  <c r="AQ98" i="1"/>
  <c r="AO98" i="1"/>
  <c r="AG98" i="1"/>
  <c r="AF98" i="1"/>
  <c r="AE98" i="1"/>
  <c r="AA98" i="1"/>
  <c r="X98" i="1"/>
  <c r="CO97" i="1"/>
  <c r="CN97" i="1"/>
  <c r="CL97" i="1"/>
  <c r="BQ97" i="1"/>
  <c r="BP97" i="1"/>
  <c r="BL97" i="1"/>
  <c r="BI97" i="1"/>
  <c r="BH97" i="1"/>
  <c r="BB97" i="1"/>
  <c r="AV97" i="1"/>
  <c r="AQ97" i="1"/>
  <c r="AO97" i="1" s="1"/>
  <c r="AG97" i="1"/>
  <c r="AE97" i="1" s="1"/>
  <c r="AF97" i="1"/>
  <c r="X97" i="1"/>
  <c r="V97" i="1"/>
  <c r="R97" i="1"/>
  <c r="BE97" i="1" s="1"/>
  <c r="Q97" i="1"/>
  <c r="P97" i="1" s="1"/>
  <c r="AI97" i="1" s="1"/>
  <c r="CO96" i="1"/>
  <c r="CN96" i="1"/>
  <c r="CM96" i="1"/>
  <c r="CL96" i="1"/>
  <c r="BQ96" i="1"/>
  <c r="BP96" i="1"/>
  <c r="BO96" i="1"/>
  <c r="BN96" i="1"/>
  <c r="BR96" i="1" s="1"/>
  <c r="BS96" i="1" s="1"/>
  <c r="BM96" i="1"/>
  <c r="BL96" i="1"/>
  <c r="BI96" i="1"/>
  <c r="BH96" i="1"/>
  <c r="BD96" i="1"/>
  <c r="BB96" i="1"/>
  <c r="BF96" i="1" s="1"/>
  <c r="AV96" i="1"/>
  <c r="AQ96" i="1"/>
  <c r="AO96" i="1"/>
  <c r="AG96" i="1"/>
  <c r="AF96" i="1"/>
  <c r="AE96" i="1" s="1"/>
  <c r="AA96" i="1"/>
  <c r="X96" i="1"/>
  <c r="CO95" i="1"/>
  <c r="CN95" i="1"/>
  <c r="CL95" i="1"/>
  <c r="BQ95" i="1"/>
  <c r="BP95" i="1"/>
  <c r="BL95" i="1"/>
  <c r="BI95" i="1"/>
  <c r="BH95" i="1"/>
  <c r="BE95" i="1"/>
  <c r="BB95" i="1"/>
  <c r="AV95" i="1"/>
  <c r="AQ95" i="1"/>
  <c r="AO95" i="1" s="1"/>
  <c r="AG95" i="1"/>
  <c r="AE95" i="1" s="1"/>
  <c r="AF95" i="1"/>
  <c r="X95" i="1"/>
  <c r="R95" i="1"/>
  <c r="CO94" i="1"/>
  <c r="CN94" i="1"/>
  <c r="CM94" i="1"/>
  <c r="BD94" i="1" s="1"/>
  <c r="CL94" i="1"/>
  <c r="BQ94" i="1"/>
  <c r="BP94" i="1"/>
  <c r="BO94" i="1"/>
  <c r="BN94" i="1"/>
  <c r="BR94" i="1" s="1"/>
  <c r="BS94" i="1" s="1"/>
  <c r="BM94" i="1"/>
  <c r="BL94" i="1"/>
  <c r="BI94" i="1"/>
  <c r="BH94" i="1"/>
  <c r="BB94" i="1"/>
  <c r="AV94" i="1"/>
  <c r="AQ94" i="1"/>
  <c r="AP94" i="1"/>
  <c r="AO94" i="1"/>
  <c r="AG94" i="1"/>
  <c r="AF94" i="1"/>
  <c r="AE94" i="1" s="1"/>
  <c r="AA94" i="1"/>
  <c r="X94" i="1"/>
  <c r="S94" i="1"/>
  <c r="CO93" i="1"/>
  <c r="CN93" i="1"/>
  <c r="CL93" i="1"/>
  <c r="BQ93" i="1"/>
  <c r="BP93" i="1"/>
  <c r="BO93" i="1"/>
  <c r="BL93" i="1"/>
  <c r="BH93" i="1"/>
  <c r="BB93" i="1"/>
  <c r="AV93" i="1"/>
  <c r="BI93" i="1" s="1"/>
  <c r="AQ93" i="1"/>
  <c r="AO93" i="1" s="1"/>
  <c r="AG93" i="1"/>
  <c r="AE93" i="1" s="1"/>
  <c r="AF93" i="1"/>
  <c r="X93" i="1"/>
  <c r="CO92" i="1"/>
  <c r="CN92" i="1"/>
  <c r="CM92" i="1" s="1"/>
  <c r="BD92" i="1" s="1"/>
  <c r="CL92" i="1"/>
  <c r="BQ92" i="1"/>
  <c r="BP92" i="1"/>
  <c r="BO92" i="1"/>
  <c r="BN92" i="1"/>
  <c r="BR92" i="1" s="1"/>
  <c r="BS92" i="1" s="1"/>
  <c r="BM92" i="1"/>
  <c r="BL92" i="1"/>
  <c r="BI92" i="1"/>
  <c r="BH92" i="1"/>
  <c r="BB92" i="1"/>
  <c r="AV92" i="1"/>
  <c r="AQ92" i="1"/>
  <c r="AP92" i="1"/>
  <c r="AO92" i="1"/>
  <c r="AG92" i="1"/>
  <c r="AF92" i="1"/>
  <c r="AE92" i="1"/>
  <c r="AA92" i="1"/>
  <c r="X92" i="1"/>
  <c r="S92" i="1"/>
  <c r="CO91" i="1"/>
  <c r="CN91" i="1"/>
  <c r="CL91" i="1"/>
  <c r="BQ91" i="1"/>
  <c r="BP91" i="1"/>
  <c r="BO91" i="1"/>
  <c r="BL91" i="1"/>
  <c r="BH91" i="1"/>
  <c r="BB91" i="1"/>
  <c r="AV91" i="1"/>
  <c r="BI91" i="1" s="1"/>
  <c r="AQ91" i="1"/>
  <c r="AO91" i="1" s="1"/>
  <c r="AP91" i="1" s="1"/>
  <c r="AG91" i="1"/>
  <c r="AE91" i="1" s="1"/>
  <c r="AF91" i="1"/>
  <c r="X91" i="1"/>
  <c r="V91" i="1"/>
  <c r="R91" i="1"/>
  <c r="BE91" i="1" s="1"/>
  <c r="Q91" i="1"/>
  <c r="P91" i="1" s="1"/>
  <c r="CO90" i="1"/>
  <c r="CN90" i="1"/>
  <c r="CL90" i="1"/>
  <c r="BQ90" i="1"/>
  <c r="BP90" i="1"/>
  <c r="BL90" i="1"/>
  <c r="BH90" i="1"/>
  <c r="BB90" i="1"/>
  <c r="AV90" i="1"/>
  <c r="BI90" i="1" s="1"/>
  <c r="AQ90" i="1"/>
  <c r="AO90" i="1"/>
  <c r="AG90" i="1"/>
  <c r="AF90" i="1"/>
  <c r="AE90" i="1"/>
  <c r="X90" i="1"/>
  <c r="V90" i="1"/>
  <c r="S90" i="1"/>
  <c r="R90" i="1"/>
  <c r="BE90" i="1" s="1"/>
  <c r="CO89" i="1"/>
  <c r="AA89" i="1" s="1"/>
  <c r="CN89" i="1"/>
  <c r="CM89" i="1" s="1"/>
  <c r="CL89" i="1"/>
  <c r="BQ89" i="1"/>
  <c r="BP89" i="1"/>
  <c r="BO89" i="1"/>
  <c r="BN89" i="1"/>
  <c r="BR89" i="1" s="1"/>
  <c r="BS89" i="1" s="1"/>
  <c r="BM89" i="1"/>
  <c r="BL89" i="1"/>
  <c r="BI89" i="1"/>
  <c r="BH89" i="1"/>
  <c r="BD89" i="1"/>
  <c r="BB89" i="1"/>
  <c r="AV89" i="1"/>
  <c r="AQ89" i="1"/>
  <c r="AO89" i="1" s="1"/>
  <c r="AP89" i="1"/>
  <c r="AG89" i="1"/>
  <c r="AF89" i="1"/>
  <c r="AE89" i="1" s="1"/>
  <c r="X89" i="1"/>
  <c r="Q89" i="1"/>
  <c r="P89" i="1"/>
  <c r="CO88" i="1"/>
  <c r="CN88" i="1"/>
  <c r="CL88" i="1"/>
  <c r="BQ88" i="1"/>
  <c r="BP88" i="1"/>
  <c r="BL88" i="1"/>
  <c r="BH88" i="1"/>
  <c r="BB88" i="1"/>
  <c r="AV88" i="1"/>
  <c r="BI88" i="1" s="1"/>
  <c r="AQ88" i="1"/>
  <c r="AO88" i="1"/>
  <c r="AG88" i="1"/>
  <c r="AF88" i="1"/>
  <c r="AE88" i="1"/>
  <c r="X88" i="1"/>
  <c r="V88" i="1"/>
  <c r="S88" i="1"/>
  <c r="R88" i="1"/>
  <c r="BE88" i="1" s="1"/>
  <c r="CO87" i="1"/>
  <c r="AA87" i="1" s="1"/>
  <c r="CN87" i="1"/>
  <c r="CM87" i="1" s="1"/>
  <c r="CL87" i="1"/>
  <c r="BQ87" i="1"/>
  <c r="BP87" i="1"/>
  <c r="BO87" i="1"/>
  <c r="BN87" i="1"/>
  <c r="BR87" i="1" s="1"/>
  <c r="BS87" i="1" s="1"/>
  <c r="BM87" i="1"/>
  <c r="BL87" i="1"/>
  <c r="BI87" i="1"/>
  <c r="BH87" i="1"/>
  <c r="BD87" i="1"/>
  <c r="BB87" i="1"/>
  <c r="AV87" i="1"/>
  <c r="AQ87" i="1"/>
  <c r="AO87" i="1" s="1"/>
  <c r="AP87" i="1"/>
  <c r="AG87" i="1"/>
  <c r="AF87" i="1"/>
  <c r="AE87" i="1" s="1"/>
  <c r="X87" i="1"/>
  <c r="Q87" i="1"/>
  <c r="P87" i="1"/>
  <c r="CO86" i="1"/>
  <c r="CN86" i="1"/>
  <c r="CL86" i="1"/>
  <c r="BQ86" i="1"/>
  <c r="BP86" i="1"/>
  <c r="BL86" i="1"/>
  <c r="BH86" i="1"/>
  <c r="BB86" i="1"/>
  <c r="AV86" i="1"/>
  <c r="BI86" i="1" s="1"/>
  <c r="AQ86" i="1"/>
  <c r="AO86" i="1"/>
  <c r="AG86" i="1"/>
  <c r="AF86" i="1"/>
  <c r="AE86" i="1"/>
  <c r="X86" i="1"/>
  <c r="V86" i="1"/>
  <c r="S86" i="1"/>
  <c r="R86" i="1"/>
  <c r="BE86" i="1" s="1"/>
  <c r="CO85" i="1"/>
  <c r="AA85" i="1" s="1"/>
  <c r="CN85" i="1"/>
  <c r="CM85" i="1" s="1"/>
  <c r="CL85" i="1"/>
  <c r="BQ85" i="1"/>
  <c r="BP85" i="1"/>
  <c r="BO85" i="1"/>
  <c r="BN85" i="1"/>
  <c r="BR85" i="1" s="1"/>
  <c r="BS85" i="1" s="1"/>
  <c r="BM85" i="1"/>
  <c r="BL85" i="1"/>
  <c r="BI85" i="1"/>
  <c r="BH85" i="1"/>
  <c r="BD85" i="1"/>
  <c r="BB85" i="1"/>
  <c r="AV85" i="1"/>
  <c r="AQ85" i="1"/>
  <c r="AO85" i="1" s="1"/>
  <c r="AP85" i="1"/>
  <c r="AG85" i="1"/>
  <c r="AF85" i="1"/>
  <c r="AE85" i="1" s="1"/>
  <c r="X85" i="1"/>
  <c r="Q85" i="1"/>
  <c r="P85" i="1"/>
  <c r="CO84" i="1"/>
  <c r="CN84" i="1"/>
  <c r="CL84" i="1"/>
  <c r="BQ84" i="1"/>
  <c r="BP84" i="1"/>
  <c r="BL84" i="1"/>
  <c r="BH84" i="1"/>
  <c r="BB84" i="1"/>
  <c r="AV84" i="1"/>
  <c r="BI84" i="1" s="1"/>
  <c r="AQ84" i="1"/>
  <c r="AO84" i="1"/>
  <c r="AG84" i="1"/>
  <c r="AF84" i="1"/>
  <c r="AE84" i="1"/>
  <c r="X84" i="1"/>
  <c r="V84" i="1"/>
  <c r="S84" i="1"/>
  <c r="R84" i="1"/>
  <c r="BE84" i="1" s="1"/>
  <c r="CO83" i="1"/>
  <c r="AA83" i="1" s="1"/>
  <c r="CN83" i="1"/>
  <c r="CM83" i="1" s="1"/>
  <c r="CL83" i="1"/>
  <c r="BQ83" i="1"/>
  <c r="BP83" i="1"/>
  <c r="BO83" i="1"/>
  <c r="BN83" i="1"/>
  <c r="BR83" i="1" s="1"/>
  <c r="BS83" i="1" s="1"/>
  <c r="BM83" i="1"/>
  <c r="BL83" i="1"/>
  <c r="BI83" i="1"/>
  <c r="BH83" i="1"/>
  <c r="BD83" i="1"/>
  <c r="BB83" i="1"/>
  <c r="BF83" i="1" s="1"/>
  <c r="AV83" i="1"/>
  <c r="AQ83" i="1"/>
  <c r="AO83" i="1" s="1"/>
  <c r="AP83" i="1"/>
  <c r="AG83" i="1"/>
  <c r="AF83" i="1"/>
  <c r="AE83" i="1" s="1"/>
  <c r="X83" i="1"/>
  <c r="Q83" i="1"/>
  <c r="P83" i="1"/>
  <c r="CO82" i="1"/>
  <c r="CN82" i="1"/>
  <c r="CL82" i="1"/>
  <c r="BQ82" i="1"/>
  <c r="BP82" i="1"/>
  <c r="BL82" i="1"/>
  <c r="BH82" i="1"/>
  <c r="BB82" i="1"/>
  <c r="AV82" i="1"/>
  <c r="BI82" i="1" s="1"/>
  <c r="AQ82" i="1"/>
  <c r="AO82" i="1"/>
  <c r="AG82" i="1"/>
  <c r="AF82" i="1"/>
  <c r="AE82" i="1"/>
  <c r="X82" i="1"/>
  <c r="V82" i="1"/>
  <c r="S82" i="1"/>
  <c r="R82" i="1"/>
  <c r="BE82" i="1" s="1"/>
  <c r="CO81" i="1"/>
  <c r="AA81" i="1" s="1"/>
  <c r="CN81" i="1"/>
  <c r="CL81" i="1"/>
  <c r="CM81" i="1" s="1"/>
  <c r="BD81" i="1" s="1"/>
  <c r="BF81" i="1" s="1"/>
  <c r="BQ81" i="1"/>
  <c r="BP81" i="1"/>
  <c r="BO81" i="1"/>
  <c r="BN81" i="1"/>
  <c r="BR81" i="1" s="1"/>
  <c r="BS81" i="1" s="1"/>
  <c r="BL81" i="1"/>
  <c r="BM81" i="1" s="1"/>
  <c r="BI81" i="1"/>
  <c r="BH81" i="1"/>
  <c r="BB81" i="1"/>
  <c r="AV81" i="1"/>
  <c r="AQ81" i="1"/>
  <c r="AO81" i="1" s="1"/>
  <c r="AP81" i="1"/>
  <c r="AG81" i="1"/>
  <c r="AF81" i="1"/>
  <c r="AE81" i="1" s="1"/>
  <c r="AB81" i="1"/>
  <c r="AC81" i="1" s="1"/>
  <c r="X81" i="1"/>
  <c r="Q81" i="1"/>
  <c r="P81" i="1"/>
  <c r="AI81" i="1" s="1"/>
  <c r="CO80" i="1"/>
  <c r="CN80" i="1"/>
  <c r="CL80" i="1"/>
  <c r="CM80" i="1" s="1"/>
  <c r="BD80" i="1" s="1"/>
  <c r="BQ80" i="1"/>
  <c r="BP80" i="1"/>
  <c r="BL80" i="1"/>
  <c r="BH80" i="1"/>
  <c r="BB80" i="1"/>
  <c r="AV80" i="1"/>
  <c r="BI80" i="1" s="1"/>
  <c r="AQ80" i="1"/>
  <c r="AO80" i="1"/>
  <c r="AG80" i="1"/>
  <c r="AF80" i="1"/>
  <c r="AE80" i="1"/>
  <c r="X80" i="1"/>
  <c r="V80" i="1"/>
  <c r="S80" i="1"/>
  <c r="R80" i="1"/>
  <c r="BE80" i="1" s="1"/>
  <c r="BG80" i="1" s="1"/>
  <c r="CO79" i="1"/>
  <c r="AA79" i="1" s="1"/>
  <c r="CN79" i="1"/>
  <c r="CL79" i="1"/>
  <c r="CM79" i="1" s="1"/>
  <c r="BQ79" i="1"/>
  <c r="BP79" i="1"/>
  <c r="BO79" i="1"/>
  <c r="BN79" i="1"/>
  <c r="BR79" i="1" s="1"/>
  <c r="BS79" i="1" s="1"/>
  <c r="BL79" i="1"/>
  <c r="BM79" i="1" s="1"/>
  <c r="BH79" i="1"/>
  <c r="BF79" i="1"/>
  <c r="BD79" i="1"/>
  <c r="BB79" i="1"/>
  <c r="AV79" i="1"/>
  <c r="BI79" i="1" s="1"/>
  <c r="AQ79" i="1"/>
  <c r="AO79" i="1" s="1"/>
  <c r="AP79" i="1"/>
  <c r="AG79" i="1"/>
  <c r="AE79" i="1" s="1"/>
  <c r="AF79" i="1"/>
  <c r="X79" i="1"/>
  <c r="V79" i="1"/>
  <c r="S79" i="1"/>
  <c r="R79" i="1"/>
  <c r="BE79" i="1" s="1"/>
  <c r="BG79" i="1" s="1"/>
  <c r="Q79" i="1"/>
  <c r="P79" i="1" s="1"/>
  <c r="CO78" i="1"/>
  <c r="CN78" i="1"/>
  <c r="CM78" i="1"/>
  <c r="CL78" i="1"/>
  <c r="BQ78" i="1"/>
  <c r="BP78" i="1"/>
  <c r="BO78" i="1"/>
  <c r="BN78" i="1"/>
  <c r="BR78" i="1" s="1"/>
  <c r="BS78" i="1" s="1"/>
  <c r="BM78" i="1"/>
  <c r="BL78" i="1"/>
  <c r="BI78" i="1"/>
  <c r="BH78" i="1"/>
  <c r="BD78" i="1"/>
  <c r="BB78" i="1"/>
  <c r="BF78" i="1" s="1"/>
  <c r="AV78" i="1"/>
  <c r="AQ78" i="1"/>
  <c r="AO78" i="1"/>
  <c r="AG78" i="1"/>
  <c r="AF78" i="1"/>
  <c r="AE78" i="1" s="1"/>
  <c r="AA78" i="1"/>
  <c r="X78" i="1"/>
  <c r="CO77" i="1"/>
  <c r="CN77" i="1"/>
  <c r="CL77" i="1"/>
  <c r="BQ77" i="1"/>
  <c r="BP77" i="1"/>
  <c r="BL77" i="1"/>
  <c r="BI77" i="1"/>
  <c r="BH77" i="1"/>
  <c r="BE77" i="1"/>
  <c r="BB77" i="1"/>
  <c r="AV77" i="1"/>
  <c r="AQ77" i="1"/>
  <c r="AO77" i="1" s="1"/>
  <c r="AG77" i="1"/>
  <c r="AE77" i="1" s="1"/>
  <c r="AF77" i="1"/>
  <c r="X77" i="1"/>
  <c r="R77" i="1"/>
  <c r="Q77" i="1"/>
  <c r="P77" i="1" s="1"/>
  <c r="AI77" i="1" s="1"/>
  <c r="CO76" i="1"/>
  <c r="CN76" i="1"/>
  <c r="CM76" i="1"/>
  <c r="CL76" i="1"/>
  <c r="BQ76" i="1"/>
  <c r="BP76" i="1"/>
  <c r="BO76" i="1"/>
  <c r="BN76" i="1"/>
  <c r="BR76" i="1" s="1"/>
  <c r="BS76" i="1" s="1"/>
  <c r="BM76" i="1"/>
  <c r="BL76" i="1"/>
  <c r="BI76" i="1"/>
  <c r="BH76" i="1"/>
  <c r="BD76" i="1"/>
  <c r="BB76" i="1"/>
  <c r="AV76" i="1"/>
  <c r="AQ76" i="1"/>
  <c r="AP76" i="1"/>
  <c r="AO76" i="1"/>
  <c r="S76" i="1" s="1"/>
  <c r="AG76" i="1"/>
  <c r="AF76" i="1"/>
  <c r="AE76" i="1" s="1"/>
  <c r="AA76" i="1"/>
  <c r="X76" i="1"/>
  <c r="CO75" i="1"/>
  <c r="CN75" i="1"/>
  <c r="CL75" i="1"/>
  <c r="BQ75" i="1"/>
  <c r="BP75" i="1"/>
  <c r="BL75" i="1"/>
  <c r="BH75" i="1"/>
  <c r="BB75" i="1"/>
  <c r="AV75" i="1"/>
  <c r="BI75" i="1" s="1"/>
  <c r="AQ75" i="1"/>
  <c r="AO75" i="1" s="1"/>
  <c r="AG75" i="1"/>
  <c r="AE75" i="1" s="1"/>
  <c r="AF75" i="1"/>
  <c r="X75" i="1"/>
  <c r="R75" i="1"/>
  <c r="BE75" i="1" s="1"/>
  <c r="CO74" i="1"/>
  <c r="CN74" i="1"/>
  <c r="CM74" i="1"/>
  <c r="BD74" i="1" s="1"/>
  <c r="CL74" i="1"/>
  <c r="BQ74" i="1"/>
  <c r="BP74" i="1"/>
  <c r="BO74" i="1"/>
  <c r="BN74" i="1"/>
  <c r="BR74" i="1" s="1"/>
  <c r="BS74" i="1" s="1"/>
  <c r="BM74" i="1"/>
  <c r="BL74" i="1"/>
  <c r="BI74" i="1"/>
  <c r="BH74" i="1"/>
  <c r="BB74" i="1"/>
  <c r="AV74" i="1"/>
  <c r="AQ74" i="1"/>
  <c r="AP74" i="1"/>
  <c r="AO74" i="1"/>
  <c r="AG74" i="1"/>
  <c r="AF74" i="1"/>
  <c r="AE74" i="1"/>
  <c r="AA74" i="1"/>
  <c r="X74" i="1"/>
  <c r="S74" i="1"/>
  <c r="CO73" i="1"/>
  <c r="CN73" i="1"/>
  <c r="CL73" i="1"/>
  <c r="BQ73" i="1"/>
  <c r="BP73" i="1"/>
  <c r="BO73" i="1"/>
  <c r="BL73" i="1"/>
  <c r="BH73" i="1"/>
  <c r="BB73" i="1"/>
  <c r="AV73" i="1"/>
  <c r="BI73" i="1" s="1"/>
  <c r="AQ73" i="1"/>
  <c r="AO73" i="1" s="1"/>
  <c r="AG73" i="1"/>
  <c r="AE73" i="1" s="1"/>
  <c r="AF73" i="1"/>
  <c r="X73" i="1"/>
  <c r="V73" i="1"/>
  <c r="CO72" i="1"/>
  <c r="CN72" i="1"/>
  <c r="CM72" i="1" s="1"/>
  <c r="BD72" i="1" s="1"/>
  <c r="CL72" i="1"/>
  <c r="BQ72" i="1"/>
  <c r="BP72" i="1"/>
  <c r="BO72" i="1"/>
  <c r="BN72" i="1"/>
  <c r="BR72" i="1" s="1"/>
  <c r="BS72" i="1" s="1"/>
  <c r="BM72" i="1"/>
  <c r="BL72" i="1"/>
  <c r="BI72" i="1"/>
  <c r="BH72" i="1"/>
  <c r="BB72" i="1"/>
  <c r="AV72" i="1"/>
  <c r="AQ72" i="1"/>
  <c r="AO72" i="1"/>
  <c r="AG72" i="1"/>
  <c r="AF72" i="1"/>
  <c r="AE72" i="1"/>
  <c r="AA72" i="1"/>
  <c r="X72" i="1"/>
  <c r="CO71" i="1"/>
  <c r="CN71" i="1"/>
  <c r="CL71" i="1"/>
  <c r="BQ71" i="1"/>
  <c r="BP71" i="1"/>
  <c r="BL71" i="1"/>
  <c r="BI71" i="1"/>
  <c r="BH71" i="1"/>
  <c r="BB71" i="1"/>
  <c r="AV71" i="1"/>
  <c r="AQ71" i="1"/>
  <c r="AO71" i="1" s="1"/>
  <c r="AG71" i="1"/>
  <c r="AE71" i="1" s="1"/>
  <c r="AF71" i="1"/>
  <c r="X71" i="1"/>
  <c r="V71" i="1"/>
  <c r="R71" i="1"/>
  <c r="BE71" i="1" s="1"/>
  <c r="Q71" i="1"/>
  <c r="P71" i="1" s="1"/>
  <c r="CO70" i="1"/>
  <c r="CN70" i="1"/>
  <c r="CM70" i="1"/>
  <c r="CL70" i="1"/>
  <c r="BQ70" i="1"/>
  <c r="BP70" i="1"/>
  <c r="BN70" i="1"/>
  <c r="BR70" i="1" s="1"/>
  <c r="BS70" i="1" s="1"/>
  <c r="BM70" i="1"/>
  <c r="BL70" i="1"/>
  <c r="BO70" i="1" s="1"/>
  <c r="BH70" i="1"/>
  <c r="BD70" i="1"/>
  <c r="BB70" i="1"/>
  <c r="AV70" i="1"/>
  <c r="BI70" i="1" s="1"/>
  <c r="AQ70" i="1"/>
  <c r="AP70" i="1"/>
  <c r="AO70" i="1"/>
  <c r="AG70" i="1"/>
  <c r="AF70" i="1"/>
  <c r="AE70" i="1"/>
  <c r="AA70" i="1"/>
  <c r="X70" i="1"/>
  <c r="S70" i="1"/>
  <c r="CO69" i="1"/>
  <c r="CN69" i="1"/>
  <c r="CL69" i="1"/>
  <c r="BQ69" i="1"/>
  <c r="BP69" i="1"/>
  <c r="BO69" i="1"/>
  <c r="BL69" i="1"/>
  <c r="BH69" i="1"/>
  <c r="BB69" i="1"/>
  <c r="AV69" i="1"/>
  <c r="BI69" i="1" s="1"/>
  <c r="AQ69" i="1"/>
  <c r="AO69" i="1" s="1"/>
  <c r="AG69" i="1"/>
  <c r="AF69" i="1"/>
  <c r="X69" i="1"/>
  <c r="CO68" i="1"/>
  <c r="CN68" i="1"/>
  <c r="CM68" i="1" s="1"/>
  <c r="CL68" i="1"/>
  <c r="BR68" i="1"/>
  <c r="BS68" i="1" s="1"/>
  <c r="BQ68" i="1"/>
  <c r="BP68" i="1"/>
  <c r="BN68" i="1"/>
  <c r="BM68" i="1"/>
  <c r="BL68" i="1"/>
  <c r="BO68" i="1" s="1"/>
  <c r="BH68" i="1"/>
  <c r="BD68" i="1"/>
  <c r="BB68" i="1"/>
  <c r="BF68" i="1" s="1"/>
  <c r="AV68" i="1"/>
  <c r="BI68" i="1" s="1"/>
  <c r="AQ68" i="1"/>
  <c r="AO68" i="1"/>
  <c r="AP68" i="1" s="1"/>
  <c r="AG68" i="1"/>
  <c r="AF68" i="1"/>
  <c r="AE68" i="1" s="1"/>
  <c r="AA68" i="1"/>
  <c r="X68" i="1"/>
  <c r="CO67" i="1"/>
  <c r="CN67" i="1"/>
  <c r="CL67" i="1"/>
  <c r="BQ67" i="1"/>
  <c r="BP67" i="1"/>
  <c r="BO67" i="1"/>
  <c r="BL67" i="1"/>
  <c r="BH67" i="1"/>
  <c r="BB67" i="1"/>
  <c r="AV67" i="1"/>
  <c r="BI67" i="1" s="1"/>
  <c r="AQ67" i="1"/>
  <c r="AO67" i="1" s="1"/>
  <c r="AG67" i="1"/>
  <c r="AF67" i="1"/>
  <c r="AE67" i="1" s="1"/>
  <c r="X67" i="1"/>
  <c r="R67" i="1"/>
  <c r="BE67" i="1" s="1"/>
  <c r="CO66" i="1"/>
  <c r="CN66" i="1"/>
  <c r="CM66" i="1"/>
  <c r="BD66" i="1" s="1"/>
  <c r="CL66" i="1"/>
  <c r="BQ66" i="1"/>
  <c r="BP66" i="1"/>
  <c r="BN66" i="1"/>
  <c r="BR66" i="1" s="1"/>
  <c r="BS66" i="1" s="1"/>
  <c r="BM66" i="1"/>
  <c r="BL66" i="1"/>
  <c r="BO66" i="1" s="1"/>
  <c r="BH66" i="1"/>
  <c r="BB66" i="1"/>
  <c r="BF66" i="1" s="1"/>
  <c r="AV66" i="1"/>
  <c r="BI66" i="1" s="1"/>
  <c r="AQ66" i="1"/>
  <c r="AO66" i="1"/>
  <c r="AG66" i="1"/>
  <c r="AF66" i="1"/>
  <c r="AE66" i="1" s="1"/>
  <c r="AA66" i="1"/>
  <c r="X66" i="1"/>
  <c r="CO65" i="1"/>
  <c r="CN65" i="1"/>
  <c r="CL65" i="1"/>
  <c r="BQ65" i="1"/>
  <c r="BP65" i="1"/>
  <c r="BL65" i="1"/>
  <c r="BI65" i="1"/>
  <c r="BH65" i="1"/>
  <c r="BE65" i="1"/>
  <c r="BB65" i="1"/>
  <c r="AV65" i="1"/>
  <c r="AQ65" i="1"/>
  <c r="AO65" i="1" s="1"/>
  <c r="AG65" i="1"/>
  <c r="AF65" i="1"/>
  <c r="AE65" i="1" s="1"/>
  <c r="X65" i="1"/>
  <c r="R65" i="1"/>
  <c r="Q65" i="1"/>
  <c r="P65" i="1" s="1"/>
  <c r="AI65" i="1" s="1"/>
  <c r="CO64" i="1"/>
  <c r="CN64" i="1"/>
  <c r="CM64" i="1"/>
  <c r="BD64" i="1" s="1"/>
  <c r="CL64" i="1"/>
  <c r="BQ64" i="1"/>
  <c r="BP64" i="1"/>
  <c r="BN64" i="1"/>
  <c r="BR64" i="1" s="1"/>
  <c r="BS64" i="1" s="1"/>
  <c r="BM64" i="1"/>
  <c r="BL64" i="1"/>
  <c r="BO64" i="1" s="1"/>
  <c r="BH64" i="1"/>
  <c r="BB64" i="1"/>
  <c r="AV64" i="1"/>
  <c r="BI64" i="1" s="1"/>
  <c r="AQ64" i="1"/>
  <c r="AO64" i="1"/>
  <c r="AG64" i="1"/>
  <c r="AF64" i="1"/>
  <c r="AE64" i="1"/>
  <c r="AA64" i="1"/>
  <c r="X64" i="1"/>
  <c r="CO63" i="1"/>
  <c r="CN63" i="1"/>
  <c r="CL63" i="1"/>
  <c r="BQ63" i="1"/>
  <c r="BP63" i="1"/>
  <c r="BL63" i="1"/>
  <c r="BI63" i="1"/>
  <c r="BH63" i="1"/>
  <c r="BB63" i="1"/>
  <c r="AV63" i="1"/>
  <c r="AQ63" i="1"/>
  <c r="AO63" i="1" s="1"/>
  <c r="AG63" i="1"/>
  <c r="AF63" i="1"/>
  <c r="AE63" i="1" s="1"/>
  <c r="X63" i="1"/>
  <c r="V63" i="1"/>
  <c r="R63" i="1"/>
  <c r="BE63" i="1" s="1"/>
  <c r="Q63" i="1"/>
  <c r="P63" i="1" s="1"/>
  <c r="CO62" i="1"/>
  <c r="CN62" i="1"/>
  <c r="CM62" i="1"/>
  <c r="CL62" i="1"/>
  <c r="BR62" i="1"/>
  <c r="BS62" i="1" s="1"/>
  <c r="BQ62" i="1"/>
  <c r="BP62" i="1"/>
  <c r="BN62" i="1"/>
  <c r="BM62" i="1"/>
  <c r="BL62" i="1"/>
  <c r="BO62" i="1" s="1"/>
  <c r="BH62" i="1"/>
  <c r="BD62" i="1"/>
  <c r="BB62" i="1"/>
  <c r="AV62" i="1"/>
  <c r="BI62" i="1" s="1"/>
  <c r="AQ62" i="1"/>
  <c r="AP62" i="1"/>
  <c r="AO62" i="1"/>
  <c r="AG62" i="1"/>
  <c r="AF62" i="1"/>
  <c r="AE62" i="1"/>
  <c r="AA62" i="1"/>
  <c r="X62" i="1"/>
  <c r="S62" i="1"/>
  <c r="CO61" i="1"/>
  <c r="CN61" i="1"/>
  <c r="CL61" i="1"/>
  <c r="BQ61" i="1"/>
  <c r="BP61" i="1"/>
  <c r="BO61" i="1"/>
  <c r="BL61" i="1"/>
  <c r="BH61" i="1"/>
  <c r="BB61" i="1"/>
  <c r="AV61" i="1"/>
  <c r="BI61" i="1" s="1"/>
  <c r="AQ61" i="1"/>
  <c r="AO61" i="1" s="1"/>
  <c r="AG61" i="1"/>
  <c r="AF61" i="1"/>
  <c r="X61" i="1"/>
  <c r="V61" i="1"/>
  <c r="CO60" i="1"/>
  <c r="CN60" i="1"/>
  <c r="CM60" i="1" s="1"/>
  <c r="CL60" i="1"/>
  <c r="BR60" i="1"/>
  <c r="BS60" i="1" s="1"/>
  <c r="BQ60" i="1"/>
  <c r="BP60" i="1"/>
  <c r="BN60" i="1"/>
  <c r="BM60" i="1"/>
  <c r="BL60" i="1"/>
  <c r="BO60" i="1" s="1"/>
  <c r="BH60" i="1"/>
  <c r="BD60" i="1"/>
  <c r="BB60" i="1"/>
  <c r="AV60" i="1"/>
  <c r="BI60" i="1" s="1"/>
  <c r="AQ60" i="1"/>
  <c r="AP60" i="1"/>
  <c r="AO60" i="1"/>
  <c r="S60" i="1" s="1"/>
  <c r="AG60" i="1"/>
  <c r="AF60" i="1"/>
  <c r="AE60" i="1" s="1"/>
  <c r="AA60" i="1"/>
  <c r="X60" i="1"/>
  <c r="CO59" i="1"/>
  <c r="CN59" i="1"/>
  <c r="CL59" i="1"/>
  <c r="BQ59" i="1"/>
  <c r="BP59" i="1"/>
  <c r="BL59" i="1"/>
  <c r="BO59" i="1" s="1"/>
  <c r="BH59" i="1"/>
  <c r="BB59" i="1"/>
  <c r="AV59" i="1"/>
  <c r="BI59" i="1" s="1"/>
  <c r="AQ59" i="1"/>
  <c r="AO59" i="1" s="1"/>
  <c r="AG59" i="1"/>
  <c r="AF59" i="1"/>
  <c r="AE59" i="1" s="1"/>
  <c r="X59" i="1"/>
  <c r="R59" i="1"/>
  <c r="BE59" i="1" s="1"/>
  <c r="CO58" i="1"/>
  <c r="CN58" i="1"/>
  <c r="CM58" i="1"/>
  <c r="BD58" i="1" s="1"/>
  <c r="CL58" i="1"/>
  <c r="BR58" i="1"/>
  <c r="BS58" i="1" s="1"/>
  <c r="BQ58" i="1"/>
  <c r="BP58" i="1"/>
  <c r="BN58" i="1"/>
  <c r="BM58" i="1"/>
  <c r="BL58" i="1"/>
  <c r="BO58" i="1" s="1"/>
  <c r="BH58" i="1"/>
  <c r="BB58" i="1"/>
  <c r="AV58" i="1"/>
  <c r="BI58" i="1" s="1"/>
  <c r="AQ58" i="1"/>
  <c r="AO58" i="1"/>
  <c r="AG58" i="1"/>
  <c r="AF58" i="1"/>
  <c r="AE58" i="1"/>
  <c r="AA58" i="1"/>
  <c r="X58" i="1"/>
  <c r="CO57" i="1"/>
  <c r="CN57" i="1"/>
  <c r="CL57" i="1"/>
  <c r="BQ57" i="1"/>
  <c r="BP57" i="1"/>
  <c r="BL57" i="1"/>
  <c r="BI57" i="1"/>
  <c r="BH57" i="1"/>
  <c r="BB57" i="1"/>
  <c r="AV57" i="1"/>
  <c r="AQ57" i="1"/>
  <c r="AO57" i="1" s="1"/>
  <c r="AG57" i="1"/>
  <c r="AF57" i="1"/>
  <c r="AE57" i="1" s="1"/>
  <c r="X57" i="1"/>
  <c r="R57" i="1"/>
  <c r="BE57" i="1" s="1"/>
  <c r="Q57" i="1"/>
  <c r="P57" i="1" s="1"/>
  <c r="AI57" i="1" s="1"/>
  <c r="CO56" i="1"/>
  <c r="CN56" i="1"/>
  <c r="CM56" i="1"/>
  <c r="BD56" i="1" s="1"/>
  <c r="CL56" i="1"/>
  <c r="BQ56" i="1"/>
  <c r="BP56" i="1"/>
  <c r="BN56" i="1"/>
  <c r="BR56" i="1" s="1"/>
  <c r="BS56" i="1" s="1"/>
  <c r="BM56" i="1"/>
  <c r="BL56" i="1"/>
  <c r="BO56" i="1" s="1"/>
  <c r="BH56" i="1"/>
  <c r="BB56" i="1"/>
  <c r="AV56" i="1"/>
  <c r="BI56" i="1" s="1"/>
  <c r="AQ56" i="1"/>
  <c r="AO56" i="1"/>
  <c r="AG56" i="1"/>
  <c r="AF56" i="1"/>
  <c r="AE56" i="1"/>
  <c r="AA56" i="1"/>
  <c r="X56" i="1"/>
  <c r="CO55" i="1"/>
  <c r="CN55" i="1"/>
  <c r="CL55" i="1"/>
  <c r="BQ55" i="1"/>
  <c r="BP55" i="1"/>
  <c r="BL55" i="1"/>
  <c r="BH55" i="1"/>
  <c r="BB55" i="1"/>
  <c r="AV55" i="1"/>
  <c r="BI55" i="1" s="1"/>
  <c r="AQ55" i="1"/>
  <c r="AO55" i="1" s="1"/>
  <c r="AG55" i="1"/>
  <c r="AF55" i="1"/>
  <c r="AE55" i="1" s="1"/>
  <c r="X55" i="1"/>
  <c r="V55" i="1"/>
  <c r="R55" i="1"/>
  <c r="BE55" i="1" s="1"/>
  <c r="Q55" i="1"/>
  <c r="P55" i="1" s="1"/>
  <c r="CO54" i="1"/>
  <c r="CN54" i="1"/>
  <c r="CM54" i="1"/>
  <c r="CL54" i="1"/>
  <c r="BQ54" i="1"/>
  <c r="BP54" i="1"/>
  <c r="BN54" i="1"/>
  <c r="BR54" i="1" s="1"/>
  <c r="BS54" i="1" s="1"/>
  <c r="BM54" i="1"/>
  <c r="BL54" i="1"/>
  <c r="BO54" i="1" s="1"/>
  <c r="BH54" i="1"/>
  <c r="BD54" i="1"/>
  <c r="BB54" i="1"/>
  <c r="AV54" i="1"/>
  <c r="BI54" i="1" s="1"/>
  <c r="AQ54" i="1"/>
  <c r="AP54" i="1"/>
  <c r="AO54" i="1"/>
  <c r="AG54" i="1"/>
  <c r="AF54" i="1"/>
  <c r="AE54" i="1"/>
  <c r="AA54" i="1"/>
  <c r="X54" i="1"/>
  <c r="S54" i="1"/>
  <c r="CO53" i="1"/>
  <c r="CN53" i="1"/>
  <c r="CL53" i="1"/>
  <c r="BQ53" i="1"/>
  <c r="BP53" i="1"/>
  <c r="BO53" i="1"/>
  <c r="BL53" i="1"/>
  <c r="BH53" i="1"/>
  <c r="BB53" i="1"/>
  <c r="AV53" i="1"/>
  <c r="BI53" i="1" s="1"/>
  <c r="AQ53" i="1"/>
  <c r="AO53" i="1" s="1"/>
  <c r="AG53" i="1"/>
  <c r="AF53" i="1"/>
  <c r="X53" i="1"/>
  <c r="CO52" i="1"/>
  <c r="CN52" i="1"/>
  <c r="CM52" i="1" s="1"/>
  <c r="BD52" i="1" s="1"/>
  <c r="CL52" i="1"/>
  <c r="BR52" i="1"/>
  <c r="BS52" i="1" s="1"/>
  <c r="BQ52" i="1"/>
  <c r="BP52" i="1"/>
  <c r="BN52" i="1"/>
  <c r="BM52" i="1"/>
  <c r="BL52" i="1"/>
  <c r="BO52" i="1" s="1"/>
  <c r="BH52" i="1"/>
  <c r="BB52" i="1"/>
  <c r="AV52" i="1"/>
  <c r="BI52" i="1" s="1"/>
  <c r="AQ52" i="1"/>
  <c r="AO52" i="1"/>
  <c r="AP52" i="1" s="1"/>
  <c r="AG52" i="1"/>
  <c r="AF52" i="1"/>
  <c r="AE52" i="1" s="1"/>
  <c r="AA52" i="1"/>
  <c r="X52" i="1"/>
  <c r="S52" i="1"/>
  <c r="CO51" i="1"/>
  <c r="CN51" i="1"/>
  <c r="CL51" i="1"/>
  <c r="BQ51" i="1"/>
  <c r="BP51" i="1"/>
  <c r="BO51" i="1"/>
  <c r="BL51" i="1"/>
  <c r="BH51" i="1"/>
  <c r="BB51" i="1"/>
  <c r="AV51" i="1"/>
  <c r="BI51" i="1" s="1"/>
  <c r="AQ51" i="1"/>
  <c r="AO51" i="1" s="1"/>
  <c r="AG51" i="1"/>
  <c r="AF51" i="1"/>
  <c r="X51" i="1"/>
  <c r="CO50" i="1"/>
  <c r="CN50" i="1"/>
  <c r="CL50" i="1"/>
  <c r="CM50" i="1" s="1"/>
  <c r="BD50" i="1" s="1"/>
  <c r="BR50" i="1"/>
  <c r="BS50" i="1" s="1"/>
  <c r="BQ50" i="1"/>
  <c r="BP50" i="1"/>
  <c r="BN50" i="1"/>
  <c r="BM50" i="1"/>
  <c r="BL50" i="1"/>
  <c r="BO50" i="1" s="1"/>
  <c r="BH50" i="1"/>
  <c r="BF50" i="1"/>
  <c r="BB50" i="1"/>
  <c r="AV50" i="1"/>
  <c r="BI50" i="1" s="1"/>
  <c r="AQ50" i="1"/>
  <c r="AO50" i="1"/>
  <c r="Q50" i="1" s="1"/>
  <c r="AG50" i="1"/>
  <c r="AF50" i="1"/>
  <c r="AE50" i="1" s="1"/>
  <c r="X50" i="1"/>
  <c r="V50" i="1"/>
  <c r="S50" i="1"/>
  <c r="R50" i="1"/>
  <c r="BE50" i="1" s="1"/>
  <c r="BG50" i="1" s="1"/>
  <c r="P50" i="1"/>
  <c r="CO49" i="1"/>
  <c r="CN49" i="1"/>
  <c r="CL49" i="1"/>
  <c r="BQ49" i="1"/>
  <c r="BP49" i="1"/>
  <c r="BO49" i="1"/>
  <c r="BL49" i="1"/>
  <c r="BM49" i="1" s="1"/>
  <c r="BI49" i="1"/>
  <c r="BH49" i="1"/>
  <c r="BB49" i="1"/>
  <c r="AV49" i="1"/>
  <c r="AQ49" i="1"/>
  <c r="AO49" i="1" s="1"/>
  <c r="S49" i="1" s="1"/>
  <c r="AP49" i="1"/>
  <c r="AG49" i="1"/>
  <c r="AF49" i="1"/>
  <c r="X49" i="1"/>
  <c r="V49" i="1"/>
  <c r="R49" i="1"/>
  <c r="BE49" i="1" s="1"/>
  <c r="Q49" i="1"/>
  <c r="P49" i="1" s="1"/>
  <c r="CO48" i="1"/>
  <c r="CN48" i="1"/>
  <c r="CM48" i="1"/>
  <c r="CL48" i="1"/>
  <c r="BQ48" i="1"/>
  <c r="BP48" i="1"/>
  <c r="BO48" i="1"/>
  <c r="BN48" i="1"/>
  <c r="BR48" i="1" s="1"/>
  <c r="BS48" i="1" s="1"/>
  <c r="BM48" i="1"/>
  <c r="BL48" i="1"/>
  <c r="BI48" i="1"/>
  <c r="BH48" i="1"/>
  <c r="BD48" i="1"/>
  <c r="BB48" i="1"/>
  <c r="AV48" i="1"/>
  <c r="AQ48" i="1"/>
  <c r="AP48" i="1"/>
  <c r="AO48" i="1"/>
  <c r="AG48" i="1"/>
  <c r="AF48" i="1"/>
  <c r="AE48" i="1" s="1"/>
  <c r="AA48" i="1"/>
  <c r="X48" i="1"/>
  <c r="S48" i="1"/>
  <c r="CO47" i="1"/>
  <c r="CN47" i="1"/>
  <c r="CL47" i="1"/>
  <c r="BQ47" i="1"/>
  <c r="BP47" i="1"/>
  <c r="BO47" i="1"/>
  <c r="BL47" i="1"/>
  <c r="BH47" i="1"/>
  <c r="BB47" i="1"/>
  <c r="AV47" i="1"/>
  <c r="BI47" i="1" s="1"/>
  <c r="AQ47" i="1"/>
  <c r="AO47" i="1" s="1"/>
  <c r="Q47" i="1" s="1"/>
  <c r="P47" i="1" s="1"/>
  <c r="AG47" i="1"/>
  <c r="AE47" i="1" s="1"/>
  <c r="AF47" i="1"/>
  <c r="X47" i="1"/>
  <c r="CO46" i="1"/>
  <c r="CN46" i="1"/>
  <c r="CM46" i="1" s="1"/>
  <c r="BD46" i="1" s="1"/>
  <c r="CL46" i="1"/>
  <c r="BQ46" i="1"/>
  <c r="BP46" i="1"/>
  <c r="BO46" i="1"/>
  <c r="BN46" i="1"/>
  <c r="BR46" i="1" s="1"/>
  <c r="BS46" i="1" s="1"/>
  <c r="BM46" i="1"/>
  <c r="BL46" i="1"/>
  <c r="BI46" i="1"/>
  <c r="BH46" i="1"/>
  <c r="BB46" i="1"/>
  <c r="AV46" i="1"/>
  <c r="AQ46" i="1"/>
  <c r="AP46" i="1"/>
  <c r="AO46" i="1"/>
  <c r="AG46" i="1"/>
  <c r="AF46" i="1"/>
  <c r="AE46" i="1"/>
  <c r="AA46" i="1"/>
  <c r="X46" i="1"/>
  <c r="S46" i="1"/>
  <c r="CO45" i="1"/>
  <c r="CN45" i="1"/>
  <c r="CL45" i="1"/>
  <c r="BQ45" i="1"/>
  <c r="BP45" i="1"/>
  <c r="BO45" i="1"/>
  <c r="BL45" i="1"/>
  <c r="BH45" i="1"/>
  <c r="BB45" i="1"/>
  <c r="AV45" i="1"/>
  <c r="BI45" i="1" s="1"/>
  <c r="AQ45" i="1"/>
  <c r="AO45" i="1" s="1"/>
  <c r="R45" i="1" s="1"/>
  <c r="BE45" i="1" s="1"/>
  <c r="AG45" i="1"/>
  <c r="AE45" i="1" s="1"/>
  <c r="AF45" i="1"/>
  <c r="X45" i="1"/>
  <c r="V45" i="1"/>
  <c r="Q45" i="1"/>
  <c r="P45" i="1" s="1"/>
  <c r="AI45" i="1" s="1"/>
  <c r="CO44" i="1"/>
  <c r="CN44" i="1"/>
  <c r="CM44" i="1" s="1"/>
  <c r="BD44" i="1" s="1"/>
  <c r="CL44" i="1"/>
  <c r="BR44" i="1"/>
  <c r="BS44" i="1" s="1"/>
  <c r="BQ44" i="1"/>
  <c r="BP44" i="1"/>
  <c r="BN44" i="1"/>
  <c r="BM44" i="1"/>
  <c r="BL44" i="1"/>
  <c r="BO44" i="1" s="1"/>
  <c r="BH44" i="1"/>
  <c r="BB44" i="1"/>
  <c r="AV44" i="1"/>
  <c r="BI44" i="1" s="1"/>
  <c r="AQ44" i="1"/>
  <c r="AP44" i="1"/>
  <c r="AO44" i="1"/>
  <c r="AG44" i="1"/>
  <c r="AF44" i="1"/>
  <c r="AE44" i="1" s="1"/>
  <c r="AA44" i="1"/>
  <c r="X44" i="1"/>
  <c r="S44" i="1"/>
  <c r="CO43" i="1"/>
  <c r="CN43" i="1"/>
  <c r="CL43" i="1"/>
  <c r="BQ43" i="1"/>
  <c r="BP43" i="1"/>
  <c r="BO43" i="1"/>
  <c r="BL43" i="1"/>
  <c r="BH43" i="1"/>
  <c r="BB43" i="1"/>
  <c r="AV43" i="1"/>
  <c r="BI43" i="1" s="1"/>
  <c r="AQ43" i="1"/>
  <c r="AO43" i="1" s="1"/>
  <c r="Q43" i="1" s="1"/>
  <c r="P43" i="1" s="1"/>
  <c r="AG43" i="1"/>
  <c r="AF43" i="1"/>
  <c r="X43" i="1"/>
  <c r="CO42" i="1"/>
  <c r="CN42" i="1"/>
  <c r="CM42" i="1" s="1"/>
  <c r="BD42" i="1" s="1"/>
  <c r="CL42" i="1"/>
  <c r="BR42" i="1"/>
  <c r="BS42" i="1" s="1"/>
  <c r="BQ42" i="1"/>
  <c r="BP42" i="1"/>
  <c r="BN42" i="1"/>
  <c r="BM42" i="1"/>
  <c r="BL42" i="1"/>
  <c r="BO42" i="1" s="1"/>
  <c r="BH42" i="1"/>
  <c r="BB42" i="1"/>
  <c r="AV42" i="1"/>
  <c r="BI42" i="1" s="1"/>
  <c r="AQ42" i="1"/>
  <c r="AO42" i="1"/>
  <c r="AG42" i="1"/>
  <c r="AF42" i="1"/>
  <c r="AE42" i="1" s="1"/>
  <c r="AA42" i="1"/>
  <c r="X42" i="1"/>
  <c r="CO41" i="1"/>
  <c r="CN41" i="1"/>
  <c r="CL41" i="1"/>
  <c r="BQ41" i="1"/>
  <c r="BP41" i="1"/>
  <c r="BL41" i="1"/>
  <c r="BI41" i="1"/>
  <c r="BH41" i="1"/>
  <c r="BB41" i="1"/>
  <c r="AV41" i="1"/>
  <c r="AQ41" i="1"/>
  <c r="AO41" i="1" s="1"/>
  <c r="V41" i="1" s="1"/>
  <c r="AG41" i="1"/>
  <c r="AF41" i="1"/>
  <c r="AE41" i="1" s="1"/>
  <c r="X41" i="1"/>
  <c r="R41" i="1"/>
  <c r="BE41" i="1" s="1"/>
  <c r="CO40" i="1"/>
  <c r="CN40" i="1"/>
  <c r="CM40" i="1"/>
  <c r="BD40" i="1" s="1"/>
  <c r="CL40" i="1"/>
  <c r="BQ40" i="1"/>
  <c r="BP40" i="1"/>
  <c r="BN40" i="1"/>
  <c r="BR40" i="1" s="1"/>
  <c r="BS40" i="1" s="1"/>
  <c r="BM40" i="1"/>
  <c r="BL40" i="1"/>
  <c r="BO40" i="1" s="1"/>
  <c r="BH40" i="1"/>
  <c r="BB40" i="1"/>
  <c r="AV40" i="1"/>
  <c r="BI40" i="1" s="1"/>
  <c r="AQ40" i="1"/>
  <c r="AO40" i="1"/>
  <c r="AG40" i="1"/>
  <c r="AF40" i="1"/>
  <c r="AE40" i="1"/>
  <c r="AA40" i="1"/>
  <c r="X40" i="1"/>
  <c r="CO39" i="1"/>
  <c r="CN39" i="1"/>
  <c r="CL39" i="1"/>
  <c r="BQ39" i="1"/>
  <c r="BP39" i="1"/>
  <c r="BL39" i="1"/>
  <c r="BO39" i="1" s="1"/>
  <c r="BI39" i="1"/>
  <c r="BH39" i="1"/>
  <c r="BB39" i="1"/>
  <c r="AV39" i="1"/>
  <c r="AQ39" i="1"/>
  <c r="AO39" i="1" s="1"/>
  <c r="AG39" i="1"/>
  <c r="AF39" i="1"/>
  <c r="AE39" i="1" s="1"/>
  <c r="X39" i="1"/>
  <c r="V39" i="1"/>
  <c r="R39" i="1"/>
  <c r="BE39" i="1" s="1"/>
  <c r="Q39" i="1"/>
  <c r="P39" i="1" s="1"/>
  <c r="AI39" i="1" s="1"/>
  <c r="CO38" i="1"/>
  <c r="CN38" i="1"/>
  <c r="CM38" i="1"/>
  <c r="BD38" i="1" s="1"/>
  <c r="CL38" i="1"/>
  <c r="BQ38" i="1"/>
  <c r="BP38" i="1"/>
  <c r="BN38" i="1"/>
  <c r="BR38" i="1" s="1"/>
  <c r="BS38" i="1" s="1"/>
  <c r="BM38" i="1"/>
  <c r="BL38" i="1"/>
  <c r="BO38" i="1" s="1"/>
  <c r="BH38" i="1"/>
  <c r="BB38" i="1"/>
  <c r="AV38" i="1"/>
  <c r="BI38" i="1" s="1"/>
  <c r="AQ38" i="1"/>
  <c r="AP38" i="1"/>
  <c r="AO38" i="1"/>
  <c r="AG38" i="1"/>
  <c r="AF38" i="1"/>
  <c r="AE38" i="1"/>
  <c r="AA38" i="1"/>
  <c r="X38" i="1"/>
  <c r="S38" i="1"/>
  <c r="CO37" i="1"/>
  <c r="CN37" i="1"/>
  <c r="CL37" i="1"/>
  <c r="BQ37" i="1"/>
  <c r="BP37" i="1"/>
  <c r="BO37" i="1"/>
  <c r="BL37" i="1"/>
  <c r="BH37" i="1"/>
  <c r="BB37" i="1"/>
  <c r="AV37" i="1"/>
  <c r="BI37" i="1" s="1"/>
  <c r="AQ37" i="1"/>
  <c r="AO37" i="1" s="1"/>
  <c r="R37" i="1" s="1"/>
  <c r="BE37" i="1" s="1"/>
  <c r="AG37" i="1"/>
  <c r="AF37" i="1"/>
  <c r="X37" i="1"/>
  <c r="V37" i="1"/>
  <c r="Q37" i="1"/>
  <c r="P37" i="1" s="1"/>
  <c r="AI37" i="1" s="1"/>
  <c r="CO36" i="1"/>
  <c r="CN36" i="1"/>
  <c r="CM36" i="1" s="1"/>
  <c r="BD36" i="1" s="1"/>
  <c r="CL36" i="1"/>
  <c r="BR36" i="1"/>
  <c r="BS36" i="1" s="1"/>
  <c r="BQ36" i="1"/>
  <c r="BP36" i="1"/>
  <c r="BN36" i="1"/>
  <c r="BM36" i="1"/>
  <c r="BL36" i="1"/>
  <c r="BO36" i="1" s="1"/>
  <c r="BH36" i="1"/>
  <c r="BB36" i="1"/>
  <c r="AV36" i="1"/>
  <c r="BI36" i="1" s="1"/>
  <c r="AQ36" i="1"/>
  <c r="AP36" i="1"/>
  <c r="AO36" i="1"/>
  <c r="AG36" i="1"/>
  <c r="AF36" i="1"/>
  <c r="AE36" i="1" s="1"/>
  <c r="AA36" i="1"/>
  <c r="X36" i="1"/>
  <c r="S36" i="1"/>
  <c r="CO35" i="1"/>
  <c r="CN35" i="1"/>
  <c r="CL35" i="1"/>
  <c r="BQ35" i="1"/>
  <c r="BP35" i="1"/>
  <c r="BO35" i="1"/>
  <c r="BL35" i="1"/>
  <c r="BH35" i="1"/>
  <c r="BB35" i="1"/>
  <c r="AV35" i="1"/>
  <c r="BI35" i="1" s="1"/>
  <c r="AQ35" i="1"/>
  <c r="AO35" i="1" s="1"/>
  <c r="Q35" i="1" s="1"/>
  <c r="P35" i="1" s="1"/>
  <c r="AG35" i="1"/>
  <c r="AF35" i="1"/>
  <c r="X35" i="1"/>
  <c r="CO34" i="1"/>
  <c r="CN34" i="1"/>
  <c r="CM34" i="1" s="1"/>
  <c r="BD34" i="1" s="1"/>
  <c r="CL34" i="1"/>
  <c r="BR34" i="1"/>
  <c r="BS34" i="1" s="1"/>
  <c r="BQ34" i="1"/>
  <c r="BP34" i="1"/>
  <c r="BN34" i="1"/>
  <c r="BM34" i="1"/>
  <c r="BL34" i="1"/>
  <c r="BO34" i="1" s="1"/>
  <c r="BH34" i="1"/>
  <c r="BB34" i="1"/>
  <c r="AV34" i="1"/>
  <c r="BI34" i="1" s="1"/>
  <c r="AQ34" i="1"/>
  <c r="AO34" i="1"/>
  <c r="AG34" i="1"/>
  <c r="AF34" i="1"/>
  <c r="AE34" i="1" s="1"/>
  <c r="AA34" i="1"/>
  <c r="X34" i="1"/>
  <c r="CO33" i="1"/>
  <c r="CN33" i="1"/>
  <c r="CL33" i="1"/>
  <c r="BQ33" i="1"/>
  <c r="BP33" i="1"/>
  <c r="BL33" i="1"/>
  <c r="BO33" i="1" s="1"/>
  <c r="BI33" i="1"/>
  <c r="BH33" i="1"/>
  <c r="BB33" i="1"/>
  <c r="AV33" i="1"/>
  <c r="AQ33" i="1"/>
  <c r="AO33" i="1" s="1"/>
  <c r="V33" i="1" s="1"/>
  <c r="AG33" i="1"/>
  <c r="AF33" i="1"/>
  <c r="AE33" i="1" s="1"/>
  <c r="X33" i="1"/>
  <c r="R33" i="1"/>
  <c r="BE33" i="1" s="1"/>
  <c r="CO32" i="1"/>
  <c r="CN32" i="1"/>
  <c r="CM32" i="1"/>
  <c r="BD32" i="1" s="1"/>
  <c r="CL32" i="1"/>
  <c r="BQ32" i="1"/>
  <c r="BP32" i="1"/>
  <c r="BN32" i="1"/>
  <c r="BR32" i="1" s="1"/>
  <c r="BS32" i="1" s="1"/>
  <c r="BM32" i="1"/>
  <c r="BL32" i="1"/>
  <c r="BO32" i="1" s="1"/>
  <c r="BH32" i="1"/>
  <c r="BB32" i="1"/>
  <c r="AV32" i="1"/>
  <c r="BI32" i="1" s="1"/>
  <c r="AQ32" i="1"/>
  <c r="AO32" i="1"/>
  <c r="AG32" i="1"/>
  <c r="AF32" i="1"/>
  <c r="AE32" i="1"/>
  <c r="AA32" i="1"/>
  <c r="X32" i="1"/>
  <c r="CO31" i="1"/>
  <c r="CN31" i="1"/>
  <c r="CL31" i="1"/>
  <c r="BQ31" i="1"/>
  <c r="BP31" i="1"/>
  <c r="BL31" i="1"/>
  <c r="BO31" i="1" s="1"/>
  <c r="BI31" i="1"/>
  <c r="BH31" i="1"/>
  <c r="BB31" i="1"/>
  <c r="AV31" i="1"/>
  <c r="AQ31" i="1"/>
  <c r="AO31" i="1" s="1"/>
  <c r="AG31" i="1"/>
  <c r="AF31" i="1"/>
  <c r="AE31" i="1" s="1"/>
  <c r="X31" i="1"/>
  <c r="V31" i="1"/>
  <c r="R31" i="1"/>
  <c r="BE31" i="1" s="1"/>
  <c r="Q31" i="1"/>
  <c r="P31" i="1" s="1"/>
  <c r="AI31" i="1" s="1"/>
  <c r="CO30" i="1"/>
  <c r="CN30" i="1"/>
  <c r="CM30" i="1"/>
  <c r="BD30" i="1" s="1"/>
  <c r="CL30" i="1"/>
  <c r="BQ30" i="1"/>
  <c r="BP30" i="1"/>
  <c r="BN30" i="1"/>
  <c r="BR30" i="1" s="1"/>
  <c r="BS30" i="1" s="1"/>
  <c r="BM30" i="1"/>
  <c r="BL30" i="1"/>
  <c r="BO30" i="1" s="1"/>
  <c r="BH30" i="1"/>
  <c r="BB30" i="1"/>
  <c r="AV30" i="1"/>
  <c r="BI30" i="1" s="1"/>
  <c r="AQ30" i="1"/>
  <c r="AP30" i="1"/>
  <c r="AO30" i="1"/>
  <c r="AG30" i="1"/>
  <c r="AF30" i="1"/>
  <c r="AE30" i="1"/>
  <c r="AA30" i="1"/>
  <c r="X30" i="1"/>
  <c r="S30" i="1"/>
  <c r="CO29" i="1"/>
  <c r="CN29" i="1"/>
  <c r="CL29" i="1"/>
  <c r="BQ29" i="1"/>
  <c r="BP29" i="1"/>
  <c r="BO29" i="1"/>
  <c r="BL29" i="1"/>
  <c r="BH29" i="1"/>
  <c r="BB29" i="1"/>
  <c r="AV29" i="1"/>
  <c r="BI29" i="1" s="1"/>
  <c r="AQ29" i="1"/>
  <c r="AO29" i="1" s="1"/>
  <c r="R29" i="1" s="1"/>
  <c r="BE29" i="1" s="1"/>
  <c r="AG29" i="1"/>
  <c r="AF29" i="1"/>
  <c r="X29" i="1"/>
  <c r="V29" i="1"/>
  <c r="Q29" i="1"/>
  <c r="P29" i="1" s="1"/>
  <c r="AI29" i="1" s="1"/>
  <c r="CO28" i="1"/>
  <c r="CN28" i="1"/>
  <c r="CM28" i="1" s="1"/>
  <c r="BD28" i="1" s="1"/>
  <c r="CL28" i="1"/>
  <c r="BR28" i="1"/>
  <c r="BS28" i="1" s="1"/>
  <c r="BQ28" i="1"/>
  <c r="BP28" i="1"/>
  <c r="BN28" i="1"/>
  <c r="BM28" i="1"/>
  <c r="BL28" i="1"/>
  <c r="BO28" i="1" s="1"/>
  <c r="BH28" i="1"/>
  <c r="BB28" i="1"/>
  <c r="AV28" i="1"/>
  <c r="BI28" i="1" s="1"/>
  <c r="AQ28" i="1"/>
  <c r="AP28" i="1"/>
  <c r="AO28" i="1"/>
  <c r="AG28" i="1"/>
  <c r="AF28" i="1"/>
  <c r="AE28" i="1" s="1"/>
  <c r="AA28" i="1"/>
  <c r="X28" i="1"/>
  <c r="S28" i="1"/>
  <c r="CO27" i="1"/>
  <c r="CN27" i="1"/>
  <c r="CL27" i="1"/>
  <c r="BQ27" i="1"/>
  <c r="BP27" i="1"/>
  <c r="BO27" i="1"/>
  <c r="BL27" i="1"/>
  <c r="BH27" i="1"/>
  <c r="BB27" i="1"/>
  <c r="AV27" i="1"/>
  <c r="BI27" i="1" s="1"/>
  <c r="AQ27" i="1"/>
  <c r="AO27" i="1" s="1"/>
  <c r="AG27" i="1"/>
  <c r="AF27" i="1"/>
  <c r="X27" i="1"/>
  <c r="CO26" i="1"/>
  <c r="CN26" i="1"/>
  <c r="CM26" i="1" s="1"/>
  <c r="BD26" i="1" s="1"/>
  <c r="BF26" i="1" s="1"/>
  <c r="CL26" i="1"/>
  <c r="BQ26" i="1"/>
  <c r="BP26" i="1"/>
  <c r="BL26" i="1"/>
  <c r="BO26" i="1" s="1"/>
  <c r="BH26" i="1"/>
  <c r="BB26" i="1"/>
  <c r="AV26" i="1"/>
  <c r="BI26" i="1" s="1"/>
  <c r="AQ26" i="1"/>
  <c r="AP26" i="1"/>
  <c r="AO26" i="1"/>
  <c r="Q26" i="1" s="1"/>
  <c r="AI26" i="1"/>
  <c r="AG26" i="1"/>
  <c r="AF26" i="1"/>
  <c r="AE26" i="1"/>
  <c r="AA26" i="1"/>
  <c r="X26" i="1"/>
  <c r="V26" i="1"/>
  <c r="S26" i="1"/>
  <c r="P26" i="1"/>
  <c r="CO25" i="1"/>
  <c r="CN25" i="1"/>
  <c r="CL25" i="1"/>
  <c r="BQ25" i="1"/>
  <c r="BP25" i="1"/>
  <c r="BO25" i="1"/>
  <c r="BN25" i="1"/>
  <c r="BR25" i="1" s="1"/>
  <c r="BS25" i="1" s="1"/>
  <c r="BL25" i="1"/>
  <c r="BM25" i="1" s="1"/>
  <c r="BH25" i="1"/>
  <c r="BB25" i="1"/>
  <c r="AV25" i="1"/>
  <c r="BI25" i="1" s="1"/>
  <c r="AQ25" i="1"/>
  <c r="AO25" i="1" s="1"/>
  <c r="S25" i="1" s="1"/>
  <c r="AG25" i="1"/>
  <c r="AF25" i="1"/>
  <c r="AE25" i="1" s="1"/>
  <c r="X25" i="1"/>
  <c r="V25" i="1"/>
  <c r="Q25" i="1"/>
  <c r="P25" i="1"/>
  <c r="AI25" i="1" s="1"/>
  <c r="CO24" i="1"/>
  <c r="CN24" i="1"/>
  <c r="CL24" i="1"/>
  <c r="AA24" i="1" s="1"/>
  <c r="BQ24" i="1"/>
  <c r="BP24" i="1"/>
  <c r="BN24" i="1"/>
  <c r="BR24" i="1" s="1"/>
  <c r="BS24" i="1" s="1"/>
  <c r="BM24" i="1"/>
  <c r="BL24" i="1"/>
  <c r="BO24" i="1" s="1"/>
  <c r="BH24" i="1"/>
  <c r="BB24" i="1"/>
  <c r="AV24" i="1"/>
  <c r="BI24" i="1" s="1"/>
  <c r="AQ24" i="1"/>
  <c r="AO24" i="1"/>
  <c r="Q24" i="1" s="1"/>
  <c r="P24" i="1" s="1"/>
  <c r="AG24" i="1"/>
  <c r="AF24" i="1"/>
  <c r="AE24" i="1"/>
  <c r="X24" i="1"/>
  <c r="V24" i="1"/>
  <c r="S24" i="1"/>
  <c r="R24" i="1"/>
  <c r="BE24" i="1" s="1"/>
  <c r="CO23" i="1"/>
  <c r="AA23" i="1" s="1"/>
  <c r="CN23" i="1"/>
  <c r="CM23" i="1" s="1"/>
  <c r="BD23" i="1" s="1"/>
  <c r="CL23" i="1"/>
  <c r="BQ23" i="1"/>
  <c r="BP23" i="1"/>
  <c r="BO23" i="1"/>
  <c r="BN23" i="1"/>
  <c r="BR23" i="1" s="1"/>
  <c r="BS23" i="1" s="1"/>
  <c r="BM23" i="1"/>
  <c r="BL23" i="1"/>
  <c r="BI23" i="1"/>
  <c r="BH23" i="1"/>
  <c r="BB23" i="1"/>
  <c r="AV23" i="1"/>
  <c r="AQ23" i="1"/>
  <c r="AO23" i="1" s="1"/>
  <c r="AG23" i="1"/>
  <c r="AF23" i="1"/>
  <c r="AE23" i="1" s="1"/>
  <c r="X23" i="1"/>
  <c r="CO22" i="1"/>
  <c r="CN22" i="1"/>
  <c r="CL22" i="1"/>
  <c r="CM22" i="1" s="1"/>
  <c r="BD22" i="1" s="1"/>
  <c r="BF22" i="1" s="1"/>
  <c r="BQ22" i="1"/>
  <c r="BP22" i="1"/>
  <c r="BL22" i="1"/>
  <c r="BO22" i="1" s="1"/>
  <c r="BH22" i="1"/>
  <c r="BB22" i="1"/>
  <c r="AV22" i="1"/>
  <c r="BI22" i="1" s="1"/>
  <c r="AQ22" i="1"/>
  <c r="AO22" i="1"/>
  <c r="Q22" i="1" s="1"/>
  <c r="P22" i="1" s="1"/>
  <c r="AG22" i="1"/>
  <c r="AF22" i="1"/>
  <c r="AE22" i="1"/>
  <c r="X22" i="1"/>
  <c r="V22" i="1"/>
  <c r="S22" i="1"/>
  <c r="R22" i="1"/>
  <c r="BE22" i="1" s="1"/>
  <c r="BG22" i="1" s="1"/>
  <c r="CO21" i="1"/>
  <c r="AA21" i="1" s="1"/>
  <c r="CN21" i="1"/>
  <c r="CM21" i="1" s="1"/>
  <c r="BD21" i="1" s="1"/>
  <c r="CL21" i="1"/>
  <c r="BQ21" i="1"/>
  <c r="BP21" i="1"/>
  <c r="BO21" i="1"/>
  <c r="BN21" i="1"/>
  <c r="BR21" i="1" s="1"/>
  <c r="BS21" i="1" s="1"/>
  <c r="BM21" i="1"/>
  <c r="BL21" i="1"/>
  <c r="BI21" i="1"/>
  <c r="BH21" i="1"/>
  <c r="BB21" i="1"/>
  <c r="AV21" i="1"/>
  <c r="AQ21" i="1"/>
  <c r="AO21" i="1" s="1"/>
  <c r="AG21" i="1"/>
  <c r="AF21" i="1"/>
  <c r="AE21" i="1" s="1"/>
  <c r="X21" i="1"/>
  <c r="CO20" i="1"/>
  <c r="CN20" i="1"/>
  <c r="CL20" i="1"/>
  <c r="CM20" i="1" s="1"/>
  <c r="BD20" i="1" s="1"/>
  <c r="BF20" i="1" s="1"/>
  <c r="BQ20" i="1"/>
  <c r="BP20" i="1"/>
  <c r="BL20" i="1"/>
  <c r="BO20" i="1" s="1"/>
  <c r="BH20" i="1"/>
  <c r="BB20" i="1"/>
  <c r="AV20" i="1"/>
  <c r="BI20" i="1" s="1"/>
  <c r="AQ20" i="1"/>
  <c r="AO20" i="1"/>
  <c r="Q20" i="1" s="1"/>
  <c r="P20" i="1" s="1"/>
  <c r="AG20" i="1"/>
  <c r="AF20" i="1"/>
  <c r="AE20" i="1"/>
  <c r="X20" i="1"/>
  <c r="V20" i="1"/>
  <c r="S20" i="1"/>
  <c r="R20" i="1"/>
  <c r="BE20" i="1" s="1"/>
  <c r="BG20" i="1" s="1"/>
  <c r="CO19" i="1"/>
  <c r="AA19" i="1" s="1"/>
  <c r="CN19" i="1"/>
  <c r="CM19" i="1" s="1"/>
  <c r="BD19" i="1" s="1"/>
  <c r="CL19" i="1"/>
  <c r="BQ19" i="1"/>
  <c r="BP19" i="1"/>
  <c r="BO19" i="1"/>
  <c r="BN19" i="1"/>
  <c r="BR19" i="1" s="1"/>
  <c r="BS19" i="1" s="1"/>
  <c r="BM19" i="1"/>
  <c r="BL19" i="1"/>
  <c r="BI19" i="1"/>
  <c r="BH19" i="1"/>
  <c r="BB19" i="1"/>
  <c r="BF19" i="1" s="1"/>
  <c r="AV19" i="1"/>
  <c r="AQ19" i="1"/>
  <c r="AO19" i="1" s="1"/>
  <c r="AG19" i="1"/>
  <c r="AF19" i="1"/>
  <c r="AE19" i="1" s="1"/>
  <c r="X19" i="1"/>
  <c r="CO18" i="1"/>
  <c r="CN18" i="1"/>
  <c r="CL18" i="1"/>
  <c r="AA18" i="1" s="1"/>
  <c r="BQ18" i="1"/>
  <c r="BP18" i="1"/>
  <c r="BL18" i="1"/>
  <c r="BO18" i="1" s="1"/>
  <c r="BH18" i="1"/>
  <c r="BB18" i="1"/>
  <c r="AV18" i="1"/>
  <c r="BI18" i="1" s="1"/>
  <c r="AQ18" i="1"/>
  <c r="AO18" i="1"/>
  <c r="Q18" i="1" s="1"/>
  <c r="P18" i="1" s="1"/>
  <c r="AG18" i="1"/>
  <c r="AF18" i="1"/>
  <c r="AE18" i="1"/>
  <c r="X18" i="1"/>
  <c r="V18" i="1"/>
  <c r="S18" i="1"/>
  <c r="R18" i="1"/>
  <c r="BE18" i="1" s="1"/>
  <c r="CO17" i="1"/>
  <c r="AA17" i="1" s="1"/>
  <c r="CN17" i="1"/>
  <c r="CM17" i="1" s="1"/>
  <c r="BD17" i="1" s="1"/>
  <c r="CL17" i="1"/>
  <c r="BQ17" i="1"/>
  <c r="BP17" i="1"/>
  <c r="BO17" i="1"/>
  <c r="BN17" i="1"/>
  <c r="BR17" i="1" s="1"/>
  <c r="BS17" i="1" s="1"/>
  <c r="BM17" i="1"/>
  <c r="BL17" i="1"/>
  <c r="BI17" i="1"/>
  <c r="BH17" i="1"/>
  <c r="BB17" i="1"/>
  <c r="BF17" i="1" s="1"/>
  <c r="AV17" i="1"/>
  <c r="AQ17" i="1"/>
  <c r="AO17" i="1" s="1"/>
  <c r="AG17" i="1"/>
  <c r="AF17" i="1"/>
  <c r="AE17" i="1" s="1"/>
  <c r="X17" i="1"/>
  <c r="AI18" i="1" l="1"/>
  <c r="BG29" i="1"/>
  <c r="AI35" i="1"/>
  <c r="S21" i="1"/>
  <c r="Q21" i="1"/>
  <c r="P21" i="1" s="1"/>
  <c r="V21" i="1"/>
  <c r="R21" i="1"/>
  <c r="BE21" i="1" s="1"/>
  <c r="BG21" i="1" s="1"/>
  <c r="AP21" i="1"/>
  <c r="Y24" i="1"/>
  <c r="W24" i="1" s="1"/>
  <c r="Z24" i="1" s="1"/>
  <c r="T24" i="1" s="1"/>
  <c r="U24" i="1" s="1"/>
  <c r="AI24" i="1"/>
  <c r="S19" i="1"/>
  <c r="Q19" i="1"/>
  <c r="P19" i="1" s="1"/>
  <c r="AP19" i="1"/>
  <c r="V19" i="1"/>
  <c r="R19" i="1"/>
  <c r="BE19" i="1" s="1"/>
  <c r="BG19" i="1" s="1"/>
  <c r="AI22" i="1"/>
  <c r="BF23" i="1"/>
  <c r="BG67" i="1"/>
  <c r="AB17" i="1"/>
  <c r="AC17" i="1" s="1"/>
  <c r="AJ18" i="1"/>
  <c r="AB18" i="1"/>
  <c r="AC18" i="1" s="1"/>
  <c r="S23" i="1"/>
  <c r="V23" i="1"/>
  <c r="R23" i="1"/>
  <c r="BE23" i="1" s="1"/>
  <c r="BG23" i="1" s="1"/>
  <c r="Q23" i="1"/>
  <c r="P23" i="1" s="1"/>
  <c r="AP23" i="1"/>
  <c r="BG41" i="1"/>
  <c r="AI43" i="1"/>
  <c r="AI47" i="1"/>
  <c r="AB23" i="1"/>
  <c r="AC23" i="1" s="1"/>
  <c r="BG31" i="1"/>
  <c r="BG39" i="1"/>
  <c r="S17" i="1"/>
  <c r="Q17" i="1"/>
  <c r="P17" i="1" s="1"/>
  <c r="AP17" i="1"/>
  <c r="V17" i="1"/>
  <c r="R17" i="1"/>
  <c r="BE17" i="1" s="1"/>
  <c r="BG17" i="1" s="1"/>
  <c r="AB19" i="1"/>
  <c r="AC19" i="1" s="1"/>
  <c r="AJ19" i="1" s="1"/>
  <c r="AI20" i="1"/>
  <c r="BF21" i="1"/>
  <c r="AB24" i="1"/>
  <c r="AC24" i="1" s="1"/>
  <c r="AJ24" i="1" s="1"/>
  <c r="AJ34" i="1"/>
  <c r="AP27" i="1"/>
  <c r="S27" i="1"/>
  <c r="CM27" i="1"/>
  <c r="BD27" i="1" s="1"/>
  <c r="BF27" i="1" s="1"/>
  <c r="AA27" i="1"/>
  <c r="V34" i="1"/>
  <c r="R34" i="1"/>
  <c r="BE34" i="1" s="1"/>
  <c r="BG34" i="1" s="1"/>
  <c r="Q34" i="1"/>
  <c r="P34" i="1" s="1"/>
  <c r="V42" i="1"/>
  <c r="R42" i="1"/>
  <c r="BE42" i="1" s="1"/>
  <c r="BG42" i="1" s="1"/>
  <c r="Q42" i="1"/>
  <c r="P42" i="1" s="1"/>
  <c r="CM43" i="1"/>
  <c r="BD43" i="1" s="1"/>
  <c r="BF43" i="1" s="1"/>
  <c r="AA43" i="1"/>
  <c r="CM51" i="1"/>
  <c r="BD51" i="1" s="1"/>
  <c r="BF51" i="1" s="1"/>
  <c r="AA51" i="1"/>
  <c r="AP67" i="1"/>
  <c r="S67" i="1"/>
  <c r="Q67" i="1"/>
  <c r="P67" i="1" s="1"/>
  <c r="V67" i="1"/>
  <c r="AP69" i="1"/>
  <c r="S69" i="1"/>
  <c r="R69" i="1"/>
  <c r="BE69" i="1" s="1"/>
  <c r="BG69" i="1" s="1"/>
  <c r="Q69" i="1"/>
  <c r="P69" i="1" s="1"/>
  <c r="BN77" i="1"/>
  <c r="BR77" i="1" s="1"/>
  <c r="BS77" i="1" s="1"/>
  <c r="BM77" i="1"/>
  <c r="BO77" i="1"/>
  <c r="AD81" i="1"/>
  <c r="AH81" i="1" s="1"/>
  <c r="AK81" i="1"/>
  <c r="AI85" i="1"/>
  <c r="AB85" i="1"/>
  <c r="AC85" i="1" s="1"/>
  <c r="Y85" i="1" s="1"/>
  <c r="W85" i="1" s="1"/>
  <c r="Z85" i="1" s="1"/>
  <c r="T85" i="1" s="1"/>
  <c r="U85" i="1" s="1"/>
  <c r="BM18" i="1"/>
  <c r="CM18" i="1"/>
  <c r="BD18" i="1" s="1"/>
  <c r="BF18" i="1" s="1"/>
  <c r="AA20" i="1"/>
  <c r="BM20" i="1"/>
  <c r="CM24" i="1"/>
  <c r="BD24" i="1" s="1"/>
  <c r="BF24" i="1" s="1"/>
  <c r="V27" i="1"/>
  <c r="V32" i="1"/>
  <c r="R32" i="1"/>
  <c r="BE32" i="1" s="1"/>
  <c r="BG32" i="1" s="1"/>
  <c r="Q32" i="1"/>
  <c r="P32" i="1" s="1"/>
  <c r="V40" i="1"/>
  <c r="R40" i="1"/>
  <c r="BE40" i="1" s="1"/>
  <c r="BG40" i="1" s="1"/>
  <c r="Q40" i="1"/>
  <c r="P40" i="1" s="1"/>
  <c r="CM41" i="1"/>
  <c r="BD41" i="1" s="1"/>
  <c r="BF41" i="1" s="1"/>
  <c r="AA41" i="1"/>
  <c r="S42" i="1"/>
  <c r="AP42" i="1"/>
  <c r="CM49" i="1"/>
  <c r="BD49" i="1" s="1"/>
  <c r="BF49" i="1" s="1"/>
  <c r="AA49" i="1"/>
  <c r="BF52" i="1"/>
  <c r="AP53" i="1"/>
  <c r="S53" i="1"/>
  <c r="R53" i="1"/>
  <c r="BE53" i="1" s="1"/>
  <c r="BG53" i="1" s="1"/>
  <c r="Q53" i="1"/>
  <c r="P53" i="1" s="1"/>
  <c r="BN57" i="1"/>
  <c r="BR57" i="1" s="1"/>
  <c r="BS57" i="1" s="1"/>
  <c r="BM57" i="1"/>
  <c r="BO57" i="1"/>
  <c r="BN75" i="1"/>
  <c r="BR75" i="1" s="1"/>
  <c r="BS75" i="1" s="1"/>
  <c r="BM75" i="1"/>
  <c r="CM82" i="1"/>
  <c r="BD82" i="1" s="1"/>
  <c r="AA82" i="1"/>
  <c r="AI89" i="1"/>
  <c r="AB89" i="1"/>
  <c r="AC89" i="1" s="1"/>
  <c r="Y89" i="1" s="1"/>
  <c r="W89" i="1" s="1"/>
  <c r="Z89" i="1" s="1"/>
  <c r="T89" i="1" s="1"/>
  <c r="U89" i="1" s="1"/>
  <c r="AP18" i="1"/>
  <c r="BN18" i="1"/>
  <c r="BR18" i="1" s="1"/>
  <c r="BS18" i="1" s="1"/>
  <c r="AP20" i="1"/>
  <c r="BN20" i="1"/>
  <c r="BR20" i="1" s="1"/>
  <c r="BS20" i="1" s="1"/>
  <c r="AP22" i="1"/>
  <c r="BN22" i="1"/>
  <c r="BR22" i="1" s="1"/>
  <c r="BS22" i="1" s="1"/>
  <c r="AP24" i="1"/>
  <c r="R25" i="1"/>
  <c r="BE25" i="1" s="1"/>
  <c r="AP25" i="1"/>
  <c r="CM25" i="1"/>
  <c r="BD25" i="1" s="1"/>
  <c r="BF25" i="1" s="1"/>
  <c r="AA25" i="1"/>
  <c r="R26" i="1"/>
  <c r="BE26" i="1" s="1"/>
  <c r="BG26" i="1" s="1"/>
  <c r="AB26" i="1"/>
  <c r="AC26" i="1" s="1"/>
  <c r="BN26" i="1"/>
  <c r="BR26" i="1" s="1"/>
  <c r="BS26" i="1" s="1"/>
  <c r="Q27" i="1"/>
  <c r="P27" i="1" s="1"/>
  <c r="AE29" i="1"/>
  <c r="BN29" i="1"/>
  <c r="BR29" i="1" s="1"/>
  <c r="BS29" i="1" s="1"/>
  <c r="BM29" i="1"/>
  <c r="V30" i="1"/>
  <c r="R30" i="1"/>
  <c r="BE30" i="1" s="1"/>
  <c r="BG30" i="1" s="1"/>
  <c r="Q30" i="1"/>
  <c r="P30" i="1" s="1"/>
  <c r="BF30" i="1"/>
  <c r="AP31" i="1"/>
  <c r="S31" i="1"/>
  <c r="CM31" i="1"/>
  <c r="BD31" i="1" s="1"/>
  <c r="BF31" i="1" s="1"/>
  <c r="AA31" i="1"/>
  <c r="S32" i="1"/>
  <c r="AP32" i="1"/>
  <c r="AB34" i="1"/>
  <c r="AC34" i="1" s="1"/>
  <c r="AE37" i="1"/>
  <c r="BN37" i="1"/>
  <c r="BR37" i="1" s="1"/>
  <c r="BS37" i="1" s="1"/>
  <c r="BM37" i="1"/>
  <c r="V38" i="1"/>
  <c r="R38" i="1"/>
  <c r="BE38" i="1" s="1"/>
  <c r="BG38" i="1" s="1"/>
  <c r="Q38" i="1"/>
  <c r="P38" i="1" s="1"/>
  <c r="BF38" i="1"/>
  <c r="AP39" i="1"/>
  <c r="S39" i="1"/>
  <c r="CM39" i="1"/>
  <c r="BD39" i="1" s="1"/>
  <c r="BF39" i="1" s="1"/>
  <c r="AA39" i="1"/>
  <c r="S40" i="1"/>
  <c r="AP40" i="1"/>
  <c r="BN45" i="1"/>
  <c r="BR45" i="1" s="1"/>
  <c r="BS45" i="1" s="1"/>
  <c r="BM45" i="1"/>
  <c r="V46" i="1"/>
  <c r="R46" i="1"/>
  <c r="BE46" i="1" s="1"/>
  <c r="BG46" i="1" s="1"/>
  <c r="Q46" i="1"/>
  <c r="P46" i="1" s="1"/>
  <c r="BF46" i="1"/>
  <c r="AA50" i="1"/>
  <c r="AE51" i="1"/>
  <c r="AB52" i="1"/>
  <c r="AC52" i="1" s="1"/>
  <c r="V53" i="1"/>
  <c r="CM53" i="1"/>
  <c r="BD53" i="1" s="1"/>
  <c r="BF53" i="1" s="1"/>
  <c r="AA53" i="1"/>
  <c r="CM59" i="1"/>
  <c r="BD59" i="1" s="1"/>
  <c r="BF59" i="1" s="1"/>
  <c r="AA59" i="1"/>
  <c r="AI63" i="1"/>
  <c r="V66" i="1"/>
  <c r="R66" i="1"/>
  <c r="BE66" i="1" s="1"/>
  <c r="BG66" i="1" s="1"/>
  <c r="Q66" i="1"/>
  <c r="P66" i="1" s="1"/>
  <c r="AB66" i="1" s="1"/>
  <c r="AC66" i="1" s="1"/>
  <c r="AP66" i="1"/>
  <c r="S66" i="1"/>
  <c r="BN67" i="1"/>
  <c r="BR67" i="1" s="1"/>
  <c r="BS67" i="1" s="1"/>
  <c r="BM67" i="1"/>
  <c r="BO75" i="1"/>
  <c r="CM75" i="1"/>
  <c r="BD75" i="1" s="1"/>
  <c r="BF75" i="1" s="1"/>
  <c r="AA75" i="1"/>
  <c r="BO82" i="1"/>
  <c r="BN82" i="1"/>
  <c r="BR82" i="1" s="1"/>
  <c r="BS82" i="1" s="1"/>
  <c r="BM82" i="1"/>
  <c r="AJ85" i="1"/>
  <c r="BF85" i="1"/>
  <c r="CM86" i="1"/>
  <c r="BD86" i="1" s="1"/>
  <c r="BG86" i="1" s="1"/>
  <c r="AA86" i="1"/>
  <c r="V96" i="1"/>
  <c r="R96" i="1"/>
  <c r="BE96" i="1" s="1"/>
  <c r="BG96" i="1" s="1"/>
  <c r="Q96" i="1"/>
  <c r="P96" i="1" s="1"/>
  <c r="S96" i="1"/>
  <c r="AP96" i="1"/>
  <c r="AP116" i="1"/>
  <c r="Q116" i="1"/>
  <c r="P116" i="1" s="1"/>
  <c r="R116" i="1"/>
  <c r="BE116" i="1" s="1"/>
  <c r="BG116" i="1" s="1"/>
  <c r="S116" i="1"/>
  <c r="V116" i="1"/>
  <c r="BN118" i="1"/>
  <c r="BR118" i="1" s="1"/>
  <c r="BS118" i="1" s="1"/>
  <c r="BM118" i="1"/>
  <c r="BO118" i="1"/>
  <c r="BN33" i="1"/>
  <c r="BR33" i="1" s="1"/>
  <c r="BS33" i="1" s="1"/>
  <c r="BM33" i="1"/>
  <c r="BF34" i="1"/>
  <c r="AP35" i="1"/>
  <c r="S35" i="1"/>
  <c r="CM35" i="1"/>
  <c r="BD35" i="1" s="1"/>
  <c r="BF35" i="1" s="1"/>
  <c r="AA35" i="1"/>
  <c r="BN41" i="1"/>
  <c r="BR41" i="1" s="1"/>
  <c r="BS41" i="1" s="1"/>
  <c r="BM41" i="1"/>
  <c r="BF42" i="1"/>
  <c r="AP43" i="1"/>
  <c r="S43" i="1"/>
  <c r="AP47" i="1"/>
  <c r="S47" i="1"/>
  <c r="CM47" i="1"/>
  <c r="BD47" i="1" s="1"/>
  <c r="BF47" i="1" s="1"/>
  <c r="AA47" i="1"/>
  <c r="AI50" i="1"/>
  <c r="AI55" i="1"/>
  <c r="V58" i="1"/>
  <c r="R58" i="1"/>
  <c r="BE58" i="1" s="1"/>
  <c r="BG58" i="1" s="1"/>
  <c r="Q58" i="1"/>
  <c r="P58" i="1" s="1"/>
  <c r="AP58" i="1"/>
  <c r="S58" i="1"/>
  <c r="AB60" i="1"/>
  <c r="AC60" i="1" s="1"/>
  <c r="CM61" i="1"/>
  <c r="BD61" i="1" s="1"/>
  <c r="BF61" i="1" s="1"/>
  <c r="AA61" i="1"/>
  <c r="V68" i="1"/>
  <c r="R68" i="1"/>
  <c r="BE68" i="1" s="1"/>
  <c r="BG68" i="1" s="1"/>
  <c r="Q68" i="1"/>
  <c r="P68" i="1" s="1"/>
  <c r="CM73" i="1"/>
  <c r="BD73" i="1" s="1"/>
  <c r="BF73" i="1" s="1"/>
  <c r="AA73" i="1"/>
  <c r="AB79" i="1"/>
  <c r="AC79" i="1" s="1"/>
  <c r="BO90" i="1"/>
  <c r="BN90" i="1"/>
  <c r="BR90" i="1" s="1"/>
  <c r="BS90" i="1" s="1"/>
  <c r="BM90" i="1"/>
  <c r="AA22" i="1"/>
  <c r="BM22" i="1"/>
  <c r="BM26" i="1"/>
  <c r="AB28" i="1"/>
  <c r="AC28" i="1" s="1"/>
  <c r="BN31" i="1"/>
  <c r="BR31" i="1" s="1"/>
  <c r="BS31" i="1" s="1"/>
  <c r="BM31" i="1"/>
  <c r="BF32" i="1"/>
  <c r="AP33" i="1"/>
  <c r="S33" i="1"/>
  <c r="CM33" i="1"/>
  <c r="BD33" i="1" s="1"/>
  <c r="BF33" i="1" s="1"/>
  <c r="AA33" i="1"/>
  <c r="S34" i="1"/>
  <c r="AP34" i="1"/>
  <c r="V35" i="1"/>
  <c r="BN39" i="1"/>
  <c r="BR39" i="1" s="1"/>
  <c r="BS39" i="1" s="1"/>
  <c r="BM39" i="1"/>
  <c r="BF40" i="1"/>
  <c r="AP41" i="1"/>
  <c r="S41" i="1"/>
  <c r="BO41" i="1"/>
  <c r="V43" i="1"/>
  <c r="V47" i="1"/>
  <c r="AP51" i="1"/>
  <c r="S51" i="1"/>
  <c r="R51" i="1"/>
  <c r="BE51" i="1" s="1"/>
  <c r="BG51" i="1" s="1"/>
  <c r="V51" i="1"/>
  <c r="Q51" i="1"/>
  <c r="P51" i="1" s="1"/>
  <c r="V52" i="1"/>
  <c r="R52" i="1"/>
  <c r="BE52" i="1" s="1"/>
  <c r="BG52" i="1" s="1"/>
  <c r="Q52" i="1"/>
  <c r="P52" i="1" s="1"/>
  <c r="BG55" i="1"/>
  <c r="BN59" i="1"/>
  <c r="BR59" i="1" s="1"/>
  <c r="BS59" i="1" s="1"/>
  <c r="BM59" i="1"/>
  <c r="V69" i="1"/>
  <c r="CM69" i="1"/>
  <c r="BD69" i="1" s="1"/>
  <c r="BF69" i="1" s="1"/>
  <c r="AA69" i="1"/>
  <c r="BG77" i="1"/>
  <c r="AI79" i="1"/>
  <c r="CM101" i="1"/>
  <c r="BD101" i="1" s="1"/>
  <c r="BF101" i="1" s="1"/>
  <c r="AA101" i="1"/>
  <c r="R27" i="1"/>
  <c r="BE27" i="1" s="1"/>
  <c r="BG27" i="1" s="1"/>
  <c r="AE27" i="1"/>
  <c r="BN27" i="1"/>
  <c r="BR27" i="1" s="1"/>
  <c r="BS27" i="1" s="1"/>
  <c r="BM27" i="1"/>
  <c r="V28" i="1"/>
  <c r="R28" i="1"/>
  <c r="BE28" i="1" s="1"/>
  <c r="BG28" i="1" s="1"/>
  <c r="Q28" i="1"/>
  <c r="P28" i="1" s="1"/>
  <c r="BF28" i="1"/>
  <c r="AP29" i="1"/>
  <c r="S29" i="1"/>
  <c r="CM29" i="1"/>
  <c r="BD29" i="1" s="1"/>
  <c r="BF29" i="1" s="1"/>
  <c r="AA29" i="1"/>
  <c r="Q33" i="1"/>
  <c r="P33" i="1" s="1"/>
  <c r="R35" i="1"/>
  <c r="BE35" i="1" s="1"/>
  <c r="BG35" i="1" s="1"/>
  <c r="AE35" i="1"/>
  <c r="BN35" i="1"/>
  <c r="BR35" i="1" s="1"/>
  <c r="BS35" i="1" s="1"/>
  <c r="BM35" i="1"/>
  <c r="V36" i="1"/>
  <c r="R36" i="1"/>
  <c r="BE36" i="1" s="1"/>
  <c r="BG36" i="1" s="1"/>
  <c r="Q36" i="1"/>
  <c r="P36" i="1" s="1"/>
  <c r="AB36" i="1" s="1"/>
  <c r="AC36" i="1" s="1"/>
  <c r="BF36" i="1"/>
  <c r="AP37" i="1"/>
  <c r="S37" i="1"/>
  <c r="CM37" i="1"/>
  <c r="BD37" i="1" s="1"/>
  <c r="BF37" i="1" s="1"/>
  <c r="AA37" i="1"/>
  <c r="Q41" i="1"/>
  <c r="P41" i="1" s="1"/>
  <c r="R43" i="1"/>
  <c r="BE43" i="1" s="1"/>
  <c r="BG43" i="1" s="1"/>
  <c r="AE43" i="1"/>
  <c r="BN43" i="1"/>
  <c r="BR43" i="1" s="1"/>
  <c r="BS43" i="1" s="1"/>
  <c r="BM43" i="1"/>
  <c r="V44" i="1"/>
  <c r="R44" i="1"/>
  <c r="BE44" i="1" s="1"/>
  <c r="BG44" i="1" s="1"/>
  <c r="Q44" i="1"/>
  <c r="P44" i="1" s="1"/>
  <c r="BF44" i="1"/>
  <c r="AP45" i="1"/>
  <c r="S45" i="1"/>
  <c r="CM45" i="1"/>
  <c r="BD45" i="1" s="1"/>
  <c r="BF45" i="1" s="1"/>
  <c r="AA45" i="1"/>
  <c r="R47" i="1"/>
  <c r="BE47" i="1" s="1"/>
  <c r="BG47" i="1" s="1"/>
  <c r="BN47" i="1"/>
  <c r="BR47" i="1" s="1"/>
  <c r="BS47" i="1" s="1"/>
  <c r="BM47" i="1"/>
  <c r="V48" i="1"/>
  <c r="R48" i="1"/>
  <c r="BE48" i="1" s="1"/>
  <c r="BG48" i="1" s="1"/>
  <c r="Q48" i="1"/>
  <c r="P48" i="1" s="1"/>
  <c r="AB48" i="1" s="1"/>
  <c r="AC48" i="1" s="1"/>
  <c r="BF48" i="1"/>
  <c r="AI49" i="1"/>
  <c r="BN51" i="1"/>
  <c r="BR51" i="1" s="1"/>
  <c r="BS51" i="1" s="1"/>
  <c r="BM51" i="1"/>
  <c r="BF58" i="1"/>
  <c r="AP59" i="1"/>
  <c r="S59" i="1"/>
  <c r="Q59" i="1"/>
  <c r="P59" i="1" s="1"/>
  <c r="V59" i="1"/>
  <c r="AJ60" i="1"/>
  <c r="V60" i="1"/>
  <c r="R60" i="1"/>
  <c r="BE60" i="1" s="1"/>
  <c r="BG60" i="1" s="1"/>
  <c r="Q60" i="1"/>
  <c r="P60" i="1" s="1"/>
  <c r="BF60" i="1"/>
  <c r="AP61" i="1"/>
  <c r="S61" i="1"/>
  <c r="R61" i="1"/>
  <c r="BE61" i="1" s="1"/>
  <c r="BG61" i="1" s="1"/>
  <c r="Q61" i="1"/>
  <c r="P61" i="1" s="1"/>
  <c r="BN65" i="1"/>
  <c r="BR65" i="1" s="1"/>
  <c r="BS65" i="1" s="1"/>
  <c r="BM65" i="1"/>
  <c r="BO65" i="1"/>
  <c r="CM67" i="1"/>
  <c r="BD67" i="1" s="1"/>
  <c r="BF67" i="1" s="1"/>
  <c r="AA67" i="1"/>
  <c r="S68" i="1"/>
  <c r="AI71" i="1"/>
  <c r="AP73" i="1"/>
  <c r="S73" i="1"/>
  <c r="R73" i="1"/>
  <c r="BE73" i="1" s="1"/>
  <c r="Q73" i="1"/>
  <c r="P73" i="1" s="1"/>
  <c r="AP75" i="1"/>
  <c r="S75" i="1"/>
  <c r="Q75" i="1"/>
  <c r="P75" i="1" s="1"/>
  <c r="V75" i="1"/>
  <c r="V76" i="1"/>
  <c r="R76" i="1"/>
  <c r="BE76" i="1" s="1"/>
  <c r="BG76" i="1" s="1"/>
  <c r="Q76" i="1"/>
  <c r="P76" i="1" s="1"/>
  <c r="AB76" i="1" s="1"/>
  <c r="AC76" i="1" s="1"/>
  <c r="BF76" i="1"/>
  <c r="V78" i="1"/>
  <c r="R78" i="1"/>
  <c r="BE78" i="1" s="1"/>
  <c r="BG78" i="1" s="1"/>
  <c r="Q78" i="1"/>
  <c r="P78" i="1" s="1"/>
  <c r="AB78" i="1" s="1"/>
  <c r="AC78" i="1" s="1"/>
  <c r="AP78" i="1"/>
  <c r="S78" i="1"/>
  <c r="AJ81" i="1"/>
  <c r="BG84" i="1"/>
  <c r="BO86" i="1"/>
  <c r="BN86" i="1"/>
  <c r="BR86" i="1" s="1"/>
  <c r="BS86" i="1" s="1"/>
  <c r="BM86" i="1"/>
  <c r="AJ89" i="1"/>
  <c r="BF89" i="1"/>
  <c r="CM90" i="1"/>
  <c r="BD90" i="1" s="1"/>
  <c r="BF90" i="1" s="1"/>
  <c r="AA90" i="1"/>
  <c r="AP93" i="1"/>
  <c r="S93" i="1"/>
  <c r="R93" i="1"/>
  <c r="BE93" i="1" s="1"/>
  <c r="BG93" i="1" s="1"/>
  <c r="Q93" i="1"/>
  <c r="P93" i="1" s="1"/>
  <c r="V93" i="1"/>
  <c r="CM93" i="1"/>
  <c r="BD93" i="1" s="1"/>
  <c r="BF93" i="1" s="1"/>
  <c r="AA93" i="1"/>
  <c r="V98" i="1"/>
  <c r="R98" i="1"/>
  <c r="BE98" i="1" s="1"/>
  <c r="BG98" i="1" s="1"/>
  <c r="Q98" i="1"/>
  <c r="P98" i="1" s="1"/>
  <c r="AP98" i="1"/>
  <c r="S98" i="1"/>
  <c r="AI99" i="1"/>
  <c r="BF106" i="1"/>
  <c r="AI107" i="1"/>
  <c r="AI109" i="1"/>
  <c r="BN55" i="1"/>
  <c r="BR55" i="1" s="1"/>
  <c r="BS55" i="1" s="1"/>
  <c r="BM55" i="1"/>
  <c r="V56" i="1"/>
  <c r="R56" i="1"/>
  <c r="BE56" i="1" s="1"/>
  <c r="BG56" i="1" s="1"/>
  <c r="Q56" i="1"/>
  <c r="P56" i="1" s="1"/>
  <c r="BF56" i="1"/>
  <c r="AP57" i="1"/>
  <c r="S57" i="1"/>
  <c r="CM57" i="1"/>
  <c r="BD57" i="1" s="1"/>
  <c r="BF57" i="1" s="1"/>
  <c r="AA57" i="1"/>
  <c r="BN63" i="1"/>
  <c r="BR63" i="1" s="1"/>
  <c r="BS63" i="1" s="1"/>
  <c r="BM63" i="1"/>
  <c r="V64" i="1"/>
  <c r="R64" i="1"/>
  <c r="BE64" i="1" s="1"/>
  <c r="BG64" i="1" s="1"/>
  <c r="Q64" i="1"/>
  <c r="P64" i="1" s="1"/>
  <c r="BF64" i="1"/>
  <c r="AP65" i="1"/>
  <c r="S65" i="1"/>
  <c r="CM65" i="1"/>
  <c r="BD65" i="1" s="1"/>
  <c r="BF65" i="1" s="1"/>
  <c r="AA65" i="1"/>
  <c r="BN71" i="1"/>
  <c r="BR71" i="1" s="1"/>
  <c r="BS71" i="1" s="1"/>
  <c r="BM71" i="1"/>
  <c r="V72" i="1"/>
  <c r="R72" i="1"/>
  <c r="BE72" i="1" s="1"/>
  <c r="BG72" i="1" s="1"/>
  <c r="Q72" i="1"/>
  <c r="P72" i="1" s="1"/>
  <c r="BF72" i="1"/>
  <c r="AP77" i="1"/>
  <c r="S77" i="1"/>
  <c r="CM77" i="1"/>
  <c r="BD77" i="1" s="1"/>
  <c r="BF77" i="1" s="1"/>
  <c r="AA77" i="1"/>
  <c r="AJ79" i="1"/>
  <c r="BG82" i="1"/>
  <c r="CM84" i="1"/>
  <c r="BD84" i="1" s="1"/>
  <c r="BF84" i="1" s="1"/>
  <c r="AA84" i="1"/>
  <c r="BF87" i="1"/>
  <c r="CM88" i="1"/>
  <c r="BD88" i="1" s="1"/>
  <c r="BG88" i="1" s="1"/>
  <c r="AA88" i="1"/>
  <c r="AB96" i="1"/>
  <c r="AC96" i="1" s="1"/>
  <c r="AJ96" i="1" s="1"/>
  <c r="Q104" i="1"/>
  <c r="P104" i="1" s="1"/>
  <c r="R104" i="1"/>
  <c r="BE104" i="1" s="1"/>
  <c r="BG104" i="1" s="1"/>
  <c r="V104" i="1"/>
  <c r="AP104" i="1"/>
  <c r="S104" i="1"/>
  <c r="AE49" i="1"/>
  <c r="BN49" i="1"/>
  <c r="BR49" i="1" s="1"/>
  <c r="BS49" i="1" s="1"/>
  <c r="AP50" i="1"/>
  <c r="AE53" i="1"/>
  <c r="BN53" i="1"/>
  <c r="BR53" i="1" s="1"/>
  <c r="BS53" i="1" s="1"/>
  <c r="BM53" i="1"/>
  <c r="V54" i="1"/>
  <c r="R54" i="1"/>
  <c r="BE54" i="1" s="1"/>
  <c r="BG54" i="1" s="1"/>
  <c r="Q54" i="1"/>
  <c r="P54" i="1" s="1"/>
  <c r="BF54" i="1"/>
  <c r="AP55" i="1"/>
  <c r="S55" i="1"/>
  <c r="BO55" i="1"/>
  <c r="CM55" i="1"/>
  <c r="BD55" i="1" s="1"/>
  <c r="BF55" i="1" s="1"/>
  <c r="AA55" i="1"/>
  <c r="S56" i="1"/>
  <c r="AP56" i="1"/>
  <c r="V57" i="1"/>
  <c r="AB58" i="1"/>
  <c r="AC58" i="1" s="1"/>
  <c r="AE61" i="1"/>
  <c r="BN61" i="1"/>
  <c r="BR61" i="1" s="1"/>
  <c r="BS61" i="1" s="1"/>
  <c r="BM61" i="1"/>
  <c r="V62" i="1"/>
  <c r="R62" i="1"/>
  <c r="BE62" i="1" s="1"/>
  <c r="BG62" i="1" s="1"/>
  <c r="Q62" i="1"/>
  <c r="P62" i="1" s="1"/>
  <c r="BF62" i="1"/>
  <c r="AP63" i="1"/>
  <c r="S63" i="1"/>
  <c r="BO63" i="1"/>
  <c r="CM63" i="1"/>
  <c r="BD63" i="1" s="1"/>
  <c r="BF63" i="1" s="1"/>
  <c r="AA63" i="1"/>
  <c r="S64" i="1"/>
  <c r="AP64" i="1"/>
  <c r="V65" i="1"/>
  <c r="AE69" i="1"/>
  <c r="BN69" i="1"/>
  <c r="BR69" i="1" s="1"/>
  <c r="BS69" i="1" s="1"/>
  <c r="BM69" i="1"/>
  <c r="V70" i="1"/>
  <c r="R70" i="1"/>
  <c r="BE70" i="1" s="1"/>
  <c r="BG70" i="1" s="1"/>
  <c r="Q70" i="1"/>
  <c r="P70" i="1" s="1"/>
  <c r="BF70" i="1"/>
  <c r="AP71" i="1"/>
  <c r="S71" i="1"/>
  <c r="BO71" i="1"/>
  <c r="CM71" i="1"/>
  <c r="BD71" i="1" s="1"/>
  <c r="BF71" i="1" s="1"/>
  <c r="AA71" i="1"/>
  <c r="S72" i="1"/>
  <c r="AP72" i="1"/>
  <c r="BN73" i="1"/>
  <c r="BR73" i="1" s="1"/>
  <c r="BS73" i="1" s="1"/>
  <c r="BM73" i="1"/>
  <c r="V74" i="1"/>
  <c r="R74" i="1"/>
  <c r="BE74" i="1" s="1"/>
  <c r="BG74" i="1" s="1"/>
  <c r="Q74" i="1"/>
  <c r="P74" i="1" s="1"/>
  <c r="BF74" i="1"/>
  <c r="V77" i="1"/>
  <c r="BF80" i="1"/>
  <c r="BF82" i="1"/>
  <c r="AI83" i="1"/>
  <c r="AB83" i="1"/>
  <c r="AC83" i="1" s="1"/>
  <c r="AJ83" i="1" s="1"/>
  <c r="Y83" i="1"/>
  <c r="W83" i="1" s="1"/>
  <c r="Z83" i="1" s="1"/>
  <c r="BO84" i="1"/>
  <c r="BN84" i="1"/>
  <c r="BR84" i="1" s="1"/>
  <c r="BS84" i="1" s="1"/>
  <c r="BM84" i="1"/>
  <c r="AI87" i="1"/>
  <c r="AB87" i="1"/>
  <c r="AC87" i="1" s="1"/>
  <c r="Y87" i="1"/>
  <c r="W87" i="1" s="1"/>
  <c r="Z87" i="1" s="1"/>
  <c r="BO88" i="1"/>
  <c r="BN88" i="1"/>
  <c r="BR88" i="1" s="1"/>
  <c r="BS88" i="1" s="1"/>
  <c r="BM88" i="1"/>
  <c r="AI91" i="1"/>
  <c r="BG106" i="1"/>
  <c r="AI115" i="1"/>
  <c r="BO80" i="1"/>
  <c r="BN80" i="1"/>
  <c r="BR80" i="1" s="1"/>
  <c r="BS80" i="1" s="1"/>
  <c r="Q82" i="1"/>
  <c r="P82" i="1" s="1"/>
  <c r="AP82" i="1"/>
  <c r="S83" i="1"/>
  <c r="V83" i="1"/>
  <c r="R83" i="1"/>
  <c r="BE83" i="1" s="1"/>
  <c r="BG83" i="1" s="1"/>
  <c r="Q84" i="1"/>
  <c r="P84" i="1" s="1"/>
  <c r="AP84" i="1"/>
  <c r="S85" i="1"/>
  <c r="V85" i="1"/>
  <c r="R85" i="1"/>
  <c r="BE85" i="1" s="1"/>
  <c r="BG85" i="1" s="1"/>
  <c r="Q86" i="1"/>
  <c r="P86" i="1" s="1"/>
  <c r="AP86" i="1"/>
  <c r="S87" i="1"/>
  <c r="V87" i="1"/>
  <c r="R87" i="1"/>
  <c r="BE87" i="1" s="1"/>
  <c r="BG87" i="1" s="1"/>
  <c r="Q88" i="1"/>
  <c r="P88" i="1" s="1"/>
  <c r="AP88" i="1"/>
  <c r="S89" i="1"/>
  <c r="V89" i="1"/>
  <c r="R89" i="1"/>
  <c r="BE89" i="1" s="1"/>
  <c r="BG89" i="1" s="1"/>
  <c r="Q90" i="1"/>
  <c r="P90" i="1" s="1"/>
  <c r="AP90" i="1"/>
  <c r="BG91" i="1"/>
  <c r="BN95" i="1"/>
  <c r="BR95" i="1" s="1"/>
  <c r="BS95" i="1" s="1"/>
  <c r="BM95" i="1"/>
  <c r="BN97" i="1"/>
  <c r="BR97" i="1" s="1"/>
  <c r="BS97" i="1" s="1"/>
  <c r="BM97" i="1"/>
  <c r="BO97" i="1"/>
  <c r="AB108" i="1"/>
  <c r="AC108" i="1" s="1"/>
  <c r="CM114" i="1"/>
  <c r="BD114" i="1" s="1"/>
  <c r="BF114" i="1" s="1"/>
  <c r="AA114" i="1"/>
  <c r="AA80" i="1"/>
  <c r="Q80" i="1"/>
  <c r="P80" i="1" s="1"/>
  <c r="AP80" i="1"/>
  <c r="BM80" i="1"/>
  <c r="Y81" i="1"/>
  <c r="W81" i="1" s="1"/>
  <c r="Z81" i="1" s="1"/>
  <c r="T81" i="1" s="1"/>
  <c r="U81" i="1" s="1"/>
  <c r="S81" i="1"/>
  <c r="V81" i="1"/>
  <c r="R81" i="1"/>
  <c r="BE81" i="1" s="1"/>
  <c r="BG81" i="1" s="1"/>
  <c r="AL81" i="1"/>
  <c r="AP95" i="1"/>
  <c r="S95" i="1"/>
  <c r="Q95" i="1"/>
  <c r="P95" i="1" s="1"/>
  <c r="V95" i="1"/>
  <c r="BO95" i="1"/>
  <c r="CM95" i="1"/>
  <c r="BD95" i="1" s="1"/>
  <c r="BF95" i="1" s="1"/>
  <c r="AA95" i="1"/>
  <c r="AP101" i="1"/>
  <c r="S101" i="1"/>
  <c r="R101" i="1"/>
  <c r="BE101" i="1" s="1"/>
  <c r="BG101" i="1" s="1"/>
  <c r="Q101" i="1"/>
  <c r="P101" i="1" s="1"/>
  <c r="BG103" i="1"/>
  <c r="BM103" i="1"/>
  <c r="BO103" i="1"/>
  <c r="BN103" i="1"/>
  <c r="BR103" i="1" s="1"/>
  <c r="BS103" i="1" s="1"/>
  <c r="AP108" i="1"/>
  <c r="Q108" i="1"/>
  <c r="P108" i="1" s="1"/>
  <c r="R108" i="1"/>
  <c r="BE108" i="1" s="1"/>
  <c r="BG108" i="1" s="1"/>
  <c r="CM115" i="1"/>
  <c r="BD115" i="1" s="1"/>
  <c r="BF115" i="1" s="1"/>
  <c r="V117" i="1"/>
  <c r="R117" i="1"/>
  <c r="BE117" i="1" s="1"/>
  <c r="S117" i="1"/>
  <c r="Q117" i="1"/>
  <c r="P117" i="1" s="1"/>
  <c r="BG118" i="1"/>
  <c r="AE120" i="1"/>
  <c r="S91" i="1"/>
  <c r="BN91" i="1"/>
  <c r="BR91" i="1" s="1"/>
  <c r="BS91" i="1" s="1"/>
  <c r="BM91" i="1"/>
  <c r="V92" i="1"/>
  <c r="R92" i="1"/>
  <c r="BE92" i="1" s="1"/>
  <c r="BG92" i="1" s="1"/>
  <c r="Q92" i="1"/>
  <c r="P92" i="1" s="1"/>
  <c r="BF92" i="1"/>
  <c r="AP97" i="1"/>
  <c r="S97" i="1"/>
  <c r="CM97" i="1"/>
  <c r="BD97" i="1" s="1"/>
  <c r="BF97" i="1" s="1"/>
  <c r="AA97" i="1"/>
  <c r="BN99" i="1"/>
  <c r="BR99" i="1" s="1"/>
  <c r="BS99" i="1" s="1"/>
  <c r="BM99" i="1"/>
  <c r="V100" i="1"/>
  <c r="R100" i="1"/>
  <c r="BE100" i="1" s="1"/>
  <c r="BG100" i="1" s="1"/>
  <c r="Q100" i="1"/>
  <c r="P100" i="1" s="1"/>
  <c r="BF100" i="1"/>
  <c r="AI105" i="1"/>
  <c r="CM106" i="1"/>
  <c r="BD106" i="1" s="1"/>
  <c r="AA106" i="1"/>
  <c r="V109" i="1"/>
  <c r="R109" i="1"/>
  <c r="BE109" i="1" s="1"/>
  <c r="BG109" i="1" s="1"/>
  <c r="S109" i="1"/>
  <c r="V111" i="1"/>
  <c r="R111" i="1"/>
  <c r="BE111" i="1" s="1"/>
  <c r="BG111" i="1" s="1"/>
  <c r="S111" i="1"/>
  <c r="AP111" i="1"/>
  <c r="BN114" i="1"/>
  <c r="BR114" i="1" s="1"/>
  <c r="BS114" i="1" s="1"/>
  <c r="BO114" i="1"/>
  <c r="BM114" i="1"/>
  <c r="BN116" i="1"/>
  <c r="BR116" i="1" s="1"/>
  <c r="BS116" i="1" s="1"/>
  <c r="BO116" i="1"/>
  <c r="AE117" i="1"/>
  <c r="V119" i="1"/>
  <c r="R119" i="1"/>
  <c r="BE119" i="1" s="1"/>
  <c r="BG119" i="1" s="1"/>
  <c r="Q119" i="1"/>
  <c r="P119" i="1" s="1"/>
  <c r="AP119" i="1"/>
  <c r="S119" i="1"/>
  <c r="CM91" i="1"/>
  <c r="BD91" i="1" s="1"/>
  <c r="BF91" i="1" s="1"/>
  <c r="AA91" i="1"/>
  <c r="BN93" i="1"/>
  <c r="BR93" i="1" s="1"/>
  <c r="BS93" i="1" s="1"/>
  <c r="BM93" i="1"/>
  <c r="V94" i="1"/>
  <c r="R94" i="1"/>
  <c r="BE94" i="1" s="1"/>
  <c r="BG94" i="1" s="1"/>
  <c r="Q94" i="1"/>
  <c r="P94" i="1" s="1"/>
  <c r="BF94" i="1"/>
  <c r="AP99" i="1"/>
  <c r="S99" i="1"/>
  <c r="CM99" i="1"/>
  <c r="BD99" i="1" s="1"/>
  <c r="BF99" i="1" s="1"/>
  <c r="AA99" i="1"/>
  <c r="BN101" i="1"/>
  <c r="BR101" i="1" s="1"/>
  <c r="BS101" i="1" s="1"/>
  <c r="BM101" i="1"/>
  <c r="V102" i="1"/>
  <c r="R102" i="1"/>
  <c r="BE102" i="1" s="1"/>
  <c r="BG102" i="1" s="1"/>
  <c r="Q102" i="1"/>
  <c r="P102" i="1" s="1"/>
  <c r="AB102" i="1" s="1"/>
  <c r="AC102" i="1" s="1"/>
  <c r="BF102" i="1"/>
  <c r="AP103" i="1"/>
  <c r="S103" i="1"/>
  <c r="AJ104" i="1"/>
  <c r="BO104" i="1"/>
  <c r="BN104" i="1"/>
  <c r="BR104" i="1" s="1"/>
  <c r="BS104" i="1" s="1"/>
  <c r="BM104" i="1"/>
  <c r="BG105" i="1"/>
  <c r="BN106" i="1"/>
  <c r="BR106" i="1" s="1"/>
  <c r="BS106" i="1" s="1"/>
  <c r="BO106" i="1"/>
  <c r="BM106" i="1"/>
  <c r="BN108" i="1"/>
  <c r="BR108" i="1" s="1"/>
  <c r="BS108" i="1" s="1"/>
  <c r="BO108" i="1"/>
  <c r="AE109" i="1"/>
  <c r="AP110" i="1"/>
  <c r="Q110" i="1"/>
  <c r="P110" i="1" s="1"/>
  <c r="S110" i="1"/>
  <c r="R110" i="1"/>
  <c r="BE110" i="1" s="1"/>
  <c r="BG110" i="1" s="1"/>
  <c r="BG114" i="1"/>
  <c r="AB116" i="1"/>
  <c r="AC116" i="1" s="1"/>
  <c r="BN120" i="1"/>
  <c r="BR120" i="1" s="1"/>
  <c r="BS120" i="1" s="1"/>
  <c r="BM120" i="1"/>
  <c r="BO120" i="1"/>
  <c r="AI131" i="1"/>
  <c r="AP106" i="1"/>
  <c r="Q106" i="1"/>
  <c r="P106" i="1" s="1"/>
  <c r="V107" i="1"/>
  <c r="R107" i="1"/>
  <c r="BE107" i="1" s="1"/>
  <c r="BG107" i="1" s="1"/>
  <c r="S107" i="1"/>
  <c r="BN112" i="1"/>
  <c r="BR112" i="1" s="1"/>
  <c r="BS112" i="1" s="1"/>
  <c r="BO112" i="1"/>
  <c r="AP114" i="1"/>
  <c r="Q114" i="1"/>
  <c r="P114" i="1" s="1"/>
  <c r="V115" i="1"/>
  <c r="R115" i="1"/>
  <c r="BE115" i="1" s="1"/>
  <c r="S115" i="1"/>
  <c r="CM120" i="1"/>
  <c r="BD120" i="1" s="1"/>
  <c r="BF120" i="1" s="1"/>
  <c r="AA120" i="1"/>
  <c r="BF124" i="1"/>
  <c r="BG130" i="1"/>
  <c r="S133" i="1"/>
  <c r="V133" i="1"/>
  <c r="Q133" i="1"/>
  <c r="P133" i="1" s="1"/>
  <c r="AP133" i="1"/>
  <c r="S135" i="1"/>
  <c r="R135" i="1"/>
  <c r="BE135" i="1" s="1"/>
  <c r="AP135" i="1"/>
  <c r="Q135" i="1"/>
  <c r="P135" i="1" s="1"/>
  <c r="Q136" i="1"/>
  <c r="P136" i="1" s="1"/>
  <c r="AP136" i="1"/>
  <c r="R136" i="1"/>
  <c r="BE136" i="1" s="1"/>
  <c r="BG136" i="1" s="1"/>
  <c r="S136" i="1"/>
  <c r="CM103" i="1"/>
  <c r="BD103" i="1" s="1"/>
  <c r="BF103" i="1" s="1"/>
  <c r="AA103" i="1"/>
  <c r="AB104" i="1"/>
  <c r="AC104" i="1" s="1"/>
  <c r="AE105" i="1"/>
  <c r="CM109" i="1"/>
  <c r="BD109" i="1" s="1"/>
  <c r="BF109" i="1" s="1"/>
  <c r="BN110" i="1"/>
  <c r="BR110" i="1" s="1"/>
  <c r="BS110" i="1" s="1"/>
  <c r="BO110" i="1"/>
  <c r="AE111" i="1"/>
  <c r="AA112" i="1"/>
  <c r="AP112" i="1"/>
  <c r="Q112" i="1"/>
  <c r="P112" i="1" s="1"/>
  <c r="BM112" i="1"/>
  <c r="V113" i="1"/>
  <c r="R113" i="1"/>
  <c r="BE113" i="1" s="1"/>
  <c r="BG113" i="1" s="1"/>
  <c r="S113" i="1"/>
  <c r="AJ116" i="1"/>
  <c r="CM117" i="1"/>
  <c r="BD117" i="1" s="1"/>
  <c r="BF117" i="1" s="1"/>
  <c r="AB119" i="1"/>
  <c r="AC119" i="1" s="1"/>
  <c r="BF119" i="1"/>
  <c r="AP120" i="1"/>
  <c r="S120" i="1"/>
  <c r="V120" i="1"/>
  <c r="Q120" i="1"/>
  <c r="P120" i="1" s="1"/>
  <c r="V121" i="1"/>
  <c r="R121" i="1"/>
  <c r="BE121" i="1" s="1"/>
  <c r="BG121" i="1" s="1"/>
  <c r="Q121" i="1"/>
  <c r="P121" i="1" s="1"/>
  <c r="AB121" i="1" s="1"/>
  <c r="AC121" i="1" s="1"/>
  <c r="BF121" i="1"/>
  <c r="AB122" i="1"/>
  <c r="AC122" i="1" s="1"/>
  <c r="AA105" i="1"/>
  <c r="AA107" i="1"/>
  <c r="AA109" i="1"/>
  <c r="AA111" i="1"/>
  <c r="AA113" i="1"/>
  <c r="AA115" i="1"/>
  <c r="AA117" i="1"/>
  <c r="Q118" i="1"/>
  <c r="P118" i="1" s="1"/>
  <c r="BM123" i="1"/>
  <c r="BN123" i="1"/>
  <c r="BR123" i="1" s="1"/>
  <c r="BS123" i="1" s="1"/>
  <c r="BO123" i="1"/>
  <c r="BM129" i="1"/>
  <c r="BN129" i="1"/>
  <c r="BR129" i="1" s="1"/>
  <c r="BS129" i="1" s="1"/>
  <c r="BO129" i="1"/>
  <c r="AP118" i="1"/>
  <c r="S118" i="1"/>
  <c r="CM118" i="1"/>
  <c r="BD118" i="1" s="1"/>
  <c r="BF118" i="1" s="1"/>
  <c r="AA118" i="1"/>
  <c r="AP122" i="1"/>
  <c r="S122" i="1"/>
  <c r="Q124" i="1"/>
  <c r="P124" i="1" s="1"/>
  <c r="V124" i="1"/>
  <c r="R124" i="1"/>
  <c r="BE124" i="1" s="1"/>
  <c r="BG124" i="1" s="1"/>
  <c r="AP124" i="1"/>
  <c r="S124" i="1"/>
  <c r="AI125" i="1"/>
  <c r="AK127" i="1"/>
  <c r="AD127" i="1"/>
  <c r="AH127" i="1" s="1"/>
  <c r="AB128" i="1"/>
  <c r="AC128" i="1" s="1"/>
  <c r="CM128" i="1"/>
  <c r="BD128" i="1" s="1"/>
  <c r="BF128" i="1" s="1"/>
  <c r="CM129" i="1"/>
  <c r="BD129" i="1" s="1"/>
  <c r="BF129" i="1" s="1"/>
  <c r="AA129" i="1"/>
  <c r="BF130" i="1"/>
  <c r="AI132" i="1"/>
  <c r="BO132" i="1"/>
  <c r="BN132" i="1"/>
  <c r="BR132" i="1" s="1"/>
  <c r="BS132" i="1" s="1"/>
  <c r="BM132" i="1"/>
  <c r="Q134" i="1"/>
  <c r="P134" i="1" s="1"/>
  <c r="AP134" i="1"/>
  <c r="V134" i="1"/>
  <c r="S134" i="1"/>
  <c r="BF122" i="1"/>
  <c r="S123" i="1"/>
  <c r="AP123" i="1"/>
  <c r="CM123" i="1"/>
  <c r="BD123" i="1" s="1"/>
  <c r="BF123" i="1" s="1"/>
  <c r="AA123" i="1"/>
  <c r="BM125" i="1"/>
  <c r="BN125" i="1"/>
  <c r="BR125" i="1" s="1"/>
  <c r="BS125" i="1" s="1"/>
  <c r="Q126" i="1"/>
  <c r="P126" i="1" s="1"/>
  <c r="V126" i="1"/>
  <c r="R126" i="1"/>
  <c r="BE126" i="1" s="1"/>
  <c r="BG126" i="1" s="1"/>
  <c r="BF126" i="1"/>
  <c r="Y128" i="1"/>
  <c r="W128" i="1" s="1"/>
  <c r="Z128" i="1" s="1"/>
  <c r="T128" i="1" s="1"/>
  <c r="U128" i="1" s="1"/>
  <c r="S129" i="1"/>
  <c r="V129" i="1"/>
  <c r="Q129" i="1"/>
  <c r="P129" i="1" s="1"/>
  <c r="Q130" i="1"/>
  <c r="P130" i="1" s="1"/>
  <c r="AP130" i="1"/>
  <c r="V130" i="1"/>
  <c r="BG131" i="1"/>
  <c r="CM132" i="1"/>
  <c r="BD132" i="1" s="1"/>
  <c r="BF132" i="1" s="1"/>
  <c r="CM133" i="1"/>
  <c r="BD133" i="1" s="1"/>
  <c r="BF133" i="1" s="1"/>
  <c r="AA133" i="1"/>
  <c r="S125" i="1"/>
  <c r="AP125" i="1"/>
  <c r="BO125" i="1"/>
  <c r="CM125" i="1"/>
  <c r="BD125" i="1" s="1"/>
  <c r="BF125" i="1" s="1"/>
  <c r="AA125" i="1"/>
  <c r="AJ127" i="1"/>
  <c r="BG128" i="1"/>
  <c r="BO128" i="1"/>
  <c r="BN128" i="1"/>
  <c r="BR128" i="1" s="1"/>
  <c r="BS128" i="1" s="1"/>
  <c r="AB132" i="1"/>
  <c r="AC132" i="1" s="1"/>
  <c r="BM133" i="1"/>
  <c r="BN133" i="1"/>
  <c r="BR133" i="1" s="1"/>
  <c r="BS133" i="1" s="1"/>
  <c r="BO133" i="1"/>
  <c r="BF134" i="1"/>
  <c r="CM134" i="1"/>
  <c r="BD134" i="1" s="1"/>
  <c r="BG134" i="1" s="1"/>
  <c r="AB136" i="1"/>
  <c r="AC136" i="1" s="1"/>
  <c r="BM130" i="1"/>
  <c r="BM134" i="1"/>
  <c r="CM135" i="1"/>
  <c r="BD135" i="1" s="1"/>
  <c r="BF135" i="1" s="1"/>
  <c r="BO136" i="1"/>
  <c r="BN136" i="1"/>
  <c r="BR136" i="1" s="1"/>
  <c r="BS136" i="1" s="1"/>
  <c r="CM131" i="1"/>
  <c r="BD131" i="1" s="1"/>
  <c r="BF131" i="1" s="1"/>
  <c r="AA131" i="1"/>
  <c r="AJ136" i="1"/>
  <c r="AA135" i="1"/>
  <c r="AD121" i="1" l="1"/>
  <c r="AH121" i="1" s="1"/>
  <c r="AK121" i="1"/>
  <c r="AJ121" i="1"/>
  <c r="AD66" i="1"/>
  <c r="AH66" i="1" s="1"/>
  <c r="AK66" i="1"/>
  <c r="AJ66" i="1"/>
  <c r="AD102" i="1"/>
  <c r="AH102" i="1" s="1"/>
  <c r="AK102" i="1"/>
  <c r="AL102" i="1" s="1"/>
  <c r="AJ102" i="1"/>
  <c r="AD78" i="1"/>
  <c r="AH78" i="1" s="1"/>
  <c r="AK78" i="1"/>
  <c r="AJ78" i="1"/>
  <c r="AD76" i="1"/>
  <c r="AH76" i="1" s="1"/>
  <c r="AK76" i="1"/>
  <c r="AJ76" i="1"/>
  <c r="AD48" i="1"/>
  <c r="AH48" i="1" s="1"/>
  <c r="AK48" i="1"/>
  <c r="AJ48" i="1"/>
  <c r="AD36" i="1"/>
  <c r="AH36" i="1" s="1"/>
  <c r="AK36" i="1"/>
  <c r="AL36" i="1" s="1"/>
  <c r="AJ36" i="1"/>
  <c r="AB135" i="1"/>
  <c r="AC135" i="1" s="1"/>
  <c r="AK132" i="1"/>
  <c r="AL132" i="1" s="1"/>
  <c r="AD132" i="1"/>
  <c r="AH132" i="1" s="1"/>
  <c r="AJ132" i="1"/>
  <c r="Y126" i="1"/>
  <c r="W126" i="1" s="1"/>
  <c r="Z126" i="1" s="1"/>
  <c r="T126" i="1" s="1"/>
  <c r="U126" i="1" s="1"/>
  <c r="AI126" i="1"/>
  <c r="AB126" i="1"/>
  <c r="AC126" i="1" s="1"/>
  <c r="AB123" i="1"/>
  <c r="AC123" i="1" s="1"/>
  <c r="AB113" i="1"/>
  <c r="AC113" i="1" s="1"/>
  <c r="AB105" i="1"/>
  <c r="AC105" i="1" s="1"/>
  <c r="Y100" i="1"/>
  <c r="W100" i="1" s="1"/>
  <c r="Z100" i="1" s="1"/>
  <c r="T100" i="1" s="1"/>
  <c r="U100" i="1" s="1"/>
  <c r="AI100" i="1"/>
  <c r="AB100" i="1"/>
  <c r="AC100" i="1" s="1"/>
  <c r="AB95" i="1"/>
  <c r="AC95" i="1" s="1"/>
  <c r="AI95" i="1"/>
  <c r="AB80" i="1"/>
  <c r="AC80" i="1" s="1"/>
  <c r="AI86" i="1"/>
  <c r="T83" i="1"/>
  <c r="U83" i="1" s="1"/>
  <c r="AD58" i="1"/>
  <c r="AH58" i="1" s="1"/>
  <c r="AK58" i="1"/>
  <c r="AJ58" i="1"/>
  <c r="Y72" i="1"/>
  <c r="W72" i="1" s="1"/>
  <c r="Z72" i="1" s="1"/>
  <c r="T72" i="1" s="1"/>
  <c r="U72" i="1" s="1"/>
  <c r="AI72" i="1"/>
  <c r="AB72" i="1"/>
  <c r="AC72" i="1" s="1"/>
  <c r="AI93" i="1"/>
  <c r="AI61" i="1"/>
  <c r="AI44" i="1"/>
  <c r="AI41" i="1"/>
  <c r="AI51" i="1"/>
  <c r="Y51" i="1"/>
  <c r="W51" i="1" s="1"/>
  <c r="Z51" i="1" s="1"/>
  <c r="T51" i="1" s="1"/>
  <c r="U51" i="1" s="1"/>
  <c r="AB33" i="1"/>
  <c r="AC33" i="1" s="1"/>
  <c r="AD60" i="1"/>
  <c r="AH60" i="1" s="1"/>
  <c r="AK60" i="1"/>
  <c r="AD52" i="1"/>
  <c r="AH52" i="1" s="1"/>
  <c r="AK52" i="1"/>
  <c r="AI40" i="1"/>
  <c r="AB40" i="1"/>
  <c r="AC40" i="1" s="1"/>
  <c r="AI69" i="1"/>
  <c r="BG65" i="1"/>
  <c r="BG57" i="1"/>
  <c r="AB133" i="1"/>
  <c r="AC133" i="1" s="1"/>
  <c r="AB111" i="1"/>
  <c r="AC111" i="1" s="1"/>
  <c r="AI114" i="1"/>
  <c r="AK108" i="1"/>
  <c r="AD108" i="1"/>
  <c r="AH108" i="1" s="1"/>
  <c r="AI84" i="1"/>
  <c r="AD87" i="1"/>
  <c r="AH87" i="1" s="1"/>
  <c r="AK87" i="1"/>
  <c r="AL87" i="1" s="1"/>
  <c r="AB55" i="1"/>
  <c r="AC55" i="1" s="1"/>
  <c r="AB93" i="1"/>
  <c r="AC93" i="1" s="1"/>
  <c r="Y93" i="1" s="1"/>
  <c r="W93" i="1" s="1"/>
  <c r="Z93" i="1" s="1"/>
  <c r="T93" i="1" s="1"/>
  <c r="U93" i="1" s="1"/>
  <c r="AI73" i="1"/>
  <c r="Y60" i="1"/>
  <c r="W60" i="1" s="1"/>
  <c r="Z60" i="1" s="1"/>
  <c r="T60" i="1" s="1"/>
  <c r="U60" i="1" s="1"/>
  <c r="AI60" i="1"/>
  <c r="Y52" i="1"/>
  <c r="W52" i="1" s="1"/>
  <c r="Z52" i="1" s="1"/>
  <c r="T52" i="1" s="1"/>
  <c r="U52" i="1" s="1"/>
  <c r="AI52" i="1"/>
  <c r="AD28" i="1"/>
  <c r="AH28" i="1" s="1"/>
  <c r="AK28" i="1"/>
  <c r="AB22" i="1"/>
  <c r="AC22" i="1" s="1"/>
  <c r="AB35" i="1"/>
  <c r="AC35" i="1" s="1"/>
  <c r="AB53" i="1"/>
  <c r="AC53" i="1" s="1"/>
  <c r="AB39" i="1"/>
  <c r="AC39" i="1" s="1"/>
  <c r="BF88" i="1"/>
  <c r="AI67" i="1"/>
  <c r="AB131" i="1"/>
  <c r="AC131" i="1" s="1"/>
  <c r="AK136" i="1"/>
  <c r="AD136" i="1"/>
  <c r="AH136" i="1" s="1"/>
  <c r="Y132" i="1"/>
  <c r="W132" i="1" s="1"/>
  <c r="Z132" i="1" s="1"/>
  <c r="T132" i="1" s="1"/>
  <c r="U132" i="1" s="1"/>
  <c r="AL127" i="1"/>
  <c r="AB118" i="1"/>
  <c r="AC118" i="1" s="1"/>
  <c r="BG132" i="1"/>
  <c r="BG125" i="1"/>
  <c r="AB117" i="1"/>
  <c r="AC117" i="1" s="1"/>
  <c r="AB109" i="1"/>
  <c r="AC109" i="1" s="1"/>
  <c r="AB112" i="1"/>
  <c r="AC112" i="1" s="1"/>
  <c r="AB103" i="1"/>
  <c r="AC103" i="1" s="1"/>
  <c r="BG135" i="1"/>
  <c r="AI133" i="1"/>
  <c r="Y133" i="1"/>
  <c r="W133" i="1" s="1"/>
  <c r="Z133" i="1" s="1"/>
  <c r="T133" i="1" s="1"/>
  <c r="U133" i="1" s="1"/>
  <c r="AK116" i="1"/>
  <c r="AD116" i="1"/>
  <c r="AH116" i="1" s="1"/>
  <c r="AB99" i="1"/>
  <c r="AC99" i="1" s="1"/>
  <c r="AB91" i="1"/>
  <c r="AC91" i="1" s="1"/>
  <c r="AB106" i="1"/>
  <c r="AC106" i="1" s="1"/>
  <c r="Y106" i="1" s="1"/>
  <c r="W106" i="1" s="1"/>
  <c r="Z106" i="1" s="1"/>
  <c r="T106" i="1" s="1"/>
  <c r="U106" i="1" s="1"/>
  <c r="AB97" i="1"/>
  <c r="AC97" i="1" s="1"/>
  <c r="BG95" i="1"/>
  <c r="Y90" i="1"/>
  <c r="W90" i="1" s="1"/>
  <c r="Z90" i="1" s="1"/>
  <c r="T90" i="1" s="1"/>
  <c r="U90" i="1" s="1"/>
  <c r="AI90" i="1"/>
  <c r="AI82" i="1"/>
  <c r="BG123" i="1"/>
  <c r="BG90" i="1"/>
  <c r="AJ87" i="1"/>
  <c r="AB77" i="1"/>
  <c r="AC77" i="1" s="1"/>
  <c r="AI98" i="1"/>
  <c r="AB98" i="1"/>
  <c r="AC98" i="1" s="1"/>
  <c r="AI75" i="1"/>
  <c r="BG73" i="1"/>
  <c r="AI59" i="1"/>
  <c r="AB37" i="1"/>
  <c r="AC37" i="1" s="1"/>
  <c r="Y28" i="1"/>
  <c r="W28" i="1" s="1"/>
  <c r="Z28" i="1" s="1"/>
  <c r="T28" i="1" s="1"/>
  <c r="U28" i="1" s="1"/>
  <c r="AI28" i="1"/>
  <c r="BG129" i="1"/>
  <c r="AB69" i="1"/>
  <c r="AC69" i="1" s="1"/>
  <c r="BG133" i="1"/>
  <c r="AI68" i="1"/>
  <c r="AB61" i="1"/>
  <c r="AC61" i="1" s="1"/>
  <c r="AB47" i="1"/>
  <c r="AC47" i="1" s="1"/>
  <c r="AB38" i="1"/>
  <c r="AC38" i="1" s="1"/>
  <c r="AI38" i="1"/>
  <c r="AD34" i="1"/>
  <c r="AH34" i="1" s="1"/>
  <c r="AK34" i="1"/>
  <c r="AL34" i="1" s="1"/>
  <c r="AB31" i="1"/>
  <c r="AC31" i="1" s="1"/>
  <c r="BG25" i="1"/>
  <c r="AB82" i="1"/>
  <c r="AC82" i="1" s="1"/>
  <c r="Y82" i="1" s="1"/>
  <c r="W82" i="1" s="1"/>
  <c r="Z82" i="1" s="1"/>
  <c r="T82" i="1" s="1"/>
  <c r="U82" i="1" s="1"/>
  <c r="AB68" i="1"/>
  <c r="AC68" i="1" s="1"/>
  <c r="AB41" i="1"/>
  <c r="AC41" i="1" s="1"/>
  <c r="Y34" i="1"/>
  <c r="W34" i="1" s="1"/>
  <c r="Z34" i="1" s="1"/>
  <c r="T34" i="1" s="1"/>
  <c r="U34" i="1" s="1"/>
  <c r="AI34" i="1"/>
  <c r="AB27" i="1"/>
  <c r="AC27" i="1" s="1"/>
  <c r="BG75" i="1"/>
  <c r="AI17" i="1"/>
  <c r="Y17" i="1"/>
  <c r="W17" i="1" s="1"/>
  <c r="Z17" i="1" s="1"/>
  <c r="T17" i="1" s="1"/>
  <c r="U17" i="1" s="1"/>
  <c r="BG37" i="1"/>
  <c r="AI23" i="1"/>
  <c r="Y23" i="1"/>
  <c r="W23" i="1" s="1"/>
  <c r="Z23" i="1" s="1"/>
  <c r="T23" i="1" s="1"/>
  <c r="U23" i="1" s="1"/>
  <c r="BG18" i="1"/>
  <c r="BG45" i="1"/>
  <c r="Y134" i="1"/>
  <c r="W134" i="1" s="1"/>
  <c r="Z134" i="1" s="1"/>
  <c r="T134" i="1" s="1"/>
  <c r="U134" i="1" s="1"/>
  <c r="AI134" i="1"/>
  <c r="AB134" i="1"/>
  <c r="AC134" i="1" s="1"/>
  <c r="AB129" i="1"/>
  <c r="AC129" i="1" s="1"/>
  <c r="AD122" i="1"/>
  <c r="AH122" i="1" s="1"/>
  <c r="AJ122" i="1"/>
  <c r="AK122" i="1"/>
  <c r="AL122" i="1" s="1"/>
  <c r="AD119" i="1"/>
  <c r="AH119" i="1" s="1"/>
  <c r="AK119" i="1"/>
  <c r="Y112" i="1"/>
  <c r="W112" i="1" s="1"/>
  <c r="Z112" i="1" s="1"/>
  <c r="T112" i="1" s="1"/>
  <c r="U112" i="1" s="1"/>
  <c r="AI112" i="1"/>
  <c r="AI135" i="1"/>
  <c r="Y102" i="1"/>
  <c r="W102" i="1" s="1"/>
  <c r="Z102" i="1" s="1"/>
  <c r="T102" i="1" s="1"/>
  <c r="U102" i="1" s="1"/>
  <c r="AI102" i="1"/>
  <c r="Y94" i="1"/>
  <c r="W94" i="1" s="1"/>
  <c r="Z94" i="1" s="1"/>
  <c r="T94" i="1" s="1"/>
  <c r="U94" i="1" s="1"/>
  <c r="AI94" i="1"/>
  <c r="AB94" i="1"/>
  <c r="AC94" i="1" s="1"/>
  <c r="Y92" i="1"/>
  <c r="W92" i="1" s="1"/>
  <c r="Z92" i="1" s="1"/>
  <c r="T92" i="1" s="1"/>
  <c r="U92" i="1" s="1"/>
  <c r="AI92" i="1"/>
  <c r="AB92" i="1"/>
  <c r="AC92" i="1" s="1"/>
  <c r="T87" i="1"/>
  <c r="U87" i="1" s="1"/>
  <c r="AB84" i="1"/>
  <c r="AC84" i="1" s="1"/>
  <c r="AI64" i="1"/>
  <c r="AB64" i="1"/>
  <c r="AC64" i="1" s="1"/>
  <c r="Y56" i="1"/>
  <c r="W56" i="1" s="1"/>
  <c r="Z56" i="1" s="1"/>
  <c r="T56" i="1" s="1"/>
  <c r="U56" i="1" s="1"/>
  <c r="AI56" i="1"/>
  <c r="AB56" i="1"/>
  <c r="AC56" i="1" s="1"/>
  <c r="AB90" i="1"/>
  <c r="AC90" i="1" s="1"/>
  <c r="Y78" i="1"/>
  <c r="W78" i="1" s="1"/>
  <c r="Z78" i="1" s="1"/>
  <c r="T78" i="1" s="1"/>
  <c r="U78" i="1" s="1"/>
  <c r="AI78" i="1"/>
  <c r="Y48" i="1"/>
  <c r="W48" i="1" s="1"/>
  <c r="Z48" i="1" s="1"/>
  <c r="T48" i="1" s="1"/>
  <c r="U48" i="1" s="1"/>
  <c r="AI48" i="1"/>
  <c r="AB73" i="1"/>
  <c r="AC73" i="1" s="1"/>
  <c r="Y73" i="1" s="1"/>
  <c r="W73" i="1" s="1"/>
  <c r="Z73" i="1" s="1"/>
  <c r="T73" i="1" s="1"/>
  <c r="U73" i="1" s="1"/>
  <c r="Y58" i="1"/>
  <c r="W58" i="1" s="1"/>
  <c r="Z58" i="1" s="1"/>
  <c r="T58" i="1" s="1"/>
  <c r="U58" i="1" s="1"/>
  <c r="AI58" i="1"/>
  <c r="Y66" i="1"/>
  <c r="W66" i="1" s="1"/>
  <c r="Z66" i="1" s="1"/>
  <c r="T66" i="1" s="1"/>
  <c r="U66" i="1" s="1"/>
  <c r="AI66" i="1"/>
  <c r="AJ52" i="1"/>
  <c r="AD19" i="1"/>
  <c r="AH19" i="1" s="1"/>
  <c r="AK19" i="1"/>
  <c r="AD23" i="1"/>
  <c r="AH23" i="1" s="1"/>
  <c r="AK23" i="1"/>
  <c r="AI19" i="1"/>
  <c r="Y19" i="1"/>
  <c r="W19" i="1" s="1"/>
  <c r="Z19" i="1" s="1"/>
  <c r="T19" i="1" s="1"/>
  <c r="U19" i="1" s="1"/>
  <c r="AI21" i="1"/>
  <c r="Y21" i="1"/>
  <c r="W21" i="1" s="1"/>
  <c r="Z21" i="1" s="1"/>
  <c r="T21" i="1" s="1"/>
  <c r="U21" i="1" s="1"/>
  <c r="AI129" i="1"/>
  <c r="AI124" i="1"/>
  <c r="AB124" i="1"/>
  <c r="AC124" i="1" s="1"/>
  <c r="AI118" i="1"/>
  <c r="Y118" i="1"/>
  <c r="W118" i="1" s="1"/>
  <c r="Z118" i="1" s="1"/>
  <c r="T118" i="1" s="1"/>
  <c r="U118" i="1" s="1"/>
  <c r="AK104" i="1"/>
  <c r="AL104" i="1" s="1"/>
  <c r="AD104" i="1"/>
  <c r="AH104" i="1" s="1"/>
  <c r="BG120" i="1"/>
  <c r="AI106" i="1"/>
  <c r="AI117" i="1"/>
  <c r="AB114" i="1"/>
  <c r="AC114" i="1" s="1"/>
  <c r="AD83" i="1"/>
  <c r="AH83" i="1" s="1"/>
  <c r="AK83" i="1"/>
  <c r="AL83" i="1" s="1"/>
  <c r="AI74" i="1"/>
  <c r="AB74" i="1"/>
  <c r="AC74" i="1" s="1"/>
  <c r="AB71" i="1"/>
  <c r="AC71" i="1" s="1"/>
  <c r="Y62" i="1"/>
  <c r="W62" i="1" s="1"/>
  <c r="Z62" i="1" s="1"/>
  <c r="T62" i="1" s="1"/>
  <c r="U62" i="1" s="1"/>
  <c r="AI62" i="1"/>
  <c r="AB62" i="1"/>
  <c r="AC62" i="1" s="1"/>
  <c r="Y76" i="1"/>
  <c r="W76" i="1" s="1"/>
  <c r="Z76" i="1" s="1"/>
  <c r="T76" i="1" s="1"/>
  <c r="U76" i="1" s="1"/>
  <c r="AI76" i="1"/>
  <c r="AB67" i="1"/>
  <c r="AC67" i="1" s="1"/>
  <c r="Y67" i="1" s="1"/>
  <c r="W67" i="1" s="1"/>
  <c r="Z67" i="1" s="1"/>
  <c r="T67" i="1" s="1"/>
  <c r="U67" i="1" s="1"/>
  <c r="AB29" i="1"/>
  <c r="AC29" i="1" s="1"/>
  <c r="AK79" i="1"/>
  <c r="AL79" i="1" s="1"/>
  <c r="AD79" i="1"/>
  <c r="AH79" i="1" s="1"/>
  <c r="AK26" i="1"/>
  <c r="AD26" i="1"/>
  <c r="AH26" i="1" s="1"/>
  <c r="AJ26" i="1"/>
  <c r="AB49" i="1"/>
  <c r="AC49" i="1" s="1"/>
  <c r="Y32" i="1"/>
  <c r="W32" i="1" s="1"/>
  <c r="Z32" i="1" s="1"/>
  <c r="T32" i="1" s="1"/>
  <c r="U32" i="1" s="1"/>
  <c r="AI32" i="1"/>
  <c r="AB32" i="1"/>
  <c r="AC32" i="1" s="1"/>
  <c r="AB51" i="1"/>
  <c r="AC51" i="1" s="1"/>
  <c r="AB43" i="1"/>
  <c r="AC43" i="1" s="1"/>
  <c r="AJ23" i="1"/>
  <c r="AD17" i="1"/>
  <c r="AH17" i="1" s="1"/>
  <c r="AK17" i="1"/>
  <c r="AL17" i="1" s="1"/>
  <c r="BG24" i="1"/>
  <c r="AB125" i="1"/>
  <c r="AC125" i="1" s="1"/>
  <c r="Y130" i="1"/>
  <c r="W130" i="1" s="1"/>
  <c r="Z130" i="1" s="1"/>
  <c r="T130" i="1" s="1"/>
  <c r="U130" i="1" s="1"/>
  <c r="AI130" i="1"/>
  <c r="AK128" i="1"/>
  <c r="AD128" i="1"/>
  <c r="AH128" i="1" s="1"/>
  <c r="AJ128" i="1"/>
  <c r="Y122" i="1"/>
  <c r="W122" i="1" s="1"/>
  <c r="Z122" i="1" s="1"/>
  <c r="T122" i="1" s="1"/>
  <c r="U122" i="1" s="1"/>
  <c r="AB115" i="1"/>
  <c r="AC115" i="1" s="1"/>
  <c r="AB107" i="1"/>
  <c r="AC107" i="1" s="1"/>
  <c r="AB130" i="1"/>
  <c r="AC130" i="1" s="1"/>
  <c r="Y121" i="1"/>
  <c r="W121" i="1" s="1"/>
  <c r="Z121" i="1" s="1"/>
  <c r="T121" i="1" s="1"/>
  <c r="U121" i="1" s="1"/>
  <c r="AI121" i="1"/>
  <c r="AI120" i="1"/>
  <c r="AJ108" i="1"/>
  <c r="Y136" i="1"/>
  <c r="W136" i="1" s="1"/>
  <c r="Z136" i="1" s="1"/>
  <c r="T136" i="1" s="1"/>
  <c r="U136" i="1" s="1"/>
  <c r="AI136" i="1"/>
  <c r="AB120" i="1"/>
  <c r="AC120" i="1" s="1"/>
  <c r="BG115" i="1"/>
  <c r="Y110" i="1"/>
  <c r="W110" i="1" s="1"/>
  <c r="Z110" i="1" s="1"/>
  <c r="T110" i="1" s="1"/>
  <c r="U110" i="1" s="1"/>
  <c r="AI110" i="1"/>
  <c r="Y119" i="1"/>
  <c r="W119" i="1" s="1"/>
  <c r="Z119" i="1" s="1"/>
  <c r="T119" i="1" s="1"/>
  <c r="U119" i="1" s="1"/>
  <c r="AI119" i="1"/>
  <c r="AJ119" i="1"/>
  <c r="BG117" i="1"/>
  <c r="Y108" i="1"/>
  <c r="W108" i="1" s="1"/>
  <c r="Z108" i="1" s="1"/>
  <c r="T108" i="1" s="1"/>
  <c r="U108" i="1" s="1"/>
  <c r="AI108" i="1"/>
  <c r="AI101" i="1"/>
  <c r="Y80" i="1"/>
  <c r="W80" i="1" s="1"/>
  <c r="Z80" i="1" s="1"/>
  <c r="T80" i="1" s="1"/>
  <c r="U80" i="1" s="1"/>
  <c r="AI80" i="1"/>
  <c r="BG99" i="1"/>
  <c r="AI88" i="1"/>
  <c r="BF86" i="1"/>
  <c r="AI70" i="1"/>
  <c r="AB70" i="1"/>
  <c r="AC70" i="1" s="1"/>
  <c r="AB63" i="1"/>
  <c r="AC63" i="1" s="1"/>
  <c r="AI54" i="1"/>
  <c r="Y104" i="1"/>
  <c r="W104" i="1" s="1"/>
  <c r="Z104" i="1" s="1"/>
  <c r="T104" i="1" s="1"/>
  <c r="U104" i="1" s="1"/>
  <c r="AI104" i="1"/>
  <c r="AD96" i="1"/>
  <c r="AH96" i="1" s="1"/>
  <c r="AK96" i="1"/>
  <c r="AB88" i="1"/>
  <c r="AC88" i="1" s="1"/>
  <c r="Y88" i="1" s="1"/>
  <c r="W88" i="1" s="1"/>
  <c r="Z88" i="1" s="1"/>
  <c r="T88" i="1" s="1"/>
  <c r="U88" i="1" s="1"/>
  <c r="AB65" i="1"/>
  <c r="AC65" i="1" s="1"/>
  <c r="AB57" i="1"/>
  <c r="AC57" i="1" s="1"/>
  <c r="AB110" i="1"/>
  <c r="AC110" i="1" s="1"/>
  <c r="BG63" i="1"/>
  <c r="AB45" i="1"/>
  <c r="AC45" i="1" s="1"/>
  <c r="Y36" i="1"/>
  <c r="W36" i="1" s="1"/>
  <c r="Z36" i="1" s="1"/>
  <c r="T36" i="1" s="1"/>
  <c r="U36" i="1" s="1"/>
  <c r="AI36" i="1"/>
  <c r="AI33" i="1"/>
  <c r="AB101" i="1"/>
  <c r="AC101" i="1" s="1"/>
  <c r="Y79" i="1"/>
  <c r="W79" i="1" s="1"/>
  <c r="Z79" i="1" s="1"/>
  <c r="T79" i="1" s="1"/>
  <c r="U79" i="1" s="1"/>
  <c r="AB44" i="1"/>
  <c r="AC44" i="1" s="1"/>
  <c r="Y44" i="1" s="1"/>
  <c r="W44" i="1" s="1"/>
  <c r="Z44" i="1" s="1"/>
  <c r="T44" i="1" s="1"/>
  <c r="U44" i="1" s="1"/>
  <c r="Y26" i="1"/>
  <c r="W26" i="1" s="1"/>
  <c r="Z26" i="1" s="1"/>
  <c r="T26" i="1" s="1"/>
  <c r="U26" i="1" s="1"/>
  <c r="BG97" i="1"/>
  <c r="Y116" i="1"/>
  <c r="W116" i="1" s="1"/>
  <c r="Z116" i="1" s="1"/>
  <c r="T116" i="1" s="1"/>
  <c r="U116" i="1" s="1"/>
  <c r="AI116" i="1"/>
  <c r="Y96" i="1"/>
  <c r="W96" i="1" s="1"/>
  <c r="Z96" i="1" s="1"/>
  <c r="T96" i="1" s="1"/>
  <c r="U96" i="1" s="1"/>
  <c r="AI96" i="1"/>
  <c r="AB86" i="1"/>
  <c r="AC86" i="1" s="1"/>
  <c r="AB75" i="1"/>
  <c r="AC75" i="1" s="1"/>
  <c r="AB59" i="1"/>
  <c r="AC59" i="1" s="1"/>
  <c r="AB50" i="1"/>
  <c r="AC50" i="1" s="1"/>
  <c r="Y46" i="1"/>
  <c r="W46" i="1" s="1"/>
  <c r="Z46" i="1" s="1"/>
  <c r="T46" i="1" s="1"/>
  <c r="U46" i="1" s="1"/>
  <c r="AI46" i="1"/>
  <c r="AB46" i="1"/>
  <c r="AC46" i="1" s="1"/>
  <c r="Y30" i="1"/>
  <c r="W30" i="1" s="1"/>
  <c r="Z30" i="1" s="1"/>
  <c r="T30" i="1" s="1"/>
  <c r="U30" i="1" s="1"/>
  <c r="AI30" i="1"/>
  <c r="AB30" i="1"/>
  <c r="AC30" i="1" s="1"/>
  <c r="AI27" i="1"/>
  <c r="Y27" i="1"/>
  <c r="W27" i="1" s="1"/>
  <c r="Z27" i="1" s="1"/>
  <c r="T27" i="1" s="1"/>
  <c r="U27" i="1" s="1"/>
  <c r="AB25" i="1"/>
  <c r="AC25" i="1" s="1"/>
  <c r="AD89" i="1"/>
  <c r="AH89" i="1" s="1"/>
  <c r="AK89" i="1"/>
  <c r="AL89" i="1" s="1"/>
  <c r="AI53" i="1"/>
  <c r="Y53" i="1"/>
  <c r="W53" i="1" s="1"/>
  <c r="Z53" i="1" s="1"/>
  <c r="T53" i="1" s="1"/>
  <c r="U53" i="1" s="1"/>
  <c r="AB20" i="1"/>
  <c r="AC20" i="1" s="1"/>
  <c r="AD85" i="1"/>
  <c r="AH85" i="1" s="1"/>
  <c r="AK85" i="1"/>
  <c r="AL85" i="1" s="1"/>
  <c r="BG71" i="1"/>
  <c r="BG49" i="1"/>
  <c r="Y42" i="1"/>
  <c r="W42" i="1" s="1"/>
  <c r="Z42" i="1" s="1"/>
  <c r="T42" i="1" s="1"/>
  <c r="U42" i="1" s="1"/>
  <c r="AI42" i="1"/>
  <c r="BG59" i="1"/>
  <c r="AK24" i="1"/>
  <c r="AL24" i="1" s="1"/>
  <c r="AD24" i="1"/>
  <c r="AH24" i="1" s="1"/>
  <c r="AB54" i="1"/>
  <c r="AC54" i="1" s="1"/>
  <c r="Y54" i="1" s="1"/>
  <c r="W54" i="1" s="1"/>
  <c r="Z54" i="1" s="1"/>
  <c r="T54" i="1" s="1"/>
  <c r="U54" i="1" s="1"/>
  <c r="AJ28" i="1"/>
  <c r="AK18" i="1"/>
  <c r="AL18" i="1" s="1"/>
  <c r="AD18" i="1"/>
  <c r="AH18" i="1" s="1"/>
  <c r="AJ17" i="1"/>
  <c r="AB21" i="1"/>
  <c r="AC21" i="1" s="1"/>
  <c r="AB42" i="1"/>
  <c r="AC42" i="1" s="1"/>
  <c r="BG33" i="1"/>
  <c r="Y18" i="1"/>
  <c r="W18" i="1" s="1"/>
  <c r="Z18" i="1" s="1"/>
  <c r="T18" i="1" s="1"/>
  <c r="U18" i="1" s="1"/>
  <c r="AK59" i="1" l="1"/>
  <c r="AD59" i="1"/>
  <c r="AH59" i="1" s="1"/>
  <c r="AJ59" i="1"/>
  <c r="AK45" i="1"/>
  <c r="AL45" i="1" s="1"/>
  <c r="AD45" i="1"/>
  <c r="AH45" i="1" s="1"/>
  <c r="AJ45" i="1"/>
  <c r="Y45" i="1"/>
  <c r="W45" i="1" s="1"/>
  <c r="Z45" i="1" s="1"/>
  <c r="T45" i="1" s="1"/>
  <c r="U45" i="1" s="1"/>
  <c r="AD74" i="1"/>
  <c r="AH74" i="1" s="1"/>
  <c r="AK74" i="1"/>
  <c r="AJ74" i="1"/>
  <c r="AK124" i="1"/>
  <c r="AL124" i="1" s="1"/>
  <c r="AD124" i="1"/>
  <c r="AH124" i="1" s="1"/>
  <c r="AJ124" i="1"/>
  <c r="AK129" i="1"/>
  <c r="AD129" i="1"/>
  <c r="AH129" i="1" s="1"/>
  <c r="AJ129" i="1"/>
  <c r="AL28" i="1"/>
  <c r="AD40" i="1"/>
  <c r="AH40" i="1" s="1"/>
  <c r="AK40" i="1"/>
  <c r="AJ40" i="1"/>
  <c r="AK33" i="1"/>
  <c r="AD33" i="1"/>
  <c r="AH33" i="1" s="1"/>
  <c r="AJ33" i="1"/>
  <c r="AK50" i="1"/>
  <c r="AL50" i="1" s="1"/>
  <c r="AD50" i="1"/>
  <c r="AH50" i="1" s="1"/>
  <c r="AJ50" i="1"/>
  <c r="Y50" i="1"/>
  <c r="W50" i="1" s="1"/>
  <c r="Z50" i="1" s="1"/>
  <c r="T50" i="1" s="1"/>
  <c r="U50" i="1" s="1"/>
  <c r="AD70" i="1"/>
  <c r="AH70" i="1" s="1"/>
  <c r="AK70" i="1"/>
  <c r="AJ70" i="1"/>
  <c r="AK90" i="1"/>
  <c r="AL90" i="1" s="1"/>
  <c r="AD90" i="1"/>
  <c r="AH90" i="1" s="1"/>
  <c r="AJ90" i="1"/>
  <c r="AD64" i="1"/>
  <c r="AH64" i="1" s="1"/>
  <c r="AK64" i="1"/>
  <c r="AJ64" i="1"/>
  <c r="AK84" i="1"/>
  <c r="AD84" i="1"/>
  <c r="AH84" i="1" s="1"/>
  <c r="AJ84" i="1"/>
  <c r="AD77" i="1"/>
  <c r="AH77" i="1" s="1"/>
  <c r="AK77" i="1"/>
  <c r="Y77" i="1"/>
  <c r="W77" i="1" s="1"/>
  <c r="Z77" i="1" s="1"/>
  <c r="T77" i="1" s="1"/>
  <c r="U77" i="1" s="1"/>
  <c r="AJ77" i="1"/>
  <c r="AK99" i="1"/>
  <c r="AL99" i="1" s="1"/>
  <c r="AD99" i="1"/>
  <c r="AH99" i="1" s="1"/>
  <c r="AJ99" i="1"/>
  <c r="Y99" i="1"/>
  <c r="W99" i="1" s="1"/>
  <c r="Z99" i="1" s="1"/>
  <c r="T99" i="1" s="1"/>
  <c r="U99" i="1" s="1"/>
  <c r="AK80" i="1"/>
  <c r="AL80" i="1" s="1"/>
  <c r="AD80" i="1"/>
  <c r="AH80" i="1" s="1"/>
  <c r="AJ80" i="1"/>
  <c r="AK95" i="1"/>
  <c r="AL95" i="1" s="1"/>
  <c r="AD95" i="1"/>
  <c r="AH95" i="1" s="1"/>
  <c r="AJ95" i="1"/>
  <c r="AK105" i="1"/>
  <c r="AL105" i="1" s="1"/>
  <c r="AD105" i="1"/>
  <c r="AH105" i="1" s="1"/>
  <c r="Y105" i="1"/>
  <c r="W105" i="1" s="1"/>
  <c r="Z105" i="1" s="1"/>
  <c r="T105" i="1" s="1"/>
  <c r="U105" i="1" s="1"/>
  <c r="AJ105" i="1"/>
  <c r="AK135" i="1"/>
  <c r="AD135" i="1"/>
  <c r="AH135" i="1" s="1"/>
  <c r="AJ135" i="1"/>
  <c r="AL78" i="1"/>
  <c r="AD21" i="1"/>
  <c r="AH21" i="1" s="1"/>
  <c r="AK21" i="1"/>
  <c r="AJ21" i="1"/>
  <c r="AD46" i="1"/>
  <c r="AH46" i="1" s="1"/>
  <c r="AK46" i="1"/>
  <c r="AJ46" i="1"/>
  <c r="AK75" i="1"/>
  <c r="AL75" i="1" s="1"/>
  <c r="AD75" i="1"/>
  <c r="AH75" i="1" s="1"/>
  <c r="AJ75" i="1"/>
  <c r="AK101" i="1"/>
  <c r="AL101" i="1" s="1"/>
  <c r="AD101" i="1"/>
  <c r="AH101" i="1" s="1"/>
  <c r="AJ101" i="1"/>
  <c r="AK110" i="1"/>
  <c r="AD110" i="1"/>
  <c r="AH110" i="1" s="1"/>
  <c r="AJ110" i="1"/>
  <c r="AK65" i="1"/>
  <c r="AD65" i="1"/>
  <c r="AH65" i="1" s="1"/>
  <c r="AJ65" i="1"/>
  <c r="Y65" i="1"/>
  <c r="W65" i="1" s="1"/>
  <c r="Z65" i="1" s="1"/>
  <c r="T65" i="1" s="1"/>
  <c r="U65" i="1" s="1"/>
  <c r="Y101" i="1"/>
  <c r="W101" i="1" s="1"/>
  <c r="Z101" i="1" s="1"/>
  <c r="T101" i="1" s="1"/>
  <c r="U101" i="1" s="1"/>
  <c r="AK120" i="1"/>
  <c r="AD120" i="1"/>
  <c r="AH120" i="1" s="1"/>
  <c r="AJ120" i="1"/>
  <c r="Y120" i="1"/>
  <c r="W120" i="1" s="1"/>
  <c r="Z120" i="1" s="1"/>
  <c r="T120" i="1" s="1"/>
  <c r="U120" i="1" s="1"/>
  <c r="AK130" i="1"/>
  <c r="AD130" i="1"/>
  <c r="AH130" i="1" s="1"/>
  <c r="AJ130" i="1"/>
  <c r="AL128" i="1"/>
  <c r="AK125" i="1"/>
  <c r="AD125" i="1"/>
  <c r="AH125" i="1" s="1"/>
  <c r="Y125" i="1"/>
  <c r="W125" i="1" s="1"/>
  <c r="Z125" i="1" s="1"/>
  <c r="T125" i="1" s="1"/>
  <c r="U125" i="1" s="1"/>
  <c r="AJ125" i="1"/>
  <c r="AK51" i="1"/>
  <c r="AD51" i="1"/>
  <c r="AH51" i="1" s="1"/>
  <c r="AJ51" i="1"/>
  <c r="AL26" i="1"/>
  <c r="AK29" i="1"/>
  <c r="AD29" i="1"/>
  <c r="AH29" i="1" s="1"/>
  <c r="Y29" i="1"/>
  <c r="W29" i="1" s="1"/>
  <c r="Z29" i="1" s="1"/>
  <c r="T29" i="1" s="1"/>
  <c r="U29" i="1" s="1"/>
  <c r="AJ29" i="1"/>
  <c r="Y74" i="1"/>
  <c r="W74" i="1" s="1"/>
  <c r="Z74" i="1" s="1"/>
  <c r="T74" i="1" s="1"/>
  <c r="U74" i="1" s="1"/>
  <c r="AK114" i="1"/>
  <c r="AL114" i="1" s="1"/>
  <c r="AD114" i="1"/>
  <c r="AH114" i="1" s="1"/>
  <c r="AJ114" i="1"/>
  <c r="Y124" i="1"/>
  <c r="W124" i="1" s="1"/>
  <c r="Z124" i="1" s="1"/>
  <c r="T124" i="1" s="1"/>
  <c r="U124" i="1" s="1"/>
  <c r="AD56" i="1"/>
  <c r="AH56" i="1" s="1"/>
  <c r="AK56" i="1"/>
  <c r="AL56" i="1" s="1"/>
  <c r="AJ56" i="1"/>
  <c r="AD94" i="1"/>
  <c r="AH94" i="1" s="1"/>
  <c r="AK94" i="1"/>
  <c r="AJ94" i="1"/>
  <c r="AK134" i="1"/>
  <c r="AD134" i="1"/>
  <c r="AH134" i="1" s="1"/>
  <c r="AJ134" i="1"/>
  <c r="AK27" i="1"/>
  <c r="AL27" i="1" s="1"/>
  <c r="AD27" i="1"/>
  <c r="AH27" i="1" s="1"/>
  <c r="AJ27" i="1"/>
  <c r="AK41" i="1"/>
  <c r="AL41" i="1" s="1"/>
  <c r="AD41" i="1"/>
  <c r="AH41" i="1" s="1"/>
  <c r="AJ41" i="1"/>
  <c r="AK69" i="1"/>
  <c r="AD69" i="1"/>
  <c r="AH69" i="1" s="1"/>
  <c r="AJ69" i="1"/>
  <c r="AK112" i="1"/>
  <c r="AD112" i="1"/>
  <c r="AH112" i="1" s="1"/>
  <c r="AJ112" i="1"/>
  <c r="AD118" i="1"/>
  <c r="AH118" i="1" s="1"/>
  <c r="AK118" i="1"/>
  <c r="AJ118" i="1"/>
  <c r="AL136" i="1"/>
  <c r="AK22" i="1"/>
  <c r="AL22" i="1" s="1"/>
  <c r="AD22" i="1"/>
  <c r="AH22" i="1" s="1"/>
  <c r="AJ22" i="1"/>
  <c r="Y22" i="1"/>
  <c r="W22" i="1" s="1"/>
  <c r="Z22" i="1" s="1"/>
  <c r="T22" i="1" s="1"/>
  <c r="U22" i="1" s="1"/>
  <c r="AK133" i="1"/>
  <c r="AL133" i="1" s="1"/>
  <c r="AD133" i="1"/>
  <c r="AH133" i="1" s="1"/>
  <c r="AJ133" i="1"/>
  <c r="Y69" i="1"/>
  <c r="W69" i="1" s="1"/>
  <c r="Z69" i="1" s="1"/>
  <c r="T69" i="1" s="1"/>
  <c r="U69" i="1" s="1"/>
  <c r="Y40" i="1"/>
  <c r="W40" i="1" s="1"/>
  <c r="Z40" i="1" s="1"/>
  <c r="T40" i="1" s="1"/>
  <c r="U40" i="1" s="1"/>
  <c r="Y95" i="1"/>
  <c r="W95" i="1" s="1"/>
  <c r="Z95" i="1" s="1"/>
  <c r="T95" i="1" s="1"/>
  <c r="U95" i="1" s="1"/>
  <c r="AD100" i="1"/>
  <c r="AH100" i="1" s="1"/>
  <c r="AK100" i="1"/>
  <c r="AJ100" i="1"/>
  <c r="AK123" i="1"/>
  <c r="AD123" i="1"/>
  <c r="AH123" i="1" s="1"/>
  <c r="Y123" i="1"/>
  <c r="W123" i="1" s="1"/>
  <c r="Z123" i="1" s="1"/>
  <c r="T123" i="1" s="1"/>
  <c r="U123" i="1" s="1"/>
  <c r="AJ123" i="1"/>
  <c r="AL76" i="1"/>
  <c r="AL121" i="1"/>
  <c r="AK86" i="1"/>
  <c r="AL86" i="1" s="1"/>
  <c r="AD86" i="1"/>
  <c r="AH86" i="1" s="1"/>
  <c r="AJ86" i="1"/>
  <c r="AK57" i="1"/>
  <c r="AL57" i="1" s="1"/>
  <c r="AD57" i="1"/>
  <c r="AH57" i="1" s="1"/>
  <c r="Y57" i="1"/>
  <c r="W57" i="1" s="1"/>
  <c r="Z57" i="1" s="1"/>
  <c r="T57" i="1" s="1"/>
  <c r="U57" i="1" s="1"/>
  <c r="AJ57" i="1"/>
  <c r="AK88" i="1"/>
  <c r="AD88" i="1"/>
  <c r="AH88" i="1" s="1"/>
  <c r="AJ88" i="1"/>
  <c r="AK63" i="1"/>
  <c r="AD63" i="1"/>
  <c r="AH63" i="1" s="1"/>
  <c r="AJ63" i="1"/>
  <c r="Y63" i="1"/>
  <c r="W63" i="1" s="1"/>
  <c r="Z63" i="1" s="1"/>
  <c r="T63" i="1" s="1"/>
  <c r="U63" i="1" s="1"/>
  <c r="AK43" i="1"/>
  <c r="AD43" i="1"/>
  <c r="AH43" i="1" s="1"/>
  <c r="Y43" i="1"/>
  <c r="W43" i="1" s="1"/>
  <c r="Z43" i="1" s="1"/>
  <c r="T43" i="1" s="1"/>
  <c r="U43" i="1" s="1"/>
  <c r="AJ43" i="1"/>
  <c r="AK67" i="1"/>
  <c r="AD67" i="1"/>
  <c r="AH67" i="1" s="1"/>
  <c r="AJ67" i="1"/>
  <c r="AK31" i="1"/>
  <c r="AL31" i="1" s="1"/>
  <c r="AD31" i="1"/>
  <c r="AH31" i="1" s="1"/>
  <c r="Y31" i="1"/>
  <c r="W31" i="1" s="1"/>
  <c r="Z31" i="1" s="1"/>
  <c r="T31" i="1" s="1"/>
  <c r="U31" i="1" s="1"/>
  <c r="AJ31" i="1"/>
  <c r="AD38" i="1"/>
  <c r="AH38" i="1" s="1"/>
  <c r="AK38" i="1"/>
  <c r="AJ38" i="1"/>
  <c r="Y59" i="1"/>
  <c r="W59" i="1" s="1"/>
  <c r="Z59" i="1" s="1"/>
  <c r="T59" i="1" s="1"/>
  <c r="U59" i="1" s="1"/>
  <c r="AD111" i="1"/>
  <c r="AH111" i="1" s="1"/>
  <c r="AK111" i="1"/>
  <c r="Y111" i="1"/>
  <c r="W111" i="1" s="1"/>
  <c r="Z111" i="1" s="1"/>
  <c r="T111" i="1" s="1"/>
  <c r="U111" i="1" s="1"/>
  <c r="AJ111" i="1"/>
  <c r="AD42" i="1"/>
  <c r="AH42" i="1" s="1"/>
  <c r="AK42" i="1"/>
  <c r="AJ42" i="1"/>
  <c r="AK20" i="1"/>
  <c r="AL20" i="1" s="1"/>
  <c r="AD20" i="1"/>
  <c r="AH20" i="1" s="1"/>
  <c r="AJ20" i="1"/>
  <c r="Y20" i="1"/>
  <c r="W20" i="1" s="1"/>
  <c r="Z20" i="1" s="1"/>
  <c r="T20" i="1" s="1"/>
  <c r="U20" i="1" s="1"/>
  <c r="AL96" i="1"/>
  <c r="AD115" i="1"/>
  <c r="AH115" i="1" s="1"/>
  <c r="AK115" i="1"/>
  <c r="AJ115" i="1"/>
  <c r="Y115" i="1"/>
  <c r="W115" i="1" s="1"/>
  <c r="Z115" i="1" s="1"/>
  <c r="T115" i="1" s="1"/>
  <c r="U115" i="1" s="1"/>
  <c r="AL23" i="1"/>
  <c r="AK82" i="1"/>
  <c r="AD82" i="1"/>
  <c r="AH82" i="1" s="1"/>
  <c r="AJ82" i="1"/>
  <c r="Y38" i="1"/>
  <c r="W38" i="1" s="1"/>
  <c r="Z38" i="1" s="1"/>
  <c r="T38" i="1" s="1"/>
  <c r="U38" i="1" s="1"/>
  <c r="AK61" i="1"/>
  <c r="AD61" i="1"/>
  <c r="AH61" i="1" s="1"/>
  <c r="AJ61" i="1"/>
  <c r="AD98" i="1"/>
  <c r="AH98" i="1" s="1"/>
  <c r="AK98" i="1"/>
  <c r="AJ98" i="1"/>
  <c r="AK106" i="1"/>
  <c r="AL106" i="1" s="1"/>
  <c r="AD106" i="1"/>
  <c r="AH106" i="1" s="1"/>
  <c r="AJ106" i="1"/>
  <c r="AD117" i="1"/>
  <c r="AH117" i="1" s="1"/>
  <c r="AK117" i="1"/>
  <c r="AJ117" i="1"/>
  <c r="AK39" i="1"/>
  <c r="AD39" i="1"/>
  <c r="AH39" i="1" s="1"/>
  <c r="AJ39" i="1"/>
  <c r="Y39" i="1"/>
  <c r="W39" i="1" s="1"/>
  <c r="Z39" i="1" s="1"/>
  <c r="T39" i="1" s="1"/>
  <c r="U39" i="1" s="1"/>
  <c r="AK35" i="1"/>
  <c r="AD35" i="1"/>
  <c r="AH35" i="1" s="1"/>
  <c r="Y35" i="1"/>
  <c r="W35" i="1" s="1"/>
  <c r="Z35" i="1" s="1"/>
  <c r="T35" i="1" s="1"/>
  <c r="U35" i="1" s="1"/>
  <c r="AJ35" i="1"/>
  <c r="AK93" i="1"/>
  <c r="AD93" i="1"/>
  <c r="AH93" i="1" s="1"/>
  <c r="AJ93" i="1"/>
  <c r="AL108" i="1"/>
  <c r="AL60" i="1"/>
  <c r="AD54" i="1"/>
  <c r="AH54" i="1" s="1"/>
  <c r="AK54" i="1"/>
  <c r="AJ54" i="1"/>
  <c r="AJ25" i="1"/>
  <c r="AD25" i="1"/>
  <c r="AH25" i="1" s="1"/>
  <c r="AK25" i="1"/>
  <c r="AL25" i="1" s="1"/>
  <c r="Y25" i="1"/>
  <c r="W25" i="1" s="1"/>
  <c r="Z25" i="1" s="1"/>
  <c r="T25" i="1" s="1"/>
  <c r="U25" i="1" s="1"/>
  <c r="AD30" i="1"/>
  <c r="AH30" i="1" s="1"/>
  <c r="AK30" i="1"/>
  <c r="AJ30" i="1"/>
  <c r="AD44" i="1"/>
  <c r="AH44" i="1" s="1"/>
  <c r="AK44" i="1"/>
  <c r="AJ44" i="1"/>
  <c r="Y33" i="1"/>
  <c r="W33" i="1" s="1"/>
  <c r="Z33" i="1" s="1"/>
  <c r="T33" i="1" s="1"/>
  <c r="U33" i="1" s="1"/>
  <c r="Y70" i="1"/>
  <c r="W70" i="1" s="1"/>
  <c r="Z70" i="1" s="1"/>
  <c r="T70" i="1" s="1"/>
  <c r="U70" i="1" s="1"/>
  <c r="AD107" i="1"/>
  <c r="AH107" i="1" s="1"/>
  <c r="AK107" i="1"/>
  <c r="Y107" i="1"/>
  <c r="W107" i="1" s="1"/>
  <c r="Z107" i="1" s="1"/>
  <c r="T107" i="1" s="1"/>
  <c r="U107" i="1" s="1"/>
  <c r="AJ107" i="1"/>
  <c r="AD32" i="1"/>
  <c r="AH32" i="1" s="1"/>
  <c r="AK32" i="1"/>
  <c r="AJ32" i="1"/>
  <c r="AK49" i="1"/>
  <c r="AL49" i="1" s="1"/>
  <c r="AD49" i="1"/>
  <c r="AH49" i="1" s="1"/>
  <c r="Y49" i="1"/>
  <c r="W49" i="1" s="1"/>
  <c r="Z49" i="1" s="1"/>
  <c r="T49" i="1" s="1"/>
  <c r="U49" i="1" s="1"/>
  <c r="AJ49" i="1"/>
  <c r="AD62" i="1"/>
  <c r="AH62" i="1" s="1"/>
  <c r="AK62" i="1"/>
  <c r="AJ62" i="1"/>
  <c r="AK71" i="1"/>
  <c r="AL71" i="1" s="1"/>
  <c r="AD71" i="1"/>
  <c r="AH71" i="1" s="1"/>
  <c r="AJ71" i="1"/>
  <c r="Y71" i="1"/>
  <c r="W71" i="1" s="1"/>
  <c r="Z71" i="1" s="1"/>
  <c r="T71" i="1" s="1"/>
  <c r="U71" i="1" s="1"/>
  <c r="Y117" i="1"/>
  <c r="W117" i="1" s="1"/>
  <c r="Z117" i="1" s="1"/>
  <c r="T117" i="1" s="1"/>
  <c r="U117" i="1" s="1"/>
  <c r="Y129" i="1"/>
  <c r="W129" i="1" s="1"/>
  <c r="Z129" i="1" s="1"/>
  <c r="T129" i="1" s="1"/>
  <c r="U129" i="1" s="1"/>
  <c r="AL19" i="1"/>
  <c r="AK73" i="1"/>
  <c r="AD73" i="1"/>
  <c r="AH73" i="1" s="1"/>
  <c r="AJ73" i="1"/>
  <c r="Y64" i="1"/>
  <c r="W64" i="1" s="1"/>
  <c r="Z64" i="1" s="1"/>
  <c r="T64" i="1" s="1"/>
  <c r="U64" i="1" s="1"/>
  <c r="AD92" i="1"/>
  <c r="AH92" i="1" s="1"/>
  <c r="AK92" i="1"/>
  <c r="AJ92" i="1"/>
  <c r="Y135" i="1"/>
  <c r="W135" i="1" s="1"/>
  <c r="Z135" i="1" s="1"/>
  <c r="T135" i="1" s="1"/>
  <c r="U135" i="1" s="1"/>
  <c r="AL119" i="1"/>
  <c r="AD68" i="1"/>
  <c r="AH68" i="1" s="1"/>
  <c r="AK68" i="1"/>
  <c r="AL68" i="1" s="1"/>
  <c r="AJ68" i="1"/>
  <c r="AK47" i="1"/>
  <c r="AD47" i="1"/>
  <c r="AH47" i="1" s="1"/>
  <c r="AJ47" i="1"/>
  <c r="Y47" i="1"/>
  <c r="W47" i="1" s="1"/>
  <c r="Z47" i="1" s="1"/>
  <c r="T47" i="1" s="1"/>
  <c r="U47" i="1" s="1"/>
  <c r="Y68" i="1"/>
  <c r="W68" i="1" s="1"/>
  <c r="Z68" i="1" s="1"/>
  <c r="T68" i="1" s="1"/>
  <c r="U68" i="1" s="1"/>
  <c r="AK37" i="1"/>
  <c r="AL37" i="1" s="1"/>
  <c r="AD37" i="1"/>
  <c r="AH37" i="1" s="1"/>
  <c r="AJ37" i="1"/>
  <c r="Y37" i="1"/>
  <c r="W37" i="1" s="1"/>
  <c r="Z37" i="1" s="1"/>
  <c r="T37" i="1" s="1"/>
  <c r="U37" i="1" s="1"/>
  <c r="Y75" i="1"/>
  <c r="W75" i="1" s="1"/>
  <c r="Z75" i="1" s="1"/>
  <c r="T75" i="1" s="1"/>
  <c r="U75" i="1" s="1"/>
  <c r="Y98" i="1"/>
  <c r="W98" i="1" s="1"/>
  <c r="Z98" i="1" s="1"/>
  <c r="T98" i="1" s="1"/>
  <c r="U98" i="1" s="1"/>
  <c r="AD97" i="1"/>
  <c r="AH97" i="1" s="1"/>
  <c r="AK97" i="1"/>
  <c r="Y97" i="1"/>
  <c r="W97" i="1" s="1"/>
  <c r="Z97" i="1" s="1"/>
  <c r="T97" i="1" s="1"/>
  <c r="U97" i="1" s="1"/>
  <c r="AJ97" i="1"/>
  <c r="AK91" i="1"/>
  <c r="AD91" i="1"/>
  <c r="AH91" i="1" s="1"/>
  <c r="AJ91" i="1"/>
  <c r="Y91" i="1"/>
  <c r="W91" i="1" s="1"/>
  <c r="Z91" i="1" s="1"/>
  <c r="T91" i="1" s="1"/>
  <c r="U91" i="1" s="1"/>
  <c r="AL116" i="1"/>
  <c r="AK103" i="1"/>
  <c r="AD103" i="1"/>
  <c r="AH103" i="1" s="1"/>
  <c r="AJ103" i="1"/>
  <c r="Y103" i="1"/>
  <c r="W103" i="1" s="1"/>
  <c r="Z103" i="1" s="1"/>
  <c r="T103" i="1" s="1"/>
  <c r="U103" i="1" s="1"/>
  <c r="AD109" i="1"/>
  <c r="AH109" i="1" s="1"/>
  <c r="AK109" i="1"/>
  <c r="AJ109" i="1"/>
  <c r="Y109" i="1"/>
  <c r="W109" i="1" s="1"/>
  <c r="Z109" i="1" s="1"/>
  <c r="T109" i="1" s="1"/>
  <c r="U109" i="1" s="1"/>
  <c r="AD131" i="1"/>
  <c r="AH131" i="1" s="1"/>
  <c r="AK131" i="1"/>
  <c r="AJ131" i="1"/>
  <c r="Y131" i="1"/>
  <c r="W131" i="1" s="1"/>
  <c r="Z131" i="1" s="1"/>
  <c r="T131" i="1" s="1"/>
  <c r="U131" i="1" s="1"/>
  <c r="AK53" i="1"/>
  <c r="AD53" i="1"/>
  <c r="AH53" i="1" s="1"/>
  <c r="AJ53" i="1"/>
  <c r="AK55" i="1"/>
  <c r="AD55" i="1"/>
  <c r="AH55" i="1" s="1"/>
  <c r="AJ55" i="1"/>
  <c r="Y55" i="1"/>
  <c r="W55" i="1" s="1"/>
  <c r="Z55" i="1" s="1"/>
  <c r="T55" i="1" s="1"/>
  <c r="U55" i="1" s="1"/>
  <c r="Y84" i="1"/>
  <c r="W84" i="1" s="1"/>
  <c r="Z84" i="1" s="1"/>
  <c r="T84" i="1" s="1"/>
  <c r="U84" i="1" s="1"/>
  <c r="Y114" i="1"/>
  <c r="W114" i="1" s="1"/>
  <c r="Z114" i="1" s="1"/>
  <c r="T114" i="1" s="1"/>
  <c r="U114" i="1" s="1"/>
  <c r="AL52" i="1"/>
  <c r="Y41" i="1"/>
  <c r="W41" i="1" s="1"/>
  <c r="Z41" i="1" s="1"/>
  <c r="T41" i="1" s="1"/>
  <c r="U41" i="1" s="1"/>
  <c r="Y61" i="1"/>
  <c r="W61" i="1" s="1"/>
  <c r="Z61" i="1" s="1"/>
  <c r="T61" i="1" s="1"/>
  <c r="U61" i="1" s="1"/>
  <c r="AD72" i="1"/>
  <c r="AH72" i="1" s="1"/>
  <c r="AK72" i="1"/>
  <c r="AJ72" i="1"/>
  <c r="AL58" i="1"/>
  <c r="Y86" i="1"/>
  <c r="W86" i="1" s="1"/>
  <c r="Z86" i="1" s="1"/>
  <c r="T86" i="1" s="1"/>
  <c r="U86" i="1" s="1"/>
  <c r="AD113" i="1"/>
  <c r="AH113" i="1" s="1"/>
  <c r="AK113" i="1"/>
  <c r="AL113" i="1" s="1"/>
  <c r="AJ113" i="1"/>
  <c r="Y113" i="1"/>
  <c r="W113" i="1" s="1"/>
  <c r="Z113" i="1" s="1"/>
  <c r="T113" i="1" s="1"/>
  <c r="U113" i="1" s="1"/>
  <c r="AK126" i="1"/>
  <c r="AL126" i="1" s="1"/>
  <c r="AD126" i="1"/>
  <c r="AH126" i="1" s="1"/>
  <c r="AJ126" i="1"/>
  <c r="AL48" i="1"/>
  <c r="AL66" i="1"/>
  <c r="AL72" i="1" l="1"/>
  <c r="AL109" i="1"/>
  <c r="AL92" i="1"/>
  <c r="AL117" i="1"/>
  <c r="AL94" i="1"/>
  <c r="AL64" i="1"/>
  <c r="AL53" i="1"/>
  <c r="AL103" i="1"/>
  <c r="AL97" i="1"/>
  <c r="AL47" i="1"/>
  <c r="AL73" i="1"/>
  <c r="AL32" i="1"/>
  <c r="AL107" i="1"/>
  <c r="AL30" i="1"/>
  <c r="AL88" i="1"/>
  <c r="AL69" i="1"/>
  <c r="AL29" i="1"/>
  <c r="AL51" i="1"/>
  <c r="AL125" i="1"/>
  <c r="AL130" i="1"/>
  <c r="AL120" i="1"/>
  <c r="AL110" i="1"/>
  <c r="AL46" i="1"/>
  <c r="AL135" i="1"/>
  <c r="AL129" i="1"/>
  <c r="AL131" i="1"/>
  <c r="AL54" i="1"/>
  <c r="AL100" i="1"/>
  <c r="AL21" i="1"/>
  <c r="AL40" i="1"/>
  <c r="AL55" i="1"/>
  <c r="AL91" i="1"/>
  <c r="AL62" i="1"/>
  <c r="AL44" i="1"/>
  <c r="AL93" i="1"/>
  <c r="AL35" i="1"/>
  <c r="AL39" i="1"/>
  <c r="AL98" i="1"/>
  <c r="AL61" i="1"/>
  <c r="AL82" i="1"/>
  <c r="AL115" i="1"/>
  <c r="AL42" i="1"/>
  <c r="AL111" i="1"/>
  <c r="AL38" i="1"/>
  <c r="AL67" i="1"/>
  <c r="AL43" i="1"/>
  <c r="AL63" i="1"/>
  <c r="AL123" i="1"/>
  <c r="AL118" i="1"/>
  <c r="AL112" i="1"/>
  <c r="AL134" i="1"/>
  <c r="AL65" i="1"/>
  <c r="AL77" i="1"/>
  <c r="AL84" i="1"/>
  <c r="AL70" i="1"/>
  <c r="AL33" i="1"/>
  <c r="AL74" i="1"/>
  <c r="AL59" i="1"/>
</calcChain>
</file>

<file path=xl/sharedStrings.xml><?xml version="1.0" encoding="utf-8"?>
<sst xmlns="http://schemas.openxmlformats.org/spreadsheetml/2006/main" count="3834" uniqueCount="1040">
  <si>
    <t>File opened</t>
  </si>
  <si>
    <t>2023-06-16 08:24:08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</si>
  <si>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</si>
  <si>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</si>
  <si>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</si>
  <si>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</si>
  <si>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</si>
  <si>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</si>
  <si>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</si>
  <si>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</si>
  <si>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</si>
  <si>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</si>
  <si>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</si>
  <si>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</si>
  <si>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</si>
  <si>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</si>
  <si>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</si>
  <si>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</si>
  <si>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</si>
  <si>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</si>
  <si>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</si>
  <si>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</si>
  <si>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</si>
  <si>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</si>
  <si>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</si>
  <si>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</si>
  <si>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</si>
  <si>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08:24:08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</si>
  <si>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</si>
  <si>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</si>
  <si>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</si>
  <si>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</si>
  <si>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</si>
  <si>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</si>
  <si>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</si>
  <si>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</si>
  <si>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</si>
  <si>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</si>
  <si>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</si>
  <si>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</si>
  <si>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</si>
  <si>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</si>
  <si>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</si>
  <si>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</si>
  <si>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</si>
  <si>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</si>
  <si>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</si>
  <si>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</si>
  <si>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</si>
  <si>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</si>
  <si>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</si>
  <si>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</si>
  <si>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</si>
  <si>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</si>
  <si>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</si>
  <si>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</si>
  <si>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</si>
  <si>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</si>
  <si>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</si>
  <si>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</si>
  <si>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</si>
  <si>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</si>
  <si>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</si>
  <si>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</si>
  <si>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</si>
  <si>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</si>
  <si>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</si>
  <si>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</si>
  <si>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</si>
  <si>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</si>
  <si>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</si>
  <si>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</si>
  <si>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</si>
  <si>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</si>
  <si>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</si>
  <si>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</si>
  <si>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</si>
  <si>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</si>
  <si>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</si>
  <si>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</si>
  <si>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</si>
  <si>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</si>
  <si>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3.42983 80.8926 372.692 610.999 854.61 1048.84 1231.57 1379.65</t>
  </si>
  <si>
    <t>Fs_true</t>
  </si>
  <si>
    <t>-0.270882 100.066 401.858 601.439 802.642 1001.22 1202.63 1401.26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</si>
  <si>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</si>
  <si>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</si>
  <si>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</si>
  <si>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</si>
  <si>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</si>
  <si>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</si>
  <si>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</si>
  <si>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</si>
  <si>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</si>
  <si>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</si>
  <si>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</si>
  <si>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</si>
  <si>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</si>
  <si>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</si>
  <si>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</si>
  <si>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</si>
  <si>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</si>
  <si>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</si>
  <si>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</si>
  <si>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</si>
  <si>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</si>
  <si>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</si>
  <si>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</si>
  <si>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</si>
  <si>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</si>
  <si>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</si>
  <si>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</si>
  <si>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</si>
  <si>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</si>
  <si>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</si>
  <si>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</si>
  <si>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</si>
  <si>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</si>
  <si>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</si>
  <si>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</si>
  <si>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</si>
  <si>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</si>
  <si>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</si>
  <si>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</si>
  <si>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</si>
  <si>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</si>
  <si>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</si>
  <si>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</si>
  <si>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</si>
  <si>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</si>
  <si>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</si>
  <si>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</si>
  <si>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</si>
  <si>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</si>
  <si>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</si>
  <si>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</si>
  <si>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</si>
  <si>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</si>
  <si>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</si>
  <si>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</si>
  <si>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</si>
  <si>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</si>
  <si>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</si>
  <si>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</si>
  <si>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</si>
  <si>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</si>
  <si>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</si>
  <si>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</si>
  <si>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</si>
  <si>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</si>
  <si>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</si>
  <si>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</si>
  <si>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</si>
  <si>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</si>
  <si>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</si>
  <si>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</si>
  <si>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</si>
  <si>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</si>
  <si>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</si>
  <si>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</si>
  <si>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</si>
  <si>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</si>
  <si>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</si>
  <si>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</si>
  <si>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</si>
  <si>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</si>
  <si>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</si>
  <si>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</si>
  <si>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</si>
  <si>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</si>
  <si>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</si>
  <si>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</si>
  <si>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</si>
  <si>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</si>
  <si>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</si>
  <si>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</si>
  <si>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</si>
  <si>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</si>
  <si>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</si>
  <si>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</si>
  <si>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</si>
  <si>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</si>
  <si>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</si>
  <si>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</si>
  <si>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</si>
  <si>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</si>
  <si>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</si>
  <si>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</si>
  <si>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</si>
  <si>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</si>
  <si>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</si>
  <si>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</si>
  <si>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</si>
  <si>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</si>
  <si>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</si>
  <si>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</si>
  <si>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</si>
  <si>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</si>
  <si>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</si>
  <si>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</si>
  <si>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</si>
  <si>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</si>
  <si>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</si>
  <si>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</si>
  <si>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</si>
  <si>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</si>
  <si>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</si>
  <si>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</si>
  <si>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</si>
  <si>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</si>
  <si>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</si>
  <si>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</si>
  <si>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</si>
  <si>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</si>
  <si>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</si>
  <si>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</si>
  <si>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</si>
  <si>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</si>
  <si>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</si>
  <si>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</si>
  <si>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</si>
  <si>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</si>
  <si>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</si>
  <si>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</si>
  <si>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</si>
  <si>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</si>
  <si>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</si>
  <si>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</si>
  <si>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</si>
  <si>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</si>
  <si>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</si>
  <si>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</si>
  <si>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</si>
  <si>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</si>
  <si>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</si>
  <si>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</si>
  <si>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</si>
  <si>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</si>
  <si>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</si>
  <si>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</si>
  <si>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</si>
  <si>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</si>
  <si>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</si>
  <si>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</si>
  <si>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</si>
  <si>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</si>
  <si>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</si>
  <si>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</si>
  <si>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</si>
  <si>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</si>
  <si>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</si>
  <si>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</si>
  <si>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</si>
  <si>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</si>
  <si>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</si>
  <si>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</si>
  <si>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</si>
  <si>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</si>
  <si>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</si>
  <si>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</si>
  <si>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</si>
  <si>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</si>
  <si>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</si>
  <si>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</si>
  <si>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</si>
  <si>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</si>
  <si>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</si>
  <si>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</si>
  <si>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</si>
  <si>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</si>
  <si>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</si>
  <si>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</si>
  <si>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</si>
  <si>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</si>
  <si>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</si>
  <si>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</si>
  <si>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</si>
  <si>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</si>
  <si>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</si>
  <si>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</si>
  <si>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</si>
  <si>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</si>
  <si>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</si>
  <si>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</si>
  <si>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</si>
  <si>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</si>
  <si>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</si>
  <si>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</si>
  <si>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</si>
  <si>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</si>
  <si>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</si>
  <si>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</si>
  <si>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</si>
  <si>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</si>
  <si>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</si>
  <si>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</si>
  <si>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</si>
  <si>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</si>
  <si>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</si>
  <si>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</si>
  <si>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</si>
  <si>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</si>
  <si>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</si>
  <si>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</si>
  <si>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</si>
  <si>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</si>
  <si>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</si>
  <si>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</si>
  <si>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</si>
  <si>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</si>
  <si>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</si>
  <si>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</si>
  <si>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</si>
  <si>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</si>
  <si>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</si>
  <si>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</si>
  <si>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</si>
  <si>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</si>
  <si>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</si>
  <si>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</si>
  <si>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</si>
  <si>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</si>
  <si>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</si>
  <si>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</si>
  <si>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</si>
  <si>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</si>
  <si>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</si>
  <si>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</si>
  <si>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</si>
  <si>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</si>
  <si>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</si>
  <si>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</si>
  <si>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</si>
  <si>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</si>
  <si>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</si>
  <si>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</si>
  <si>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</si>
  <si>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</si>
  <si>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</si>
  <si>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</si>
  <si>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</si>
  <si>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</si>
  <si>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</si>
  <si>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</si>
  <si>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</si>
  <si>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</si>
  <si>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</si>
  <si>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</si>
  <si>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</si>
  <si>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</si>
  <si>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</si>
  <si>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</si>
  <si>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</si>
  <si>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</si>
  <si>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</si>
  <si>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</si>
  <si>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</si>
  <si>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</si>
  <si>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</si>
  <si>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</si>
  <si>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</si>
  <si>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</si>
  <si>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</si>
  <si>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</si>
  <si>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</si>
  <si>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</si>
  <si>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</si>
  <si>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</si>
  <si>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</si>
  <si>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</si>
  <si>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</si>
  <si>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</si>
  <si>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</si>
  <si>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</si>
  <si>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</si>
  <si>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</si>
  <si>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</si>
  <si>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</si>
  <si>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</si>
  <si>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</si>
  <si>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</si>
  <si>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</si>
  <si>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</si>
  <si>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</si>
  <si>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</si>
  <si>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</si>
  <si>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</si>
  <si>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</si>
  <si>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</si>
  <si>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</si>
  <si>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</si>
  <si>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</si>
  <si>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</si>
  <si>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</si>
  <si>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</si>
  <si>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</si>
  <si>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</si>
  <si>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</si>
  <si>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</si>
  <si>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</si>
  <si>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</si>
  <si>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</si>
  <si>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</si>
  <si>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</si>
  <si>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</si>
  <si>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</si>
  <si>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</si>
  <si>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20230616 08:28:55</t>
  </si>
  <si>
    <t>08:28:55</t>
  </si>
  <si>
    <t>lcor-288</t>
  </si>
  <si>
    <t>MPF-1260-20230615-22_58_01</t>
  </si>
  <si>
    <t>MPF-1261-20230616-08_28_55</t>
  </si>
  <si>
    <t>DARK-1262-20230616-08_29_02</t>
  </si>
  <si>
    <t>-</t>
  </si>
  <si>
    <t>0: Broadleaf</t>
  </si>
  <si>
    <t>08:29:18</t>
  </si>
  <si>
    <t>4/4</t>
  </si>
  <si>
    <t>11111111</t>
  </si>
  <si>
    <t>oooooooo</t>
  </si>
  <si>
    <t>on</t>
  </si>
  <si>
    <t>20230616 08:32:38</t>
  </si>
  <si>
    <t>08:32:38</t>
  </si>
  <si>
    <t>lcor-215</t>
  </si>
  <si>
    <t>MPF-1263-20230616-08_32_37</t>
  </si>
  <si>
    <t>DARK-1264-20230616-08_32_45</t>
  </si>
  <si>
    <t>08:33:04</t>
  </si>
  <si>
    <t>20230616 08:34:53</t>
  </si>
  <si>
    <t>08:34:53</t>
  </si>
  <si>
    <t>lcor-108</t>
  </si>
  <si>
    <t>MPF-1265-20230616-08_34_52</t>
  </si>
  <si>
    <t>DARK-1266-20230616-08_34_59</t>
  </si>
  <si>
    <t>08:35:12</t>
  </si>
  <si>
    <t>20230616 08:43:19</t>
  </si>
  <si>
    <t>08:43:19</t>
  </si>
  <si>
    <t>lcor-083</t>
  </si>
  <si>
    <t>MPF-1267-20230616-08_43_18</t>
  </si>
  <si>
    <t>DARK-1268-20230616-08_43_25</t>
  </si>
  <si>
    <t>08:43:46</t>
  </si>
  <si>
    <t>20230616 08:46:42</t>
  </si>
  <si>
    <t>08:46:42</t>
  </si>
  <si>
    <t>lcor-065</t>
  </si>
  <si>
    <t>MPF-1269-20230616-08_46_41</t>
  </si>
  <si>
    <t>DARK-1270-20230616-08_46_48</t>
  </si>
  <si>
    <t>08:47:07</t>
  </si>
  <si>
    <t>20230616 08:50:07</t>
  </si>
  <si>
    <t>08:50:07</t>
  </si>
  <si>
    <t>lcor-546</t>
  </si>
  <si>
    <t>MPF-1271-20230616-08_50_07</t>
  </si>
  <si>
    <t>DARK-1272-20230616-08_50_14</t>
  </si>
  <si>
    <t>08:50:40</t>
  </si>
  <si>
    <t>3/4</t>
  </si>
  <si>
    <t>20230616 08:52:55</t>
  </si>
  <si>
    <t>08:52:55</t>
  </si>
  <si>
    <t>lcor-319</t>
  </si>
  <si>
    <t>MPF-1273-20230616-08_52_55</t>
  </si>
  <si>
    <t>DARK-1274-20230616-08_53_02</t>
  </si>
  <si>
    <t>08:53:22</t>
  </si>
  <si>
    <t>20230616 08:56:04</t>
  </si>
  <si>
    <t>08:56:04</t>
  </si>
  <si>
    <t>lcor-340</t>
  </si>
  <si>
    <t>MPF-1275-20230616-08_56_04</t>
  </si>
  <si>
    <t>DARK-1276-20230616-08_56_11</t>
  </si>
  <si>
    <t>08:56:29</t>
  </si>
  <si>
    <t>20230616 08:59:09</t>
  </si>
  <si>
    <t>08:59:09</t>
  </si>
  <si>
    <t>lcor-584</t>
  </si>
  <si>
    <t>MPF-1277-20230616-08_59_08</t>
  </si>
  <si>
    <t>DARK-1278-20230616-08_59_16</t>
  </si>
  <si>
    <t>08:59:35</t>
  </si>
  <si>
    <t>20230616 09:02:06</t>
  </si>
  <si>
    <t>09:02:06</t>
  </si>
  <si>
    <t>lcor-350</t>
  </si>
  <si>
    <t>MPF-1279-20230616-09_02_06</t>
  </si>
  <si>
    <t>DARK-1280-20230616-09_02_13</t>
  </si>
  <si>
    <t>09:02:36</t>
  </si>
  <si>
    <t>20230616 09:05:00</t>
  </si>
  <si>
    <t>09:05:00</t>
  </si>
  <si>
    <t>lcor-103</t>
  </si>
  <si>
    <t>MPF-1281-20230616-09_05_00</t>
  </si>
  <si>
    <t>DARK-1282-20230616-09_05_07</t>
  </si>
  <si>
    <t>09:05:21</t>
  </si>
  <si>
    <t>20230616 09:08:59</t>
  </si>
  <si>
    <t>09:08:59</t>
  </si>
  <si>
    <t>lcor-031</t>
  </si>
  <si>
    <t>MPF-1283-20230616-09_08_58</t>
  </si>
  <si>
    <t>DARK-1284-20230616-09_09_06</t>
  </si>
  <si>
    <t>09:09:24</t>
  </si>
  <si>
    <t>20230616 09:11:56</t>
  </si>
  <si>
    <t>09:11:56</t>
  </si>
  <si>
    <t>lcor-088</t>
  </si>
  <si>
    <t>MPF-1285-20230616-09_11_56</t>
  </si>
  <si>
    <t>DARK-1286-20230616-09_12_03</t>
  </si>
  <si>
    <t>09:12:27</t>
  </si>
  <si>
    <t>20230616 09:14:40</t>
  </si>
  <si>
    <t>09:14:40</t>
  </si>
  <si>
    <t>lcor-200</t>
  </si>
  <si>
    <t>MPF-1287-20230616-09_14_40</t>
  </si>
  <si>
    <t>DARK-1288-20230616-09_14_47</t>
  </si>
  <si>
    <t>09:14:59</t>
  </si>
  <si>
    <t>20230616 09:19:12</t>
  </si>
  <si>
    <t>09:19:12</t>
  </si>
  <si>
    <t>lcor-002</t>
  </si>
  <si>
    <t>MPF-1289-20230616-09_19_12</t>
  </si>
  <si>
    <t>DARK-1290-20230616-09_19_19</t>
  </si>
  <si>
    <t>09:19:36</t>
  </si>
  <si>
    <t>20230616 09:21:59</t>
  </si>
  <si>
    <t>09:21:59</t>
  </si>
  <si>
    <t xml:space="preserve">lcor-241 </t>
  </si>
  <si>
    <t>MPF-1291-20230616-09_21_59</t>
  </si>
  <si>
    <t>DARK-1292-20230616-09_22_06</t>
  </si>
  <si>
    <t>09:22:31</t>
  </si>
  <si>
    <t>20230616 09:25:21</t>
  </si>
  <si>
    <t>09:25:21</t>
  </si>
  <si>
    <t>lcor-217</t>
  </si>
  <si>
    <t>MPF-1293-20230616-09_25_21</t>
  </si>
  <si>
    <t>DARK-1294-20230616-09_25_28</t>
  </si>
  <si>
    <t>09:25:40</t>
  </si>
  <si>
    <t>20230616 09:28:52</t>
  </si>
  <si>
    <t>09:28:52</t>
  </si>
  <si>
    <t>lcor-041</t>
  </si>
  <si>
    <t>MPF-1295-20230616-09_28_51</t>
  </si>
  <si>
    <t>DARK-1296-20230616-09_28_59</t>
  </si>
  <si>
    <t>09:29:17</t>
  </si>
  <si>
    <t>20230616 09:31:52</t>
  </si>
  <si>
    <t>09:31:52</t>
  </si>
  <si>
    <t>lcor-075</t>
  </si>
  <si>
    <t>MPF-1297-20230616-09_31_51</t>
  </si>
  <si>
    <t>DARK-1298-20230616-09_31_59</t>
  </si>
  <si>
    <t>09:32:17</t>
  </si>
  <si>
    <t>20230616 09:34:11</t>
  </si>
  <si>
    <t>09:34:11</t>
  </si>
  <si>
    <t>lcor-231</t>
  </si>
  <si>
    <t>MPF-1299-20230616-09_34_11</t>
  </si>
  <si>
    <t>DARK-1300-20230616-09_34_18</t>
  </si>
  <si>
    <t>09:34:38</t>
  </si>
  <si>
    <t>20230616 09:37:47</t>
  </si>
  <si>
    <t>09:37:47</t>
  </si>
  <si>
    <t>lcor-274</t>
  </si>
  <si>
    <t>MPF-1301-20230616-09_37_47</t>
  </si>
  <si>
    <t>DARK-1302-20230616-09_37_54</t>
  </si>
  <si>
    <t>09:38:07</t>
  </si>
  <si>
    <t>20230616 09:41:37</t>
  </si>
  <si>
    <t>09:41:37</t>
  </si>
  <si>
    <t>lcor-094</t>
  </si>
  <si>
    <t>MPF-1303-20230616-09_41_37</t>
  </si>
  <si>
    <t>DARK-1304-20230616-09_41_44</t>
  </si>
  <si>
    <t>09:42:05</t>
  </si>
  <si>
    <t>20230616 09:44:41</t>
  </si>
  <si>
    <t>09:44:41</t>
  </si>
  <si>
    <t>lcor-296</t>
  </si>
  <si>
    <t>MPF-1305-20230616-09_44_41</t>
  </si>
  <si>
    <t>DARK-1306-20230616-09_44_48</t>
  </si>
  <si>
    <t>09:45:04</t>
  </si>
  <si>
    <t>20230616 09:48:39</t>
  </si>
  <si>
    <t>09:48:39</t>
  </si>
  <si>
    <t>lcor-577</t>
  </si>
  <si>
    <t>MPF-1307-20230616-09_48_38</t>
  </si>
  <si>
    <t>DARK-1308-20230616-09_48_46</t>
  </si>
  <si>
    <t>09:49:10</t>
  </si>
  <si>
    <t>20230616 10:04:15</t>
  </si>
  <si>
    <t>10:04:15</t>
  </si>
  <si>
    <t>MPF-1309-20230616-10_04_15</t>
  </si>
  <si>
    <t>DARK-1310-20230616-10_04_22</t>
  </si>
  <si>
    <t>10:04:33</t>
  </si>
  <si>
    <t>20230616 10:07:04</t>
  </si>
  <si>
    <t>10:07:04</t>
  </si>
  <si>
    <t>MPF-1311-20230616-10_07_04</t>
  </si>
  <si>
    <t>DARK-1312-20230616-10_07_11</t>
  </si>
  <si>
    <t>10:07:25</t>
  </si>
  <si>
    <t>20230616 10:09:55</t>
  </si>
  <si>
    <t>10:09:55</t>
  </si>
  <si>
    <t>MPF-1313-20230616-10_09_54</t>
  </si>
  <si>
    <t>DARK-1314-20230616-10_10_02</t>
  </si>
  <si>
    <t>10:10:18</t>
  </si>
  <si>
    <t>20230616 10:12:10</t>
  </si>
  <si>
    <t>10:12:10</t>
  </si>
  <si>
    <t>MPF-1315-20230616-10_12_10</t>
  </si>
  <si>
    <t>DARK-1316-20230616-10_12_17</t>
  </si>
  <si>
    <t>10:12:35</t>
  </si>
  <si>
    <t>20230616 10:14:46</t>
  </si>
  <si>
    <t>10:14:46</t>
  </si>
  <si>
    <t>MPF-1317-20230616-10_14_46</t>
  </si>
  <si>
    <t>DARK-1318-20230616-10_14_53</t>
  </si>
  <si>
    <t>10:15:13</t>
  </si>
  <si>
    <t>20230616 10:18:24</t>
  </si>
  <si>
    <t>10:18:24</t>
  </si>
  <si>
    <t>lcor-241</t>
  </si>
  <si>
    <t>MPF-1319-20230616-10_18_24</t>
  </si>
  <si>
    <t>DARK-1320-20230616-10_18_31</t>
  </si>
  <si>
    <t>10:18:51</t>
  </si>
  <si>
    <t>20230616 10:20:35</t>
  </si>
  <si>
    <t>10:20:35</t>
  </si>
  <si>
    <t>MPF-1321-20230616-10_20_35</t>
  </si>
  <si>
    <t>DARK-1322-20230616-10_20_42</t>
  </si>
  <si>
    <t>10:21:01</t>
  </si>
  <si>
    <t>20230616 10:23:01</t>
  </si>
  <si>
    <t>10:23:01</t>
  </si>
  <si>
    <t>MPF-1323-20230616-10_23_00</t>
  </si>
  <si>
    <t>DARK-1324-20230616-10_23_08</t>
  </si>
  <si>
    <t>10:23:21</t>
  </si>
  <si>
    <t>20230616 10:25:15</t>
  </si>
  <si>
    <t>10:25:15</t>
  </si>
  <si>
    <t>MPF-1325-20230616-10_25_15</t>
  </si>
  <si>
    <t>DARK-1326-20230616-10_25_22</t>
  </si>
  <si>
    <t>10:25:35</t>
  </si>
  <si>
    <t>20230616 10:27:54</t>
  </si>
  <si>
    <t>10:27:54</t>
  </si>
  <si>
    <t>MPF-1327-20230616-10_27_54</t>
  </si>
  <si>
    <t>DARK-1328-20230616-10_28_01</t>
  </si>
  <si>
    <t>10:28:18</t>
  </si>
  <si>
    <t>20230616 10:29:53</t>
  </si>
  <si>
    <t>10:29:53</t>
  </si>
  <si>
    <t>MPF-1329-20230616-10_29_52</t>
  </si>
  <si>
    <t>DARK-1330-20230616-10_30_00</t>
  </si>
  <si>
    <t>10:30:12</t>
  </si>
  <si>
    <t>20230616 10:31:49</t>
  </si>
  <si>
    <t>10:31:49</t>
  </si>
  <si>
    <t>MPF-1331-20230616-10_31_48</t>
  </si>
  <si>
    <t>DARK-1332-20230616-10_31_56</t>
  </si>
  <si>
    <t>10:32:16</t>
  </si>
  <si>
    <t>20230616 10:34:28</t>
  </si>
  <si>
    <t>10:34:28</t>
  </si>
  <si>
    <t>MPF-1333-20230616-10_34_27</t>
  </si>
  <si>
    <t>DARK-1334-20230616-10_34_35</t>
  </si>
  <si>
    <t>10:34:48</t>
  </si>
  <si>
    <t>20230616 10:37:26</t>
  </si>
  <si>
    <t>10:37:26</t>
  </si>
  <si>
    <t>MPF-1335-20230616-10_37_26</t>
  </si>
  <si>
    <t>DARK-1336-20230616-10_37_33</t>
  </si>
  <si>
    <t>10:37:47</t>
  </si>
  <si>
    <t>20230616 10:42:06</t>
  </si>
  <si>
    <t>10:42:06</t>
  </si>
  <si>
    <t>MPF-1337-20230616-10_42_05</t>
  </si>
  <si>
    <t>DARK-1338-20230616-10_42_13</t>
  </si>
  <si>
    <t>10:42:40</t>
  </si>
  <si>
    <t>20230616 10:44:20</t>
  </si>
  <si>
    <t>10:44:20</t>
  </si>
  <si>
    <t>MPF-1339-20230616-10_44_19</t>
  </si>
  <si>
    <t>DARK-1340-20230616-10_44_27</t>
  </si>
  <si>
    <t>10:44:43</t>
  </si>
  <si>
    <t>20230616 10:46:30</t>
  </si>
  <si>
    <t>10:46:30</t>
  </si>
  <si>
    <t>MPF-1341-20230616-10_46_30</t>
  </si>
  <si>
    <t>DARK-1342-20230616-10_46_37</t>
  </si>
  <si>
    <t>10:46:50</t>
  </si>
  <si>
    <t>20230616 10:49:51</t>
  </si>
  <si>
    <t>10:49:51</t>
  </si>
  <si>
    <t>MPF-1343-20230616-10_49_50</t>
  </si>
  <si>
    <t>DARK-1344-20230616-10_49_58</t>
  </si>
  <si>
    <t>10:50:08</t>
  </si>
  <si>
    <t>20230616 10:53:04</t>
  </si>
  <si>
    <t>10:53:04</t>
  </si>
  <si>
    <t>MPF-1345-20230616-10_53_03</t>
  </si>
  <si>
    <t>DARK-1346-20230616-10_53_11</t>
  </si>
  <si>
    <t>10:53:33</t>
  </si>
  <si>
    <t>20230616 10:56:51</t>
  </si>
  <si>
    <t>10:56:51</t>
  </si>
  <si>
    <t>MPF-1347-20230616-10_56_50</t>
  </si>
  <si>
    <t>DARK-1348-20230616-10_56_58</t>
  </si>
  <si>
    <t>10:57:16</t>
  </si>
  <si>
    <t>20230616 10:59:09</t>
  </si>
  <si>
    <t>10:59:09</t>
  </si>
  <si>
    <t>MPF-1349-20230616-10_59_09</t>
  </si>
  <si>
    <t>DARK-1350-20230616-10_59_16</t>
  </si>
  <si>
    <t>10:59:29</t>
  </si>
  <si>
    <t>20230616 11:01:09</t>
  </si>
  <si>
    <t>11:01:09</t>
  </si>
  <si>
    <t>MPF-1351-20230616-11_01_09</t>
  </si>
  <si>
    <t>DARK-1352-20230616-11_01_16</t>
  </si>
  <si>
    <t>11:01:32</t>
  </si>
  <si>
    <t>20230616 11:04:09</t>
  </si>
  <si>
    <t>11:04:09</t>
  </si>
  <si>
    <t>MPF-1353-20230616-11_04_09</t>
  </si>
  <si>
    <t>DARK-1354-20230616-11_04_16</t>
  </si>
  <si>
    <t>11:04:33</t>
  </si>
  <si>
    <t>20230616 11:06:07</t>
  </si>
  <si>
    <t>11:06:07</t>
  </si>
  <si>
    <t>MPF-1355-20230616-11_06_06</t>
  </si>
  <si>
    <t>DARK-1356-20230616-11_06_14</t>
  </si>
  <si>
    <t>11:06:28</t>
  </si>
  <si>
    <t>20230616 12:04:08</t>
  </si>
  <si>
    <t>12:04:08</t>
  </si>
  <si>
    <t>MPF-1357-20230616-12_04_07</t>
  </si>
  <si>
    <t>DARK-1358-20230616-12_04_15</t>
  </si>
  <si>
    <t>12:04:36</t>
  </si>
  <si>
    <t>20230616 12:06:15</t>
  </si>
  <si>
    <t>12:06:15</t>
  </si>
  <si>
    <t>MPF-1359-20230616-12_06_14</t>
  </si>
  <si>
    <t>DARK-1360-20230616-12_06_22</t>
  </si>
  <si>
    <t>12:06:39</t>
  </si>
  <si>
    <t>20230616 12:08:37</t>
  </si>
  <si>
    <t>12:08:37</t>
  </si>
  <si>
    <t>MPF-1361-20230616-12_08_36</t>
  </si>
  <si>
    <t>DARK-1362-20230616-12_08_44</t>
  </si>
  <si>
    <t>12:09:04</t>
  </si>
  <si>
    <t>20230616 12:10:41</t>
  </si>
  <si>
    <t>12:10:41</t>
  </si>
  <si>
    <t>MPF-1363-20230616-12_10_40</t>
  </si>
  <si>
    <t>DARK-1364-20230616-12_10_48</t>
  </si>
  <si>
    <t>12:11:02</t>
  </si>
  <si>
    <t>20230616 12:13:21</t>
  </si>
  <si>
    <t>12:13:21</t>
  </si>
  <si>
    <t>MPF-1365-20230616-12_13_20</t>
  </si>
  <si>
    <t>DARK-1366-20230616-12_13_28</t>
  </si>
  <si>
    <t>12:13:46</t>
  </si>
  <si>
    <t>20230616 12:16:10</t>
  </si>
  <si>
    <t>12:16:10</t>
  </si>
  <si>
    <t>MPF-1367-20230616-12_16_10</t>
  </si>
  <si>
    <t>DARK-1368-20230616-12_16_17</t>
  </si>
  <si>
    <t>12:16:30</t>
  </si>
  <si>
    <t>20230616 12:18:10</t>
  </si>
  <si>
    <t>12:18:10</t>
  </si>
  <si>
    <t>MPF-1369-20230616-12_18_09</t>
  </si>
  <si>
    <t>DARK-1370-20230616-12_18_17</t>
  </si>
  <si>
    <t>12:18:40</t>
  </si>
  <si>
    <t>20230616 12:20:42</t>
  </si>
  <si>
    <t>12:20:42</t>
  </si>
  <si>
    <t>MPF-1371-20230616-12_20_42</t>
  </si>
  <si>
    <t>DARK-1372-20230616-12_20_49</t>
  </si>
  <si>
    <t>12:21:07</t>
  </si>
  <si>
    <t>20230616 12:25:14</t>
  </si>
  <si>
    <t>12:25:14</t>
  </si>
  <si>
    <t>MPF-1373-20230616-12_25_14</t>
  </si>
  <si>
    <t>DARK-1374-20230616-12_25_21</t>
  </si>
  <si>
    <t>12:25:34</t>
  </si>
  <si>
    <t>20230616 12:27:32</t>
  </si>
  <si>
    <t>12:27:32</t>
  </si>
  <si>
    <t>MPF-1375-20230616-12_27_31</t>
  </si>
  <si>
    <t>DARK-1376-20230616-12_27_39</t>
  </si>
  <si>
    <t>12:27:51</t>
  </si>
  <si>
    <t>20230616 12:30:35</t>
  </si>
  <si>
    <t>12:30:35</t>
  </si>
  <si>
    <t>MPF-1377-20230616-12_30_35</t>
  </si>
  <si>
    <t>DARK-1378-20230616-12_30_42</t>
  </si>
  <si>
    <t>12:30:55</t>
  </si>
  <si>
    <t>20230616 12:34:40</t>
  </si>
  <si>
    <t>12:34:40</t>
  </si>
  <si>
    <t>MPF-1379-20230616-12_34_39</t>
  </si>
  <si>
    <t>DARK-1380-20230616-12_34_47</t>
  </si>
  <si>
    <t>12:35:01</t>
  </si>
  <si>
    <t>20230616 12:37:07</t>
  </si>
  <si>
    <t>12:37:07</t>
  </si>
  <si>
    <t>MPF-1381-20230616-12_37_07</t>
  </si>
  <si>
    <t>DARK-1382-20230616-12_37_14</t>
  </si>
  <si>
    <t>12:37:26</t>
  </si>
  <si>
    <t>20230616 12:39:15</t>
  </si>
  <si>
    <t>12:39:15</t>
  </si>
  <si>
    <t>MPF-1383-20230616-12_39_15</t>
  </si>
  <si>
    <t>DARK-1384-20230616-12_39_22</t>
  </si>
  <si>
    <t>12:39:43</t>
  </si>
  <si>
    <t>20230616 12:41:18</t>
  </si>
  <si>
    <t>12:41:18</t>
  </si>
  <si>
    <t>MPF-1385-20230616-12_41_18</t>
  </si>
  <si>
    <t>DARK-1386-20230616-12_41_25</t>
  </si>
  <si>
    <t>12:41:40</t>
  </si>
  <si>
    <t>20230616 12:43:36</t>
  </si>
  <si>
    <t>12:43:36</t>
  </si>
  <si>
    <t>MPF-1387-20230616-12_43_35</t>
  </si>
  <si>
    <t>DARK-1388-20230616-12_43_43</t>
  </si>
  <si>
    <t>12:43:54</t>
  </si>
  <si>
    <t>20230616 12:45:24</t>
  </si>
  <si>
    <t>12:45:24</t>
  </si>
  <si>
    <t>MPF-1389-20230616-12_45_24</t>
  </si>
  <si>
    <t>DARK-1390-20230616-12_45_31</t>
  </si>
  <si>
    <t>12:45:44</t>
  </si>
  <si>
    <t>20230616 12:48:25</t>
  </si>
  <si>
    <t>12:48:25</t>
  </si>
  <si>
    <t>MPF-1391-20230616-12_48_25</t>
  </si>
  <si>
    <t>DARK-1392-20230616-12_48_32</t>
  </si>
  <si>
    <t>12:48:48</t>
  </si>
  <si>
    <t>20230616 12:50:52</t>
  </si>
  <si>
    <t>12:50:52</t>
  </si>
  <si>
    <t>lcor-10</t>
  </si>
  <si>
    <t>MPF-1393-20230616-12_50_52</t>
  </si>
  <si>
    <t>DARK-1394-20230616-12_50_59</t>
  </si>
  <si>
    <t>12:51:10</t>
  </si>
  <si>
    <t>20230616 12:53:35</t>
  </si>
  <si>
    <t>12:53:35</t>
  </si>
  <si>
    <t>MPF-1395-20230616-12_53_35</t>
  </si>
  <si>
    <t>DARK-1396-20230616-12_53_42</t>
  </si>
  <si>
    <t>12:54:02</t>
  </si>
  <si>
    <t>20230616 12:56:00</t>
  </si>
  <si>
    <t>12:56:00</t>
  </si>
  <si>
    <t>MPF-1397-20230616-12_56_00</t>
  </si>
  <si>
    <t>DARK-1398-20230616-12_56_07</t>
  </si>
  <si>
    <t>12:56:25</t>
  </si>
  <si>
    <t>20230616 12:58:34</t>
  </si>
  <si>
    <t>12:58:34</t>
  </si>
  <si>
    <t>MPF-1399-20230616-12_58_34</t>
  </si>
  <si>
    <t>DARK-1400-20230616-12_58_41</t>
  </si>
  <si>
    <t>12:58:52</t>
  </si>
  <si>
    <t>20230616 13:00:48</t>
  </si>
  <si>
    <t>13:00:48</t>
  </si>
  <si>
    <t>MPF-1401-20230616-13_00_48</t>
  </si>
  <si>
    <t>DARK-1402-20230616-13_00_55</t>
  </si>
  <si>
    <t>13:01:06</t>
  </si>
  <si>
    <t>20230616 13:02:31</t>
  </si>
  <si>
    <t>13:02:31</t>
  </si>
  <si>
    <t>MPF-1403-20230616-13_02_31</t>
  </si>
  <si>
    <t>DARK-1404-20230616-13_02_38</t>
  </si>
  <si>
    <t>13:02:50</t>
  </si>
  <si>
    <t>20230616 14:05:35</t>
  </si>
  <si>
    <t>14:05:35</t>
  </si>
  <si>
    <t>MPF-1405-20230616-14_05_35</t>
  </si>
  <si>
    <t>DARK-1406-20230616-14_05_43</t>
  </si>
  <si>
    <t>14:05:55</t>
  </si>
  <si>
    <t>20230616 14:08:33</t>
  </si>
  <si>
    <t>14:08:33</t>
  </si>
  <si>
    <t>MPF-1407-20230616-14_08_33</t>
  </si>
  <si>
    <t>DARK-1408-20230616-14_08_41</t>
  </si>
  <si>
    <t>14:08:53</t>
  </si>
  <si>
    <t>20230616 14:10:50</t>
  </si>
  <si>
    <t>14:10:50</t>
  </si>
  <si>
    <t>MPF-1409-20230616-14_10_50</t>
  </si>
  <si>
    <t>DARK-1410-20230616-14_10_57</t>
  </si>
  <si>
    <t>14:11:09</t>
  </si>
  <si>
    <t>20230616 14:13:31</t>
  </si>
  <si>
    <t>14:13:31</t>
  </si>
  <si>
    <t>MPF-1411-20230616-14_13_31</t>
  </si>
  <si>
    <t>DARK-1412-20230616-14_13_38</t>
  </si>
  <si>
    <t>14:13:55</t>
  </si>
  <si>
    <t>20230616 14:15:45</t>
  </si>
  <si>
    <t>14:15:45</t>
  </si>
  <si>
    <t>MPF-1413-20230616-14_15_45</t>
  </si>
  <si>
    <t>DARK-1414-20230616-14_15_52</t>
  </si>
  <si>
    <t>14:16:07</t>
  </si>
  <si>
    <t>20230616 14:18:14</t>
  </si>
  <si>
    <t>14:18:14</t>
  </si>
  <si>
    <t>MPF-1415-20230616-14_18_14</t>
  </si>
  <si>
    <t>DARK-1416-20230616-14_18_22</t>
  </si>
  <si>
    <t>14:18:35</t>
  </si>
  <si>
    <t>20230616 14:20:38</t>
  </si>
  <si>
    <t>14:20:38</t>
  </si>
  <si>
    <t>MPF-1417-20230616-14_20_38</t>
  </si>
  <si>
    <t>DARK-1418-20230616-14_20_45</t>
  </si>
  <si>
    <t>14:20:55</t>
  </si>
  <si>
    <t>20230616 14:22:25</t>
  </si>
  <si>
    <t>14:22:25</t>
  </si>
  <si>
    <t>MPF-1419-20230616-14_22_25</t>
  </si>
  <si>
    <t>DARK-1420-20230616-14_22_32</t>
  </si>
  <si>
    <t>14:22:53</t>
  </si>
  <si>
    <t>20230616 14:25:58</t>
  </si>
  <si>
    <t>14:25:58</t>
  </si>
  <si>
    <t>MPF-1421-20230616-14_25_58</t>
  </si>
  <si>
    <t>DARK-1422-20230616-14_26_06</t>
  </si>
  <si>
    <t>14:26:20</t>
  </si>
  <si>
    <t>20230616 14:28:35</t>
  </si>
  <si>
    <t>14:28:35</t>
  </si>
  <si>
    <t>MPF-1423-20230616-14_28_35</t>
  </si>
  <si>
    <t>DARK-1424-20230616-14_28_42</t>
  </si>
  <si>
    <t>14:28:57</t>
  </si>
  <si>
    <t>20230616 14:30:43</t>
  </si>
  <si>
    <t>14:30:43</t>
  </si>
  <si>
    <t>MPF-1425-20230616-14_30_43</t>
  </si>
  <si>
    <t>DARK-1426-20230616-14_30_51</t>
  </si>
  <si>
    <t>14:31:01</t>
  </si>
  <si>
    <t>20230616 14:32:34</t>
  </si>
  <si>
    <t>14:32:34</t>
  </si>
  <si>
    <t>MPF-1427-20230616-14_32_34</t>
  </si>
  <si>
    <t>DARK-1428-20230616-14_32_42</t>
  </si>
  <si>
    <t>14:32:55</t>
  </si>
  <si>
    <t>20230616 14:34:44</t>
  </si>
  <si>
    <t>14:34:44</t>
  </si>
  <si>
    <t>MPF-1429-20230616-14_34_44</t>
  </si>
  <si>
    <t>DARK-1430-20230616-14_34_51</t>
  </si>
  <si>
    <t>14:35:03</t>
  </si>
  <si>
    <t>20230616 14:37:22</t>
  </si>
  <si>
    <t>14:37:22</t>
  </si>
  <si>
    <t>MPF-1431-20230616-14_37_22</t>
  </si>
  <si>
    <t>DARK-1432-20230616-14_37_30</t>
  </si>
  <si>
    <t>14:37:50</t>
  </si>
  <si>
    <t>20230616 14:39:20</t>
  </si>
  <si>
    <t>14:39:20</t>
  </si>
  <si>
    <t>MPF-1433-20230616-14_39_20</t>
  </si>
  <si>
    <t>DARK-1434-20230616-14_39_28</t>
  </si>
  <si>
    <t>14:39:49</t>
  </si>
  <si>
    <t>20230616 14:41:19</t>
  </si>
  <si>
    <t>14:41:19</t>
  </si>
  <si>
    <t>MPF-1435-20230616-14_41_19</t>
  </si>
  <si>
    <t>DARK-1436-20230616-14_41_27</t>
  </si>
  <si>
    <t>14:41:42</t>
  </si>
  <si>
    <t>20230616 14:45:30</t>
  </si>
  <si>
    <t>14:45:30</t>
  </si>
  <si>
    <t>MPF-1437-20230616-14_45_30</t>
  </si>
  <si>
    <t>DARK-1438-20230616-14_45_37</t>
  </si>
  <si>
    <t>14:45:58</t>
  </si>
  <si>
    <t>20230616 14:48:45</t>
  </si>
  <si>
    <t>14:48:45</t>
  </si>
  <si>
    <t>MPF-1439-20230616-14_48_45</t>
  </si>
  <si>
    <t>DARK-1440-20230616-14_48_53</t>
  </si>
  <si>
    <t>14:49:08</t>
  </si>
  <si>
    <t>20230616 14:50:35</t>
  </si>
  <si>
    <t>14:50:35</t>
  </si>
  <si>
    <t>MPF-1441-20230616-14_50_35</t>
  </si>
  <si>
    <t>DARK-1442-20230616-14_50_43</t>
  </si>
  <si>
    <t>14:50:55</t>
  </si>
  <si>
    <t>20230616 14:53:37</t>
  </si>
  <si>
    <t>14:53:37</t>
  </si>
  <si>
    <t>MPF-1443-20230616-14_53_37</t>
  </si>
  <si>
    <t>DARK-1444-20230616-14_53_45</t>
  </si>
  <si>
    <t>14:53:58</t>
  </si>
  <si>
    <t>20230616 14:55:35</t>
  </si>
  <si>
    <t>14:55:35</t>
  </si>
  <si>
    <t>MPF-1445-20230616-14_55_35</t>
  </si>
  <si>
    <t>DARK-1446-20230616-14_55_43</t>
  </si>
  <si>
    <t>14:56:00</t>
  </si>
  <si>
    <t>20230616 14:57:30</t>
  </si>
  <si>
    <t>14:57:30</t>
  </si>
  <si>
    <t>MPF-1447-20230616-14_57_30</t>
  </si>
  <si>
    <t>DARK-1448-20230616-14_57_37</t>
  </si>
  <si>
    <t>14:57:53</t>
  </si>
  <si>
    <t>20230616 14:59:44</t>
  </si>
  <si>
    <t>14:59:44</t>
  </si>
  <si>
    <t>MPF-1449-20230616-14_59_44</t>
  </si>
  <si>
    <t>DARK-1450-20230616-14_59_52</t>
  </si>
  <si>
    <t>15:00:09</t>
  </si>
  <si>
    <t>20230616 15:01:24</t>
  </si>
  <si>
    <t>15:01:24</t>
  </si>
  <si>
    <t>MPF-1451-20230616-15_01_24</t>
  </si>
  <si>
    <t>DARK-1452-20230616-15_01_32</t>
  </si>
  <si>
    <t>15:01:46</t>
  </si>
  <si>
    <t>20230616 15:59:48</t>
  </si>
  <si>
    <t>15:59:48</t>
  </si>
  <si>
    <t>MPF-1453-20230616-15_59_48</t>
  </si>
  <si>
    <t>DARK-1454-20230616-15_59_55</t>
  </si>
  <si>
    <t>16:00:18</t>
  </si>
  <si>
    <t>20230616 16:02:49</t>
  </si>
  <si>
    <t>16:02:49</t>
  </si>
  <si>
    <t>MPF-1455-20230616-16_02_49</t>
  </si>
  <si>
    <t>DARK-1456-20230616-16_02_57</t>
  </si>
  <si>
    <t>16:03:07</t>
  </si>
  <si>
    <t>20230616 16:04:42</t>
  </si>
  <si>
    <t>16:04:42</t>
  </si>
  <si>
    <t>MPF-1457-20230616-16_04_42</t>
  </si>
  <si>
    <t>DARK-1458-20230616-16_04_49</t>
  </si>
  <si>
    <t>16:05:00</t>
  </si>
  <si>
    <t>20230616 16:06:35</t>
  </si>
  <si>
    <t>16:06:35</t>
  </si>
  <si>
    <t>MPF-1459-20230616-16_06_35</t>
  </si>
  <si>
    <t>DARK-1460-20230616-16_06_42</t>
  </si>
  <si>
    <t>16:06:53</t>
  </si>
  <si>
    <t>20230616 16:08:34</t>
  </si>
  <si>
    <t>16:08:34</t>
  </si>
  <si>
    <t>MPF-1461-20230616-16_08_34</t>
  </si>
  <si>
    <t>DARK-1462-20230616-16_08_41</t>
  </si>
  <si>
    <t>16:08:52</t>
  </si>
  <si>
    <t>20230616 16:10:27</t>
  </si>
  <si>
    <t>16:10:27</t>
  </si>
  <si>
    <t>MPF-1463-20230616-16_10_27</t>
  </si>
  <si>
    <t>DARK-1464-20230616-16_10_35</t>
  </si>
  <si>
    <t>16:10:48</t>
  </si>
  <si>
    <t>20230616 16:12:17</t>
  </si>
  <si>
    <t>16:12:17</t>
  </si>
  <si>
    <t>MPF-1465-20230616-16_12_17</t>
  </si>
  <si>
    <t>DARK-1466-20230616-16_12_24</t>
  </si>
  <si>
    <t>16:12:47</t>
  </si>
  <si>
    <t>20230616 16:14:23</t>
  </si>
  <si>
    <t>16:14:23</t>
  </si>
  <si>
    <t>MPF-1467-20230616-16_14_23</t>
  </si>
  <si>
    <t>DARK-1468-20230616-16_14_31</t>
  </si>
  <si>
    <t>16:14:44</t>
  </si>
  <si>
    <t>20230616 16:16:18</t>
  </si>
  <si>
    <t>16:16:18</t>
  </si>
  <si>
    <t>MPF-1469-20230616-16_16_18</t>
  </si>
  <si>
    <t>DARK-1470-20230616-16_16_25</t>
  </si>
  <si>
    <t>16:16:39</t>
  </si>
  <si>
    <t>20230616 16:18:28</t>
  </si>
  <si>
    <t>16:18:28</t>
  </si>
  <si>
    <t>MPF-1471-20230616-16_18_28</t>
  </si>
  <si>
    <t>DARK-1472-20230616-16_18_35</t>
  </si>
  <si>
    <t>16:18:49</t>
  </si>
  <si>
    <t>20230616 16:20:35</t>
  </si>
  <si>
    <t>16:20:35</t>
  </si>
  <si>
    <t>MPF-1473-20230616-16_20_35</t>
  </si>
  <si>
    <t>DARK-1474-20230616-16_20_42</t>
  </si>
  <si>
    <t>16:20:53</t>
  </si>
  <si>
    <t>20230616 16:22:43</t>
  </si>
  <si>
    <t>16:22:43</t>
  </si>
  <si>
    <t>MPF-1475-20230616-16_22_43</t>
  </si>
  <si>
    <t>DARK-1476-20230616-16_22_50</t>
  </si>
  <si>
    <t>16:23:06</t>
  </si>
  <si>
    <t>20230616 16:24:58</t>
  </si>
  <si>
    <t>16:24:58</t>
  </si>
  <si>
    <t>MPF-1477-20230616-16_24_58</t>
  </si>
  <si>
    <t>DARK-1478-20230616-16_25_06</t>
  </si>
  <si>
    <t>16:25:15</t>
  </si>
  <si>
    <t>20230616 16:26:39</t>
  </si>
  <si>
    <t>16:26:39</t>
  </si>
  <si>
    <t>MPF-1479-20230616-16_26_39</t>
  </si>
  <si>
    <t>DARK-1480-20230616-16_26_47</t>
  </si>
  <si>
    <t>16:27:05</t>
  </si>
  <si>
    <t>20230616 16:28:38</t>
  </si>
  <si>
    <t>16:28:38</t>
  </si>
  <si>
    <t>MPF-1481-20230616-16_28_38</t>
  </si>
  <si>
    <t>DARK-1482-20230616-16_28_46</t>
  </si>
  <si>
    <t>16:29:03</t>
  </si>
  <si>
    <t>20230616 16:30:59</t>
  </si>
  <si>
    <t>16:30:59</t>
  </si>
  <si>
    <t>MPF-1483-20230616-16_30_59</t>
  </si>
  <si>
    <t>DARK-1484-20230616-16_31_07</t>
  </si>
  <si>
    <t>16:31:24</t>
  </si>
  <si>
    <t>20230616 16:33:48</t>
  </si>
  <si>
    <t>16:33:48</t>
  </si>
  <si>
    <t>MPF-1485-20230616-16_33_48</t>
  </si>
  <si>
    <t>DARK-1486-20230616-16_33_55</t>
  </si>
  <si>
    <t>16:34:07</t>
  </si>
  <si>
    <t>20230616 16:35:59</t>
  </si>
  <si>
    <t>16:35:59</t>
  </si>
  <si>
    <t>MPF-1487-20230616-16_35_59</t>
  </si>
  <si>
    <t>DARK-1488-20230616-16_36_06</t>
  </si>
  <si>
    <t>16:36:22</t>
  </si>
  <si>
    <t>20230616 16:38:12</t>
  </si>
  <si>
    <t>16:38:12</t>
  </si>
  <si>
    <t>MPF-1489-20230616-16_38_12</t>
  </si>
  <si>
    <t>DARK-1490-20230616-16_38_20</t>
  </si>
  <si>
    <t>16:38:34</t>
  </si>
  <si>
    <t>20230616 16:39:59</t>
  </si>
  <si>
    <t>16:39:59</t>
  </si>
  <si>
    <t>MPF-1491-20230616-16_39_59</t>
  </si>
  <si>
    <t>DARK-1492-20230616-16_40_06</t>
  </si>
  <si>
    <t>16:40:25</t>
  </si>
  <si>
    <t>20230616 16:46:52</t>
  </si>
  <si>
    <t>16:46:52</t>
  </si>
  <si>
    <t>MPF-1493-20230616-16_46_52</t>
  </si>
  <si>
    <t>DARK-1494-20230616-16_47_00</t>
  </si>
  <si>
    <t>16:47:17</t>
  </si>
  <si>
    <t>20230616 16:50:05</t>
  </si>
  <si>
    <t>16:50:05</t>
  </si>
  <si>
    <t>MPF-1495-20230616-16_50_05</t>
  </si>
  <si>
    <t>DARK-1496-20230616-16_50_13</t>
  </si>
  <si>
    <t>16:50:26</t>
  </si>
  <si>
    <t>20230616 16:54:48</t>
  </si>
  <si>
    <t>16:54:48</t>
  </si>
  <si>
    <t>MPF-1497-20230616-16_54_48</t>
  </si>
  <si>
    <t>DARK-1498-20230616-16_54_56</t>
  </si>
  <si>
    <t>16:55:09</t>
  </si>
  <si>
    <t>20230616 16:57:15</t>
  </si>
  <si>
    <t>16:57:15</t>
  </si>
  <si>
    <t>MPF-1499-20230616-16_57_15</t>
  </si>
  <si>
    <t>DARK-1500-20230616-16_57_23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</si>
</sst>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R136"/>
  <sheetViews>
    <sheetView tabSelected="1" topLeftCell="A28" workbookViewId="0">
      <selection activeCell="M92" sqref="M92"/>
    </sheetView>
  </sheetViews>
  <sheetFormatPr baseColWidth="10" defaultColWidth="8.83203125" defaultRowHeight="15" x14ac:dyDescent="0.2"/>
  <sheetData>
    <row r="2" spans="1:278" x14ac:dyDescent="0.2">
      <c r="A2" t="s">
        <v>29</v>
      </c>
      <c r="B2" t="s">
        <v>30</v>
      </c>
      <c r="C2" t="s">
        <v>32</v>
      </c>
    </row>
    <row r="3" spans="1:278" x14ac:dyDescent="0.2">
      <c r="B3" t="s">
        <v>31</v>
      </c>
      <c r="C3" t="s">
        <v>33</v>
      </c>
    </row>
    <row r="4" spans="1:278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">
      <c r="B7">
        <v>0</v>
      </c>
      <c r="C7">
        <v>1</v>
      </c>
      <c r="D7">
        <v>0</v>
      </c>
      <c r="E7">
        <v>0</v>
      </c>
    </row>
    <row r="8" spans="1:278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78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</row>
    <row r="15" spans="1:278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89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177</v>
      </c>
      <c r="CC15" t="s">
        <v>185</v>
      </c>
      <c r="CD15" t="s">
        <v>151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121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108</v>
      </c>
      <c r="ET15" t="s">
        <v>111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</row>
    <row r="16" spans="1:278" x14ac:dyDescent="0.2">
      <c r="B16" t="s">
        <v>379</v>
      </c>
      <c r="C16" t="s">
        <v>379</v>
      </c>
      <c r="F16" t="s">
        <v>379</v>
      </c>
      <c r="O16" t="s">
        <v>379</v>
      </c>
      <c r="P16" t="s">
        <v>380</v>
      </c>
      <c r="Q16" t="s">
        <v>381</v>
      </c>
      <c r="R16" t="s">
        <v>382</v>
      </c>
      <c r="S16" t="s">
        <v>383</v>
      </c>
      <c r="T16" t="s">
        <v>383</v>
      </c>
      <c r="U16" t="s">
        <v>208</v>
      </c>
      <c r="V16" t="s">
        <v>208</v>
      </c>
      <c r="W16" t="s">
        <v>380</v>
      </c>
      <c r="X16" t="s">
        <v>380</v>
      </c>
      <c r="Y16" t="s">
        <v>380</v>
      </c>
      <c r="Z16" t="s">
        <v>380</v>
      </c>
      <c r="AA16" t="s">
        <v>384</v>
      </c>
      <c r="AB16" t="s">
        <v>385</v>
      </c>
      <c r="AC16" t="s">
        <v>385</v>
      </c>
      <c r="AD16" t="s">
        <v>386</v>
      </c>
      <c r="AE16" t="s">
        <v>387</v>
      </c>
      <c r="AF16" t="s">
        <v>386</v>
      </c>
      <c r="AG16" t="s">
        <v>386</v>
      </c>
      <c r="AH16" t="s">
        <v>386</v>
      </c>
      <c r="AI16" t="s">
        <v>384</v>
      </c>
      <c r="AJ16" t="s">
        <v>384</v>
      </c>
      <c r="AK16" t="s">
        <v>384</v>
      </c>
      <c r="AL16" t="s">
        <v>384</v>
      </c>
      <c r="AM16" t="s">
        <v>388</v>
      </c>
      <c r="AN16" t="s">
        <v>387</v>
      </c>
      <c r="AP16" t="s">
        <v>387</v>
      </c>
      <c r="AQ16" t="s">
        <v>388</v>
      </c>
      <c r="AW16" t="s">
        <v>382</v>
      </c>
      <c r="BD16" t="s">
        <v>382</v>
      </c>
      <c r="BE16" t="s">
        <v>382</v>
      </c>
      <c r="BF16" t="s">
        <v>382</v>
      </c>
      <c r="BG16" t="s">
        <v>389</v>
      </c>
      <c r="BU16" t="s">
        <v>390</v>
      </c>
      <c r="BV16" t="s">
        <v>390</v>
      </c>
      <c r="BW16" t="s">
        <v>390</v>
      </c>
      <c r="BX16" t="s">
        <v>382</v>
      </c>
      <c r="BZ16" t="s">
        <v>391</v>
      </c>
      <c r="CC16" t="s">
        <v>390</v>
      </c>
      <c r="CH16" t="s">
        <v>379</v>
      </c>
      <c r="CI16" t="s">
        <v>379</v>
      </c>
      <c r="CJ16" t="s">
        <v>379</v>
      </c>
      <c r="CK16" t="s">
        <v>379</v>
      </c>
      <c r="CL16" t="s">
        <v>382</v>
      </c>
      <c r="CM16" t="s">
        <v>382</v>
      </c>
      <c r="CO16" t="s">
        <v>392</v>
      </c>
      <c r="CP16" t="s">
        <v>393</v>
      </c>
      <c r="CS16" t="s">
        <v>380</v>
      </c>
      <c r="CT16" t="s">
        <v>379</v>
      </c>
      <c r="CU16" t="s">
        <v>383</v>
      </c>
      <c r="CV16" t="s">
        <v>383</v>
      </c>
      <c r="CW16" t="s">
        <v>394</v>
      </c>
      <c r="CX16" t="s">
        <v>394</v>
      </c>
      <c r="CY16" t="s">
        <v>383</v>
      </c>
      <c r="CZ16" t="s">
        <v>394</v>
      </c>
      <c r="DA16" t="s">
        <v>388</v>
      </c>
      <c r="DB16" t="s">
        <v>386</v>
      </c>
      <c r="DC16" t="s">
        <v>386</v>
      </c>
      <c r="DD16" t="s">
        <v>385</v>
      </c>
      <c r="DE16" t="s">
        <v>385</v>
      </c>
      <c r="DF16" t="s">
        <v>385</v>
      </c>
      <c r="DG16" t="s">
        <v>385</v>
      </c>
      <c r="DH16" t="s">
        <v>385</v>
      </c>
      <c r="DI16" t="s">
        <v>395</v>
      </c>
      <c r="DJ16" t="s">
        <v>382</v>
      </c>
      <c r="DK16" t="s">
        <v>382</v>
      </c>
      <c r="DL16" t="s">
        <v>383</v>
      </c>
      <c r="DM16" t="s">
        <v>383</v>
      </c>
      <c r="DN16" t="s">
        <v>383</v>
      </c>
      <c r="DO16" t="s">
        <v>394</v>
      </c>
      <c r="DP16" t="s">
        <v>383</v>
      </c>
      <c r="DQ16" t="s">
        <v>394</v>
      </c>
      <c r="DR16" t="s">
        <v>386</v>
      </c>
      <c r="DS16" t="s">
        <v>386</v>
      </c>
      <c r="DT16" t="s">
        <v>385</v>
      </c>
      <c r="DU16" t="s">
        <v>385</v>
      </c>
      <c r="DV16" t="s">
        <v>382</v>
      </c>
      <c r="EA16" t="s">
        <v>382</v>
      </c>
      <c r="ED16" t="s">
        <v>385</v>
      </c>
      <c r="EE16" t="s">
        <v>385</v>
      </c>
      <c r="EF16" t="s">
        <v>385</v>
      </c>
      <c r="EG16" t="s">
        <v>385</v>
      </c>
      <c r="EH16" t="s">
        <v>385</v>
      </c>
      <c r="EI16" t="s">
        <v>382</v>
      </c>
      <c r="EJ16" t="s">
        <v>382</v>
      </c>
      <c r="EK16" t="s">
        <v>382</v>
      </c>
      <c r="EL16" t="s">
        <v>379</v>
      </c>
      <c r="EO16" t="s">
        <v>396</v>
      </c>
      <c r="EP16" t="s">
        <v>396</v>
      </c>
      <c r="ER16" t="s">
        <v>379</v>
      </c>
      <c r="ES16" t="s">
        <v>397</v>
      </c>
      <c r="EU16" t="s">
        <v>379</v>
      </c>
      <c r="EV16" t="s">
        <v>379</v>
      </c>
      <c r="EX16" t="s">
        <v>398</v>
      </c>
      <c r="EY16" t="s">
        <v>399</v>
      </c>
      <c r="EZ16" t="s">
        <v>398</v>
      </c>
      <c r="FA16" t="s">
        <v>399</v>
      </c>
      <c r="FB16" t="s">
        <v>398</v>
      </c>
      <c r="FC16" t="s">
        <v>399</v>
      </c>
      <c r="FD16" t="s">
        <v>387</v>
      </c>
      <c r="FE16" t="s">
        <v>387</v>
      </c>
      <c r="FF16" t="s">
        <v>383</v>
      </c>
      <c r="FG16" t="s">
        <v>400</v>
      </c>
      <c r="FH16" t="s">
        <v>383</v>
      </c>
      <c r="FJ16" t="s">
        <v>383</v>
      </c>
      <c r="FK16" t="s">
        <v>400</v>
      </c>
      <c r="FL16" t="s">
        <v>383</v>
      </c>
      <c r="FN16" t="s">
        <v>394</v>
      </c>
      <c r="FO16" t="s">
        <v>401</v>
      </c>
      <c r="FP16" t="s">
        <v>394</v>
      </c>
      <c r="FR16" t="s">
        <v>394</v>
      </c>
      <c r="FS16" t="s">
        <v>401</v>
      </c>
      <c r="FT16" t="s">
        <v>394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385</v>
      </c>
      <c r="GR16" t="s">
        <v>385</v>
      </c>
      <c r="GS16" t="s">
        <v>387</v>
      </c>
      <c r="GT16" t="s">
        <v>385</v>
      </c>
      <c r="GU16" t="s">
        <v>394</v>
      </c>
      <c r="GV16" t="s">
        <v>387</v>
      </c>
      <c r="GW16" t="s">
        <v>387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387</v>
      </c>
      <c r="ID16" t="s">
        <v>387</v>
      </c>
      <c r="IE16" t="s">
        <v>398</v>
      </c>
      <c r="IF16" t="s">
        <v>399</v>
      </c>
      <c r="IG16" t="s">
        <v>399</v>
      </c>
      <c r="IK16" t="s">
        <v>399</v>
      </c>
      <c r="IO16" t="s">
        <v>383</v>
      </c>
      <c r="IP16" t="s">
        <v>383</v>
      </c>
      <c r="IQ16" t="s">
        <v>394</v>
      </c>
      <c r="IR16" t="s">
        <v>394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385</v>
      </c>
      <c r="JB16" t="s">
        <v>402</v>
      </c>
      <c r="JD16" t="s">
        <v>388</v>
      </c>
      <c r="JE16" t="s">
        <v>388</v>
      </c>
      <c r="JF16" t="s">
        <v>385</v>
      </c>
      <c r="JG16" t="s">
        <v>385</v>
      </c>
      <c r="JH16" t="s">
        <v>385</v>
      </c>
      <c r="JI16" t="s">
        <v>385</v>
      </c>
      <c r="JJ16" t="s">
        <v>385</v>
      </c>
      <c r="JK16" t="s">
        <v>387</v>
      </c>
      <c r="JL16" t="s">
        <v>387</v>
      </c>
      <c r="JM16" t="s">
        <v>387</v>
      </c>
      <c r="JN16" t="s">
        <v>385</v>
      </c>
      <c r="JO16" t="s">
        <v>383</v>
      </c>
      <c r="JP16" t="s">
        <v>394</v>
      </c>
      <c r="JQ16" t="s">
        <v>387</v>
      </c>
      <c r="JR16" t="s">
        <v>387</v>
      </c>
    </row>
    <row r="17" spans="1:278" x14ac:dyDescent="0.2">
      <c r="A17">
        <v>1</v>
      </c>
      <c r="B17">
        <v>1686922135.5</v>
      </c>
      <c r="C17">
        <v>0</v>
      </c>
      <c r="D17" t="s">
        <v>407</v>
      </c>
      <c r="E17" t="s">
        <v>408</v>
      </c>
      <c r="F17">
        <v>15</v>
      </c>
      <c r="N17" t="s">
        <v>409</v>
      </c>
      <c r="O17">
        <v>1686922127.75</v>
      </c>
      <c r="P17">
        <f t="shared" ref="P17:P48" si="0">(Q17)/1000</f>
        <v>5.1166258493788854E-3</v>
      </c>
      <c r="Q17">
        <f t="shared" ref="Q17:Q48" si="1">1000*DA17*AO17*(CW17-CX17)/(100*CP17*(1000-AO17*CW17))</f>
        <v>5.1166258493788854</v>
      </c>
      <c r="R17">
        <f t="shared" ref="R17:R48" si="2">DA17*AO17*(CV17-CU17*(1000-AO17*CX17)/(1000-AO17*CW17))/(100*CP17)</f>
        <v>20.627579338171127</v>
      </c>
      <c r="S17">
        <f t="shared" ref="S17:S48" si="3">CU17 - IF(AO17&gt;1, R17*CP17*100/(AQ17*DI17), 0)</f>
        <v>409.02913333333328</v>
      </c>
      <c r="T17">
        <f t="shared" ref="T17:T48" si="4">((Z17-P17/2)*S17-R17)/(Z17+P17/2)</f>
        <v>311.30507025520438</v>
      </c>
      <c r="U17">
        <f t="shared" ref="U17:U48" si="5">T17*(DB17+DC17)/1000</f>
        <v>31.711615416444591</v>
      </c>
      <c r="V17">
        <f t="shared" ref="V17:V48" si="6">(CU17 - IF(AO17&gt;1, R17*CP17*100/(AQ17*DI17), 0))*(DB17+DC17)/1000</f>
        <v>41.666441731112329</v>
      </c>
      <c r="W17">
        <f t="shared" ref="W17:W48" si="7">2/((1/Y17-1/X17)+SIGN(Y17)*SQRT((1/Y17-1/X17)*(1/Y17-1/X17) + 4*CQ17/((CQ17+1)*(CQ17+1))*(2*1/Y17*1/X17-1/X17*1/X17)))</f>
        <v>0.39091732947352142</v>
      </c>
      <c r="X17">
        <f t="shared" ref="X17:X48" si="8">IF(LEFT(CR17,1)&lt;&gt;"0",IF(LEFT(CR17,1)="1",3,CS17),$D$5+$E$5*(DI17*DB17/($K$5*1000))+$F$5*(DI17*DB17/($K$5*1000))*MAX(MIN(CP17,$J$5),$I$5)*MAX(MIN(CP17,$J$5),$I$5)+$G$5*MAX(MIN(CP17,$J$5),$I$5)*(DI17*DB17/($K$5*1000))+$H$5*(DI17*DB17/($K$5*1000))*(DI17*DB17/($K$5*1000)))</f>
        <v>2.9580188965603749</v>
      </c>
      <c r="Y17">
        <f t="shared" ref="Y17:Y48" si="9">P17*(1000-(1000*0.61365*EXP(17.502*AC17/(240.97+AC17))/(DB17+DC17)+CW17)/2)/(1000*0.61365*EXP(17.502*AC17/(240.97+AC17))/(DB17+DC17)-CW17)</f>
        <v>0.36431769374039052</v>
      </c>
      <c r="Z17">
        <f t="shared" ref="Z17:Z48" si="10">1/((CQ17+1)/(W17/1.6)+1/(X17/1.37)) + CQ17/((CQ17+1)/(W17/1.6) + CQ17/(X17/1.37))</f>
        <v>0.22993742721629182</v>
      </c>
      <c r="AA17">
        <f t="shared" ref="AA17:AA48" si="11">(CL17*CO17)</f>
        <v>241.7313102558154</v>
      </c>
      <c r="AB17">
        <f t="shared" ref="AB17:AB48" si="12">(DD17+(AA17+2*0.95*0.0000000567*(((DD17+$B$7)+273)^4-(DD17+273)^4)-44100*P17)/(1.84*29.3*X17+8*0.95*0.0000000567*(DD17+273)^3))</f>
        <v>25.163182864830592</v>
      </c>
      <c r="AC17">
        <f t="shared" ref="AC17:AC48" si="13">($C$7*DE17+$D$7*DF17+$E$7*AB17)</f>
        <v>24.303143333333331</v>
      </c>
      <c r="AD17">
        <f t="shared" ref="AD17:AD48" si="14">0.61365*EXP(17.502*AC17/(240.97+AC17))</f>
        <v>3.0499484994013559</v>
      </c>
      <c r="AE17">
        <f t="shared" ref="AE17:AE48" si="15">(AF17/AG17*100)</f>
        <v>51.75136513104772</v>
      </c>
      <c r="AF17">
        <f t="shared" ref="AF17:AF48" si="16">CW17*(DB17+DC17)/1000</f>
        <v>1.6523115803142123</v>
      </c>
      <c r="AG17">
        <f t="shared" ref="AG17:AG48" si="17">0.61365*EXP(17.502*DD17/(240.97+DD17))</f>
        <v>3.1927883953015264</v>
      </c>
      <c r="AH17">
        <f t="shared" ref="AH17:AH48" si="18">(AD17-CW17*(DB17+DC17)/1000)</f>
        <v>1.3976369190871436</v>
      </c>
      <c r="AI17">
        <f t="shared" ref="AI17:AI48" si="19">(-P17*44100)</f>
        <v>-225.64319995760886</v>
      </c>
      <c r="AJ17">
        <f t="shared" ref="AJ17:AJ48" si="20">2*29.3*X17*0.92*(DD17-AC17)</f>
        <v>122.13908907663793</v>
      </c>
      <c r="AK17">
        <f t="shared" ref="AK17:AK48" si="21">2*0.95*0.0000000567*(((DD17+$B$7)+273)^4-(AC17+273)^4)</f>
        <v>8.7064534939280076</v>
      </c>
      <c r="AL17">
        <f t="shared" ref="AL17:AL48" si="22">AA17+AK17+AI17+AJ17</f>
        <v>146.93365286877247</v>
      </c>
      <c r="AM17">
        <v>0</v>
      </c>
      <c r="AN17">
        <v>0</v>
      </c>
      <c r="AO17">
        <f t="shared" ref="AO17:AO48" si="23">IF(AM17*$H$13&gt;=AQ17,1,(AQ17/(AQ17-AM17*$H$13)))</f>
        <v>1</v>
      </c>
      <c r="AP17">
        <f t="shared" ref="AP17:AP48" si="24">(AO17-1)*100</f>
        <v>0</v>
      </c>
      <c r="AQ17">
        <f t="shared" ref="AQ17:AQ48" si="25">MAX(0,($B$13+$C$13*DI17)/(1+$D$13*DI17)*DB17/(DD17+273)*$E$13)</f>
        <v>54091.161311553151</v>
      </c>
      <c r="AR17" t="s">
        <v>410</v>
      </c>
      <c r="AS17">
        <v>12516</v>
      </c>
      <c r="AT17">
        <v>616.0684</v>
      </c>
      <c r="AU17">
        <v>3673.6</v>
      </c>
      <c r="AV17">
        <f t="shared" ref="AV17:AV48" si="26">1-AT17/AU17</f>
        <v>0.83229845383275258</v>
      </c>
      <c r="AW17">
        <v>-1.2249820690906199</v>
      </c>
      <c r="AX17" t="s">
        <v>411</v>
      </c>
      <c r="AY17">
        <v>12463.9</v>
      </c>
      <c r="AZ17">
        <v>1161.1849999999999</v>
      </c>
      <c r="BA17">
        <v>1479.5</v>
      </c>
      <c r="BB17">
        <f t="shared" ref="BB17:BB48" si="27">1-AZ17/BA17</f>
        <v>0.21515038864481251</v>
      </c>
      <c r="BC17">
        <v>0.5</v>
      </c>
      <c r="BD17">
        <f t="shared" ref="BD17:BD48" si="28">CM17</f>
        <v>1261.178650287987</v>
      </c>
      <c r="BE17">
        <f t="shared" ref="BE17:BE48" si="29">R17</f>
        <v>20.627579338171127</v>
      </c>
      <c r="BF17">
        <f t="shared" ref="BF17:BF48" si="30">BB17*BC17*BD17</f>
        <v>135.67153838000024</v>
      </c>
      <c r="BG17">
        <f t="shared" ref="BG17:BG48" si="31">(BE17-AW17)/BD17</f>
        <v>1.7327094303627617E-2</v>
      </c>
      <c r="BH17">
        <f t="shared" ref="BH17:BH48" si="32">(AU17-BA17)/BA17</f>
        <v>1.4830010138560323</v>
      </c>
      <c r="BI17">
        <f t="shared" ref="BI17:BI48" si="33">AT17/(AV17+AT17/BA17)</f>
        <v>493.36720499028951</v>
      </c>
      <c r="BJ17" t="s">
        <v>412</v>
      </c>
      <c r="BK17">
        <v>-1602.43</v>
      </c>
      <c r="BL17">
        <f t="shared" ref="BL17:BL48" si="34">IF(BK17&lt;&gt;0, BK17, BI17)</f>
        <v>-1602.43</v>
      </c>
      <c r="BM17">
        <f t="shared" ref="BM17:BM48" si="35">1-BL17/BA17</f>
        <v>2.0830888813788442</v>
      </c>
      <c r="BN17">
        <f t="shared" ref="BN17:BN48" si="36">(BA17-AZ17)/(BA17-BL17)</f>
        <v>0.10328430561369013</v>
      </c>
      <c r="BO17">
        <f t="shared" ref="BO17:BO48" si="37">(AU17-BA17)/(AU17-BL17)</f>
        <v>0.41586192648639225</v>
      </c>
      <c r="BP17">
        <f t="shared" ref="BP17:BP48" si="38">(BA17-AZ17)/(BA17-AT17)</f>
        <v>0.3686626711368915</v>
      </c>
      <c r="BQ17">
        <f t="shared" ref="BQ17:BQ48" si="39">(AU17-BA17)/(AU17-AT17)</f>
        <v>0.71760501183372893</v>
      </c>
      <c r="BR17">
        <f t="shared" ref="BR17:BR48" si="40">(BN17*BL17/AZ17)</f>
        <v>-0.14253187032604236</v>
      </c>
      <c r="BS17">
        <f t="shared" ref="BS17:BS48" si="41">(1-BR17)</f>
        <v>1.1425318703260423</v>
      </c>
      <c r="BT17">
        <v>1261</v>
      </c>
      <c r="BU17">
        <v>300</v>
      </c>
      <c r="BV17">
        <v>300</v>
      </c>
      <c r="BW17">
        <v>300</v>
      </c>
      <c r="BX17">
        <v>12463.9</v>
      </c>
      <c r="BY17">
        <v>1426.11</v>
      </c>
      <c r="BZ17">
        <v>-9.0302100000000003E-3</v>
      </c>
      <c r="CA17">
        <v>0.03</v>
      </c>
      <c r="CB17" t="s">
        <v>413</v>
      </c>
      <c r="CC17" t="s">
        <v>413</v>
      </c>
      <c r="CD17" t="s">
        <v>413</v>
      </c>
      <c r="CE17" t="s">
        <v>413</v>
      </c>
      <c r="CF17" t="s">
        <v>413</v>
      </c>
      <c r="CG17" t="s">
        <v>413</v>
      </c>
      <c r="CH17" t="s">
        <v>413</v>
      </c>
      <c r="CI17" t="s">
        <v>413</v>
      </c>
      <c r="CJ17" t="s">
        <v>413</v>
      </c>
      <c r="CK17" t="s">
        <v>413</v>
      </c>
      <c r="CL17">
        <f t="shared" ref="CL17:CL48" si="42">$B$11*DJ17+$C$11*DK17+$F$11*DV17*(1-DY17)</f>
        <v>1499.961333333333</v>
      </c>
      <c r="CM17">
        <f t="shared" ref="CM17:CM48" si="43">CL17*CN17</f>
        <v>1261.178650287987</v>
      </c>
      <c r="CN17">
        <f t="shared" ref="CN17:CN48" si="44">($B$11*$D$9+$C$11*$D$9+$F$11*((EI17+EA17)/MAX(EI17+EA17+EJ17, 0.1)*$I$9+EJ17/MAX(EI17+EA17+EJ17, 0.1)*$J$9))/($B$11+$C$11+$F$11)</f>
        <v>0.84080744100602633</v>
      </c>
      <c r="CO17">
        <f t="shared" ref="CO17:CO48" si="45">($B$11*$K$9+$C$11*$K$9+$F$11*((EI17+EA17)/MAX(EI17+EA17+EJ17, 0.1)*$P$9+EJ17/MAX(EI17+EA17+EJ17, 0.1)*$Q$9))/($B$11+$C$11+$F$11)</f>
        <v>0.16115836114163085</v>
      </c>
      <c r="CP17">
        <v>6</v>
      </c>
      <c r="CQ17">
        <v>0.5</v>
      </c>
      <c r="CR17" t="s">
        <v>414</v>
      </c>
      <c r="CS17">
        <v>2</v>
      </c>
      <c r="CT17">
        <v>1686922127.75</v>
      </c>
      <c r="CU17">
        <v>409.02913333333328</v>
      </c>
      <c r="CV17">
        <v>431.74553333333341</v>
      </c>
      <c r="CW17">
        <v>16.22033333333334</v>
      </c>
      <c r="CX17">
        <v>11.18759333333333</v>
      </c>
      <c r="CY17">
        <v>408.65413333333328</v>
      </c>
      <c r="CZ17">
        <v>16.012333333333331</v>
      </c>
      <c r="DA17">
        <v>600.10640000000012</v>
      </c>
      <c r="DB17">
        <v>101.76666666666669</v>
      </c>
      <c r="DC17">
        <v>0.10001796666666669</v>
      </c>
      <c r="DD17">
        <v>25.069036666666669</v>
      </c>
      <c r="DE17">
        <v>24.303143333333331</v>
      </c>
      <c r="DF17">
        <v>999.9000000000002</v>
      </c>
      <c r="DG17">
        <v>0</v>
      </c>
      <c r="DH17">
        <v>0</v>
      </c>
      <c r="DI17">
        <v>9986.7626666666656</v>
      </c>
      <c r="DJ17">
        <v>0</v>
      </c>
      <c r="DK17">
        <v>131.89686666666671</v>
      </c>
      <c r="DL17">
        <v>-22.850503333333329</v>
      </c>
      <c r="DM17">
        <v>415.6368333333333</v>
      </c>
      <c r="DN17">
        <v>436.63043333333337</v>
      </c>
      <c r="DO17">
        <v>5.0327346666666664</v>
      </c>
      <c r="DP17">
        <v>431.74553333333341</v>
      </c>
      <c r="DQ17">
        <v>11.18759333333333</v>
      </c>
      <c r="DR17">
        <v>1.65069</v>
      </c>
      <c r="DS17">
        <v>1.138525</v>
      </c>
      <c r="DT17">
        <v>14.44030666666667</v>
      </c>
      <c r="DU17">
        <v>8.821076333333334</v>
      </c>
      <c r="DV17">
        <v>1499.961333333333</v>
      </c>
      <c r="DW17">
        <v>0.97299600000000008</v>
      </c>
      <c r="DX17">
        <v>2.700391999999999E-2</v>
      </c>
      <c r="DY17">
        <v>0</v>
      </c>
      <c r="DZ17">
        <v>1164.0046666666669</v>
      </c>
      <c r="EA17">
        <v>4.9993100000000004</v>
      </c>
      <c r="EB17">
        <v>27241.453333333331</v>
      </c>
      <c r="EC17">
        <v>13258.88</v>
      </c>
      <c r="ED17">
        <v>37.910066666666658</v>
      </c>
      <c r="EE17">
        <v>39.255966666666652</v>
      </c>
      <c r="EF17">
        <v>38.514333333333333</v>
      </c>
      <c r="EG17">
        <v>39.018533333333338</v>
      </c>
      <c r="EH17">
        <v>39.068499999999993</v>
      </c>
      <c r="EI17">
        <v>1454.590666666666</v>
      </c>
      <c r="EJ17">
        <v>40.371000000000024</v>
      </c>
      <c r="EK17">
        <v>0</v>
      </c>
      <c r="EL17">
        <v>1686922136.8</v>
      </c>
      <c r="EM17">
        <v>0</v>
      </c>
      <c r="EN17">
        <v>1161.1849999999999</v>
      </c>
      <c r="EO17">
        <v>-348.2663250493448</v>
      </c>
      <c r="EP17">
        <v>-15927.473505731279</v>
      </c>
      <c r="EQ17">
        <v>27088.7</v>
      </c>
      <c r="ER17">
        <v>15</v>
      </c>
      <c r="ES17">
        <v>1686922158.5</v>
      </c>
      <c r="ET17" t="s">
        <v>415</v>
      </c>
      <c r="EU17">
        <v>1686922158.5</v>
      </c>
      <c r="EV17">
        <v>1686864966.5999999</v>
      </c>
      <c r="EW17">
        <v>1</v>
      </c>
      <c r="EX17">
        <v>0.13400000000000001</v>
      </c>
      <c r="EY17">
        <v>-2.5000000000000001E-2</v>
      </c>
      <c r="EZ17">
        <v>0.375</v>
      </c>
      <c r="FA17">
        <v>0.20799999999999999</v>
      </c>
      <c r="FB17">
        <v>432</v>
      </c>
      <c r="FC17">
        <v>20</v>
      </c>
      <c r="FD17">
        <v>0.13</v>
      </c>
      <c r="FE17">
        <v>0.03</v>
      </c>
      <c r="FF17">
        <v>-22.813167499999999</v>
      </c>
      <c r="FG17">
        <v>-0.74989756097554017</v>
      </c>
      <c r="FH17">
        <v>8.6211148894733941E-2</v>
      </c>
      <c r="FI17">
        <v>1</v>
      </c>
      <c r="FJ17">
        <v>408.85606666666661</v>
      </c>
      <c r="FK17">
        <v>2.3211390433817232</v>
      </c>
      <c r="FL17">
        <v>0.17070030918411999</v>
      </c>
      <c r="FM17">
        <v>1</v>
      </c>
      <c r="FN17">
        <v>5.0215137500000004</v>
      </c>
      <c r="FO17">
        <v>0.18649159474670951</v>
      </c>
      <c r="FP17">
        <v>1.8296364350260989E-2</v>
      </c>
      <c r="FQ17">
        <v>1</v>
      </c>
      <c r="FR17">
        <v>16.213360000000002</v>
      </c>
      <c r="FS17">
        <v>0.4222291434927905</v>
      </c>
      <c r="FT17">
        <v>3.0526410423326249E-2</v>
      </c>
      <c r="FU17">
        <v>1</v>
      </c>
      <c r="FV17">
        <v>4</v>
      </c>
      <c r="FW17">
        <v>4</v>
      </c>
      <c r="FX17" t="s">
        <v>416</v>
      </c>
      <c r="FY17">
        <v>3.1817700000000002</v>
      </c>
      <c r="FZ17">
        <v>2.79711</v>
      </c>
      <c r="GA17">
        <v>0.10430499999999999</v>
      </c>
      <c r="GB17">
        <v>0.109246</v>
      </c>
      <c r="GC17">
        <v>9.2266699999999993E-2</v>
      </c>
      <c r="GD17">
        <v>7.1251099999999998E-2</v>
      </c>
      <c r="GE17">
        <v>28250.7</v>
      </c>
      <c r="GF17">
        <v>22308.5</v>
      </c>
      <c r="GG17">
        <v>29461.5</v>
      </c>
      <c r="GH17">
        <v>24520.6</v>
      </c>
      <c r="GI17">
        <v>34008</v>
      </c>
      <c r="GJ17">
        <v>33244</v>
      </c>
      <c r="GK17">
        <v>40624.800000000003</v>
      </c>
      <c r="GL17">
        <v>39999.5</v>
      </c>
      <c r="GM17">
        <v>2.2122000000000002</v>
      </c>
      <c r="GN17">
        <v>1.9609799999999999</v>
      </c>
      <c r="GO17">
        <v>8.0257700000000001E-2</v>
      </c>
      <c r="GP17">
        <v>0</v>
      </c>
      <c r="GQ17">
        <v>22.9712</v>
      </c>
      <c r="GR17">
        <v>999.9</v>
      </c>
      <c r="GS17">
        <v>36.9</v>
      </c>
      <c r="GT17">
        <v>24.8</v>
      </c>
      <c r="GU17">
        <v>11.3931</v>
      </c>
      <c r="GV17">
        <v>62.26</v>
      </c>
      <c r="GW17">
        <v>31.5304</v>
      </c>
      <c r="GX17">
        <v>1</v>
      </c>
      <c r="GY17">
        <v>-0.24240300000000001</v>
      </c>
      <c r="GZ17">
        <v>0</v>
      </c>
      <c r="HA17">
        <v>20.277100000000001</v>
      </c>
      <c r="HB17">
        <v>5.22837</v>
      </c>
      <c r="HC17">
        <v>11.902100000000001</v>
      </c>
      <c r="HD17">
        <v>4.9638499999999999</v>
      </c>
      <c r="HE17">
        <v>3.2919999999999998</v>
      </c>
      <c r="HF17">
        <v>9999</v>
      </c>
      <c r="HG17">
        <v>9999</v>
      </c>
      <c r="HH17">
        <v>9999</v>
      </c>
      <c r="HI17">
        <v>999.9</v>
      </c>
      <c r="HJ17">
        <v>4.9701300000000002</v>
      </c>
      <c r="HK17">
        <v>1.87456</v>
      </c>
      <c r="HL17">
        <v>1.8733200000000001</v>
      </c>
      <c r="HM17">
        <v>1.8724000000000001</v>
      </c>
      <c r="HN17">
        <v>1.87402</v>
      </c>
      <c r="HO17">
        <v>1.869</v>
      </c>
      <c r="HP17">
        <v>1.8731899999999999</v>
      </c>
      <c r="HQ17">
        <v>1.8782399999999999</v>
      </c>
      <c r="HR17">
        <v>0</v>
      </c>
      <c r="HS17">
        <v>0</v>
      </c>
      <c r="HT17">
        <v>0</v>
      </c>
      <c r="HU17">
        <v>0</v>
      </c>
      <c r="HV17" t="s">
        <v>417</v>
      </c>
      <c r="HW17" t="s">
        <v>418</v>
      </c>
      <c r="HX17" t="s">
        <v>419</v>
      </c>
      <c r="HY17" t="s">
        <v>419</v>
      </c>
      <c r="HZ17" t="s">
        <v>419</v>
      </c>
      <c r="IA17" t="s">
        <v>419</v>
      </c>
      <c r="IB17">
        <v>0</v>
      </c>
      <c r="IC17">
        <v>100</v>
      </c>
      <c r="ID17">
        <v>100</v>
      </c>
      <c r="IE17">
        <v>0.375</v>
      </c>
      <c r="IF17">
        <v>0.20799999999999999</v>
      </c>
      <c r="IG17">
        <v>0.24099999999999999</v>
      </c>
      <c r="IH17">
        <v>0</v>
      </c>
      <c r="II17">
        <v>0</v>
      </c>
      <c r="IJ17">
        <v>0</v>
      </c>
      <c r="IK17">
        <v>0.20799999999999999</v>
      </c>
      <c r="IL17">
        <v>0</v>
      </c>
      <c r="IM17">
        <v>0</v>
      </c>
      <c r="IN17">
        <v>0</v>
      </c>
      <c r="IO17">
        <v>-1</v>
      </c>
      <c r="IP17">
        <v>-1</v>
      </c>
      <c r="IQ17">
        <v>-1</v>
      </c>
      <c r="IR17">
        <v>-1</v>
      </c>
      <c r="IS17">
        <v>570.6</v>
      </c>
      <c r="IT17">
        <v>952.8</v>
      </c>
      <c r="IU17">
        <v>1.08643</v>
      </c>
      <c r="IV17">
        <v>2.3742700000000001</v>
      </c>
      <c r="IW17">
        <v>1.42578</v>
      </c>
      <c r="IX17">
        <v>2.2851599999999999</v>
      </c>
      <c r="IY17">
        <v>1.5478499999999999</v>
      </c>
      <c r="IZ17">
        <v>2.34497</v>
      </c>
      <c r="JA17">
        <v>28.985900000000001</v>
      </c>
      <c r="JB17">
        <v>15.103899999999999</v>
      </c>
      <c r="JC17">
        <v>18</v>
      </c>
      <c r="JD17">
        <v>627.75</v>
      </c>
      <c r="JE17">
        <v>450.75400000000002</v>
      </c>
      <c r="JF17">
        <v>23.8429</v>
      </c>
      <c r="JG17">
        <v>24.173500000000001</v>
      </c>
      <c r="JH17">
        <v>29.999600000000001</v>
      </c>
      <c r="JI17">
        <v>24.197700000000001</v>
      </c>
      <c r="JJ17">
        <v>24.144600000000001</v>
      </c>
      <c r="JK17">
        <v>21.776</v>
      </c>
      <c r="JL17">
        <v>-30</v>
      </c>
      <c r="JM17">
        <v>-30</v>
      </c>
      <c r="JN17">
        <v>-999.9</v>
      </c>
      <c r="JO17">
        <v>432.46199999999999</v>
      </c>
      <c r="JP17">
        <v>0</v>
      </c>
      <c r="JQ17">
        <v>95.973600000000005</v>
      </c>
      <c r="JR17">
        <v>101.773</v>
      </c>
    </row>
    <row r="18" spans="1:278" x14ac:dyDescent="0.2">
      <c r="A18">
        <v>2</v>
      </c>
      <c r="B18">
        <v>1686922358</v>
      </c>
      <c r="C18">
        <v>222.5</v>
      </c>
      <c r="D18" t="s">
        <v>420</v>
      </c>
      <c r="E18" t="s">
        <v>421</v>
      </c>
      <c r="F18">
        <v>15</v>
      </c>
      <c r="N18" t="s">
        <v>422</v>
      </c>
      <c r="O18">
        <v>1686922350.25</v>
      </c>
      <c r="P18">
        <f t="shared" si="0"/>
        <v>3.2833599500620503E-3</v>
      </c>
      <c r="Q18">
        <f t="shared" si="1"/>
        <v>3.2833599500620503</v>
      </c>
      <c r="R18">
        <f t="shared" si="2"/>
        <v>15.123836311637398</v>
      </c>
      <c r="S18">
        <f t="shared" si="3"/>
        <v>409.15063333333342</v>
      </c>
      <c r="T18">
        <f t="shared" si="4"/>
        <v>282.80889842399819</v>
      </c>
      <c r="U18">
        <f t="shared" si="5"/>
        <v>28.811410632625432</v>
      </c>
      <c r="V18">
        <f t="shared" si="6"/>
        <v>41.682588395405041</v>
      </c>
      <c r="W18">
        <f t="shared" si="7"/>
        <v>0.21294054769372006</v>
      </c>
      <c r="X18">
        <f t="shared" si="8"/>
        <v>2.961125798183752</v>
      </c>
      <c r="Y18">
        <f t="shared" si="9"/>
        <v>0.20478451468745212</v>
      </c>
      <c r="Z18">
        <f t="shared" si="10"/>
        <v>0.12869708042337355</v>
      </c>
      <c r="AA18">
        <f t="shared" si="11"/>
        <v>241.73180615555026</v>
      </c>
      <c r="AB18">
        <f t="shared" si="12"/>
        <v>25.722000423217203</v>
      </c>
      <c r="AC18">
        <f t="shared" si="13"/>
        <v>24.86003333333333</v>
      </c>
      <c r="AD18">
        <f t="shared" si="14"/>
        <v>3.1532407254251291</v>
      </c>
      <c r="AE18">
        <f t="shared" si="15"/>
        <v>48.534959859979359</v>
      </c>
      <c r="AF18">
        <f t="shared" si="16"/>
        <v>1.5576047228977385</v>
      </c>
      <c r="AG18">
        <f t="shared" si="17"/>
        <v>3.2092428373101387</v>
      </c>
      <c r="AH18">
        <f t="shared" si="18"/>
        <v>1.5956360025273906</v>
      </c>
      <c r="AI18">
        <f t="shared" si="19"/>
        <v>-144.79617379773643</v>
      </c>
      <c r="AJ18">
        <f t="shared" si="20"/>
        <v>47.141223069509429</v>
      </c>
      <c r="AK18">
        <f t="shared" si="21"/>
        <v>3.3677332065466259</v>
      </c>
      <c r="AL18">
        <f t="shared" si="22"/>
        <v>147.4445886338699</v>
      </c>
      <c r="AM18">
        <v>0</v>
      </c>
      <c r="AN18">
        <v>0</v>
      </c>
      <c r="AO18">
        <f t="shared" si="23"/>
        <v>1</v>
      </c>
      <c r="AP18">
        <f t="shared" si="24"/>
        <v>0</v>
      </c>
      <c r="AQ18">
        <f t="shared" si="25"/>
        <v>54167.170282871419</v>
      </c>
      <c r="AR18" t="s">
        <v>410</v>
      </c>
      <c r="AS18">
        <v>12516</v>
      </c>
      <c r="AT18">
        <v>616.0684</v>
      </c>
      <c r="AU18">
        <v>3673.6</v>
      </c>
      <c r="AV18">
        <f t="shared" si="26"/>
        <v>0.83229845383275258</v>
      </c>
      <c r="AW18">
        <v>-1.2249820690906199</v>
      </c>
      <c r="AX18" t="s">
        <v>423</v>
      </c>
      <c r="AY18">
        <v>12504.8</v>
      </c>
      <c r="AZ18">
        <v>1282.6980000000001</v>
      </c>
      <c r="BA18">
        <v>1535.73</v>
      </c>
      <c r="BB18">
        <f t="shared" si="27"/>
        <v>0.16476333730538562</v>
      </c>
      <c r="BC18">
        <v>0.5</v>
      </c>
      <c r="BD18">
        <f t="shared" si="28"/>
        <v>1261.1864802878504</v>
      </c>
      <c r="BE18">
        <f t="shared" si="29"/>
        <v>15.123836311637398</v>
      </c>
      <c r="BF18">
        <f t="shared" si="30"/>
        <v>103.89864672832958</v>
      </c>
      <c r="BG18">
        <f t="shared" si="31"/>
        <v>1.2963046017585439E-2</v>
      </c>
      <c r="BH18">
        <f t="shared" si="32"/>
        <v>1.3920871507361319</v>
      </c>
      <c r="BI18">
        <f t="shared" si="33"/>
        <v>499.46557945004361</v>
      </c>
      <c r="BJ18" t="s">
        <v>424</v>
      </c>
      <c r="BK18">
        <v>-904.46</v>
      </c>
      <c r="BL18">
        <f t="shared" si="34"/>
        <v>-904.46</v>
      </c>
      <c r="BM18">
        <f t="shared" si="35"/>
        <v>1.5889446712638291</v>
      </c>
      <c r="BN18">
        <f t="shared" si="36"/>
        <v>0.10369356484536037</v>
      </c>
      <c r="BO18">
        <f t="shared" si="37"/>
        <v>0.46698164724796093</v>
      </c>
      <c r="BP18">
        <f t="shared" si="38"/>
        <v>0.27513598480136597</v>
      </c>
      <c r="BQ18">
        <f t="shared" si="39"/>
        <v>0.69921435971422174</v>
      </c>
      <c r="BR18">
        <f t="shared" si="40"/>
        <v>-7.3116728692205521E-2</v>
      </c>
      <c r="BS18">
        <f t="shared" si="41"/>
        <v>1.0731167286922054</v>
      </c>
      <c r="BT18">
        <v>1263</v>
      </c>
      <c r="BU18">
        <v>300</v>
      </c>
      <c r="BV18">
        <v>300</v>
      </c>
      <c r="BW18">
        <v>300</v>
      </c>
      <c r="BX18">
        <v>12504.8</v>
      </c>
      <c r="BY18">
        <v>1500.36</v>
      </c>
      <c r="BZ18">
        <v>-9.0605700000000004E-3</v>
      </c>
      <c r="CA18">
        <v>1.86</v>
      </c>
      <c r="CB18" t="s">
        <v>413</v>
      </c>
      <c r="CC18" t="s">
        <v>413</v>
      </c>
      <c r="CD18" t="s">
        <v>413</v>
      </c>
      <c r="CE18" t="s">
        <v>413</v>
      </c>
      <c r="CF18" t="s">
        <v>413</v>
      </c>
      <c r="CG18" t="s">
        <v>413</v>
      </c>
      <c r="CH18" t="s">
        <v>413</v>
      </c>
      <c r="CI18" t="s">
        <v>413</v>
      </c>
      <c r="CJ18" t="s">
        <v>413</v>
      </c>
      <c r="CK18" t="s">
        <v>413</v>
      </c>
      <c r="CL18">
        <f t="shared" si="42"/>
        <v>1499.9713333333341</v>
      </c>
      <c r="CM18">
        <f t="shared" si="43"/>
        <v>1261.1864802878504</v>
      </c>
      <c r="CN18">
        <f t="shared" si="44"/>
        <v>0.8408070556156293</v>
      </c>
      <c r="CO18">
        <f t="shared" si="45"/>
        <v>0.16115761733816478</v>
      </c>
      <c r="CP18">
        <v>6</v>
      </c>
      <c r="CQ18">
        <v>0.5</v>
      </c>
      <c r="CR18" t="s">
        <v>414</v>
      </c>
      <c r="CS18">
        <v>2</v>
      </c>
      <c r="CT18">
        <v>1686922350.25</v>
      </c>
      <c r="CU18">
        <v>409.15063333333342</v>
      </c>
      <c r="CV18">
        <v>425.6146333333333</v>
      </c>
      <c r="CW18">
        <v>15.28923666666666</v>
      </c>
      <c r="CX18">
        <v>12.056710000000001</v>
      </c>
      <c r="CY18">
        <v>408.68763333333328</v>
      </c>
      <c r="CZ18">
        <v>15.081236666666671</v>
      </c>
      <c r="DA18">
        <v>600.11753333333331</v>
      </c>
      <c r="DB18">
        <v>101.7759333333333</v>
      </c>
      <c r="DC18">
        <v>9.9965173333333338E-2</v>
      </c>
      <c r="DD18">
        <v>25.155329999999999</v>
      </c>
      <c r="DE18">
        <v>24.86003333333333</v>
      </c>
      <c r="DF18">
        <v>999.9000000000002</v>
      </c>
      <c r="DG18">
        <v>0</v>
      </c>
      <c r="DH18">
        <v>0</v>
      </c>
      <c r="DI18">
        <v>10003.46166666667</v>
      </c>
      <c r="DJ18">
        <v>0</v>
      </c>
      <c r="DK18">
        <v>1390.4663333333331</v>
      </c>
      <c r="DL18">
        <v>-16.552196666666671</v>
      </c>
      <c r="DM18">
        <v>415.41393333333332</v>
      </c>
      <c r="DN18">
        <v>430.80880000000002</v>
      </c>
      <c r="DO18">
        <v>3.2325263333333329</v>
      </c>
      <c r="DP18">
        <v>425.6146333333333</v>
      </c>
      <c r="DQ18">
        <v>12.056710000000001</v>
      </c>
      <c r="DR18">
        <v>1.556076666666667</v>
      </c>
      <c r="DS18">
        <v>1.2270840000000001</v>
      </c>
      <c r="DT18">
        <v>13.53057666666666</v>
      </c>
      <c r="DU18">
        <v>9.9342353333333335</v>
      </c>
      <c r="DV18">
        <v>1499.9713333333341</v>
      </c>
      <c r="DW18">
        <v>0.97300633333333353</v>
      </c>
      <c r="DX18">
        <v>2.6993360000000001E-2</v>
      </c>
      <c r="DY18">
        <v>0</v>
      </c>
      <c r="DZ18">
        <v>1287.4026666666671</v>
      </c>
      <c r="EA18">
        <v>4.9993100000000004</v>
      </c>
      <c r="EB18">
        <v>23318.78000000001</v>
      </c>
      <c r="EC18">
        <v>13259.016666666659</v>
      </c>
      <c r="ED18">
        <v>39.235099999999989</v>
      </c>
      <c r="EE18">
        <v>40.368433333333307</v>
      </c>
      <c r="EF18">
        <v>39.458133333333308</v>
      </c>
      <c r="EG18">
        <v>40.424700000000001</v>
      </c>
      <c r="EH18">
        <v>40.678933333333333</v>
      </c>
      <c r="EI18">
        <v>1454.619666666666</v>
      </c>
      <c r="EJ18">
        <v>40.35199999999999</v>
      </c>
      <c r="EK18">
        <v>0</v>
      </c>
      <c r="EL18">
        <v>222.30000019073489</v>
      </c>
      <c r="EM18">
        <v>0</v>
      </c>
      <c r="EN18">
        <v>1282.6980000000001</v>
      </c>
      <c r="EO18">
        <v>-345.01307639826803</v>
      </c>
      <c r="EP18">
        <v>-4750.9692216219564</v>
      </c>
      <c r="EQ18">
        <v>23242.903999999999</v>
      </c>
      <c r="ER18">
        <v>15</v>
      </c>
      <c r="ES18">
        <v>1686922384.5</v>
      </c>
      <c r="ET18" t="s">
        <v>425</v>
      </c>
      <c r="EU18">
        <v>1686922384.5</v>
      </c>
      <c r="EV18">
        <v>1686864966.5999999</v>
      </c>
      <c r="EW18">
        <v>2</v>
      </c>
      <c r="EX18">
        <v>8.7999999999999995E-2</v>
      </c>
      <c r="EY18">
        <v>-2.5000000000000001E-2</v>
      </c>
      <c r="EZ18">
        <v>0.46300000000000002</v>
      </c>
      <c r="FA18">
        <v>0.20799999999999999</v>
      </c>
      <c r="FB18">
        <v>426</v>
      </c>
      <c r="FC18">
        <v>20</v>
      </c>
      <c r="FD18">
        <v>0.08</v>
      </c>
      <c r="FE18">
        <v>0.03</v>
      </c>
      <c r="FF18">
        <v>-16.601892682926831</v>
      </c>
      <c r="FG18">
        <v>1.0695324041811221</v>
      </c>
      <c r="FH18">
        <v>0.1087307109672148</v>
      </c>
      <c r="FI18">
        <v>1</v>
      </c>
      <c r="FJ18">
        <v>409.04783870967748</v>
      </c>
      <c r="FK18">
        <v>3.1391612903210699</v>
      </c>
      <c r="FL18">
        <v>0.23620659311414691</v>
      </c>
      <c r="FM18">
        <v>1</v>
      </c>
      <c r="FN18">
        <v>3.2274756097560982</v>
      </c>
      <c r="FO18">
        <v>0.1056706620209093</v>
      </c>
      <c r="FP18">
        <v>1.0461601576958791E-2</v>
      </c>
      <c r="FQ18">
        <v>1</v>
      </c>
      <c r="FR18">
        <v>15.28755161290322</v>
      </c>
      <c r="FS18">
        <v>0.39640161290324361</v>
      </c>
      <c r="FT18">
        <v>2.955994315512166E-2</v>
      </c>
      <c r="FU18">
        <v>1</v>
      </c>
      <c r="FV18">
        <v>4</v>
      </c>
      <c r="FW18">
        <v>4</v>
      </c>
      <c r="FX18" t="s">
        <v>416</v>
      </c>
      <c r="FY18">
        <v>3.1821299999999999</v>
      </c>
      <c r="FZ18">
        <v>2.7967200000000001</v>
      </c>
      <c r="GA18">
        <v>0.10441300000000001</v>
      </c>
      <c r="GB18">
        <v>0.108156</v>
      </c>
      <c r="GC18">
        <v>8.8431599999999999E-2</v>
      </c>
      <c r="GD18">
        <v>7.5386800000000004E-2</v>
      </c>
      <c r="GE18">
        <v>28272.3</v>
      </c>
      <c r="GF18">
        <v>22352.1</v>
      </c>
      <c r="GG18">
        <v>29486</v>
      </c>
      <c r="GH18">
        <v>24537.200000000001</v>
      </c>
      <c r="GI18">
        <v>34184.5</v>
      </c>
      <c r="GJ18">
        <v>33115.599999999999</v>
      </c>
      <c r="GK18">
        <v>40659.699999999997</v>
      </c>
      <c r="GL18">
        <v>40025.599999999999</v>
      </c>
      <c r="GM18">
        <v>2.2141700000000002</v>
      </c>
      <c r="GN18">
        <v>1.9618500000000001</v>
      </c>
      <c r="GO18">
        <v>0.116345</v>
      </c>
      <c r="GP18">
        <v>0</v>
      </c>
      <c r="GQ18">
        <v>22.956299999999999</v>
      </c>
      <c r="GR18">
        <v>999.9</v>
      </c>
      <c r="GS18">
        <v>38.200000000000003</v>
      </c>
      <c r="GT18">
        <v>25.3</v>
      </c>
      <c r="GU18">
        <v>12.1501</v>
      </c>
      <c r="GV18">
        <v>61.59</v>
      </c>
      <c r="GW18">
        <v>32.608199999999997</v>
      </c>
      <c r="GX18">
        <v>1</v>
      </c>
      <c r="GY18">
        <v>-0.27155200000000002</v>
      </c>
      <c r="GZ18">
        <v>0</v>
      </c>
      <c r="HA18">
        <v>20.279299999999999</v>
      </c>
      <c r="HB18">
        <v>5.2286700000000002</v>
      </c>
      <c r="HC18">
        <v>11.902100000000001</v>
      </c>
      <c r="HD18">
        <v>4.9638499999999999</v>
      </c>
      <c r="HE18">
        <v>3.2919999999999998</v>
      </c>
      <c r="HF18">
        <v>9999</v>
      </c>
      <c r="HG18">
        <v>9999</v>
      </c>
      <c r="HH18">
        <v>9999</v>
      </c>
      <c r="HI18">
        <v>999.9</v>
      </c>
      <c r="HJ18">
        <v>4.9701500000000003</v>
      </c>
      <c r="HK18">
        <v>1.87469</v>
      </c>
      <c r="HL18">
        <v>1.8733299999999999</v>
      </c>
      <c r="HM18">
        <v>1.87242</v>
      </c>
      <c r="HN18">
        <v>1.87408</v>
      </c>
      <c r="HO18">
        <v>1.8690500000000001</v>
      </c>
      <c r="HP18">
        <v>1.87331</v>
      </c>
      <c r="HQ18">
        <v>1.87836</v>
      </c>
      <c r="HR18">
        <v>0</v>
      </c>
      <c r="HS18">
        <v>0</v>
      </c>
      <c r="HT18">
        <v>0</v>
      </c>
      <c r="HU18">
        <v>0</v>
      </c>
      <c r="HV18" t="s">
        <v>417</v>
      </c>
      <c r="HW18" t="s">
        <v>418</v>
      </c>
      <c r="HX18" t="s">
        <v>419</v>
      </c>
      <c r="HY18" t="s">
        <v>419</v>
      </c>
      <c r="HZ18" t="s">
        <v>419</v>
      </c>
      <c r="IA18" t="s">
        <v>419</v>
      </c>
      <c r="IB18">
        <v>0</v>
      </c>
      <c r="IC18">
        <v>100</v>
      </c>
      <c r="ID18">
        <v>100</v>
      </c>
      <c r="IE18">
        <v>0.46300000000000002</v>
      </c>
      <c r="IF18">
        <v>0.20799999999999999</v>
      </c>
      <c r="IG18">
        <v>0.37474999999994912</v>
      </c>
      <c r="IH18">
        <v>0</v>
      </c>
      <c r="II18">
        <v>0</v>
      </c>
      <c r="IJ18">
        <v>0</v>
      </c>
      <c r="IK18">
        <v>0.20799999999999999</v>
      </c>
      <c r="IL18">
        <v>0</v>
      </c>
      <c r="IM18">
        <v>0</v>
      </c>
      <c r="IN18">
        <v>0</v>
      </c>
      <c r="IO18">
        <v>-1</v>
      </c>
      <c r="IP18">
        <v>-1</v>
      </c>
      <c r="IQ18">
        <v>-1</v>
      </c>
      <c r="IR18">
        <v>-1</v>
      </c>
      <c r="IS18">
        <v>3.3</v>
      </c>
      <c r="IT18">
        <v>956.5</v>
      </c>
      <c r="IU18">
        <v>1.07666</v>
      </c>
      <c r="IV18">
        <v>2.3779300000000001</v>
      </c>
      <c r="IW18">
        <v>1.42578</v>
      </c>
      <c r="IX18">
        <v>2.2863799999999999</v>
      </c>
      <c r="IY18">
        <v>1.5478499999999999</v>
      </c>
      <c r="IZ18">
        <v>2.3840300000000001</v>
      </c>
      <c r="JA18">
        <v>29.708300000000001</v>
      </c>
      <c r="JB18">
        <v>15.0777</v>
      </c>
      <c r="JC18">
        <v>18</v>
      </c>
      <c r="JD18">
        <v>625.39200000000005</v>
      </c>
      <c r="JE18">
        <v>448.47800000000001</v>
      </c>
      <c r="JF18">
        <v>24.050699999999999</v>
      </c>
      <c r="JG18">
        <v>23.8721</v>
      </c>
      <c r="JH18">
        <v>29.999700000000001</v>
      </c>
      <c r="JI18">
        <v>23.8614</v>
      </c>
      <c r="JJ18">
        <v>23.811699999999998</v>
      </c>
      <c r="JK18">
        <v>21.589600000000001</v>
      </c>
      <c r="JL18">
        <v>-30</v>
      </c>
      <c r="JM18">
        <v>-30</v>
      </c>
      <c r="JN18">
        <v>-999.9</v>
      </c>
      <c r="JO18">
        <v>425.91399999999999</v>
      </c>
      <c r="JP18">
        <v>0</v>
      </c>
      <c r="JQ18">
        <v>96.055000000000007</v>
      </c>
      <c r="JR18">
        <v>101.84</v>
      </c>
    </row>
    <row r="19" spans="1:278" x14ac:dyDescent="0.2">
      <c r="A19">
        <v>3</v>
      </c>
      <c r="B19">
        <v>1686922493</v>
      </c>
      <c r="C19">
        <v>357.5</v>
      </c>
      <c r="D19" t="s">
        <v>426</v>
      </c>
      <c r="E19" t="s">
        <v>427</v>
      </c>
      <c r="F19">
        <v>15</v>
      </c>
      <c r="N19" t="s">
        <v>428</v>
      </c>
      <c r="O19">
        <v>1686922485.25</v>
      </c>
      <c r="P19">
        <f t="shared" si="0"/>
        <v>2.8710647357501362E-3</v>
      </c>
      <c r="Q19">
        <f t="shared" si="1"/>
        <v>2.871064735750136</v>
      </c>
      <c r="R19">
        <f t="shared" si="2"/>
        <v>13.868928934799717</v>
      </c>
      <c r="S19">
        <f t="shared" si="3"/>
        <v>410.43310000000002</v>
      </c>
      <c r="T19">
        <f t="shared" si="4"/>
        <v>281.29113528055012</v>
      </c>
      <c r="U19">
        <f t="shared" si="5"/>
        <v>28.655134835161377</v>
      </c>
      <c r="V19">
        <f t="shared" si="6"/>
        <v>41.810829941666093</v>
      </c>
      <c r="W19">
        <f t="shared" si="7"/>
        <v>0.18973086726907085</v>
      </c>
      <c r="X19">
        <f t="shared" si="8"/>
        <v>2.9607513229309697</v>
      </c>
      <c r="Y19">
        <f t="shared" si="9"/>
        <v>0.18322588585528327</v>
      </c>
      <c r="Z19">
        <f t="shared" si="10"/>
        <v>0.11508204553395836</v>
      </c>
      <c r="AA19">
        <f t="shared" si="11"/>
        <v>241.74129307521562</v>
      </c>
      <c r="AB19">
        <f t="shared" si="12"/>
        <v>26.053707048458307</v>
      </c>
      <c r="AC19">
        <f t="shared" si="13"/>
        <v>24.942889999999991</v>
      </c>
      <c r="AD19">
        <f t="shared" si="14"/>
        <v>3.1688673693388818</v>
      </c>
      <c r="AE19">
        <f t="shared" si="15"/>
        <v>49.500964391509058</v>
      </c>
      <c r="AF19">
        <f t="shared" si="16"/>
        <v>1.610053020267048</v>
      </c>
      <c r="AG19">
        <f t="shared" si="17"/>
        <v>3.2525689954905643</v>
      </c>
      <c r="AH19">
        <f t="shared" si="18"/>
        <v>1.5588143490718338</v>
      </c>
      <c r="AI19">
        <f t="shared" si="19"/>
        <v>-126.61395484658101</v>
      </c>
      <c r="AJ19">
        <f t="shared" si="20"/>
        <v>69.885371553166081</v>
      </c>
      <c r="AK19">
        <f t="shared" si="21"/>
        <v>5.0009418011063627</v>
      </c>
      <c r="AL19">
        <f t="shared" si="22"/>
        <v>190.01365158290707</v>
      </c>
      <c r="AM19">
        <v>0</v>
      </c>
      <c r="AN19">
        <v>0</v>
      </c>
      <c r="AO19">
        <f t="shared" si="23"/>
        <v>1</v>
      </c>
      <c r="AP19">
        <f t="shared" si="24"/>
        <v>0</v>
      </c>
      <c r="AQ19">
        <f t="shared" si="25"/>
        <v>54115.107087274751</v>
      </c>
      <c r="AR19" t="s">
        <v>410</v>
      </c>
      <c r="AS19">
        <v>12516</v>
      </c>
      <c r="AT19">
        <v>616.0684</v>
      </c>
      <c r="AU19">
        <v>3673.6</v>
      </c>
      <c r="AV19">
        <f t="shared" si="26"/>
        <v>0.83229845383275258</v>
      </c>
      <c r="AW19">
        <v>-1.2249820690906199</v>
      </c>
      <c r="AX19" t="s">
        <v>429</v>
      </c>
      <c r="AY19">
        <v>12502.3</v>
      </c>
      <c r="AZ19">
        <v>992.32043999999996</v>
      </c>
      <c r="BA19">
        <v>1194.58</v>
      </c>
      <c r="BB19">
        <f t="shared" si="27"/>
        <v>0.16931436990406667</v>
      </c>
      <c r="BC19">
        <v>0.5</v>
      </c>
      <c r="BD19">
        <f t="shared" si="28"/>
        <v>1261.2312805571064</v>
      </c>
      <c r="BE19">
        <f t="shared" si="29"/>
        <v>13.868928934799717</v>
      </c>
      <c r="BF19">
        <f t="shared" si="30"/>
        <v>106.77228978541281</v>
      </c>
      <c r="BG19">
        <f t="shared" si="31"/>
        <v>1.1967599627899421E-2</v>
      </c>
      <c r="BH19">
        <f t="shared" si="32"/>
        <v>2.07522309096084</v>
      </c>
      <c r="BI19">
        <f t="shared" si="33"/>
        <v>457.01789197370823</v>
      </c>
      <c r="BJ19" t="s">
        <v>430</v>
      </c>
      <c r="BK19">
        <v>-2974.98</v>
      </c>
      <c r="BL19">
        <f t="shared" si="34"/>
        <v>-2974.98</v>
      </c>
      <c r="BM19">
        <f t="shared" si="35"/>
        <v>3.4903982989837434</v>
      </c>
      <c r="BN19">
        <f t="shared" si="36"/>
        <v>4.8508610021201277E-2</v>
      </c>
      <c r="BO19">
        <f t="shared" si="37"/>
        <v>0.37286458160990771</v>
      </c>
      <c r="BP19">
        <f t="shared" si="38"/>
        <v>0.34962057804891034</v>
      </c>
      <c r="BQ19">
        <f t="shared" si="39"/>
        <v>0.81079129321181842</v>
      </c>
      <c r="BR19">
        <f t="shared" si="40"/>
        <v>-0.14542897518151837</v>
      </c>
      <c r="BS19">
        <f t="shared" si="41"/>
        <v>1.1454289751815183</v>
      </c>
      <c r="BT19">
        <v>1265</v>
      </c>
      <c r="BU19">
        <v>300</v>
      </c>
      <c r="BV19">
        <v>300</v>
      </c>
      <c r="BW19">
        <v>300</v>
      </c>
      <c r="BX19">
        <v>12502.3</v>
      </c>
      <c r="BY19">
        <v>1167.3800000000001</v>
      </c>
      <c r="BZ19">
        <v>-9.0569299999999995E-3</v>
      </c>
      <c r="CA19">
        <v>1.28</v>
      </c>
      <c r="CB19" t="s">
        <v>413</v>
      </c>
      <c r="CC19" t="s">
        <v>413</v>
      </c>
      <c r="CD19" t="s">
        <v>413</v>
      </c>
      <c r="CE19" t="s">
        <v>413</v>
      </c>
      <c r="CF19" t="s">
        <v>413</v>
      </c>
      <c r="CG19" t="s">
        <v>413</v>
      </c>
      <c r="CH19" t="s">
        <v>413</v>
      </c>
      <c r="CI19" t="s">
        <v>413</v>
      </c>
      <c r="CJ19" t="s">
        <v>413</v>
      </c>
      <c r="CK19" t="s">
        <v>413</v>
      </c>
      <c r="CL19">
        <f t="shared" si="42"/>
        <v>1500.0239999999999</v>
      </c>
      <c r="CM19">
        <f t="shared" si="43"/>
        <v>1261.2312805571064</v>
      </c>
      <c r="CN19">
        <f t="shared" si="44"/>
        <v>0.8408074007863251</v>
      </c>
      <c r="CO19">
        <f t="shared" si="45"/>
        <v>0.16115828351760747</v>
      </c>
      <c r="CP19">
        <v>6</v>
      </c>
      <c r="CQ19">
        <v>0.5</v>
      </c>
      <c r="CR19" t="s">
        <v>414</v>
      </c>
      <c r="CS19">
        <v>2</v>
      </c>
      <c r="CT19">
        <v>1686922485.25</v>
      </c>
      <c r="CU19">
        <v>410.43310000000002</v>
      </c>
      <c r="CV19">
        <v>425.47706666666659</v>
      </c>
      <c r="CW19">
        <v>15.804973333333329</v>
      </c>
      <c r="CX19">
        <v>12.979913333333331</v>
      </c>
      <c r="CY19">
        <v>409.8501</v>
      </c>
      <c r="CZ19">
        <v>15.59697333333334</v>
      </c>
      <c r="DA19">
        <v>600.13329999999985</v>
      </c>
      <c r="DB19">
        <v>101.7700333333334</v>
      </c>
      <c r="DC19">
        <v>9.9991140000000006E-2</v>
      </c>
      <c r="DD19">
        <v>25.380713333333329</v>
      </c>
      <c r="DE19">
        <v>24.942889999999991</v>
      </c>
      <c r="DF19">
        <v>999.9000000000002</v>
      </c>
      <c r="DG19">
        <v>0</v>
      </c>
      <c r="DH19">
        <v>0</v>
      </c>
      <c r="DI19">
        <v>10001.918</v>
      </c>
      <c r="DJ19">
        <v>0</v>
      </c>
      <c r="DK19">
        <v>1389.604</v>
      </c>
      <c r="DL19">
        <v>-15.16437</v>
      </c>
      <c r="DM19">
        <v>416.90166666666681</v>
      </c>
      <c r="DN19">
        <v>431.0722333333332</v>
      </c>
      <c r="DO19">
        <v>2.8250583333333328</v>
      </c>
      <c r="DP19">
        <v>425.47706666666659</v>
      </c>
      <c r="DQ19">
        <v>12.979913333333331</v>
      </c>
      <c r="DR19">
        <v>1.608473666666667</v>
      </c>
      <c r="DS19">
        <v>1.320965666666666</v>
      </c>
      <c r="DT19">
        <v>14.040153333333331</v>
      </c>
      <c r="DU19">
        <v>11.039490000000001</v>
      </c>
      <c r="DV19">
        <v>1500.0239999999999</v>
      </c>
      <c r="DW19">
        <v>0.97299616666666633</v>
      </c>
      <c r="DX19">
        <v>2.7003633333333339E-2</v>
      </c>
      <c r="DY19">
        <v>0</v>
      </c>
      <c r="DZ19">
        <v>993.51726666666661</v>
      </c>
      <c r="EA19">
        <v>4.9993100000000004</v>
      </c>
      <c r="EB19">
        <v>19773.096666666672</v>
      </c>
      <c r="EC19">
        <v>13259.43</v>
      </c>
      <c r="ED19">
        <v>39.074733333333327</v>
      </c>
      <c r="EE19">
        <v>39.658133333333332</v>
      </c>
      <c r="EF19">
        <v>39.312266666666659</v>
      </c>
      <c r="EG19">
        <v>39.378933333333329</v>
      </c>
      <c r="EH19">
        <v>40.220599999999983</v>
      </c>
      <c r="EI19">
        <v>1454.653333333333</v>
      </c>
      <c r="EJ19">
        <v>40.370666666666651</v>
      </c>
      <c r="EK19">
        <v>0</v>
      </c>
      <c r="EL19">
        <v>134.20000004768369</v>
      </c>
      <c r="EM19">
        <v>0</v>
      </c>
      <c r="EN19">
        <v>992.32043999999996</v>
      </c>
      <c r="EO19">
        <v>-238.18484651342001</v>
      </c>
      <c r="EP19">
        <v>-3705.0692388622351</v>
      </c>
      <c r="EQ19">
        <v>19755.511999999999</v>
      </c>
      <c r="ER19">
        <v>15</v>
      </c>
      <c r="ES19">
        <v>1686922512</v>
      </c>
      <c r="ET19" t="s">
        <v>431</v>
      </c>
      <c r="EU19">
        <v>1686922512</v>
      </c>
      <c r="EV19">
        <v>1686864966.5999999</v>
      </c>
      <c r="EW19">
        <v>3</v>
      </c>
      <c r="EX19">
        <v>0.12</v>
      </c>
      <c r="EY19">
        <v>-2.5000000000000001E-2</v>
      </c>
      <c r="EZ19">
        <v>0.58299999999999996</v>
      </c>
      <c r="FA19">
        <v>0.20799999999999999</v>
      </c>
      <c r="FB19">
        <v>425</v>
      </c>
      <c r="FC19">
        <v>20</v>
      </c>
      <c r="FD19">
        <v>0.11</v>
      </c>
      <c r="FE19">
        <v>0.03</v>
      </c>
      <c r="FF19">
        <v>-15.201712195121949</v>
      </c>
      <c r="FG19">
        <v>0.16134146341459291</v>
      </c>
      <c r="FH19">
        <v>0.1124433194777769</v>
      </c>
      <c r="FI19">
        <v>1</v>
      </c>
      <c r="FJ19">
        <v>410.32100000000003</v>
      </c>
      <c r="FK19">
        <v>-1.690403225808079</v>
      </c>
      <c r="FL19">
        <v>0.12952717986036799</v>
      </c>
      <c r="FM19">
        <v>1</v>
      </c>
      <c r="FN19">
        <v>2.8197858536585372</v>
      </c>
      <c r="FO19">
        <v>0.11009707317072991</v>
      </c>
      <c r="FP19">
        <v>1.0900183702996559E-2</v>
      </c>
      <c r="FQ19">
        <v>1</v>
      </c>
      <c r="FR19">
        <v>15.80219677419354</v>
      </c>
      <c r="FS19">
        <v>0.6540145161290184</v>
      </c>
      <c r="FT19">
        <v>4.875347785027638E-2</v>
      </c>
      <c r="FU19">
        <v>1</v>
      </c>
      <c r="FV19">
        <v>4</v>
      </c>
      <c r="FW19">
        <v>4</v>
      </c>
      <c r="FX19" t="s">
        <v>416</v>
      </c>
      <c r="FY19">
        <v>3.18194</v>
      </c>
      <c r="FZ19">
        <v>2.7971200000000001</v>
      </c>
      <c r="GA19">
        <v>0.10455299999999999</v>
      </c>
      <c r="GB19">
        <v>0.108095</v>
      </c>
      <c r="GC19">
        <v>9.0763999999999997E-2</v>
      </c>
      <c r="GD19">
        <v>7.97374E-2</v>
      </c>
      <c r="GE19">
        <v>28265.9</v>
      </c>
      <c r="GF19">
        <v>22349.8</v>
      </c>
      <c r="GG19">
        <v>29484.1</v>
      </c>
      <c r="GH19">
        <v>24533.200000000001</v>
      </c>
      <c r="GI19">
        <v>34092</v>
      </c>
      <c r="GJ19">
        <v>32952.6</v>
      </c>
      <c r="GK19">
        <v>40656.300000000003</v>
      </c>
      <c r="GL19">
        <v>40019.800000000003</v>
      </c>
      <c r="GM19">
        <v>2.2134999999999998</v>
      </c>
      <c r="GN19">
        <v>1.9612799999999999</v>
      </c>
      <c r="GO19">
        <v>0.11046599999999999</v>
      </c>
      <c r="GP19">
        <v>0</v>
      </c>
      <c r="GQ19">
        <v>23.181899999999999</v>
      </c>
      <c r="GR19">
        <v>999.9</v>
      </c>
      <c r="GS19">
        <v>39.700000000000003</v>
      </c>
      <c r="GT19">
        <v>25.6</v>
      </c>
      <c r="GU19">
        <v>12.854100000000001</v>
      </c>
      <c r="GV19">
        <v>62.37</v>
      </c>
      <c r="GW19">
        <v>32.924700000000001</v>
      </c>
      <c r="GX19">
        <v>1</v>
      </c>
      <c r="GY19">
        <v>-0.26901399999999998</v>
      </c>
      <c r="GZ19">
        <v>0</v>
      </c>
      <c r="HA19">
        <v>20.277100000000001</v>
      </c>
      <c r="HB19">
        <v>5.2238800000000003</v>
      </c>
      <c r="HC19">
        <v>11.902100000000001</v>
      </c>
      <c r="HD19">
        <v>4.9638</v>
      </c>
      <c r="HE19">
        <v>3.2919999999999998</v>
      </c>
      <c r="HF19">
        <v>9999</v>
      </c>
      <c r="HG19">
        <v>9999</v>
      </c>
      <c r="HH19">
        <v>9999</v>
      </c>
      <c r="HI19">
        <v>999.9</v>
      </c>
      <c r="HJ19">
        <v>4.9701500000000003</v>
      </c>
      <c r="HK19">
        <v>1.87469</v>
      </c>
      <c r="HL19">
        <v>1.8733900000000001</v>
      </c>
      <c r="HM19">
        <v>1.8725099999999999</v>
      </c>
      <c r="HN19">
        <v>1.87408</v>
      </c>
      <c r="HO19">
        <v>1.86907</v>
      </c>
      <c r="HP19">
        <v>1.8733200000000001</v>
      </c>
      <c r="HQ19">
        <v>1.87836</v>
      </c>
      <c r="HR19">
        <v>0</v>
      </c>
      <c r="HS19">
        <v>0</v>
      </c>
      <c r="HT19">
        <v>0</v>
      </c>
      <c r="HU19">
        <v>0</v>
      </c>
      <c r="HV19" t="s">
        <v>417</v>
      </c>
      <c r="HW19" t="s">
        <v>418</v>
      </c>
      <c r="HX19" t="s">
        <v>419</v>
      </c>
      <c r="HY19" t="s">
        <v>419</v>
      </c>
      <c r="HZ19" t="s">
        <v>419</v>
      </c>
      <c r="IA19" t="s">
        <v>419</v>
      </c>
      <c r="IB19">
        <v>0</v>
      </c>
      <c r="IC19">
        <v>100</v>
      </c>
      <c r="ID19">
        <v>100</v>
      </c>
      <c r="IE19">
        <v>0.58299999999999996</v>
      </c>
      <c r="IF19">
        <v>0.20799999999999999</v>
      </c>
      <c r="IG19">
        <v>0.4626190476191141</v>
      </c>
      <c r="IH19">
        <v>0</v>
      </c>
      <c r="II19">
        <v>0</v>
      </c>
      <c r="IJ19">
        <v>0</v>
      </c>
      <c r="IK19">
        <v>0.20799999999999999</v>
      </c>
      <c r="IL19">
        <v>0</v>
      </c>
      <c r="IM19">
        <v>0</v>
      </c>
      <c r="IN19">
        <v>0</v>
      </c>
      <c r="IO19">
        <v>-1</v>
      </c>
      <c r="IP19">
        <v>-1</v>
      </c>
      <c r="IQ19">
        <v>-1</v>
      </c>
      <c r="IR19">
        <v>-1</v>
      </c>
      <c r="IS19">
        <v>1.8</v>
      </c>
      <c r="IT19">
        <v>958.8</v>
      </c>
      <c r="IU19">
        <v>1.0778799999999999</v>
      </c>
      <c r="IV19">
        <v>2.3950200000000001</v>
      </c>
      <c r="IW19">
        <v>1.42578</v>
      </c>
      <c r="IX19">
        <v>2.2851599999999999</v>
      </c>
      <c r="IY19">
        <v>1.5478499999999999</v>
      </c>
      <c r="IZ19">
        <v>2.32422</v>
      </c>
      <c r="JA19">
        <v>30.136099999999999</v>
      </c>
      <c r="JB19">
        <v>15.0426</v>
      </c>
      <c r="JC19">
        <v>18</v>
      </c>
      <c r="JD19">
        <v>624.47299999999996</v>
      </c>
      <c r="JE19">
        <v>447.81099999999998</v>
      </c>
      <c r="JF19">
        <v>24.206600000000002</v>
      </c>
      <c r="JG19">
        <v>23.9193</v>
      </c>
      <c r="JH19">
        <v>30.000399999999999</v>
      </c>
      <c r="JI19">
        <v>23.8233</v>
      </c>
      <c r="JJ19">
        <v>23.772099999999998</v>
      </c>
      <c r="JK19">
        <v>21.6083</v>
      </c>
      <c r="JL19">
        <v>-30</v>
      </c>
      <c r="JM19">
        <v>-30</v>
      </c>
      <c r="JN19">
        <v>-999.9</v>
      </c>
      <c r="JO19">
        <v>425.42</v>
      </c>
      <c r="JP19">
        <v>0</v>
      </c>
      <c r="JQ19">
        <v>96.047799999999995</v>
      </c>
      <c r="JR19">
        <v>101.824</v>
      </c>
    </row>
    <row r="20" spans="1:278" x14ac:dyDescent="0.2">
      <c r="A20">
        <v>4</v>
      </c>
      <c r="B20">
        <v>1686922999</v>
      </c>
      <c r="C20">
        <v>863.5</v>
      </c>
      <c r="D20" t="s">
        <v>432</v>
      </c>
      <c r="E20" t="s">
        <v>433</v>
      </c>
      <c r="F20">
        <v>15</v>
      </c>
      <c r="N20" t="s">
        <v>434</v>
      </c>
      <c r="O20">
        <v>1686922991</v>
      </c>
      <c r="P20">
        <f t="shared" si="0"/>
        <v>1.8201105204647926E-3</v>
      </c>
      <c r="Q20">
        <f t="shared" si="1"/>
        <v>1.8201105204647925</v>
      </c>
      <c r="R20">
        <f t="shared" si="2"/>
        <v>12.288983911651457</v>
      </c>
      <c r="S20">
        <f t="shared" si="3"/>
        <v>410.39503225806448</v>
      </c>
      <c r="T20">
        <f t="shared" si="4"/>
        <v>203.30808879192057</v>
      </c>
      <c r="U20">
        <f t="shared" si="5"/>
        <v>20.711743870903035</v>
      </c>
      <c r="V20">
        <f t="shared" si="6"/>
        <v>41.808453586514695</v>
      </c>
      <c r="W20">
        <f t="shared" si="7"/>
        <v>0.10086934580540137</v>
      </c>
      <c r="X20">
        <f t="shared" si="8"/>
        <v>2.9604562570345925</v>
      </c>
      <c r="Y20">
        <f t="shared" si="9"/>
        <v>9.8998202604786062E-2</v>
      </c>
      <c r="Z20">
        <f t="shared" si="10"/>
        <v>6.203910034185442E-2</v>
      </c>
      <c r="AA20">
        <f t="shared" si="11"/>
        <v>241.73515975245371</v>
      </c>
      <c r="AB20">
        <f t="shared" si="12"/>
        <v>27.103732951419769</v>
      </c>
      <c r="AC20">
        <f t="shared" si="13"/>
        <v>26.18963225806452</v>
      </c>
      <c r="AD20">
        <f t="shared" si="14"/>
        <v>3.4123076018822722</v>
      </c>
      <c r="AE20">
        <f t="shared" si="15"/>
        <v>46.538185946384914</v>
      </c>
      <c r="AF20">
        <f t="shared" si="16"/>
        <v>1.585271504177715</v>
      </c>
      <c r="AG20">
        <f t="shared" si="17"/>
        <v>3.4063886933711882</v>
      </c>
      <c r="AH20">
        <f t="shared" si="18"/>
        <v>1.8270360977045572</v>
      </c>
      <c r="AI20">
        <f t="shared" si="19"/>
        <v>-80.266873952497349</v>
      </c>
      <c r="AJ20">
        <f t="shared" si="20"/>
        <v>-4.6887570972915347</v>
      </c>
      <c r="AK20">
        <f t="shared" si="21"/>
        <v>-0.3389892672617868</v>
      </c>
      <c r="AL20">
        <f t="shared" si="22"/>
        <v>156.44053943540305</v>
      </c>
      <c r="AM20">
        <v>0</v>
      </c>
      <c r="AN20">
        <v>0</v>
      </c>
      <c r="AO20">
        <f t="shared" si="23"/>
        <v>1</v>
      </c>
      <c r="AP20">
        <f t="shared" si="24"/>
        <v>0</v>
      </c>
      <c r="AQ20">
        <f t="shared" si="25"/>
        <v>53965.518336126574</v>
      </c>
      <c r="AR20" t="s">
        <v>410</v>
      </c>
      <c r="AS20">
        <v>12516</v>
      </c>
      <c r="AT20">
        <v>616.0684</v>
      </c>
      <c r="AU20">
        <v>3673.6</v>
      </c>
      <c r="AV20">
        <f t="shared" si="26"/>
        <v>0.83229845383275258</v>
      </c>
      <c r="AW20">
        <v>-1.2249820690906199</v>
      </c>
      <c r="AX20" t="s">
        <v>435</v>
      </c>
      <c r="AY20">
        <v>12499.3</v>
      </c>
      <c r="AZ20">
        <v>782.65911538461546</v>
      </c>
      <c r="BA20">
        <v>1025.18</v>
      </c>
      <c r="BB20">
        <f t="shared" si="27"/>
        <v>0.2365641981070491</v>
      </c>
      <c r="BC20">
        <v>0.5</v>
      </c>
      <c r="BD20">
        <f t="shared" si="28"/>
        <v>1261.201132815077</v>
      </c>
      <c r="BE20">
        <f t="shared" si="29"/>
        <v>12.288983911651457</v>
      </c>
      <c r="BF20">
        <f t="shared" si="30"/>
        <v>149.17751731805032</v>
      </c>
      <c r="BG20">
        <f t="shared" si="31"/>
        <v>1.0715155282629734E-2</v>
      </c>
      <c r="BH20">
        <f t="shared" si="32"/>
        <v>2.5833707251409508</v>
      </c>
      <c r="BI20">
        <f t="shared" si="33"/>
        <v>429.8445726775866</v>
      </c>
      <c r="BJ20" t="s">
        <v>436</v>
      </c>
      <c r="BK20">
        <v>-2336.94</v>
      </c>
      <c r="BL20">
        <f t="shared" si="34"/>
        <v>-2336.94</v>
      </c>
      <c r="BM20">
        <f t="shared" si="35"/>
        <v>3.2795411537486099</v>
      </c>
      <c r="BN20">
        <f t="shared" si="36"/>
        <v>7.2133322015687909E-2</v>
      </c>
      <c r="BO20">
        <f t="shared" si="37"/>
        <v>0.44062929453925936</v>
      </c>
      <c r="BP20">
        <f t="shared" si="38"/>
        <v>0.59279884661149806</v>
      </c>
      <c r="BQ20">
        <f t="shared" si="39"/>
        <v>0.86619546303299044</v>
      </c>
      <c r="BR20">
        <f t="shared" si="40"/>
        <v>-0.21538271546036003</v>
      </c>
      <c r="BS20">
        <f t="shared" si="41"/>
        <v>1.21538271546036</v>
      </c>
      <c r="BT20">
        <v>1267</v>
      </c>
      <c r="BU20">
        <v>300</v>
      </c>
      <c r="BV20">
        <v>300</v>
      </c>
      <c r="BW20">
        <v>300</v>
      </c>
      <c r="BX20">
        <v>12499.3</v>
      </c>
      <c r="BY20">
        <v>979.44</v>
      </c>
      <c r="BZ20">
        <v>-9.0537099999999995E-3</v>
      </c>
      <c r="CA20">
        <v>-3.8</v>
      </c>
      <c r="CB20" t="s">
        <v>413</v>
      </c>
      <c r="CC20" t="s">
        <v>413</v>
      </c>
      <c r="CD20" t="s">
        <v>413</v>
      </c>
      <c r="CE20" t="s">
        <v>413</v>
      </c>
      <c r="CF20" t="s">
        <v>413</v>
      </c>
      <c r="CG20" t="s">
        <v>413</v>
      </c>
      <c r="CH20" t="s">
        <v>413</v>
      </c>
      <c r="CI20" t="s">
        <v>413</v>
      </c>
      <c r="CJ20" t="s">
        <v>413</v>
      </c>
      <c r="CK20" t="s">
        <v>413</v>
      </c>
      <c r="CL20">
        <f t="shared" si="42"/>
        <v>1499.988387096774</v>
      </c>
      <c r="CM20">
        <f t="shared" si="43"/>
        <v>1261.201132815077</v>
      </c>
      <c r="CN20">
        <f t="shared" si="44"/>
        <v>0.84080726468564904</v>
      </c>
      <c r="CO20">
        <f t="shared" si="45"/>
        <v>0.16115802084330258</v>
      </c>
      <c r="CP20">
        <v>6</v>
      </c>
      <c r="CQ20">
        <v>0.5</v>
      </c>
      <c r="CR20" t="s">
        <v>414</v>
      </c>
      <c r="CS20">
        <v>2</v>
      </c>
      <c r="CT20">
        <v>1686922991</v>
      </c>
      <c r="CU20">
        <v>410.39503225806448</v>
      </c>
      <c r="CV20">
        <v>423.42841935483881</v>
      </c>
      <c r="CW20">
        <v>15.561148387096781</v>
      </c>
      <c r="CX20">
        <v>13.769712903225811</v>
      </c>
      <c r="CY20">
        <v>409.87903225806451</v>
      </c>
      <c r="CZ20">
        <v>15.35314838709678</v>
      </c>
      <c r="DA20">
        <v>600.11790322580657</v>
      </c>
      <c r="DB20">
        <v>101.7738064516129</v>
      </c>
      <c r="DC20">
        <v>9.987695161290322E-2</v>
      </c>
      <c r="DD20">
        <v>26.16025483870968</v>
      </c>
      <c r="DE20">
        <v>26.18963225806452</v>
      </c>
      <c r="DF20">
        <v>999.90000000000032</v>
      </c>
      <c r="DG20">
        <v>0</v>
      </c>
      <c r="DH20">
        <v>0</v>
      </c>
      <c r="DI20">
        <v>9999.8741935483868</v>
      </c>
      <c r="DJ20">
        <v>0</v>
      </c>
      <c r="DK20">
        <v>877.91700000000003</v>
      </c>
      <c r="DL20">
        <v>-12.96654516129032</v>
      </c>
      <c r="DM20">
        <v>416.95009677419353</v>
      </c>
      <c r="DN20">
        <v>429.34032258064519</v>
      </c>
      <c r="DO20">
        <v>1.79143129032258</v>
      </c>
      <c r="DP20">
        <v>423.42841935483881</v>
      </c>
      <c r="DQ20">
        <v>13.769712903225811</v>
      </c>
      <c r="DR20">
        <v>1.583718709677419</v>
      </c>
      <c r="DS20">
        <v>1.4013974193548391</v>
      </c>
      <c r="DT20">
        <v>13.80122258064516</v>
      </c>
      <c r="DU20">
        <v>11.9326935483871</v>
      </c>
      <c r="DV20">
        <v>1499.988387096774</v>
      </c>
      <c r="DW20">
        <v>0.97300148387096785</v>
      </c>
      <c r="DX20">
        <v>2.6998299999999999E-2</v>
      </c>
      <c r="DY20">
        <v>0</v>
      </c>
      <c r="DZ20">
        <v>783.88609677419345</v>
      </c>
      <c r="EA20">
        <v>4.9993100000000013</v>
      </c>
      <c r="EB20">
        <v>16652.164516129029</v>
      </c>
      <c r="EC20">
        <v>13259.14516129032</v>
      </c>
      <c r="ED20">
        <v>37.511806451612898</v>
      </c>
      <c r="EE20">
        <v>38.626741935483849</v>
      </c>
      <c r="EF20">
        <v>38.09854838709677</v>
      </c>
      <c r="EG20">
        <v>37.568290322580637</v>
      </c>
      <c r="EH20">
        <v>38.735548387096763</v>
      </c>
      <c r="EI20">
        <v>1454.6254838709681</v>
      </c>
      <c r="EJ20">
        <v>40.362903225806427</v>
      </c>
      <c r="EK20">
        <v>0</v>
      </c>
      <c r="EL20">
        <v>505.60000014305109</v>
      </c>
      <c r="EM20">
        <v>0</v>
      </c>
      <c r="EN20">
        <v>782.65911538461546</v>
      </c>
      <c r="EO20">
        <v>-131.5429402498246</v>
      </c>
      <c r="EP20">
        <v>-11636.75214049452</v>
      </c>
      <c r="EQ20">
        <v>16586.599999999999</v>
      </c>
      <c r="ER20">
        <v>15</v>
      </c>
      <c r="ES20">
        <v>1686923026</v>
      </c>
      <c r="ET20" t="s">
        <v>437</v>
      </c>
      <c r="EU20">
        <v>1686923026</v>
      </c>
      <c r="EV20">
        <v>1686864966.5999999</v>
      </c>
      <c r="EW20">
        <v>4</v>
      </c>
      <c r="EX20">
        <v>-6.7000000000000004E-2</v>
      </c>
      <c r="EY20">
        <v>-2.5000000000000001E-2</v>
      </c>
      <c r="EZ20">
        <v>0.51600000000000001</v>
      </c>
      <c r="FA20">
        <v>0.20799999999999999</v>
      </c>
      <c r="FB20">
        <v>423</v>
      </c>
      <c r="FC20">
        <v>20</v>
      </c>
      <c r="FD20">
        <v>0.14000000000000001</v>
      </c>
      <c r="FE20">
        <v>0.03</v>
      </c>
      <c r="FF20">
        <v>-13.05691463414634</v>
      </c>
      <c r="FG20">
        <v>1.236892682926813</v>
      </c>
      <c r="FH20">
        <v>0.1856807824104946</v>
      </c>
      <c r="FI20">
        <v>1</v>
      </c>
      <c r="FJ20">
        <v>410.4619032258064</v>
      </c>
      <c r="FK20">
        <v>-2.0926935483874791</v>
      </c>
      <c r="FL20">
        <v>0.160861462102001</v>
      </c>
      <c r="FM20">
        <v>1</v>
      </c>
      <c r="FN20">
        <v>1.7895197560975611</v>
      </c>
      <c r="FO20">
        <v>4.914418118466949E-2</v>
      </c>
      <c r="FP20">
        <v>4.9206476312822246E-3</v>
      </c>
      <c r="FQ20">
        <v>1</v>
      </c>
      <c r="FR20">
        <v>15.561148387096781</v>
      </c>
      <c r="FS20">
        <v>0.62979677419351776</v>
      </c>
      <c r="FT20">
        <v>4.6947148533889357E-2</v>
      </c>
      <c r="FU20">
        <v>1</v>
      </c>
      <c r="FV20">
        <v>4</v>
      </c>
      <c r="FW20">
        <v>4</v>
      </c>
      <c r="FX20" t="s">
        <v>416</v>
      </c>
      <c r="FY20">
        <v>3.1806000000000001</v>
      </c>
      <c r="FZ20">
        <v>2.7971200000000001</v>
      </c>
      <c r="GA20">
        <v>0.104266</v>
      </c>
      <c r="GB20">
        <v>0.107417</v>
      </c>
      <c r="GC20">
        <v>8.9513300000000004E-2</v>
      </c>
      <c r="GD20">
        <v>8.3054900000000001E-2</v>
      </c>
      <c r="GE20">
        <v>28193</v>
      </c>
      <c r="GF20">
        <v>22305.7</v>
      </c>
      <c r="GG20">
        <v>29405</v>
      </c>
      <c r="GH20">
        <v>24471.4</v>
      </c>
      <c r="GI20">
        <v>34054.800000000003</v>
      </c>
      <c r="GJ20">
        <v>32752</v>
      </c>
      <c r="GK20">
        <v>40554.199999999997</v>
      </c>
      <c r="GL20">
        <v>39922.400000000001</v>
      </c>
      <c r="GM20">
        <v>2.1964999999999999</v>
      </c>
      <c r="GN20">
        <v>1.9340299999999999</v>
      </c>
      <c r="GO20">
        <v>0.14513000000000001</v>
      </c>
      <c r="GP20">
        <v>0</v>
      </c>
      <c r="GQ20">
        <v>23.830400000000001</v>
      </c>
      <c r="GR20">
        <v>999.9</v>
      </c>
      <c r="GS20">
        <v>40.299999999999997</v>
      </c>
      <c r="GT20">
        <v>26.5</v>
      </c>
      <c r="GU20">
        <v>13.760400000000001</v>
      </c>
      <c r="GV20">
        <v>61.84</v>
      </c>
      <c r="GW20">
        <v>32.259599999999999</v>
      </c>
      <c r="GX20">
        <v>1</v>
      </c>
      <c r="GY20">
        <v>-0.162193</v>
      </c>
      <c r="GZ20">
        <v>0</v>
      </c>
      <c r="HA20">
        <v>20.276800000000001</v>
      </c>
      <c r="HB20">
        <v>5.2243300000000001</v>
      </c>
      <c r="HC20">
        <v>11.902100000000001</v>
      </c>
      <c r="HD20">
        <v>4.9637000000000002</v>
      </c>
      <c r="HE20">
        <v>3.2919999999999998</v>
      </c>
      <c r="HF20">
        <v>9999</v>
      </c>
      <c r="HG20">
        <v>9999</v>
      </c>
      <c r="HH20">
        <v>9999</v>
      </c>
      <c r="HI20">
        <v>999.9</v>
      </c>
      <c r="HJ20">
        <v>4.9701599999999999</v>
      </c>
      <c r="HK20">
        <v>1.87479</v>
      </c>
      <c r="HL20">
        <v>1.8735200000000001</v>
      </c>
      <c r="HM20">
        <v>1.87259</v>
      </c>
      <c r="HN20">
        <v>1.8742300000000001</v>
      </c>
      <c r="HO20">
        <v>1.8692</v>
      </c>
      <c r="HP20">
        <v>1.8733500000000001</v>
      </c>
      <c r="HQ20">
        <v>1.87845</v>
      </c>
      <c r="HR20">
        <v>0</v>
      </c>
      <c r="HS20">
        <v>0</v>
      </c>
      <c r="HT20">
        <v>0</v>
      </c>
      <c r="HU20">
        <v>0</v>
      </c>
      <c r="HV20" t="s">
        <v>417</v>
      </c>
      <c r="HW20" t="s">
        <v>418</v>
      </c>
      <c r="HX20" t="s">
        <v>419</v>
      </c>
      <c r="HY20" t="s">
        <v>419</v>
      </c>
      <c r="HZ20" t="s">
        <v>419</v>
      </c>
      <c r="IA20" t="s">
        <v>419</v>
      </c>
      <c r="IB20">
        <v>0</v>
      </c>
      <c r="IC20">
        <v>100</v>
      </c>
      <c r="ID20">
        <v>100</v>
      </c>
      <c r="IE20">
        <v>0.51600000000000001</v>
      </c>
      <c r="IF20">
        <v>0.20799999999999999</v>
      </c>
      <c r="IG20">
        <v>0.58285000000017817</v>
      </c>
      <c r="IH20">
        <v>0</v>
      </c>
      <c r="II20">
        <v>0</v>
      </c>
      <c r="IJ20">
        <v>0</v>
      </c>
      <c r="IK20">
        <v>0.20799999999999999</v>
      </c>
      <c r="IL20">
        <v>0</v>
      </c>
      <c r="IM20">
        <v>0</v>
      </c>
      <c r="IN20">
        <v>0</v>
      </c>
      <c r="IO20">
        <v>-1</v>
      </c>
      <c r="IP20">
        <v>-1</v>
      </c>
      <c r="IQ20">
        <v>-1</v>
      </c>
      <c r="IR20">
        <v>-1</v>
      </c>
      <c r="IS20">
        <v>8.1</v>
      </c>
      <c r="IT20">
        <v>967.2</v>
      </c>
      <c r="IU20">
        <v>1.0790999999999999</v>
      </c>
      <c r="IV20">
        <v>2.3974600000000001</v>
      </c>
      <c r="IW20">
        <v>1.42578</v>
      </c>
      <c r="IX20">
        <v>2.2827099999999998</v>
      </c>
      <c r="IY20">
        <v>1.5478499999999999</v>
      </c>
      <c r="IZ20">
        <v>2.4060100000000002</v>
      </c>
      <c r="JA20">
        <v>31.4115</v>
      </c>
      <c r="JB20">
        <v>14.963800000000001</v>
      </c>
      <c r="JC20">
        <v>18</v>
      </c>
      <c r="JD20">
        <v>623.60699999999997</v>
      </c>
      <c r="JE20">
        <v>440.33600000000001</v>
      </c>
      <c r="JF20">
        <v>25.0687</v>
      </c>
      <c r="JG20">
        <v>25.1219</v>
      </c>
      <c r="JH20">
        <v>30.000699999999998</v>
      </c>
      <c r="JI20">
        <v>24.8492</v>
      </c>
      <c r="JJ20">
        <v>24.7821</v>
      </c>
      <c r="JK20">
        <v>21.6282</v>
      </c>
      <c r="JL20">
        <v>-30</v>
      </c>
      <c r="JM20">
        <v>-30</v>
      </c>
      <c r="JN20">
        <v>-999.9</v>
      </c>
      <c r="JO20">
        <v>423.351</v>
      </c>
      <c r="JP20">
        <v>0</v>
      </c>
      <c r="JQ20">
        <v>95.799599999999998</v>
      </c>
      <c r="JR20">
        <v>101.57299999999999</v>
      </c>
    </row>
    <row r="21" spans="1:278" x14ac:dyDescent="0.2">
      <c r="A21">
        <v>5</v>
      </c>
      <c r="B21">
        <v>1686923202</v>
      </c>
      <c r="C21">
        <v>1066.5</v>
      </c>
      <c r="D21" t="s">
        <v>438</v>
      </c>
      <c r="E21" t="s">
        <v>439</v>
      </c>
      <c r="F21">
        <v>15</v>
      </c>
      <c r="N21" t="s">
        <v>440</v>
      </c>
      <c r="O21">
        <v>1686923194</v>
      </c>
      <c r="P21">
        <f t="shared" si="0"/>
        <v>2.6829882153201357E-3</v>
      </c>
      <c r="Q21">
        <f t="shared" si="1"/>
        <v>2.6829882153201359</v>
      </c>
      <c r="R21">
        <f t="shared" si="2"/>
        <v>17.032138149528546</v>
      </c>
      <c r="S21">
        <f t="shared" si="3"/>
        <v>410.18838709677408</v>
      </c>
      <c r="T21">
        <f t="shared" si="4"/>
        <v>233.87886736312848</v>
      </c>
      <c r="U21">
        <f t="shared" si="5"/>
        <v>23.825012850300428</v>
      </c>
      <c r="V21">
        <f t="shared" si="6"/>
        <v>41.785492224276709</v>
      </c>
      <c r="W21">
        <f t="shared" si="7"/>
        <v>0.16674780832323041</v>
      </c>
      <c r="X21">
        <f t="shared" si="8"/>
        <v>2.9612545855776453</v>
      </c>
      <c r="Y21">
        <f t="shared" si="9"/>
        <v>0.16170160705729517</v>
      </c>
      <c r="Z21">
        <f t="shared" si="10"/>
        <v>0.10150416496715201</v>
      </c>
      <c r="AA21">
        <f t="shared" si="11"/>
        <v>241.73542220399614</v>
      </c>
      <c r="AB21">
        <f t="shared" si="12"/>
        <v>27.141530201879892</v>
      </c>
      <c r="AC21">
        <f t="shared" si="13"/>
        <v>26.253125806451621</v>
      </c>
      <c r="AD21">
        <f t="shared" si="14"/>
        <v>3.4251308576510691</v>
      </c>
      <c r="AE21">
        <f t="shared" si="15"/>
        <v>51.401346256005354</v>
      </c>
      <c r="AF21">
        <f t="shared" si="16"/>
        <v>1.778064073947043</v>
      </c>
      <c r="AG21">
        <f t="shared" si="17"/>
        <v>3.4591780244263686</v>
      </c>
      <c r="AH21">
        <f t="shared" si="18"/>
        <v>1.647066783704026</v>
      </c>
      <c r="AI21">
        <f t="shared" si="19"/>
        <v>-118.31978029561799</v>
      </c>
      <c r="AJ21">
        <f t="shared" si="20"/>
        <v>26.753773604700104</v>
      </c>
      <c r="AK21">
        <f t="shared" si="21"/>
        <v>1.9368740632885186</v>
      </c>
      <c r="AL21">
        <f t="shared" si="22"/>
        <v>152.10628957636678</v>
      </c>
      <c r="AM21">
        <v>0</v>
      </c>
      <c r="AN21">
        <v>0</v>
      </c>
      <c r="AO21">
        <f t="shared" si="23"/>
        <v>1</v>
      </c>
      <c r="AP21">
        <f t="shared" si="24"/>
        <v>0</v>
      </c>
      <c r="AQ21">
        <f t="shared" si="25"/>
        <v>53941.880868761051</v>
      </c>
      <c r="AR21" t="s">
        <v>410</v>
      </c>
      <c r="AS21">
        <v>12516</v>
      </c>
      <c r="AT21">
        <v>616.0684</v>
      </c>
      <c r="AU21">
        <v>3673.6</v>
      </c>
      <c r="AV21">
        <f t="shared" si="26"/>
        <v>0.83229845383275258</v>
      </c>
      <c r="AW21">
        <v>-1.2249820690906199</v>
      </c>
      <c r="AX21" t="s">
        <v>441</v>
      </c>
      <c r="AY21">
        <v>12478.4</v>
      </c>
      <c r="AZ21">
        <v>667.05461538461543</v>
      </c>
      <c r="BA21">
        <v>958.66</v>
      </c>
      <c r="BB21">
        <f t="shared" si="27"/>
        <v>0.30418019382824413</v>
      </c>
      <c r="BC21">
        <v>0.5</v>
      </c>
      <c r="BD21">
        <f t="shared" si="28"/>
        <v>1261.2032231376215</v>
      </c>
      <c r="BE21">
        <f t="shared" si="29"/>
        <v>17.032138149528546</v>
      </c>
      <c r="BF21">
        <f t="shared" si="30"/>
        <v>191.81652043540399</v>
      </c>
      <c r="BG21">
        <f t="shared" si="31"/>
        <v>1.4475954297991008E-2</v>
      </c>
      <c r="BH21">
        <f t="shared" si="32"/>
        <v>2.8320155216656584</v>
      </c>
      <c r="BI21">
        <f t="shared" si="33"/>
        <v>417.69235656446796</v>
      </c>
      <c r="BJ21" t="s">
        <v>442</v>
      </c>
      <c r="BK21">
        <v>-2594.0100000000002</v>
      </c>
      <c r="BL21">
        <f t="shared" si="34"/>
        <v>-2594.0100000000002</v>
      </c>
      <c r="BM21">
        <f t="shared" si="35"/>
        <v>3.7058706945110886</v>
      </c>
      <c r="BN21">
        <f t="shared" si="36"/>
        <v>8.2080627982724128E-2</v>
      </c>
      <c r="BO21">
        <f t="shared" si="37"/>
        <v>0.43316990048838389</v>
      </c>
      <c r="BP21">
        <f t="shared" si="38"/>
        <v>0.85117494011932737</v>
      </c>
      <c r="BQ21">
        <f t="shared" si="39"/>
        <v>0.887951575054858</v>
      </c>
      <c r="BR21">
        <f t="shared" si="40"/>
        <v>-0.31919120995917305</v>
      </c>
      <c r="BS21">
        <f t="shared" si="41"/>
        <v>1.3191912099591732</v>
      </c>
      <c r="BT21">
        <v>1269</v>
      </c>
      <c r="BU21">
        <v>300</v>
      </c>
      <c r="BV21">
        <v>300</v>
      </c>
      <c r="BW21">
        <v>300</v>
      </c>
      <c r="BX21">
        <v>12478.4</v>
      </c>
      <c r="BY21">
        <v>897.13</v>
      </c>
      <c r="BZ21">
        <v>-9.0416200000000002E-3</v>
      </c>
      <c r="CA21">
        <v>-6.2</v>
      </c>
      <c r="CB21" t="s">
        <v>413</v>
      </c>
      <c r="CC21" t="s">
        <v>413</v>
      </c>
      <c r="CD21" t="s">
        <v>413</v>
      </c>
      <c r="CE21" t="s">
        <v>413</v>
      </c>
      <c r="CF21" t="s">
        <v>413</v>
      </c>
      <c r="CG21" t="s">
        <v>413</v>
      </c>
      <c r="CH21" t="s">
        <v>413</v>
      </c>
      <c r="CI21" t="s">
        <v>413</v>
      </c>
      <c r="CJ21" t="s">
        <v>413</v>
      </c>
      <c r="CK21" t="s">
        <v>413</v>
      </c>
      <c r="CL21">
        <f t="shared" si="42"/>
        <v>1499.9909677419359</v>
      </c>
      <c r="CM21">
        <f t="shared" si="43"/>
        <v>1261.2032231376215</v>
      </c>
      <c r="CN21">
        <f t="shared" si="44"/>
        <v>0.84080721168355976</v>
      </c>
      <c r="CO21">
        <f t="shared" si="45"/>
        <v>0.16115791854927036</v>
      </c>
      <c r="CP21">
        <v>6</v>
      </c>
      <c r="CQ21">
        <v>0.5</v>
      </c>
      <c r="CR21" t="s">
        <v>414</v>
      </c>
      <c r="CS21">
        <v>2</v>
      </c>
      <c r="CT21">
        <v>1686923194</v>
      </c>
      <c r="CU21">
        <v>410.18838709677408</v>
      </c>
      <c r="CV21">
        <v>428.31648387096772</v>
      </c>
      <c r="CW21">
        <v>17.454412903225801</v>
      </c>
      <c r="CX21">
        <v>14.818919354838711</v>
      </c>
      <c r="CY21">
        <v>409.62338709677408</v>
      </c>
      <c r="CZ21">
        <v>17.24641290322581</v>
      </c>
      <c r="DA21">
        <v>600.151322580645</v>
      </c>
      <c r="DB21">
        <v>101.7689677419355</v>
      </c>
      <c r="DC21">
        <v>0.1000600967741936</v>
      </c>
      <c r="DD21">
        <v>26.420706451612901</v>
      </c>
      <c r="DE21">
        <v>26.253125806451621</v>
      </c>
      <c r="DF21">
        <v>999.90000000000032</v>
      </c>
      <c r="DG21">
        <v>0</v>
      </c>
      <c r="DH21">
        <v>0</v>
      </c>
      <c r="DI21">
        <v>10004.87677419355</v>
      </c>
      <c r="DJ21">
        <v>0</v>
      </c>
      <c r="DK21">
        <v>1424.2041935483869</v>
      </c>
      <c r="DL21">
        <v>-18.177345161290319</v>
      </c>
      <c r="DM21">
        <v>417.42503225806439</v>
      </c>
      <c r="DN21">
        <v>434.75912903225799</v>
      </c>
      <c r="DO21">
        <v>2.6354848387096781</v>
      </c>
      <c r="DP21">
        <v>428.31648387096772</v>
      </c>
      <c r="DQ21">
        <v>14.818919354838711</v>
      </c>
      <c r="DR21">
        <v>1.776317419354839</v>
      </c>
      <c r="DS21">
        <v>1.508107741935484</v>
      </c>
      <c r="DT21">
        <v>15.57987741935484</v>
      </c>
      <c r="DU21">
        <v>13.05055806451613</v>
      </c>
      <c r="DV21">
        <v>1499.9909677419359</v>
      </c>
      <c r="DW21">
        <v>0.97300277419354853</v>
      </c>
      <c r="DX21">
        <v>2.6997090322580651E-2</v>
      </c>
      <c r="DY21">
        <v>0</v>
      </c>
      <c r="DZ21">
        <v>667.07412903225804</v>
      </c>
      <c r="EA21">
        <v>4.9993100000000013</v>
      </c>
      <c r="EB21">
        <v>15140.65806451613</v>
      </c>
      <c r="EC21">
        <v>13259.17419354839</v>
      </c>
      <c r="ED21">
        <v>38.487645161290317</v>
      </c>
      <c r="EE21">
        <v>40.374774193548383</v>
      </c>
      <c r="EF21">
        <v>38.907032258064511</v>
      </c>
      <c r="EG21">
        <v>40.169129032258063</v>
      </c>
      <c r="EH21">
        <v>40.132838709677422</v>
      </c>
      <c r="EI21">
        <v>1454.63064516129</v>
      </c>
      <c r="EJ21">
        <v>40.360322580645153</v>
      </c>
      <c r="EK21">
        <v>0</v>
      </c>
      <c r="EL21">
        <v>202.4000000953674</v>
      </c>
      <c r="EM21">
        <v>0</v>
      </c>
      <c r="EN21">
        <v>667.05461538461543</v>
      </c>
      <c r="EO21">
        <v>-5.2155213657170174</v>
      </c>
      <c r="EP21">
        <v>-369.55213612350781</v>
      </c>
      <c r="EQ21">
        <v>15142.63846153846</v>
      </c>
      <c r="ER21">
        <v>15</v>
      </c>
      <c r="ES21">
        <v>1686923227</v>
      </c>
      <c r="ET21" t="s">
        <v>443</v>
      </c>
      <c r="EU21">
        <v>1686923227</v>
      </c>
      <c r="EV21">
        <v>1686864966.5999999</v>
      </c>
      <c r="EW21">
        <v>5</v>
      </c>
      <c r="EX21">
        <v>4.9000000000000002E-2</v>
      </c>
      <c r="EY21">
        <v>-2.5000000000000001E-2</v>
      </c>
      <c r="EZ21">
        <v>0.56499999999999995</v>
      </c>
      <c r="FA21">
        <v>0.20799999999999999</v>
      </c>
      <c r="FB21">
        <v>428</v>
      </c>
      <c r="FC21">
        <v>20</v>
      </c>
      <c r="FD21">
        <v>0.08</v>
      </c>
      <c r="FE21">
        <v>0.03</v>
      </c>
      <c r="FF21">
        <v>-18.280339024390241</v>
      </c>
      <c r="FG21">
        <v>1.355082229965114</v>
      </c>
      <c r="FH21">
        <v>0.19773530333355779</v>
      </c>
      <c r="FI21">
        <v>1</v>
      </c>
      <c r="FJ21">
        <v>410.1518709677419</v>
      </c>
      <c r="FK21">
        <v>-1.0960645161298079</v>
      </c>
      <c r="FL21">
        <v>8.6632610240764671E-2</v>
      </c>
      <c r="FM21">
        <v>1</v>
      </c>
      <c r="FN21">
        <v>2.6245082926829268</v>
      </c>
      <c r="FO21">
        <v>0.18522982578398081</v>
      </c>
      <c r="FP21">
        <v>1.8520563114027559E-2</v>
      </c>
      <c r="FQ21">
        <v>1</v>
      </c>
      <c r="FR21">
        <v>17.44399677419355</v>
      </c>
      <c r="FS21">
        <v>0.63133548387094562</v>
      </c>
      <c r="FT21">
        <v>4.7088971956465123E-2</v>
      </c>
      <c r="FU21">
        <v>1</v>
      </c>
      <c r="FV21">
        <v>4</v>
      </c>
      <c r="FW21">
        <v>4</v>
      </c>
      <c r="FX21" t="s">
        <v>416</v>
      </c>
      <c r="FY21">
        <v>3.18005</v>
      </c>
      <c r="FZ21">
        <v>2.7968099999999998</v>
      </c>
      <c r="GA21">
        <v>0.104155</v>
      </c>
      <c r="GB21">
        <v>0.108289</v>
      </c>
      <c r="GC21">
        <v>9.7236799999999998E-2</v>
      </c>
      <c r="GD21">
        <v>8.7437299999999996E-2</v>
      </c>
      <c r="GE21">
        <v>28181.3</v>
      </c>
      <c r="GF21">
        <v>22282</v>
      </c>
      <c r="GG21">
        <v>29391.1</v>
      </c>
      <c r="GH21">
        <v>24470.9</v>
      </c>
      <c r="GI21">
        <v>33744.5</v>
      </c>
      <c r="GJ21">
        <v>32592.799999999999</v>
      </c>
      <c r="GK21">
        <v>40536</v>
      </c>
      <c r="GL21">
        <v>39921.9</v>
      </c>
      <c r="GM21">
        <v>2.1921499999999998</v>
      </c>
      <c r="GN21">
        <v>1.9316500000000001</v>
      </c>
      <c r="GO21">
        <v>0.124246</v>
      </c>
      <c r="GP21">
        <v>0</v>
      </c>
      <c r="GQ21">
        <v>24.2608</v>
      </c>
      <c r="GR21">
        <v>999.9</v>
      </c>
      <c r="GS21">
        <v>41.8</v>
      </c>
      <c r="GT21">
        <v>27</v>
      </c>
      <c r="GU21">
        <v>14.7014</v>
      </c>
      <c r="GV21">
        <v>61.88</v>
      </c>
      <c r="GW21">
        <v>31.9191</v>
      </c>
      <c r="GX21">
        <v>1</v>
      </c>
      <c r="GY21">
        <v>-0.146644</v>
      </c>
      <c r="GZ21">
        <v>0</v>
      </c>
      <c r="HA21">
        <v>20.279399999999999</v>
      </c>
      <c r="HB21">
        <v>5.2274700000000003</v>
      </c>
      <c r="HC21">
        <v>11.902100000000001</v>
      </c>
      <c r="HD21">
        <v>4.9637000000000002</v>
      </c>
      <c r="HE21">
        <v>3.2919999999999998</v>
      </c>
      <c r="HF21">
        <v>9999</v>
      </c>
      <c r="HG21">
        <v>9999</v>
      </c>
      <c r="HH21">
        <v>9999</v>
      </c>
      <c r="HI21">
        <v>999.9</v>
      </c>
      <c r="HJ21">
        <v>4.9701700000000004</v>
      </c>
      <c r="HK21">
        <v>1.8748400000000001</v>
      </c>
      <c r="HL21">
        <v>1.8735599999999999</v>
      </c>
      <c r="HM21">
        <v>1.8726400000000001</v>
      </c>
      <c r="HN21">
        <v>1.8742399999999999</v>
      </c>
      <c r="HO21">
        <v>1.8692</v>
      </c>
      <c r="HP21">
        <v>1.8734599999999999</v>
      </c>
      <c r="HQ21">
        <v>1.8785099999999999</v>
      </c>
      <c r="HR21">
        <v>0</v>
      </c>
      <c r="HS21">
        <v>0</v>
      </c>
      <c r="HT21">
        <v>0</v>
      </c>
      <c r="HU21">
        <v>0</v>
      </c>
      <c r="HV21" t="s">
        <v>417</v>
      </c>
      <c r="HW21" t="s">
        <v>418</v>
      </c>
      <c r="HX21" t="s">
        <v>419</v>
      </c>
      <c r="HY21" t="s">
        <v>419</v>
      </c>
      <c r="HZ21" t="s">
        <v>419</v>
      </c>
      <c r="IA21" t="s">
        <v>419</v>
      </c>
      <c r="IB21">
        <v>0</v>
      </c>
      <c r="IC21">
        <v>100</v>
      </c>
      <c r="ID21">
        <v>100</v>
      </c>
      <c r="IE21">
        <v>0.56499999999999995</v>
      </c>
      <c r="IF21">
        <v>0.20799999999999999</v>
      </c>
      <c r="IG21">
        <v>0.51575000000013915</v>
      </c>
      <c r="IH21">
        <v>0</v>
      </c>
      <c r="II21">
        <v>0</v>
      </c>
      <c r="IJ21">
        <v>0</v>
      </c>
      <c r="IK21">
        <v>0.20799999999999999</v>
      </c>
      <c r="IL21">
        <v>0</v>
      </c>
      <c r="IM21">
        <v>0</v>
      </c>
      <c r="IN21">
        <v>0</v>
      </c>
      <c r="IO21">
        <v>-1</v>
      </c>
      <c r="IP21">
        <v>-1</v>
      </c>
      <c r="IQ21">
        <v>-1</v>
      </c>
      <c r="IR21">
        <v>-1</v>
      </c>
      <c r="IS21">
        <v>2.9</v>
      </c>
      <c r="IT21">
        <v>970.6</v>
      </c>
      <c r="IU21">
        <v>1.09131</v>
      </c>
      <c r="IV21">
        <v>2.4023400000000001</v>
      </c>
      <c r="IW21">
        <v>1.42578</v>
      </c>
      <c r="IX21">
        <v>2.2814899999999998</v>
      </c>
      <c r="IY21">
        <v>1.5478499999999999</v>
      </c>
      <c r="IZ21">
        <v>2.4169900000000002</v>
      </c>
      <c r="JA21">
        <v>31.7392</v>
      </c>
      <c r="JB21">
        <v>14.9376</v>
      </c>
      <c r="JC21">
        <v>18</v>
      </c>
      <c r="JD21">
        <v>624.54200000000003</v>
      </c>
      <c r="JE21">
        <v>441.92099999999999</v>
      </c>
      <c r="JF21">
        <v>25.378299999999999</v>
      </c>
      <c r="JG21">
        <v>25.4895</v>
      </c>
      <c r="JH21">
        <v>30.000299999999999</v>
      </c>
      <c r="JI21">
        <v>25.2211</v>
      </c>
      <c r="JJ21">
        <v>25.149799999999999</v>
      </c>
      <c r="JK21">
        <v>21.8689</v>
      </c>
      <c r="JL21">
        <v>-30</v>
      </c>
      <c r="JM21">
        <v>-30</v>
      </c>
      <c r="JN21">
        <v>-999.9</v>
      </c>
      <c r="JO21">
        <v>428.33199999999999</v>
      </c>
      <c r="JP21">
        <v>0</v>
      </c>
      <c r="JQ21">
        <v>95.755700000000004</v>
      </c>
      <c r="JR21">
        <v>101.572</v>
      </c>
    </row>
    <row r="22" spans="1:278" x14ac:dyDescent="0.2">
      <c r="A22">
        <v>6</v>
      </c>
      <c r="B22">
        <v>1686923407.5999999</v>
      </c>
      <c r="C22">
        <v>1272.099999904633</v>
      </c>
      <c r="D22" t="s">
        <v>444</v>
      </c>
      <c r="E22" t="s">
        <v>445</v>
      </c>
      <c r="F22">
        <v>15</v>
      </c>
      <c r="N22" t="s">
        <v>446</v>
      </c>
      <c r="O22">
        <v>1686923399.849999</v>
      </c>
      <c r="P22">
        <f t="shared" si="0"/>
        <v>3.9037134164190512E-3</v>
      </c>
      <c r="Q22">
        <f t="shared" si="1"/>
        <v>3.903713416419051</v>
      </c>
      <c r="R22">
        <f t="shared" si="2"/>
        <v>22.740893464194837</v>
      </c>
      <c r="S22">
        <f t="shared" si="3"/>
        <v>410.16053333333332</v>
      </c>
      <c r="T22">
        <f t="shared" si="4"/>
        <v>256.17970458438845</v>
      </c>
      <c r="U22">
        <f t="shared" si="5"/>
        <v>26.095150637810235</v>
      </c>
      <c r="V22">
        <f t="shared" si="6"/>
        <v>41.780050142466166</v>
      </c>
      <c r="W22">
        <f t="shared" si="7"/>
        <v>0.26022608396706604</v>
      </c>
      <c r="X22">
        <f t="shared" si="8"/>
        <v>2.9600572635525659</v>
      </c>
      <c r="Y22">
        <f t="shared" si="9"/>
        <v>0.248151850450024</v>
      </c>
      <c r="Z22">
        <f t="shared" si="10"/>
        <v>0.15613303502036913</v>
      </c>
      <c r="AA22">
        <f t="shared" si="11"/>
        <v>241.73914307479498</v>
      </c>
      <c r="AB22">
        <f t="shared" si="12"/>
        <v>27.148566430840322</v>
      </c>
      <c r="AC22">
        <f t="shared" si="13"/>
        <v>26.501650000000001</v>
      </c>
      <c r="AD22">
        <f t="shared" si="14"/>
        <v>3.4757288111199065</v>
      </c>
      <c r="AE22">
        <f t="shared" si="15"/>
        <v>54.342027878710212</v>
      </c>
      <c r="AF22">
        <f t="shared" si="16"/>
        <v>1.9157188132431493</v>
      </c>
      <c r="AG22">
        <f t="shared" si="17"/>
        <v>3.5252987200238031</v>
      </c>
      <c r="AH22">
        <f t="shared" si="18"/>
        <v>1.5600099978767572</v>
      </c>
      <c r="AI22">
        <f t="shared" si="19"/>
        <v>-172.15376166408015</v>
      </c>
      <c r="AJ22">
        <f t="shared" si="20"/>
        <v>38.368446247327853</v>
      </c>
      <c r="AK22">
        <f t="shared" si="21"/>
        <v>2.7868005424629754</v>
      </c>
      <c r="AL22">
        <f t="shared" si="22"/>
        <v>110.74062820050565</v>
      </c>
      <c r="AM22">
        <v>0</v>
      </c>
      <c r="AN22">
        <v>0</v>
      </c>
      <c r="AO22">
        <f t="shared" si="23"/>
        <v>1</v>
      </c>
      <c r="AP22">
        <f t="shared" si="24"/>
        <v>0</v>
      </c>
      <c r="AQ22">
        <f t="shared" si="25"/>
        <v>53848.840319067727</v>
      </c>
      <c r="AR22" t="s">
        <v>410</v>
      </c>
      <c r="AS22">
        <v>12516</v>
      </c>
      <c r="AT22">
        <v>616.0684</v>
      </c>
      <c r="AU22">
        <v>3673.6</v>
      </c>
      <c r="AV22">
        <f t="shared" si="26"/>
        <v>0.83229845383275258</v>
      </c>
      <c r="AW22">
        <v>-1.2249820690906199</v>
      </c>
      <c r="AX22" t="s">
        <v>447</v>
      </c>
      <c r="AY22">
        <v>12490.3</v>
      </c>
      <c r="AZ22">
        <v>670.93139999999994</v>
      </c>
      <c r="BA22">
        <v>1012.87</v>
      </c>
      <c r="BB22">
        <f t="shared" si="27"/>
        <v>0.33759376820322451</v>
      </c>
      <c r="BC22">
        <v>0.5</v>
      </c>
      <c r="BD22">
        <f t="shared" si="28"/>
        <v>1261.2243605568885</v>
      </c>
      <c r="BE22">
        <f t="shared" si="29"/>
        <v>22.740893464194837</v>
      </c>
      <c r="BF22">
        <f t="shared" si="30"/>
        <v>212.89074221505115</v>
      </c>
      <c r="BG22">
        <f t="shared" si="31"/>
        <v>1.90020715447515E-2</v>
      </c>
      <c r="BH22">
        <f t="shared" si="32"/>
        <v>2.6269215200371221</v>
      </c>
      <c r="BI22">
        <f t="shared" si="33"/>
        <v>427.66525952381687</v>
      </c>
      <c r="BJ22" t="s">
        <v>448</v>
      </c>
      <c r="BK22">
        <v>-2134.08</v>
      </c>
      <c r="BL22">
        <f t="shared" si="34"/>
        <v>-2134.08</v>
      </c>
      <c r="BM22">
        <f t="shared" si="35"/>
        <v>3.1069633812828892</v>
      </c>
      <c r="BN22">
        <f t="shared" si="36"/>
        <v>0.10865714421900573</v>
      </c>
      <c r="BO22">
        <f t="shared" si="37"/>
        <v>0.45813991128987819</v>
      </c>
      <c r="BP22">
        <f t="shared" si="38"/>
        <v>0.86173694864133632</v>
      </c>
      <c r="BQ22">
        <f t="shared" si="39"/>
        <v>0.87022158658965298</v>
      </c>
      <c r="BR22">
        <f t="shared" si="40"/>
        <v>-0.34561363253366251</v>
      </c>
      <c r="BS22">
        <f t="shared" si="41"/>
        <v>1.3456136325336625</v>
      </c>
      <c r="BT22">
        <v>1271</v>
      </c>
      <c r="BU22">
        <v>300</v>
      </c>
      <c r="BV22">
        <v>300</v>
      </c>
      <c r="BW22">
        <v>300</v>
      </c>
      <c r="BX22">
        <v>12490.3</v>
      </c>
      <c r="BY22">
        <v>937.4</v>
      </c>
      <c r="BZ22">
        <v>-9.0499699999999992E-3</v>
      </c>
      <c r="CA22">
        <v>-6.84</v>
      </c>
      <c r="CB22" t="s">
        <v>413</v>
      </c>
      <c r="CC22" t="s">
        <v>413</v>
      </c>
      <c r="CD22" t="s">
        <v>413</v>
      </c>
      <c r="CE22" t="s">
        <v>413</v>
      </c>
      <c r="CF22" t="s">
        <v>413</v>
      </c>
      <c r="CG22" t="s">
        <v>413</v>
      </c>
      <c r="CH22" t="s">
        <v>413</v>
      </c>
      <c r="CI22" t="s">
        <v>413</v>
      </c>
      <c r="CJ22" t="s">
        <v>413</v>
      </c>
      <c r="CK22" t="s">
        <v>413</v>
      </c>
      <c r="CL22">
        <f t="shared" si="42"/>
        <v>1500.016333333333</v>
      </c>
      <c r="CM22">
        <f t="shared" si="43"/>
        <v>1261.2243605568885</v>
      </c>
      <c r="CN22">
        <f t="shared" si="44"/>
        <v>0.84080708491633449</v>
      </c>
      <c r="CO22">
        <f t="shared" si="45"/>
        <v>0.16115767388852545</v>
      </c>
      <c r="CP22">
        <v>6</v>
      </c>
      <c r="CQ22">
        <v>0.5</v>
      </c>
      <c r="CR22" t="s">
        <v>414</v>
      </c>
      <c r="CS22">
        <v>2</v>
      </c>
      <c r="CT22">
        <v>1686923399.849999</v>
      </c>
      <c r="CU22">
        <v>410.16053333333332</v>
      </c>
      <c r="CV22">
        <v>434.49776666666668</v>
      </c>
      <c r="CW22">
        <v>18.806876666666671</v>
      </c>
      <c r="CX22">
        <v>14.97733666666667</v>
      </c>
      <c r="CY22">
        <v>409.64253333333329</v>
      </c>
      <c r="CZ22">
        <v>18.598876666666669</v>
      </c>
      <c r="DA22">
        <v>600.11856666666665</v>
      </c>
      <c r="DB22">
        <v>101.7626666666667</v>
      </c>
      <c r="DC22">
        <v>0.1000108633333333</v>
      </c>
      <c r="DD22">
        <v>26.742080000000001</v>
      </c>
      <c r="DE22">
        <v>26.501650000000001</v>
      </c>
      <c r="DF22">
        <v>999.9000000000002</v>
      </c>
      <c r="DG22">
        <v>0</v>
      </c>
      <c r="DH22">
        <v>0</v>
      </c>
      <c r="DI22">
        <v>9998.7066666666669</v>
      </c>
      <c r="DJ22">
        <v>0</v>
      </c>
      <c r="DK22">
        <v>1699.7260000000001</v>
      </c>
      <c r="DL22">
        <v>-24.290673333333341</v>
      </c>
      <c r="DM22">
        <v>418.06970000000013</v>
      </c>
      <c r="DN22">
        <v>441.10433333333327</v>
      </c>
      <c r="DO22">
        <v>3.8295423333333338</v>
      </c>
      <c r="DP22">
        <v>434.49776666666668</v>
      </c>
      <c r="DQ22">
        <v>14.97733666666667</v>
      </c>
      <c r="DR22">
        <v>1.913837</v>
      </c>
      <c r="DS22">
        <v>1.5241323333333341</v>
      </c>
      <c r="DT22">
        <v>16.748930000000001</v>
      </c>
      <c r="DU22">
        <v>13.212426666666669</v>
      </c>
      <c r="DV22">
        <v>1500.016333333333</v>
      </c>
      <c r="DW22">
        <v>0.97300683333333382</v>
      </c>
      <c r="DX22">
        <v>2.6992866666666671E-2</v>
      </c>
      <c r="DY22">
        <v>0</v>
      </c>
      <c r="DZ22">
        <v>670.98019999999997</v>
      </c>
      <c r="EA22">
        <v>4.9993100000000004</v>
      </c>
      <c r="EB22">
        <v>13623.64</v>
      </c>
      <c r="EC22">
        <v>13259.41</v>
      </c>
      <c r="ED22">
        <v>37.641399999999997</v>
      </c>
      <c r="EE22">
        <v>38.83936666666667</v>
      </c>
      <c r="EF22">
        <v>38.16226666666666</v>
      </c>
      <c r="EG22">
        <v>37.756066666666662</v>
      </c>
      <c r="EH22">
        <v>38.991399999999999</v>
      </c>
      <c r="EI22">
        <v>1454.661666666666</v>
      </c>
      <c r="EJ22">
        <v>40.354666666666652</v>
      </c>
      <c r="EK22">
        <v>0</v>
      </c>
      <c r="EL22">
        <v>205.4000000953674</v>
      </c>
      <c r="EM22">
        <v>0</v>
      </c>
      <c r="EN22">
        <v>670.93139999999994</v>
      </c>
      <c r="EO22">
        <v>-2.7051538455350799</v>
      </c>
      <c r="EP22">
        <v>765.04615419563879</v>
      </c>
      <c r="EQ22">
        <v>13628.304</v>
      </c>
      <c r="ER22">
        <v>15</v>
      </c>
      <c r="ES22">
        <v>1686923440.5999999</v>
      </c>
      <c r="ET22" t="s">
        <v>449</v>
      </c>
      <c r="EU22">
        <v>1686923440.5999999</v>
      </c>
      <c r="EV22">
        <v>1686864966.5999999</v>
      </c>
      <c r="EW22">
        <v>6</v>
      </c>
      <c r="EX22">
        <v>-4.7E-2</v>
      </c>
      <c r="EY22">
        <v>-2.5000000000000001E-2</v>
      </c>
      <c r="EZ22">
        <v>0.51800000000000002</v>
      </c>
      <c r="FA22">
        <v>0.20799999999999999</v>
      </c>
      <c r="FB22">
        <v>434</v>
      </c>
      <c r="FC22">
        <v>20</v>
      </c>
      <c r="FD22">
        <v>0.12</v>
      </c>
      <c r="FE22">
        <v>0.03</v>
      </c>
      <c r="FF22">
        <v>-24.444997499999999</v>
      </c>
      <c r="FG22">
        <v>2.7112761726079251</v>
      </c>
      <c r="FH22">
        <v>0.28880422043964321</v>
      </c>
      <c r="FI22">
        <v>0</v>
      </c>
      <c r="FJ22">
        <v>410.20096666666672</v>
      </c>
      <c r="FK22">
        <v>0.1858865406010187</v>
      </c>
      <c r="FL22">
        <v>9.716497425627206E-2</v>
      </c>
      <c r="FM22">
        <v>1</v>
      </c>
      <c r="FN22">
        <v>3.809237</v>
      </c>
      <c r="FO22">
        <v>0.33727969981237482</v>
      </c>
      <c r="FP22">
        <v>3.2745549789246188E-2</v>
      </c>
      <c r="FQ22">
        <v>1</v>
      </c>
      <c r="FR22">
        <v>18.804010000000002</v>
      </c>
      <c r="FS22">
        <v>0.157260066740886</v>
      </c>
      <c r="FT22">
        <v>1.1441659261954319E-2</v>
      </c>
      <c r="FU22">
        <v>1</v>
      </c>
      <c r="FV22">
        <v>3</v>
      </c>
      <c r="FW22">
        <v>4</v>
      </c>
      <c r="FX22" t="s">
        <v>450</v>
      </c>
      <c r="FY22">
        <v>3.1802899999999998</v>
      </c>
      <c r="FZ22">
        <v>2.7970199999999998</v>
      </c>
      <c r="GA22">
        <v>0.104119</v>
      </c>
      <c r="GB22">
        <v>0.109376</v>
      </c>
      <c r="GC22">
        <v>0.102354</v>
      </c>
      <c r="GD22">
        <v>8.7735199999999999E-2</v>
      </c>
      <c r="GE22">
        <v>28183.599999999999</v>
      </c>
      <c r="GF22">
        <v>22253.4</v>
      </c>
      <c r="GG22">
        <v>29393</v>
      </c>
      <c r="GH22">
        <v>24469.8</v>
      </c>
      <c r="GI22">
        <v>33550.6</v>
      </c>
      <c r="GJ22">
        <v>32581.9</v>
      </c>
      <c r="GK22">
        <v>40538.199999999997</v>
      </c>
      <c r="GL22">
        <v>39921.800000000003</v>
      </c>
      <c r="GM22">
        <v>2.19435</v>
      </c>
      <c r="GN22">
        <v>1.9213</v>
      </c>
      <c r="GO22">
        <v>8.7186700000000006E-2</v>
      </c>
      <c r="GP22">
        <v>0</v>
      </c>
      <c r="GQ22">
        <v>25.0824</v>
      </c>
      <c r="GR22">
        <v>999.9</v>
      </c>
      <c r="GS22">
        <v>42.1</v>
      </c>
      <c r="GT22">
        <v>27.3</v>
      </c>
      <c r="GU22">
        <v>15.069900000000001</v>
      </c>
      <c r="GV22">
        <v>62.816299999999998</v>
      </c>
      <c r="GW22">
        <v>31.081700000000001</v>
      </c>
      <c r="GX22">
        <v>1</v>
      </c>
      <c r="GY22">
        <v>-0.14022899999999999</v>
      </c>
      <c r="GZ22">
        <v>0</v>
      </c>
      <c r="HA22">
        <v>20.2775</v>
      </c>
      <c r="HB22">
        <v>5.2276199999999999</v>
      </c>
      <c r="HC22">
        <v>11.902100000000001</v>
      </c>
      <c r="HD22">
        <v>4.9638</v>
      </c>
      <c r="HE22">
        <v>3.2919999999999998</v>
      </c>
      <c r="HF22">
        <v>9999</v>
      </c>
      <c r="HG22">
        <v>9999</v>
      </c>
      <c r="HH22">
        <v>9999</v>
      </c>
      <c r="HI22">
        <v>999.9</v>
      </c>
      <c r="HJ22">
        <v>4.9701500000000003</v>
      </c>
      <c r="HK22">
        <v>1.8748499999999999</v>
      </c>
      <c r="HL22">
        <v>1.87354</v>
      </c>
      <c r="HM22">
        <v>1.8726700000000001</v>
      </c>
      <c r="HN22">
        <v>1.8742399999999999</v>
      </c>
      <c r="HO22">
        <v>1.8692</v>
      </c>
      <c r="HP22">
        <v>1.8734299999999999</v>
      </c>
      <c r="HQ22">
        <v>1.8785099999999999</v>
      </c>
      <c r="HR22">
        <v>0</v>
      </c>
      <c r="HS22">
        <v>0</v>
      </c>
      <c r="HT22">
        <v>0</v>
      </c>
      <c r="HU22">
        <v>0</v>
      </c>
      <c r="HV22" t="s">
        <v>417</v>
      </c>
      <c r="HW22" t="s">
        <v>418</v>
      </c>
      <c r="HX22" t="s">
        <v>419</v>
      </c>
      <c r="HY22" t="s">
        <v>419</v>
      </c>
      <c r="HZ22" t="s">
        <v>419</v>
      </c>
      <c r="IA22" t="s">
        <v>419</v>
      </c>
      <c r="IB22">
        <v>0</v>
      </c>
      <c r="IC22">
        <v>100</v>
      </c>
      <c r="ID22">
        <v>100</v>
      </c>
      <c r="IE22">
        <v>0.51800000000000002</v>
      </c>
      <c r="IF22">
        <v>0.20799999999999999</v>
      </c>
      <c r="IG22">
        <v>0.564549999999997</v>
      </c>
      <c r="IH22">
        <v>0</v>
      </c>
      <c r="II22">
        <v>0</v>
      </c>
      <c r="IJ22">
        <v>0</v>
      </c>
      <c r="IK22">
        <v>0.20799999999999999</v>
      </c>
      <c r="IL22">
        <v>0</v>
      </c>
      <c r="IM22">
        <v>0</v>
      </c>
      <c r="IN22">
        <v>0</v>
      </c>
      <c r="IO22">
        <v>-1</v>
      </c>
      <c r="IP22">
        <v>-1</v>
      </c>
      <c r="IQ22">
        <v>-1</v>
      </c>
      <c r="IR22">
        <v>-1</v>
      </c>
      <c r="IS22">
        <v>3</v>
      </c>
      <c r="IT22">
        <v>974</v>
      </c>
      <c r="IU22">
        <v>1.1059600000000001</v>
      </c>
      <c r="IV22">
        <v>2.4108900000000002</v>
      </c>
      <c r="IW22">
        <v>1.42578</v>
      </c>
      <c r="IX22">
        <v>2.2790499999999998</v>
      </c>
      <c r="IY22">
        <v>1.5478499999999999</v>
      </c>
      <c r="IZ22">
        <v>2.3852500000000001</v>
      </c>
      <c r="JA22">
        <v>32.046399999999998</v>
      </c>
      <c r="JB22">
        <v>14.893800000000001</v>
      </c>
      <c r="JC22">
        <v>18</v>
      </c>
      <c r="JD22">
        <v>627.84199999999998</v>
      </c>
      <c r="JE22">
        <v>437.10599999999999</v>
      </c>
      <c r="JF22">
        <v>25.7226</v>
      </c>
      <c r="JG22">
        <v>25.606300000000001</v>
      </c>
      <c r="JH22">
        <v>29.9999</v>
      </c>
      <c r="JI22">
        <v>25.3752</v>
      </c>
      <c r="JJ22">
        <v>25.2943</v>
      </c>
      <c r="JK22">
        <v>22.151</v>
      </c>
      <c r="JL22">
        <v>-30</v>
      </c>
      <c r="JM22">
        <v>-30</v>
      </c>
      <c r="JN22">
        <v>-999.9</v>
      </c>
      <c r="JO22">
        <v>434.34500000000003</v>
      </c>
      <c r="JP22">
        <v>0</v>
      </c>
      <c r="JQ22">
        <v>95.761300000000006</v>
      </c>
      <c r="JR22">
        <v>101.57</v>
      </c>
    </row>
    <row r="23" spans="1:278" x14ac:dyDescent="0.2">
      <c r="A23">
        <v>7</v>
      </c>
      <c r="B23">
        <v>1686923575.5999999</v>
      </c>
      <c r="C23">
        <v>1440.099999904633</v>
      </c>
      <c r="D23" t="s">
        <v>451</v>
      </c>
      <c r="E23" t="s">
        <v>452</v>
      </c>
      <c r="F23">
        <v>15</v>
      </c>
      <c r="N23" t="s">
        <v>453</v>
      </c>
      <c r="O23">
        <v>1686923567.599999</v>
      </c>
      <c r="P23">
        <f t="shared" si="0"/>
        <v>2.8985865606681485E-3</v>
      </c>
      <c r="Q23">
        <f t="shared" si="1"/>
        <v>2.8985865606681487</v>
      </c>
      <c r="R23">
        <f t="shared" si="2"/>
        <v>15.718479454828145</v>
      </c>
      <c r="S23">
        <f t="shared" si="3"/>
        <v>408.89435483870977</v>
      </c>
      <c r="T23">
        <f t="shared" si="4"/>
        <v>251.223416944354</v>
      </c>
      <c r="U23">
        <f t="shared" si="5"/>
        <v>25.591607761968199</v>
      </c>
      <c r="V23">
        <f t="shared" si="6"/>
        <v>41.653218765960574</v>
      </c>
      <c r="W23">
        <f t="shared" si="7"/>
        <v>0.17393309013998101</v>
      </c>
      <c r="X23">
        <f t="shared" si="8"/>
        <v>2.9609833639811884</v>
      </c>
      <c r="Y23">
        <f t="shared" si="9"/>
        <v>0.16844984128816598</v>
      </c>
      <c r="Z23">
        <f t="shared" si="10"/>
        <v>0.10575939947078461</v>
      </c>
      <c r="AA23">
        <f t="shared" si="11"/>
        <v>241.7377844623104</v>
      </c>
      <c r="AB23">
        <f t="shared" si="12"/>
        <v>27.567026052419251</v>
      </c>
      <c r="AC23">
        <f t="shared" si="13"/>
        <v>26.716587096774202</v>
      </c>
      <c r="AD23">
        <f t="shared" si="14"/>
        <v>3.5200137131610645</v>
      </c>
      <c r="AE23">
        <f t="shared" si="15"/>
        <v>50.947595048063498</v>
      </c>
      <c r="AF23">
        <f t="shared" si="16"/>
        <v>1.8130137522385035</v>
      </c>
      <c r="AG23">
        <f t="shared" si="17"/>
        <v>3.5585855436907727</v>
      </c>
      <c r="AH23">
        <f t="shared" si="18"/>
        <v>1.706999960922561</v>
      </c>
      <c r="AI23">
        <f t="shared" si="19"/>
        <v>-127.82766732546534</v>
      </c>
      <c r="AJ23">
        <f t="shared" si="20"/>
        <v>29.578878870218873</v>
      </c>
      <c r="AK23">
        <f t="shared" si="21"/>
        <v>2.1517509564474238</v>
      </c>
      <c r="AL23">
        <f t="shared" si="22"/>
        <v>145.64074696351133</v>
      </c>
      <c r="AM23">
        <v>0</v>
      </c>
      <c r="AN23">
        <v>0</v>
      </c>
      <c r="AO23">
        <f t="shared" si="23"/>
        <v>1</v>
      </c>
      <c r="AP23">
        <f t="shared" si="24"/>
        <v>0</v>
      </c>
      <c r="AQ23">
        <f t="shared" si="25"/>
        <v>53847.374819334051</v>
      </c>
      <c r="AR23" t="s">
        <v>410</v>
      </c>
      <c r="AS23">
        <v>12516</v>
      </c>
      <c r="AT23">
        <v>616.0684</v>
      </c>
      <c r="AU23">
        <v>3673.6</v>
      </c>
      <c r="AV23">
        <f t="shared" si="26"/>
        <v>0.83229845383275258</v>
      </c>
      <c r="AW23">
        <v>-1.2249820690906199</v>
      </c>
      <c r="AX23" t="s">
        <v>454</v>
      </c>
      <c r="AY23">
        <v>12509.9</v>
      </c>
      <c r="AZ23">
        <v>661.37857692307693</v>
      </c>
      <c r="BA23">
        <v>850.21600000000001</v>
      </c>
      <c r="BB23">
        <f t="shared" si="27"/>
        <v>0.22210523334884669</v>
      </c>
      <c r="BC23">
        <v>0.5</v>
      </c>
      <c r="BD23">
        <f t="shared" si="28"/>
        <v>1261.2129973312999</v>
      </c>
      <c r="BE23">
        <f t="shared" si="29"/>
        <v>15.718479454828145</v>
      </c>
      <c r="BF23">
        <f t="shared" si="30"/>
        <v>140.06100353743335</v>
      </c>
      <c r="BG23">
        <f t="shared" si="31"/>
        <v>1.3434258574698144E-2</v>
      </c>
      <c r="BH23">
        <f t="shared" si="32"/>
        <v>3.3207843653847964</v>
      </c>
      <c r="BI23">
        <f t="shared" si="33"/>
        <v>395.70180092850484</v>
      </c>
      <c r="BJ23" t="s">
        <v>455</v>
      </c>
      <c r="BK23">
        <v>-344.9</v>
      </c>
      <c r="BL23">
        <f t="shared" si="34"/>
        <v>-344.9</v>
      </c>
      <c r="BM23">
        <f t="shared" si="35"/>
        <v>1.4056616201059495</v>
      </c>
      <c r="BN23">
        <f t="shared" si="36"/>
        <v>0.15800761020430074</v>
      </c>
      <c r="BO23">
        <f t="shared" si="37"/>
        <v>0.70259649122807022</v>
      </c>
      <c r="BP23">
        <f t="shared" si="38"/>
        <v>0.80648882618025153</v>
      </c>
      <c r="BQ23">
        <f t="shared" si="39"/>
        <v>0.92341940145442825</v>
      </c>
      <c r="BR23">
        <f t="shared" si="40"/>
        <v>-8.2398835796886866E-2</v>
      </c>
      <c r="BS23">
        <f t="shared" si="41"/>
        <v>1.0823988357968868</v>
      </c>
      <c r="BT23">
        <v>1273</v>
      </c>
      <c r="BU23">
        <v>300</v>
      </c>
      <c r="BV23">
        <v>300</v>
      </c>
      <c r="BW23">
        <v>300</v>
      </c>
      <c r="BX23">
        <v>12509.9</v>
      </c>
      <c r="BY23">
        <v>818.27</v>
      </c>
      <c r="BZ23">
        <v>-9.0649700000000003E-3</v>
      </c>
      <c r="CA23">
        <v>-2.85</v>
      </c>
      <c r="CB23" t="s">
        <v>413</v>
      </c>
      <c r="CC23" t="s">
        <v>413</v>
      </c>
      <c r="CD23" t="s">
        <v>413</v>
      </c>
      <c r="CE23" t="s">
        <v>413</v>
      </c>
      <c r="CF23" t="s">
        <v>413</v>
      </c>
      <c r="CG23" t="s">
        <v>413</v>
      </c>
      <c r="CH23" t="s">
        <v>413</v>
      </c>
      <c r="CI23" t="s">
        <v>413</v>
      </c>
      <c r="CJ23" t="s">
        <v>413</v>
      </c>
      <c r="CK23" t="s">
        <v>413</v>
      </c>
      <c r="CL23">
        <f t="shared" si="42"/>
        <v>1500.002258064517</v>
      </c>
      <c r="CM23">
        <f t="shared" si="43"/>
        <v>1261.2129973312999</v>
      </c>
      <c r="CN23">
        <f t="shared" si="44"/>
        <v>0.84080739915596414</v>
      </c>
      <c r="CO23">
        <f t="shared" si="45"/>
        <v>0.16115828037101057</v>
      </c>
      <c r="CP23">
        <v>6</v>
      </c>
      <c r="CQ23">
        <v>0.5</v>
      </c>
      <c r="CR23" t="s">
        <v>414</v>
      </c>
      <c r="CS23">
        <v>2</v>
      </c>
      <c r="CT23">
        <v>1686923567.599999</v>
      </c>
      <c r="CU23">
        <v>408.89435483870977</v>
      </c>
      <c r="CV23">
        <v>425.7939032258065</v>
      </c>
      <c r="CW23">
        <v>17.79769032258065</v>
      </c>
      <c r="CX23">
        <v>14.951390322580639</v>
      </c>
      <c r="CY23">
        <v>408.40935483870982</v>
      </c>
      <c r="CZ23">
        <v>17.589687096774188</v>
      </c>
      <c r="DA23">
        <v>600.14722580645173</v>
      </c>
      <c r="DB23">
        <v>101.76809677419359</v>
      </c>
      <c r="DC23">
        <v>9.9826499999999999E-2</v>
      </c>
      <c r="DD23">
        <v>26.901880645161299</v>
      </c>
      <c r="DE23">
        <v>26.716587096774202</v>
      </c>
      <c r="DF23">
        <v>999.90000000000032</v>
      </c>
      <c r="DG23">
        <v>0</v>
      </c>
      <c r="DH23">
        <v>0</v>
      </c>
      <c r="DI23">
        <v>10003.42419354839</v>
      </c>
      <c r="DJ23">
        <v>0</v>
      </c>
      <c r="DK23">
        <v>815.71419354838724</v>
      </c>
      <c r="DL23">
        <v>-16.867025806451611</v>
      </c>
      <c r="DM23">
        <v>416.33677419354842</v>
      </c>
      <c r="DN23">
        <v>432.25683870967748</v>
      </c>
      <c r="DO23">
        <v>2.846288709677419</v>
      </c>
      <c r="DP23">
        <v>425.7939032258065</v>
      </c>
      <c r="DQ23">
        <v>14.951390322580639</v>
      </c>
      <c r="DR23">
        <v>1.811236451612904</v>
      </c>
      <c r="DS23">
        <v>1.521574838709677</v>
      </c>
      <c r="DT23">
        <v>15.88409677419355</v>
      </c>
      <c r="DU23">
        <v>13.186712903225811</v>
      </c>
      <c r="DV23">
        <v>1500.002258064517</v>
      </c>
      <c r="DW23">
        <v>0.97299761290322551</v>
      </c>
      <c r="DX23">
        <v>2.70021870967742E-2</v>
      </c>
      <c r="DY23">
        <v>0</v>
      </c>
      <c r="DZ23">
        <v>661.49074193548381</v>
      </c>
      <c r="EA23">
        <v>4.9993100000000013</v>
      </c>
      <c r="EB23">
        <v>14201.190322580651</v>
      </c>
      <c r="EC23">
        <v>13259.235483870971</v>
      </c>
      <c r="ED23">
        <v>37.76183870967742</v>
      </c>
      <c r="EE23">
        <v>39.489741935483863</v>
      </c>
      <c r="EF23">
        <v>38.199290322580637</v>
      </c>
      <c r="EG23">
        <v>38.953387096774193</v>
      </c>
      <c r="EH23">
        <v>39.469548387096758</v>
      </c>
      <c r="EI23">
        <v>1454.632258064516</v>
      </c>
      <c r="EJ23">
        <v>40.369999999999983</v>
      </c>
      <c r="EK23">
        <v>0</v>
      </c>
      <c r="EL23">
        <v>167.20000004768369</v>
      </c>
      <c r="EM23">
        <v>0</v>
      </c>
      <c r="EN23">
        <v>661.37857692307693</v>
      </c>
      <c r="EO23">
        <v>-31.922085479785348</v>
      </c>
      <c r="EP23">
        <v>-1062.6940172240249</v>
      </c>
      <c r="EQ23">
        <v>14195.215384615391</v>
      </c>
      <c r="ER23">
        <v>15</v>
      </c>
      <c r="ES23">
        <v>1686923602.0999999</v>
      </c>
      <c r="ET23" t="s">
        <v>456</v>
      </c>
      <c r="EU23">
        <v>1686923602.0999999</v>
      </c>
      <c r="EV23">
        <v>1686864966.5999999</v>
      </c>
      <c r="EW23">
        <v>7</v>
      </c>
      <c r="EX23">
        <v>-3.2000000000000001E-2</v>
      </c>
      <c r="EY23">
        <v>-2.5000000000000001E-2</v>
      </c>
      <c r="EZ23">
        <v>0.48499999999999999</v>
      </c>
      <c r="FA23">
        <v>0.20799999999999999</v>
      </c>
      <c r="FB23">
        <v>426</v>
      </c>
      <c r="FC23">
        <v>20</v>
      </c>
      <c r="FD23">
        <v>0.11</v>
      </c>
      <c r="FE23">
        <v>0.03</v>
      </c>
      <c r="FF23">
        <v>-16.886015</v>
      </c>
      <c r="FG23">
        <v>1.163651031894962</v>
      </c>
      <c r="FH23">
        <v>0.1534034754332507</v>
      </c>
      <c r="FI23">
        <v>1</v>
      </c>
      <c r="FJ23">
        <v>408.94729999999998</v>
      </c>
      <c r="FK23">
        <v>3.973081201335642</v>
      </c>
      <c r="FL23">
        <v>0.29191678608808957</v>
      </c>
      <c r="FM23">
        <v>1</v>
      </c>
      <c r="FN23">
        <v>2.8312225</v>
      </c>
      <c r="FO23">
        <v>0.36460480300186793</v>
      </c>
      <c r="FP23">
        <v>3.5427475195813768E-2</v>
      </c>
      <c r="FQ23">
        <v>1</v>
      </c>
      <c r="FR23">
        <v>17.798813333333339</v>
      </c>
      <c r="FS23">
        <v>0.21697708565071311</v>
      </c>
      <c r="FT23">
        <v>1.5809295437249331E-2</v>
      </c>
      <c r="FU23">
        <v>1</v>
      </c>
      <c r="FV23">
        <v>4</v>
      </c>
      <c r="FW23">
        <v>4</v>
      </c>
      <c r="FX23" t="s">
        <v>416</v>
      </c>
      <c r="FY23">
        <v>3.1801599999999999</v>
      </c>
      <c r="FZ23">
        <v>2.7968000000000002</v>
      </c>
      <c r="GA23">
        <v>0.103967</v>
      </c>
      <c r="GB23">
        <v>0.10778799999999999</v>
      </c>
      <c r="GC23">
        <v>9.8358200000000007E-2</v>
      </c>
      <c r="GD23">
        <v>8.7645100000000004E-2</v>
      </c>
      <c r="GE23">
        <v>28179.3</v>
      </c>
      <c r="GF23">
        <v>22293</v>
      </c>
      <c r="GG23">
        <v>29383.7</v>
      </c>
      <c r="GH23">
        <v>24469.8</v>
      </c>
      <c r="GI23">
        <v>33689.300000000003</v>
      </c>
      <c r="GJ23">
        <v>32582.9</v>
      </c>
      <c r="GK23">
        <v>40521</v>
      </c>
      <c r="GL23">
        <v>39919.1</v>
      </c>
      <c r="GM23">
        <v>2.1934999999999998</v>
      </c>
      <c r="GN23">
        <v>1.9177</v>
      </c>
      <c r="GO23">
        <v>8.6419300000000004E-2</v>
      </c>
      <c r="GP23">
        <v>0</v>
      </c>
      <c r="GQ23">
        <v>25.337499999999999</v>
      </c>
      <c r="GR23">
        <v>999.9</v>
      </c>
      <c r="GS23">
        <v>41.5</v>
      </c>
      <c r="GT23">
        <v>27.7</v>
      </c>
      <c r="GU23">
        <v>15.206099999999999</v>
      </c>
      <c r="GV23">
        <v>62.066400000000002</v>
      </c>
      <c r="GW23">
        <v>31.245999999999999</v>
      </c>
      <c r="GX23">
        <v>1</v>
      </c>
      <c r="GY23">
        <v>-0.13811699999999999</v>
      </c>
      <c r="GZ23">
        <v>0</v>
      </c>
      <c r="HA23">
        <v>20.279800000000002</v>
      </c>
      <c r="HB23">
        <v>5.2265699999999997</v>
      </c>
      <c r="HC23">
        <v>11.902100000000001</v>
      </c>
      <c r="HD23">
        <v>4.9636500000000003</v>
      </c>
      <c r="HE23">
        <v>3.2919999999999998</v>
      </c>
      <c r="HF23">
        <v>9999</v>
      </c>
      <c r="HG23">
        <v>9999</v>
      </c>
      <c r="HH23">
        <v>9999</v>
      </c>
      <c r="HI23">
        <v>999.9</v>
      </c>
      <c r="HJ23">
        <v>4.9701700000000004</v>
      </c>
      <c r="HK23">
        <v>1.8748499999999999</v>
      </c>
      <c r="HL23">
        <v>1.87361</v>
      </c>
      <c r="HM23">
        <v>1.8727100000000001</v>
      </c>
      <c r="HN23">
        <v>1.8742700000000001</v>
      </c>
      <c r="HO23">
        <v>1.8692200000000001</v>
      </c>
      <c r="HP23">
        <v>1.8734599999999999</v>
      </c>
      <c r="HQ23">
        <v>1.8785099999999999</v>
      </c>
      <c r="HR23">
        <v>0</v>
      </c>
      <c r="HS23">
        <v>0</v>
      </c>
      <c r="HT23">
        <v>0</v>
      </c>
      <c r="HU23">
        <v>0</v>
      </c>
      <c r="HV23" t="s">
        <v>417</v>
      </c>
      <c r="HW23" t="s">
        <v>418</v>
      </c>
      <c r="HX23" t="s">
        <v>419</v>
      </c>
      <c r="HY23" t="s">
        <v>419</v>
      </c>
      <c r="HZ23" t="s">
        <v>419</v>
      </c>
      <c r="IA23" t="s">
        <v>419</v>
      </c>
      <c r="IB23">
        <v>0</v>
      </c>
      <c r="IC23">
        <v>100</v>
      </c>
      <c r="ID23">
        <v>100</v>
      </c>
      <c r="IE23">
        <v>0.48499999999999999</v>
      </c>
      <c r="IF23">
        <v>0.20799999999999999</v>
      </c>
      <c r="IG23">
        <v>0.51754999999991469</v>
      </c>
      <c r="IH23">
        <v>0</v>
      </c>
      <c r="II23">
        <v>0</v>
      </c>
      <c r="IJ23">
        <v>0</v>
      </c>
      <c r="IK23">
        <v>0.20799999999999999</v>
      </c>
      <c r="IL23">
        <v>0</v>
      </c>
      <c r="IM23">
        <v>0</v>
      </c>
      <c r="IN23">
        <v>0</v>
      </c>
      <c r="IO23">
        <v>-1</v>
      </c>
      <c r="IP23">
        <v>-1</v>
      </c>
      <c r="IQ23">
        <v>-1</v>
      </c>
      <c r="IR23">
        <v>-1</v>
      </c>
      <c r="IS23">
        <v>2.2000000000000002</v>
      </c>
      <c r="IT23">
        <v>976.8</v>
      </c>
      <c r="IU23">
        <v>1.08887</v>
      </c>
      <c r="IV23">
        <v>2.4096700000000002</v>
      </c>
      <c r="IW23">
        <v>1.42578</v>
      </c>
      <c r="IX23">
        <v>2.2802699999999998</v>
      </c>
      <c r="IY23">
        <v>1.5478499999999999</v>
      </c>
      <c r="IZ23">
        <v>2.4121100000000002</v>
      </c>
      <c r="JA23">
        <v>32.288699999999999</v>
      </c>
      <c r="JB23">
        <v>14.8675</v>
      </c>
      <c r="JC23">
        <v>18</v>
      </c>
      <c r="JD23">
        <v>627.82600000000002</v>
      </c>
      <c r="JE23">
        <v>435.50900000000001</v>
      </c>
      <c r="JF23">
        <v>25.946000000000002</v>
      </c>
      <c r="JG23">
        <v>25.630700000000001</v>
      </c>
      <c r="JH23">
        <v>29.999500000000001</v>
      </c>
      <c r="JI23">
        <v>25.430199999999999</v>
      </c>
      <c r="JJ23">
        <v>25.3535</v>
      </c>
      <c r="JK23">
        <v>21.831499999999998</v>
      </c>
      <c r="JL23">
        <v>-30</v>
      </c>
      <c r="JM23">
        <v>-30</v>
      </c>
      <c r="JN23">
        <v>-999.9</v>
      </c>
      <c r="JO23">
        <v>426.238</v>
      </c>
      <c r="JP23">
        <v>0</v>
      </c>
      <c r="JQ23">
        <v>95.724999999999994</v>
      </c>
      <c r="JR23">
        <v>101.566</v>
      </c>
    </row>
    <row r="24" spans="1:278" x14ac:dyDescent="0.2">
      <c r="A24">
        <v>8</v>
      </c>
      <c r="B24">
        <v>1686923764.5999999</v>
      </c>
      <c r="C24">
        <v>1629.099999904633</v>
      </c>
      <c r="D24" t="s">
        <v>457</v>
      </c>
      <c r="E24" t="s">
        <v>458</v>
      </c>
      <c r="F24">
        <v>15</v>
      </c>
      <c r="N24" t="s">
        <v>459</v>
      </c>
      <c r="O24">
        <v>1686923756.849999</v>
      </c>
      <c r="P24">
        <f t="shared" si="0"/>
        <v>2.6388699919356589E-3</v>
      </c>
      <c r="Q24">
        <f t="shared" si="1"/>
        <v>2.6388699919356591</v>
      </c>
      <c r="R24">
        <f t="shared" si="2"/>
        <v>11.092400976854636</v>
      </c>
      <c r="S24">
        <f t="shared" si="3"/>
        <v>410.52879999999999</v>
      </c>
      <c r="T24">
        <f t="shared" si="4"/>
        <v>279.6906199316449</v>
      </c>
      <c r="U24">
        <f t="shared" si="5"/>
        <v>28.491757170953282</v>
      </c>
      <c r="V24">
        <f t="shared" si="6"/>
        <v>41.820089941312517</v>
      </c>
      <c r="W24">
        <f t="shared" si="7"/>
        <v>0.15032315545068739</v>
      </c>
      <c r="X24">
        <f t="shared" si="8"/>
        <v>2.9601798629441358</v>
      </c>
      <c r="Y24">
        <f t="shared" si="9"/>
        <v>0.14620744187444201</v>
      </c>
      <c r="Z24">
        <f t="shared" si="10"/>
        <v>9.1740045819486027E-2</v>
      </c>
      <c r="AA24">
        <f t="shared" si="11"/>
        <v>241.73875557491314</v>
      </c>
      <c r="AB24">
        <f t="shared" si="12"/>
        <v>28.139197422045374</v>
      </c>
      <c r="AC24">
        <f t="shared" si="13"/>
        <v>27.040376666666671</v>
      </c>
      <c r="AD24">
        <f t="shared" si="14"/>
        <v>3.5876561794786195</v>
      </c>
      <c r="AE24">
        <f t="shared" si="15"/>
        <v>49.040069467678308</v>
      </c>
      <c r="AF24">
        <f t="shared" si="16"/>
        <v>1.7976443283966002</v>
      </c>
      <c r="AG24">
        <f t="shared" si="17"/>
        <v>3.6656643188105695</v>
      </c>
      <c r="AH24">
        <f t="shared" si="18"/>
        <v>1.7900118510820193</v>
      </c>
      <c r="AI24">
        <f t="shared" si="19"/>
        <v>-116.37416664436256</v>
      </c>
      <c r="AJ24">
        <f t="shared" si="20"/>
        <v>58.546368100570028</v>
      </c>
      <c r="AK24">
        <f t="shared" si="21"/>
        <v>4.2778800552159462</v>
      </c>
      <c r="AL24">
        <f t="shared" si="22"/>
        <v>188.18883708633655</v>
      </c>
      <c r="AM24">
        <v>0</v>
      </c>
      <c r="AN24">
        <v>0</v>
      </c>
      <c r="AO24">
        <f t="shared" si="23"/>
        <v>1</v>
      </c>
      <c r="AP24">
        <f t="shared" si="24"/>
        <v>0</v>
      </c>
      <c r="AQ24">
        <f t="shared" si="25"/>
        <v>53733.327373044267</v>
      </c>
      <c r="AR24" t="s">
        <v>410</v>
      </c>
      <c r="AS24">
        <v>12516</v>
      </c>
      <c r="AT24">
        <v>616.0684</v>
      </c>
      <c r="AU24">
        <v>3673.6</v>
      </c>
      <c r="AV24">
        <f t="shared" si="26"/>
        <v>0.83229845383275258</v>
      </c>
      <c r="AW24">
        <v>-1.2249820690906199</v>
      </c>
      <c r="AX24" t="s">
        <v>460</v>
      </c>
      <c r="AY24">
        <v>12544.8</v>
      </c>
      <c r="AZ24">
        <v>588.10980000000006</v>
      </c>
      <c r="BA24">
        <v>713.10199999999998</v>
      </c>
      <c r="BB24">
        <f t="shared" si="27"/>
        <v>0.17527955327568834</v>
      </c>
      <c r="BC24">
        <v>0.5</v>
      </c>
      <c r="BD24">
        <f t="shared" si="28"/>
        <v>1261.2211305569494</v>
      </c>
      <c r="BE24">
        <f t="shared" si="29"/>
        <v>11.092400976854636</v>
      </c>
      <c r="BF24">
        <f t="shared" si="30"/>
        <v>110.53313817294035</v>
      </c>
      <c r="BG24">
        <f t="shared" si="31"/>
        <v>9.7662358705534504E-3</v>
      </c>
      <c r="BH24">
        <f t="shared" si="32"/>
        <v>4.1515771937254424</v>
      </c>
      <c r="BI24">
        <f t="shared" si="33"/>
        <v>363.19949763914343</v>
      </c>
      <c r="BJ24" t="s">
        <v>461</v>
      </c>
      <c r="BK24">
        <v>0.75</v>
      </c>
      <c r="BL24">
        <f t="shared" si="34"/>
        <v>0.75</v>
      </c>
      <c r="BM24">
        <f t="shared" si="35"/>
        <v>0.99894825705158585</v>
      </c>
      <c r="BN24">
        <f t="shared" si="36"/>
        <v>0.17546409640177879</v>
      </c>
      <c r="BO24">
        <f t="shared" si="37"/>
        <v>0.80604925330465449</v>
      </c>
      <c r="BP24">
        <f t="shared" si="38"/>
        <v>1.2881331827325786</v>
      </c>
      <c r="BQ24">
        <f t="shared" si="39"/>
        <v>0.96826407288807748</v>
      </c>
      <c r="BR24">
        <f t="shared" si="40"/>
        <v>2.2376446082233975E-4</v>
      </c>
      <c r="BS24">
        <f t="shared" si="41"/>
        <v>0.99977623553917772</v>
      </c>
      <c r="BT24">
        <v>1275</v>
      </c>
      <c r="BU24">
        <v>300</v>
      </c>
      <c r="BV24">
        <v>300</v>
      </c>
      <c r="BW24">
        <v>300</v>
      </c>
      <c r="BX24">
        <v>12544.8</v>
      </c>
      <c r="BY24">
        <v>691.35</v>
      </c>
      <c r="BZ24">
        <v>-9.0861199999999996E-3</v>
      </c>
      <c r="CA24">
        <v>-1.26</v>
      </c>
      <c r="CB24" t="s">
        <v>413</v>
      </c>
      <c r="CC24" t="s">
        <v>413</v>
      </c>
      <c r="CD24" t="s">
        <v>413</v>
      </c>
      <c r="CE24" t="s">
        <v>413</v>
      </c>
      <c r="CF24" t="s">
        <v>413</v>
      </c>
      <c r="CG24" t="s">
        <v>413</v>
      </c>
      <c r="CH24" t="s">
        <v>413</v>
      </c>
      <c r="CI24" t="s">
        <v>413</v>
      </c>
      <c r="CJ24" t="s">
        <v>413</v>
      </c>
      <c r="CK24" t="s">
        <v>413</v>
      </c>
      <c r="CL24">
        <f t="shared" si="42"/>
        <v>1500.0123333333329</v>
      </c>
      <c r="CM24">
        <f t="shared" si="43"/>
        <v>1261.2211305569494</v>
      </c>
      <c r="CN24">
        <f t="shared" si="44"/>
        <v>0.84080717373453806</v>
      </c>
      <c r="CO24">
        <f t="shared" si="45"/>
        <v>0.1611578453076585</v>
      </c>
      <c r="CP24">
        <v>6</v>
      </c>
      <c r="CQ24">
        <v>0.5</v>
      </c>
      <c r="CR24" t="s">
        <v>414</v>
      </c>
      <c r="CS24">
        <v>2</v>
      </c>
      <c r="CT24">
        <v>1686923756.849999</v>
      </c>
      <c r="CU24">
        <v>410.52879999999999</v>
      </c>
      <c r="CV24">
        <v>422.70173333333332</v>
      </c>
      <c r="CW24">
        <v>17.646656666666669</v>
      </c>
      <c r="CX24">
        <v>15.05495</v>
      </c>
      <c r="CY24">
        <v>410.0188</v>
      </c>
      <c r="CZ24">
        <v>17.43865666666667</v>
      </c>
      <c r="DA24">
        <v>600.13799999999981</v>
      </c>
      <c r="DB24">
        <v>101.76893333333339</v>
      </c>
      <c r="DC24">
        <v>9.9900086666666665E-2</v>
      </c>
      <c r="DD24">
        <v>27.407233333333341</v>
      </c>
      <c r="DE24">
        <v>27.040376666666671</v>
      </c>
      <c r="DF24">
        <v>999.9000000000002</v>
      </c>
      <c r="DG24">
        <v>0</v>
      </c>
      <c r="DH24">
        <v>0</v>
      </c>
      <c r="DI24">
        <v>9998.7860000000001</v>
      </c>
      <c r="DJ24">
        <v>0</v>
      </c>
      <c r="DK24">
        <v>1609.182333333333</v>
      </c>
      <c r="DL24">
        <v>-12.197836666666671</v>
      </c>
      <c r="DM24">
        <v>417.87806666666671</v>
      </c>
      <c r="DN24">
        <v>429.16266666666672</v>
      </c>
      <c r="DO24">
        <v>2.591709666666667</v>
      </c>
      <c r="DP24">
        <v>422.70173333333332</v>
      </c>
      <c r="DQ24">
        <v>15.05495</v>
      </c>
      <c r="DR24">
        <v>1.7958810000000001</v>
      </c>
      <c r="DS24">
        <v>1.5321253333333329</v>
      </c>
      <c r="DT24">
        <v>15.75097666666667</v>
      </c>
      <c r="DU24">
        <v>13.292576666666671</v>
      </c>
      <c r="DV24">
        <v>1500.0123333333329</v>
      </c>
      <c r="DW24">
        <v>0.97300413333333335</v>
      </c>
      <c r="DX24">
        <v>2.6996099999999999E-2</v>
      </c>
      <c r="DY24">
        <v>0</v>
      </c>
      <c r="DZ24">
        <v>588.18389999999999</v>
      </c>
      <c r="EA24">
        <v>4.9993100000000004</v>
      </c>
      <c r="EB24">
        <v>12881.716666666671</v>
      </c>
      <c r="EC24">
        <v>13259.36666666666</v>
      </c>
      <c r="ED24">
        <v>39.276866666666663</v>
      </c>
      <c r="EE24">
        <v>40.49563333333333</v>
      </c>
      <c r="EF24">
        <v>39.551799999999993</v>
      </c>
      <c r="EG24">
        <v>40.126799999999982</v>
      </c>
      <c r="EH24">
        <v>40.616466666666661</v>
      </c>
      <c r="EI24">
        <v>1454.653333333333</v>
      </c>
      <c r="EJ24">
        <v>40.358999999999988</v>
      </c>
      <c r="EK24">
        <v>0</v>
      </c>
      <c r="EL24">
        <v>188.20000004768369</v>
      </c>
      <c r="EM24">
        <v>0</v>
      </c>
      <c r="EN24">
        <v>588.10980000000006</v>
      </c>
      <c r="EO24">
        <v>-19.73753845154388</v>
      </c>
      <c r="EP24">
        <v>-368.21538391536137</v>
      </c>
      <c r="EQ24">
        <v>12878.132</v>
      </c>
      <c r="ER24">
        <v>15</v>
      </c>
      <c r="ES24">
        <v>1686923789.5999999</v>
      </c>
      <c r="ET24" t="s">
        <v>462</v>
      </c>
      <c r="EU24">
        <v>1686923789.5999999</v>
      </c>
      <c r="EV24">
        <v>1686864966.5999999</v>
      </c>
      <c r="EW24">
        <v>8</v>
      </c>
      <c r="EX24">
        <v>2.5000000000000001E-2</v>
      </c>
      <c r="EY24">
        <v>-2.5000000000000001E-2</v>
      </c>
      <c r="EZ24">
        <v>0.51</v>
      </c>
      <c r="FA24">
        <v>0.20799999999999999</v>
      </c>
      <c r="FB24">
        <v>422</v>
      </c>
      <c r="FC24">
        <v>20</v>
      </c>
      <c r="FD24">
        <v>0.14000000000000001</v>
      </c>
      <c r="FE24">
        <v>0.03</v>
      </c>
      <c r="FF24">
        <v>-12.280067499999999</v>
      </c>
      <c r="FG24">
        <v>1.2090135084428291</v>
      </c>
      <c r="FH24">
        <v>0.1434171073957009</v>
      </c>
      <c r="FI24">
        <v>1</v>
      </c>
      <c r="FJ24">
        <v>410.53050000000002</v>
      </c>
      <c r="FK24">
        <v>-1.8171924360405209</v>
      </c>
      <c r="FL24">
        <v>0.13283743197356979</v>
      </c>
      <c r="FM24">
        <v>1</v>
      </c>
      <c r="FN24">
        <v>2.5734802499999998</v>
      </c>
      <c r="FO24">
        <v>0.3098768105065669</v>
      </c>
      <c r="FP24">
        <v>3.0004118174635629E-2</v>
      </c>
      <c r="FQ24">
        <v>1</v>
      </c>
      <c r="FR24">
        <v>17.646206666666661</v>
      </c>
      <c r="FS24">
        <v>3.8191768631824691E-2</v>
      </c>
      <c r="FT24">
        <v>2.9946544968587202E-3</v>
      </c>
      <c r="FU24">
        <v>1</v>
      </c>
      <c r="FV24">
        <v>4</v>
      </c>
      <c r="FW24">
        <v>4</v>
      </c>
      <c r="FX24" t="s">
        <v>416</v>
      </c>
      <c r="FY24">
        <v>3.1797300000000002</v>
      </c>
      <c r="FZ24">
        <v>2.7968899999999999</v>
      </c>
      <c r="GA24">
        <v>0.104142</v>
      </c>
      <c r="GB24">
        <v>0.107111</v>
      </c>
      <c r="GC24">
        <v>9.7633600000000001E-2</v>
      </c>
      <c r="GD24">
        <v>8.7991399999999997E-2</v>
      </c>
      <c r="GE24">
        <v>28171.8</v>
      </c>
      <c r="GF24">
        <v>22307.3</v>
      </c>
      <c r="GG24">
        <v>29381.9</v>
      </c>
      <c r="GH24">
        <v>24467.200000000001</v>
      </c>
      <c r="GI24">
        <v>33716.1</v>
      </c>
      <c r="GJ24">
        <v>32567.599999999999</v>
      </c>
      <c r="GK24">
        <v>40519.9</v>
      </c>
      <c r="GL24">
        <v>39915.800000000003</v>
      </c>
      <c r="GM24">
        <v>2.1905000000000001</v>
      </c>
      <c r="GN24">
        <v>1.91858</v>
      </c>
      <c r="GO24">
        <v>0.105113</v>
      </c>
      <c r="GP24">
        <v>0</v>
      </c>
      <c r="GQ24">
        <v>25.345800000000001</v>
      </c>
      <c r="GR24">
        <v>999.9</v>
      </c>
      <c r="GS24">
        <v>41.3</v>
      </c>
      <c r="GT24">
        <v>27.9</v>
      </c>
      <c r="GU24">
        <v>15.3111</v>
      </c>
      <c r="GV24">
        <v>62.186399999999999</v>
      </c>
      <c r="GW24">
        <v>32.524000000000001</v>
      </c>
      <c r="GX24">
        <v>1</v>
      </c>
      <c r="GY24">
        <v>-0.13502500000000001</v>
      </c>
      <c r="GZ24">
        <v>0</v>
      </c>
      <c r="HA24">
        <v>20.277799999999999</v>
      </c>
      <c r="HB24">
        <v>5.2280699999999998</v>
      </c>
      <c r="HC24">
        <v>11.902100000000001</v>
      </c>
      <c r="HD24">
        <v>4.9638</v>
      </c>
      <c r="HE24">
        <v>3.2919999999999998</v>
      </c>
      <c r="HF24">
        <v>9999</v>
      </c>
      <c r="HG24">
        <v>9999</v>
      </c>
      <c r="HH24">
        <v>9999</v>
      </c>
      <c r="HI24">
        <v>999.9</v>
      </c>
      <c r="HJ24">
        <v>4.97018</v>
      </c>
      <c r="HK24">
        <v>1.87486</v>
      </c>
      <c r="HL24">
        <v>1.8736299999999999</v>
      </c>
      <c r="HM24">
        <v>1.8727100000000001</v>
      </c>
      <c r="HN24">
        <v>1.8743099999999999</v>
      </c>
      <c r="HO24">
        <v>1.8692800000000001</v>
      </c>
      <c r="HP24">
        <v>1.87347</v>
      </c>
      <c r="HQ24">
        <v>1.8785099999999999</v>
      </c>
      <c r="HR24">
        <v>0</v>
      </c>
      <c r="HS24">
        <v>0</v>
      </c>
      <c r="HT24">
        <v>0</v>
      </c>
      <c r="HU24">
        <v>0</v>
      </c>
      <c r="HV24" t="s">
        <v>417</v>
      </c>
      <c r="HW24" t="s">
        <v>418</v>
      </c>
      <c r="HX24" t="s">
        <v>419</v>
      </c>
      <c r="HY24" t="s">
        <v>419</v>
      </c>
      <c r="HZ24" t="s">
        <v>419</v>
      </c>
      <c r="IA24" t="s">
        <v>419</v>
      </c>
      <c r="IB24">
        <v>0</v>
      </c>
      <c r="IC24">
        <v>100</v>
      </c>
      <c r="ID24">
        <v>100</v>
      </c>
      <c r="IE24">
        <v>0.51</v>
      </c>
      <c r="IF24">
        <v>0.20799999999999999</v>
      </c>
      <c r="IG24">
        <v>0.48514285714287553</v>
      </c>
      <c r="IH24">
        <v>0</v>
      </c>
      <c r="II24">
        <v>0</v>
      </c>
      <c r="IJ24">
        <v>0</v>
      </c>
      <c r="IK24">
        <v>0.20799999999999999</v>
      </c>
      <c r="IL24">
        <v>0</v>
      </c>
      <c r="IM24">
        <v>0</v>
      </c>
      <c r="IN24">
        <v>0</v>
      </c>
      <c r="IO24">
        <v>-1</v>
      </c>
      <c r="IP24">
        <v>-1</v>
      </c>
      <c r="IQ24">
        <v>-1</v>
      </c>
      <c r="IR24">
        <v>-1</v>
      </c>
      <c r="IS24">
        <v>2.7</v>
      </c>
      <c r="IT24">
        <v>980</v>
      </c>
      <c r="IU24">
        <v>1.0827599999999999</v>
      </c>
      <c r="IV24">
        <v>2.4145500000000002</v>
      </c>
      <c r="IW24">
        <v>1.42578</v>
      </c>
      <c r="IX24">
        <v>2.2790499999999998</v>
      </c>
      <c r="IY24">
        <v>1.5478499999999999</v>
      </c>
      <c r="IZ24">
        <v>2.3584000000000001</v>
      </c>
      <c r="JA24">
        <v>32.620399999999997</v>
      </c>
      <c r="JB24">
        <v>14.8325</v>
      </c>
      <c r="JC24">
        <v>18</v>
      </c>
      <c r="JD24">
        <v>626.21</v>
      </c>
      <c r="JE24">
        <v>436.51299999999998</v>
      </c>
      <c r="JF24">
        <v>26.2547</v>
      </c>
      <c r="JG24">
        <v>25.708600000000001</v>
      </c>
      <c r="JH24">
        <v>30.000299999999999</v>
      </c>
      <c r="JI24">
        <v>25.482700000000001</v>
      </c>
      <c r="JJ24">
        <v>25.417400000000001</v>
      </c>
      <c r="JK24">
        <v>21.711099999999998</v>
      </c>
      <c r="JL24">
        <v>-30</v>
      </c>
      <c r="JM24">
        <v>-30</v>
      </c>
      <c r="JN24">
        <v>-999.9</v>
      </c>
      <c r="JO24">
        <v>422.61099999999999</v>
      </c>
      <c r="JP24">
        <v>0</v>
      </c>
      <c r="JQ24">
        <v>95.721000000000004</v>
      </c>
      <c r="JR24">
        <v>101.556</v>
      </c>
    </row>
    <row r="25" spans="1:278" x14ac:dyDescent="0.2">
      <c r="A25">
        <v>9</v>
      </c>
      <c r="B25">
        <v>1686923949.0999999</v>
      </c>
      <c r="C25">
        <v>1813.599999904633</v>
      </c>
      <c r="D25" t="s">
        <v>463</v>
      </c>
      <c r="E25" t="s">
        <v>464</v>
      </c>
      <c r="F25">
        <v>15</v>
      </c>
      <c r="N25" t="s">
        <v>465</v>
      </c>
      <c r="O25">
        <v>1686923941.349999</v>
      </c>
      <c r="P25">
        <f t="shared" si="0"/>
        <v>2.3589201741375473E-3</v>
      </c>
      <c r="Q25">
        <f t="shared" si="1"/>
        <v>2.3589201741375474</v>
      </c>
      <c r="R25">
        <f t="shared" si="2"/>
        <v>12.670814080265474</v>
      </c>
      <c r="S25">
        <f t="shared" si="3"/>
        <v>410.19223333333338</v>
      </c>
      <c r="T25">
        <f t="shared" si="4"/>
        <v>234.90944938942869</v>
      </c>
      <c r="U25">
        <f t="shared" si="5"/>
        <v>23.928543027303128</v>
      </c>
      <c r="V25">
        <f t="shared" si="6"/>
        <v>41.783344732593534</v>
      </c>
      <c r="W25">
        <f t="shared" si="7"/>
        <v>0.12506615560474743</v>
      </c>
      <c r="X25">
        <f t="shared" si="8"/>
        <v>2.9600892764946258</v>
      </c>
      <c r="Y25">
        <f t="shared" si="9"/>
        <v>0.12220301178237221</v>
      </c>
      <c r="Z25">
        <f t="shared" si="10"/>
        <v>7.6628665205570823E-2</v>
      </c>
      <c r="AA25">
        <f t="shared" si="11"/>
        <v>241.73751375899357</v>
      </c>
      <c r="AB25">
        <f t="shared" si="12"/>
        <v>28.201148462413499</v>
      </c>
      <c r="AC25">
        <f t="shared" si="13"/>
        <v>27.21117666666666</v>
      </c>
      <c r="AD25">
        <f t="shared" si="14"/>
        <v>3.6237927993155359</v>
      </c>
      <c r="AE25">
        <f t="shared" si="15"/>
        <v>46.648877447725823</v>
      </c>
      <c r="AF25">
        <f t="shared" si="16"/>
        <v>1.7089748919431365</v>
      </c>
      <c r="AG25">
        <f t="shared" si="17"/>
        <v>3.6634855658813943</v>
      </c>
      <c r="AH25">
        <f t="shared" si="18"/>
        <v>1.9148179073723994</v>
      </c>
      <c r="AI25">
        <f t="shared" si="19"/>
        <v>-104.02837967946583</v>
      </c>
      <c r="AJ25">
        <f t="shared" si="20"/>
        <v>29.667259466304792</v>
      </c>
      <c r="AK25">
        <f t="shared" si="21"/>
        <v>2.1695405782223007</v>
      </c>
      <c r="AL25">
        <f t="shared" si="22"/>
        <v>169.54593412405481</v>
      </c>
      <c r="AM25">
        <v>0</v>
      </c>
      <c r="AN25">
        <v>0</v>
      </c>
      <c r="AO25">
        <f t="shared" si="23"/>
        <v>1</v>
      </c>
      <c r="AP25">
        <f t="shared" si="24"/>
        <v>0</v>
      </c>
      <c r="AQ25">
        <f t="shared" si="25"/>
        <v>53732.363392398838</v>
      </c>
      <c r="AR25" t="s">
        <v>410</v>
      </c>
      <c r="AS25">
        <v>12516</v>
      </c>
      <c r="AT25">
        <v>616.0684</v>
      </c>
      <c r="AU25">
        <v>3673.6</v>
      </c>
      <c r="AV25">
        <f t="shared" si="26"/>
        <v>0.83229845383275258</v>
      </c>
      <c r="AW25">
        <v>-1.2249820690906199</v>
      </c>
      <c r="AX25" t="s">
        <v>466</v>
      </c>
      <c r="AY25">
        <v>12494.2</v>
      </c>
      <c r="AZ25">
        <v>937.28007692307688</v>
      </c>
      <c r="BA25">
        <v>1122.7</v>
      </c>
      <c r="BB25">
        <f t="shared" si="27"/>
        <v>0.16515536036066902</v>
      </c>
      <c r="BC25">
        <v>0.5</v>
      </c>
      <c r="BD25">
        <f t="shared" si="28"/>
        <v>1261.2134189424837</v>
      </c>
      <c r="BE25">
        <f t="shared" si="29"/>
        <v>12.670814080265474</v>
      </c>
      <c r="BF25">
        <f t="shared" si="30"/>
        <v>104.14807834857866</v>
      </c>
      <c r="BG25">
        <f t="shared" si="31"/>
        <v>1.1017799161229665E-2</v>
      </c>
      <c r="BH25">
        <f t="shared" si="32"/>
        <v>2.2721118731629106</v>
      </c>
      <c r="BI25">
        <f t="shared" si="33"/>
        <v>446.09126717027971</v>
      </c>
      <c r="BJ25" t="s">
        <v>467</v>
      </c>
      <c r="BK25">
        <v>-1327.56</v>
      </c>
      <c r="BL25">
        <f t="shared" si="34"/>
        <v>-1327.56</v>
      </c>
      <c r="BM25">
        <f t="shared" si="35"/>
        <v>2.1824708292509127</v>
      </c>
      <c r="BN25">
        <f t="shared" si="36"/>
        <v>7.5673570591252834E-2</v>
      </c>
      <c r="BO25">
        <f t="shared" si="37"/>
        <v>0.51006166569355904</v>
      </c>
      <c r="BP25">
        <f t="shared" si="38"/>
        <v>0.36598570455716373</v>
      </c>
      <c r="BQ25">
        <f t="shared" si="39"/>
        <v>0.83430045334609126</v>
      </c>
      <c r="BR25">
        <f t="shared" si="40"/>
        <v>-0.10718376272748675</v>
      </c>
      <c r="BS25">
        <f t="shared" si="41"/>
        <v>1.1071837627274868</v>
      </c>
      <c r="BT25">
        <v>1277</v>
      </c>
      <c r="BU25">
        <v>300</v>
      </c>
      <c r="BV25">
        <v>300</v>
      </c>
      <c r="BW25">
        <v>300</v>
      </c>
      <c r="BX25">
        <v>12494.2</v>
      </c>
      <c r="BY25">
        <v>1102.58</v>
      </c>
      <c r="BZ25">
        <v>-9.0531399999999995E-3</v>
      </c>
      <c r="CA25">
        <v>5.24</v>
      </c>
      <c r="CB25" t="s">
        <v>413</v>
      </c>
      <c r="CC25" t="s">
        <v>413</v>
      </c>
      <c r="CD25" t="s">
        <v>413</v>
      </c>
      <c r="CE25" t="s">
        <v>413</v>
      </c>
      <c r="CF25" t="s">
        <v>413</v>
      </c>
      <c r="CG25" t="s">
        <v>413</v>
      </c>
      <c r="CH25" t="s">
        <v>413</v>
      </c>
      <c r="CI25" t="s">
        <v>413</v>
      </c>
      <c r="CJ25" t="s">
        <v>413</v>
      </c>
      <c r="CK25" t="s">
        <v>413</v>
      </c>
      <c r="CL25">
        <f t="shared" si="42"/>
        <v>1500.0029999999999</v>
      </c>
      <c r="CM25">
        <f t="shared" si="43"/>
        <v>1261.2134189424837</v>
      </c>
      <c r="CN25">
        <f t="shared" si="44"/>
        <v>0.84080726434712716</v>
      </c>
      <c r="CO25">
        <f t="shared" si="45"/>
        <v>0.16115802018995534</v>
      </c>
      <c r="CP25">
        <v>6</v>
      </c>
      <c r="CQ25">
        <v>0.5</v>
      </c>
      <c r="CR25" t="s">
        <v>414</v>
      </c>
      <c r="CS25">
        <v>2</v>
      </c>
      <c r="CT25">
        <v>1686923941.349999</v>
      </c>
      <c r="CU25">
        <v>410.19223333333338</v>
      </c>
      <c r="CV25">
        <v>423.82773333333341</v>
      </c>
      <c r="CW25">
        <v>16.777216666666671</v>
      </c>
      <c r="CX25">
        <v>14.45837</v>
      </c>
      <c r="CY25">
        <v>409.66623333333342</v>
      </c>
      <c r="CZ25">
        <v>16.569216666666669</v>
      </c>
      <c r="DA25">
        <v>600.12869999999998</v>
      </c>
      <c r="DB25">
        <v>101.76276666666671</v>
      </c>
      <c r="DC25">
        <v>0.10007065</v>
      </c>
      <c r="DD25">
        <v>27.397079999999999</v>
      </c>
      <c r="DE25">
        <v>27.21117666666666</v>
      </c>
      <c r="DF25">
        <v>999.9000000000002</v>
      </c>
      <c r="DG25">
        <v>0</v>
      </c>
      <c r="DH25">
        <v>0</v>
      </c>
      <c r="DI25">
        <v>9998.8783333333322</v>
      </c>
      <c r="DJ25">
        <v>0</v>
      </c>
      <c r="DK25">
        <v>1724.800666666667</v>
      </c>
      <c r="DL25">
        <v>-13.651389999999999</v>
      </c>
      <c r="DM25">
        <v>417.17529999999999</v>
      </c>
      <c r="DN25">
        <v>430.04543333333328</v>
      </c>
      <c r="DO25">
        <v>2.318849666666666</v>
      </c>
      <c r="DP25">
        <v>423.82773333333341</v>
      </c>
      <c r="DQ25">
        <v>14.45837</v>
      </c>
      <c r="DR25">
        <v>1.707295</v>
      </c>
      <c r="DS25">
        <v>1.471323666666666</v>
      </c>
      <c r="DT25">
        <v>14.962923333333331</v>
      </c>
      <c r="DU25">
        <v>12.673360000000001</v>
      </c>
      <c r="DV25">
        <v>1500.0029999999999</v>
      </c>
      <c r="DW25">
        <v>0.97299983333333318</v>
      </c>
      <c r="DX25">
        <v>2.6999989999999991E-2</v>
      </c>
      <c r="DY25">
        <v>0</v>
      </c>
      <c r="DZ25">
        <v>938.05319999999995</v>
      </c>
      <c r="EA25">
        <v>4.9993100000000004</v>
      </c>
      <c r="EB25">
        <v>18237.150000000001</v>
      </c>
      <c r="EC25">
        <v>13259.26666666667</v>
      </c>
      <c r="ED25">
        <v>36.620533333333327</v>
      </c>
      <c r="EE25">
        <v>38.199666666666658</v>
      </c>
      <c r="EF25">
        <v>37.078933333333332</v>
      </c>
      <c r="EG25">
        <v>37.199666666666673</v>
      </c>
      <c r="EH25">
        <v>38.132999999999988</v>
      </c>
      <c r="EI25">
        <v>1454.6416666666671</v>
      </c>
      <c r="EJ25">
        <v>40.363333333333323</v>
      </c>
      <c r="EK25">
        <v>0</v>
      </c>
      <c r="EL25">
        <v>184</v>
      </c>
      <c r="EM25">
        <v>0</v>
      </c>
      <c r="EN25">
        <v>937.28007692307688</v>
      </c>
      <c r="EO25">
        <v>-252.724444599067</v>
      </c>
      <c r="EP25">
        <v>-3730.6051309114009</v>
      </c>
      <c r="EQ25">
        <v>18225.676923076921</v>
      </c>
      <c r="ER25">
        <v>15</v>
      </c>
      <c r="ES25">
        <v>1686923975.0999999</v>
      </c>
      <c r="ET25" t="s">
        <v>468</v>
      </c>
      <c r="EU25">
        <v>1686923975.0999999</v>
      </c>
      <c r="EV25">
        <v>1686864966.5999999</v>
      </c>
      <c r="EW25">
        <v>9</v>
      </c>
      <c r="EX25">
        <v>1.6E-2</v>
      </c>
      <c r="EY25">
        <v>-2.5000000000000001E-2</v>
      </c>
      <c r="EZ25">
        <v>0.52600000000000002</v>
      </c>
      <c r="FA25">
        <v>0.20799999999999999</v>
      </c>
      <c r="FB25">
        <v>424</v>
      </c>
      <c r="FC25">
        <v>20</v>
      </c>
      <c r="FD25">
        <v>0.16</v>
      </c>
      <c r="FE25">
        <v>0.03</v>
      </c>
      <c r="FF25">
        <v>-13.626521951219511</v>
      </c>
      <c r="FG25">
        <v>2.2296167247383439E-2</v>
      </c>
      <c r="FH25">
        <v>0.25996373810187468</v>
      </c>
      <c r="FI25">
        <v>1</v>
      </c>
      <c r="FJ25">
        <v>410.14951612903218</v>
      </c>
      <c r="FK25">
        <v>1.35851612903117</v>
      </c>
      <c r="FL25">
        <v>0.11600246687247549</v>
      </c>
      <c r="FM25">
        <v>1</v>
      </c>
      <c r="FN25">
        <v>2.300046585365854</v>
      </c>
      <c r="FO25">
        <v>0.29269212543554668</v>
      </c>
      <c r="FP25">
        <v>2.9201054826400029E-2</v>
      </c>
      <c r="FQ25">
        <v>1</v>
      </c>
      <c r="FR25">
        <v>16.774406451612901</v>
      </c>
      <c r="FS25">
        <v>0.12694838709672579</v>
      </c>
      <c r="FT25">
        <v>9.6379938845504425E-3</v>
      </c>
      <c r="FU25">
        <v>1</v>
      </c>
      <c r="FV25">
        <v>4</v>
      </c>
      <c r="FW25">
        <v>4</v>
      </c>
      <c r="FX25" t="s">
        <v>416</v>
      </c>
      <c r="FY25">
        <v>3.1797200000000001</v>
      </c>
      <c r="FZ25">
        <v>2.7970799999999998</v>
      </c>
      <c r="GA25">
        <v>0.104065</v>
      </c>
      <c r="GB25">
        <v>0.107266</v>
      </c>
      <c r="GC25">
        <v>9.4118900000000005E-2</v>
      </c>
      <c r="GD25">
        <v>8.5480100000000003E-2</v>
      </c>
      <c r="GE25">
        <v>28172.400000000001</v>
      </c>
      <c r="GF25">
        <v>22301.200000000001</v>
      </c>
      <c r="GG25">
        <v>29380.799999999999</v>
      </c>
      <c r="GH25">
        <v>24465.4</v>
      </c>
      <c r="GI25">
        <v>33850.400000000001</v>
      </c>
      <c r="GJ25">
        <v>32656.9</v>
      </c>
      <c r="GK25">
        <v>40519.699999999997</v>
      </c>
      <c r="GL25">
        <v>39913.699999999997</v>
      </c>
      <c r="GM25">
        <v>2.1896300000000002</v>
      </c>
      <c r="GN25">
        <v>1.9107000000000001</v>
      </c>
      <c r="GO25">
        <v>0.111502</v>
      </c>
      <c r="GP25">
        <v>0</v>
      </c>
      <c r="GQ25">
        <v>25.414999999999999</v>
      </c>
      <c r="GR25">
        <v>999.9</v>
      </c>
      <c r="GS25">
        <v>39.700000000000003</v>
      </c>
      <c r="GT25">
        <v>28.2</v>
      </c>
      <c r="GU25">
        <v>14.9777</v>
      </c>
      <c r="GV25">
        <v>62.166400000000003</v>
      </c>
      <c r="GW25">
        <v>31.450299999999999</v>
      </c>
      <c r="GX25">
        <v>1</v>
      </c>
      <c r="GY25">
        <v>-0.12606700000000001</v>
      </c>
      <c r="GZ25">
        <v>0</v>
      </c>
      <c r="HA25">
        <v>20.278099999999998</v>
      </c>
      <c r="HB25">
        <v>5.2234299999999996</v>
      </c>
      <c r="HC25">
        <v>11.902100000000001</v>
      </c>
      <c r="HD25">
        <v>4.9637000000000002</v>
      </c>
      <c r="HE25">
        <v>3.2919999999999998</v>
      </c>
      <c r="HF25">
        <v>9999</v>
      </c>
      <c r="HG25">
        <v>9999</v>
      </c>
      <c r="HH25">
        <v>9999</v>
      </c>
      <c r="HI25">
        <v>999.9</v>
      </c>
      <c r="HJ25">
        <v>4.97018</v>
      </c>
      <c r="HK25">
        <v>1.8749199999999999</v>
      </c>
      <c r="HL25">
        <v>1.8736299999999999</v>
      </c>
      <c r="HM25">
        <v>1.8727100000000001</v>
      </c>
      <c r="HN25">
        <v>1.8743300000000001</v>
      </c>
      <c r="HO25">
        <v>1.86924</v>
      </c>
      <c r="HP25">
        <v>1.87347</v>
      </c>
      <c r="HQ25">
        <v>1.87852</v>
      </c>
      <c r="HR25">
        <v>0</v>
      </c>
      <c r="HS25">
        <v>0</v>
      </c>
      <c r="HT25">
        <v>0</v>
      </c>
      <c r="HU25">
        <v>0</v>
      </c>
      <c r="HV25" t="s">
        <v>417</v>
      </c>
      <c r="HW25" t="s">
        <v>418</v>
      </c>
      <c r="HX25" t="s">
        <v>419</v>
      </c>
      <c r="HY25" t="s">
        <v>419</v>
      </c>
      <c r="HZ25" t="s">
        <v>419</v>
      </c>
      <c r="IA25" t="s">
        <v>419</v>
      </c>
      <c r="IB25">
        <v>0</v>
      </c>
      <c r="IC25">
        <v>100</v>
      </c>
      <c r="ID25">
        <v>100</v>
      </c>
      <c r="IE25">
        <v>0.52600000000000002</v>
      </c>
      <c r="IF25">
        <v>0.20799999999999999</v>
      </c>
      <c r="IG25">
        <v>0.51010000000002265</v>
      </c>
      <c r="IH25">
        <v>0</v>
      </c>
      <c r="II25">
        <v>0</v>
      </c>
      <c r="IJ25">
        <v>0</v>
      </c>
      <c r="IK25">
        <v>0.20799999999999999</v>
      </c>
      <c r="IL25">
        <v>0</v>
      </c>
      <c r="IM25">
        <v>0</v>
      </c>
      <c r="IN25">
        <v>0</v>
      </c>
      <c r="IO25">
        <v>-1</v>
      </c>
      <c r="IP25">
        <v>-1</v>
      </c>
      <c r="IQ25">
        <v>-1</v>
      </c>
      <c r="IR25">
        <v>-1</v>
      </c>
      <c r="IS25">
        <v>2.7</v>
      </c>
      <c r="IT25">
        <v>983</v>
      </c>
      <c r="IU25">
        <v>1.08643</v>
      </c>
      <c r="IV25">
        <v>2.4267599999999998</v>
      </c>
      <c r="IW25">
        <v>1.42578</v>
      </c>
      <c r="IX25">
        <v>2.2778299999999998</v>
      </c>
      <c r="IY25">
        <v>1.5478499999999999</v>
      </c>
      <c r="IZ25">
        <v>2.2875999999999999</v>
      </c>
      <c r="JA25">
        <v>32.731299999999997</v>
      </c>
      <c r="JB25">
        <v>14.78</v>
      </c>
      <c r="JC25">
        <v>18</v>
      </c>
      <c r="JD25">
        <v>626.91999999999996</v>
      </c>
      <c r="JE25">
        <v>432.911</v>
      </c>
      <c r="JF25">
        <v>26.468900000000001</v>
      </c>
      <c r="JG25">
        <v>25.864599999999999</v>
      </c>
      <c r="JH25">
        <v>30.000399999999999</v>
      </c>
      <c r="JI25">
        <v>25.605899999999998</v>
      </c>
      <c r="JJ25">
        <v>25.533000000000001</v>
      </c>
      <c r="JK25">
        <v>21.7807</v>
      </c>
      <c r="JL25">
        <v>-30</v>
      </c>
      <c r="JM25">
        <v>-30</v>
      </c>
      <c r="JN25">
        <v>-999.9</v>
      </c>
      <c r="JO25">
        <v>423.6</v>
      </c>
      <c r="JP25">
        <v>0</v>
      </c>
      <c r="JQ25">
        <v>95.719200000000001</v>
      </c>
      <c r="JR25">
        <v>101.55</v>
      </c>
    </row>
    <row r="26" spans="1:278" x14ac:dyDescent="0.2">
      <c r="A26">
        <v>10</v>
      </c>
      <c r="B26">
        <v>1686924126.5999999</v>
      </c>
      <c r="C26">
        <v>1991.099999904633</v>
      </c>
      <c r="D26" t="s">
        <v>469</v>
      </c>
      <c r="E26" t="s">
        <v>470</v>
      </c>
      <c r="F26">
        <v>15</v>
      </c>
      <c r="N26" t="s">
        <v>471</v>
      </c>
      <c r="O26">
        <v>1686924118.849999</v>
      </c>
      <c r="P26">
        <f t="shared" si="0"/>
        <v>3.9975058224118072E-3</v>
      </c>
      <c r="Q26">
        <f t="shared" si="1"/>
        <v>3.9975058224118074</v>
      </c>
      <c r="R26">
        <f t="shared" si="2"/>
        <v>18.909675818208424</v>
      </c>
      <c r="S26">
        <f t="shared" si="3"/>
        <v>408.73430000000008</v>
      </c>
      <c r="T26">
        <f t="shared" si="4"/>
        <v>277.47270073079414</v>
      </c>
      <c r="U26">
        <f t="shared" si="5"/>
        <v>28.262068141853334</v>
      </c>
      <c r="V26">
        <f t="shared" si="6"/>
        <v>41.631759117522115</v>
      </c>
      <c r="W26">
        <f t="shared" si="7"/>
        <v>0.25740852701537037</v>
      </c>
      <c r="X26">
        <f t="shared" si="8"/>
        <v>2.9604301463704763</v>
      </c>
      <c r="Y26">
        <f t="shared" si="9"/>
        <v>0.24558937524191432</v>
      </c>
      <c r="Z26">
        <f t="shared" si="10"/>
        <v>0.15451003318201204</v>
      </c>
      <c r="AA26">
        <f t="shared" si="11"/>
        <v>241.73344975841417</v>
      </c>
      <c r="AB26">
        <f t="shared" si="12"/>
        <v>27.539781656836421</v>
      </c>
      <c r="AC26">
        <f t="shared" si="13"/>
        <v>26.63054</v>
      </c>
      <c r="AD26">
        <f t="shared" si="14"/>
        <v>3.502226086145483</v>
      </c>
      <c r="AE26">
        <f t="shared" si="15"/>
        <v>52.268872886581306</v>
      </c>
      <c r="AF26">
        <f t="shared" si="16"/>
        <v>1.8881777923010044</v>
      </c>
      <c r="AG26">
        <f t="shared" si="17"/>
        <v>3.6124325779860951</v>
      </c>
      <c r="AH26">
        <f t="shared" si="18"/>
        <v>1.6140482938444787</v>
      </c>
      <c r="AI26">
        <f t="shared" si="19"/>
        <v>-176.29000676836071</v>
      </c>
      <c r="AJ26">
        <f t="shared" si="20"/>
        <v>84.127120476980906</v>
      </c>
      <c r="AK26">
        <f t="shared" si="21"/>
        <v>6.1262748638833164</v>
      </c>
      <c r="AL26">
        <f t="shared" si="22"/>
        <v>155.69683833091767</v>
      </c>
      <c r="AM26">
        <v>0</v>
      </c>
      <c r="AN26">
        <v>0</v>
      </c>
      <c r="AO26">
        <f t="shared" si="23"/>
        <v>1</v>
      </c>
      <c r="AP26">
        <f t="shared" si="24"/>
        <v>0</v>
      </c>
      <c r="AQ26">
        <f t="shared" si="25"/>
        <v>53785.035807418411</v>
      </c>
      <c r="AR26" t="s">
        <v>410</v>
      </c>
      <c r="AS26">
        <v>12516</v>
      </c>
      <c r="AT26">
        <v>616.0684</v>
      </c>
      <c r="AU26">
        <v>3673.6</v>
      </c>
      <c r="AV26">
        <f t="shared" si="26"/>
        <v>0.83229845383275258</v>
      </c>
      <c r="AW26">
        <v>-1.2249820690906199</v>
      </c>
      <c r="AX26" t="s">
        <v>472</v>
      </c>
      <c r="AY26">
        <v>12511.1</v>
      </c>
      <c r="AZ26">
        <v>647.78907692307689</v>
      </c>
      <c r="BA26">
        <v>889.17</v>
      </c>
      <c r="BB26">
        <f t="shared" si="27"/>
        <v>0.27146768680558619</v>
      </c>
      <c r="BC26">
        <v>0.5</v>
      </c>
      <c r="BD26">
        <f t="shared" si="28"/>
        <v>1261.1890989421831</v>
      </c>
      <c r="BE26">
        <f t="shared" si="29"/>
        <v>18.909675818208424</v>
      </c>
      <c r="BF26">
        <f t="shared" si="30"/>
        <v>171.18604365712801</v>
      </c>
      <c r="BG26">
        <f t="shared" si="31"/>
        <v>1.596482074273152E-2</v>
      </c>
      <c r="BH26">
        <f t="shared" si="32"/>
        <v>3.1314934152074407</v>
      </c>
      <c r="BI26">
        <f t="shared" si="33"/>
        <v>403.93788166623841</v>
      </c>
      <c r="BJ26" t="s">
        <v>473</v>
      </c>
      <c r="BK26">
        <v>-2481.63</v>
      </c>
      <c r="BL26">
        <f t="shared" si="34"/>
        <v>-2481.63</v>
      </c>
      <c r="BM26">
        <f t="shared" si="35"/>
        <v>3.7909511117109216</v>
      </c>
      <c r="BN26">
        <f t="shared" si="36"/>
        <v>7.1609387408604203E-2</v>
      </c>
      <c r="BO26">
        <f t="shared" si="37"/>
        <v>0.45236814871255826</v>
      </c>
      <c r="BP26">
        <f t="shared" si="38"/>
        <v>0.88385027065723198</v>
      </c>
      <c r="BQ26">
        <f t="shared" si="39"/>
        <v>0.91067905888527856</v>
      </c>
      <c r="BR26">
        <f t="shared" si="40"/>
        <v>-0.27433004106661829</v>
      </c>
      <c r="BS26">
        <f t="shared" si="41"/>
        <v>1.2743300410666183</v>
      </c>
      <c r="BT26">
        <v>1279</v>
      </c>
      <c r="BU26">
        <v>300</v>
      </c>
      <c r="BV26">
        <v>300</v>
      </c>
      <c r="BW26">
        <v>300</v>
      </c>
      <c r="BX26">
        <v>12511.1</v>
      </c>
      <c r="BY26">
        <v>835.71</v>
      </c>
      <c r="BZ26">
        <v>-9.0649700000000003E-3</v>
      </c>
      <c r="CA26">
        <v>-6.96</v>
      </c>
      <c r="CB26" t="s">
        <v>413</v>
      </c>
      <c r="CC26" t="s">
        <v>413</v>
      </c>
      <c r="CD26" t="s">
        <v>413</v>
      </c>
      <c r="CE26" t="s">
        <v>413</v>
      </c>
      <c r="CF26" t="s">
        <v>413</v>
      </c>
      <c r="CG26" t="s">
        <v>413</v>
      </c>
      <c r="CH26" t="s">
        <v>413</v>
      </c>
      <c r="CI26" t="s">
        <v>413</v>
      </c>
      <c r="CJ26" t="s">
        <v>413</v>
      </c>
      <c r="CK26" t="s">
        <v>413</v>
      </c>
      <c r="CL26">
        <f t="shared" si="42"/>
        <v>1499.9736666666661</v>
      </c>
      <c r="CM26">
        <f t="shared" si="43"/>
        <v>1261.1890989421831</v>
      </c>
      <c r="CN26">
        <f t="shared" si="44"/>
        <v>0.84080749347078554</v>
      </c>
      <c r="CO26">
        <f t="shared" si="45"/>
        <v>0.16115846239861606</v>
      </c>
      <c r="CP26">
        <v>6</v>
      </c>
      <c r="CQ26">
        <v>0.5</v>
      </c>
      <c r="CR26" t="s">
        <v>414</v>
      </c>
      <c r="CS26">
        <v>2</v>
      </c>
      <c r="CT26">
        <v>1686924118.849999</v>
      </c>
      <c r="CU26">
        <v>408.73430000000008</v>
      </c>
      <c r="CV26">
        <v>429.27220000000011</v>
      </c>
      <c r="CW26">
        <v>18.537843333333331</v>
      </c>
      <c r="CX26">
        <v>14.61553</v>
      </c>
      <c r="CY26">
        <v>408.25130000000013</v>
      </c>
      <c r="CZ26">
        <v>18.329843333333329</v>
      </c>
      <c r="DA26">
        <v>600.16633333333323</v>
      </c>
      <c r="DB26">
        <v>101.75539999999999</v>
      </c>
      <c r="DC26">
        <v>9.9910693333333356E-2</v>
      </c>
      <c r="DD26">
        <v>27.157643333333329</v>
      </c>
      <c r="DE26">
        <v>26.63054</v>
      </c>
      <c r="DF26">
        <v>999.9000000000002</v>
      </c>
      <c r="DG26">
        <v>0</v>
      </c>
      <c r="DH26">
        <v>0</v>
      </c>
      <c r="DI26">
        <v>10001.535</v>
      </c>
      <c r="DJ26">
        <v>0</v>
      </c>
      <c r="DK26">
        <v>1524.417333333334</v>
      </c>
      <c r="DL26">
        <v>-20.495156666666659</v>
      </c>
      <c r="DM26">
        <v>416.49799999999988</v>
      </c>
      <c r="DN26">
        <v>435.63929999999999</v>
      </c>
      <c r="DO26">
        <v>3.9223080000000001</v>
      </c>
      <c r="DP26">
        <v>429.27220000000011</v>
      </c>
      <c r="DQ26">
        <v>14.61553</v>
      </c>
      <c r="DR26">
        <v>1.886325666666667</v>
      </c>
      <c r="DS26">
        <v>1.4872099999999999</v>
      </c>
      <c r="DT26">
        <v>16.521090000000001</v>
      </c>
      <c r="DU26">
        <v>12.83727666666667</v>
      </c>
      <c r="DV26">
        <v>1499.9736666666661</v>
      </c>
      <c r="DW26">
        <v>0.972993</v>
      </c>
      <c r="DX26">
        <v>2.7006860000000001E-2</v>
      </c>
      <c r="DY26">
        <v>0</v>
      </c>
      <c r="DZ26">
        <v>647.92319999999995</v>
      </c>
      <c r="EA26">
        <v>4.9993100000000004</v>
      </c>
      <c r="EB26">
        <v>14180.476666666669</v>
      </c>
      <c r="EC26">
        <v>13258.98</v>
      </c>
      <c r="ED26">
        <v>38.933133333333323</v>
      </c>
      <c r="EE26">
        <v>40.958133333333322</v>
      </c>
      <c r="EF26">
        <v>39.353933333333323</v>
      </c>
      <c r="EG26">
        <v>40.270666666666664</v>
      </c>
      <c r="EH26">
        <v>40.574799999999989</v>
      </c>
      <c r="EI26">
        <v>1454.6016666666669</v>
      </c>
      <c r="EJ26">
        <v>40.374000000000009</v>
      </c>
      <c r="EK26">
        <v>0</v>
      </c>
      <c r="EL26">
        <v>177.20000004768369</v>
      </c>
      <c r="EM26">
        <v>0</v>
      </c>
      <c r="EN26">
        <v>647.78907692307689</v>
      </c>
      <c r="EO26">
        <v>-22.34523077959949</v>
      </c>
      <c r="EP26">
        <v>-945.18974329110563</v>
      </c>
      <c r="EQ26">
        <v>14173.42307692308</v>
      </c>
      <c r="ER26">
        <v>15</v>
      </c>
      <c r="ES26">
        <v>1686924156.5999999</v>
      </c>
      <c r="ET26" t="s">
        <v>474</v>
      </c>
      <c r="EU26">
        <v>1686924156.5999999</v>
      </c>
      <c r="EV26">
        <v>1686864966.5999999</v>
      </c>
      <c r="EW26">
        <v>10</v>
      </c>
      <c r="EX26">
        <v>-4.2999999999999997E-2</v>
      </c>
      <c r="EY26">
        <v>-2.5000000000000001E-2</v>
      </c>
      <c r="EZ26">
        <v>0.48299999999999998</v>
      </c>
      <c r="FA26">
        <v>0.20799999999999999</v>
      </c>
      <c r="FB26">
        <v>430</v>
      </c>
      <c r="FC26">
        <v>20</v>
      </c>
      <c r="FD26">
        <v>7.0000000000000007E-2</v>
      </c>
      <c r="FE26">
        <v>0.03</v>
      </c>
      <c r="FF26">
        <v>-20.526734146341461</v>
      </c>
      <c r="FG26">
        <v>0.89916376306618839</v>
      </c>
      <c r="FH26">
        <v>0.12261260948515471</v>
      </c>
      <c r="FI26">
        <v>1</v>
      </c>
      <c r="FJ26">
        <v>408.71800000000002</v>
      </c>
      <c r="FK26">
        <v>4.5509032258065663</v>
      </c>
      <c r="FL26">
        <v>0.34290438806589008</v>
      </c>
      <c r="FM26">
        <v>1</v>
      </c>
      <c r="FN26">
        <v>3.907240487804879</v>
      </c>
      <c r="FO26">
        <v>0.25751456445994553</v>
      </c>
      <c r="FP26">
        <v>2.620480229226467E-2</v>
      </c>
      <c r="FQ26">
        <v>1</v>
      </c>
      <c r="FR26">
        <v>18.530303225806449</v>
      </c>
      <c r="FS26">
        <v>0.59644354838709479</v>
      </c>
      <c r="FT26">
        <v>4.4556955098600221E-2</v>
      </c>
      <c r="FU26">
        <v>1</v>
      </c>
      <c r="FV26">
        <v>4</v>
      </c>
      <c r="FW26">
        <v>4</v>
      </c>
      <c r="FX26" t="s">
        <v>416</v>
      </c>
      <c r="FY26">
        <v>3.1798700000000002</v>
      </c>
      <c r="FZ26">
        <v>2.7966099999999998</v>
      </c>
      <c r="GA26">
        <v>0.103889</v>
      </c>
      <c r="GB26">
        <v>0.108394</v>
      </c>
      <c r="GC26">
        <v>0.101421</v>
      </c>
      <c r="GD26">
        <v>8.6437200000000006E-2</v>
      </c>
      <c r="GE26">
        <v>28181.5</v>
      </c>
      <c r="GF26">
        <v>22273.1</v>
      </c>
      <c r="GG26">
        <v>29384.400000000001</v>
      </c>
      <c r="GH26">
        <v>24465.4</v>
      </c>
      <c r="GI26">
        <v>33575.699999999997</v>
      </c>
      <c r="GJ26">
        <v>32622.7</v>
      </c>
      <c r="GK26">
        <v>40525</v>
      </c>
      <c r="GL26">
        <v>39914.1</v>
      </c>
      <c r="GM26">
        <v>2.1928200000000002</v>
      </c>
      <c r="GN26">
        <v>1.9089499999999999</v>
      </c>
      <c r="GO26">
        <v>8.5756200000000005E-2</v>
      </c>
      <c r="GP26">
        <v>0</v>
      </c>
      <c r="GQ26">
        <v>25.218</v>
      </c>
      <c r="GR26">
        <v>999.9</v>
      </c>
      <c r="GS26">
        <v>39.299999999999997</v>
      </c>
      <c r="GT26">
        <v>28.4</v>
      </c>
      <c r="GU26">
        <v>15.001200000000001</v>
      </c>
      <c r="GV26">
        <v>61.926400000000001</v>
      </c>
      <c r="GW26">
        <v>31.8429</v>
      </c>
      <c r="GX26">
        <v>1</v>
      </c>
      <c r="GY26">
        <v>-0.127414</v>
      </c>
      <c r="GZ26">
        <v>0</v>
      </c>
      <c r="HA26">
        <v>20.280100000000001</v>
      </c>
      <c r="HB26">
        <v>5.22403</v>
      </c>
      <c r="HC26">
        <v>11.902100000000001</v>
      </c>
      <c r="HD26">
        <v>4.9637500000000001</v>
      </c>
      <c r="HE26">
        <v>3.2919999999999998</v>
      </c>
      <c r="HF26">
        <v>9999</v>
      </c>
      <c r="HG26">
        <v>9999</v>
      </c>
      <c r="HH26">
        <v>9999</v>
      </c>
      <c r="HI26">
        <v>999.9</v>
      </c>
      <c r="HJ26">
        <v>4.9701700000000004</v>
      </c>
      <c r="HK26">
        <v>1.8749</v>
      </c>
      <c r="HL26">
        <v>1.8736299999999999</v>
      </c>
      <c r="HM26">
        <v>1.8727100000000001</v>
      </c>
      <c r="HN26">
        <v>1.87432</v>
      </c>
      <c r="HO26">
        <v>1.8692800000000001</v>
      </c>
      <c r="HP26">
        <v>1.87347</v>
      </c>
      <c r="HQ26">
        <v>1.8785099999999999</v>
      </c>
      <c r="HR26">
        <v>0</v>
      </c>
      <c r="HS26">
        <v>0</v>
      </c>
      <c r="HT26">
        <v>0</v>
      </c>
      <c r="HU26">
        <v>0</v>
      </c>
      <c r="HV26" t="s">
        <v>417</v>
      </c>
      <c r="HW26" t="s">
        <v>418</v>
      </c>
      <c r="HX26" t="s">
        <v>419</v>
      </c>
      <c r="HY26" t="s">
        <v>419</v>
      </c>
      <c r="HZ26" t="s">
        <v>419</v>
      </c>
      <c r="IA26" t="s">
        <v>419</v>
      </c>
      <c r="IB26">
        <v>0</v>
      </c>
      <c r="IC26">
        <v>100</v>
      </c>
      <c r="ID26">
        <v>100</v>
      </c>
      <c r="IE26">
        <v>0.48299999999999998</v>
      </c>
      <c r="IF26">
        <v>0.20799999999999999</v>
      </c>
      <c r="IG26">
        <v>0.52575000000007321</v>
      </c>
      <c r="IH26">
        <v>0</v>
      </c>
      <c r="II26">
        <v>0</v>
      </c>
      <c r="IJ26">
        <v>0</v>
      </c>
      <c r="IK26">
        <v>0.20799999999999999</v>
      </c>
      <c r="IL26">
        <v>0</v>
      </c>
      <c r="IM26">
        <v>0</v>
      </c>
      <c r="IN26">
        <v>0</v>
      </c>
      <c r="IO26">
        <v>-1</v>
      </c>
      <c r="IP26">
        <v>-1</v>
      </c>
      <c r="IQ26">
        <v>-1</v>
      </c>
      <c r="IR26">
        <v>-1</v>
      </c>
      <c r="IS26">
        <v>2.5</v>
      </c>
      <c r="IT26">
        <v>986</v>
      </c>
      <c r="IU26">
        <v>1.10107</v>
      </c>
      <c r="IV26">
        <v>2.4304199999999998</v>
      </c>
      <c r="IW26">
        <v>1.42578</v>
      </c>
      <c r="IX26">
        <v>2.2778299999999998</v>
      </c>
      <c r="IY26">
        <v>1.5478499999999999</v>
      </c>
      <c r="IZ26">
        <v>2.2766099999999998</v>
      </c>
      <c r="JA26">
        <v>32.775799999999997</v>
      </c>
      <c r="JB26">
        <v>14.762499999999999</v>
      </c>
      <c r="JC26">
        <v>18</v>
      </c>
      <c r="JD26">
        <v>629.43299999999999</v>
      </c>
      <c r="JE26">
        <v>432.01400000000001</v>
      </c>
      <c r="JF26">
        <v>26.468900000000001</v>
      </c>
      <c r="JG26">
        <v>25.8294</v>
      </c>
      <c r="JH26">
        <v>29.999600000000001</v>
      </c>
      <c r="JI26">
        <v>25.621300000000002</v>
      </c>
      <c r="JJ26">
        <v>25.545999999999999</v>
      </c>
      <c r="JK26">
        <v>22.052800000000001</v>
      </c>
      <c r="JL26">
        <v>-30</v>
      </c>
      <c r="JM26">
        <v>-30</v>
      </c>
      <c r="JN26">
        <v>-999.9</v>
      </c>
      <c r="JO26">
        <v>429.767</v>
      </c>
      <c r="JP26">
        <v>0</v>
      </c>
      <c r="JQ26">
        <v>95.731499999999997</v>
      </c>
      <c r="JR26">
        <v>101.551</v>
      </c>
    </row>
    <row r="27" spans="1:278" x14ac:dyDescent="0.2">
      <c r="A27">
        <v>11</v>
      </c>
      <c r="B27">
        <v>1686924300.5999999</v>
      </c>
      <c r="C27">
        <v>2165.099999904633</v>
      </c>
      <c r="D27" t="s">
        <v>475</v>
      </c>
      <c r="E27" t="s">
        <v>476</v>
      </c>
      <c r="F27">
        <v>15</v>
      </c>
      <c r="N27" t="s">
        <v>477</v>
      </c>
      <c r="O27">
        <v>1686924292.599999</v>
      </c>
      <c r="P27">
        <f t="shared" si="0"/>
        <v>2.3559114890053198E-3</v>
      </c>
      <c r="Q27">
        <f t="shared" si="1"/>
        <v>2.3559114890053197</v>
      </c>
      <c r="R27">
        <f t="shared" si="2"/>
        <v>11.284694110827836</v>
      </c>
      <c r="S27">
        <f t="shared" si="3"/>
        <v>410.91970967741941</v>
      </c>
      <c r="T27">
        <f t="shared" si="4"/>
        <v>252.35221029580643</v>
      </c>
      <c r="U27">
        <f t="shared" si="5"/>
        <v>25.703956668019362</v>
      </c>
      <c r="V27">
        <f t="shared" si="6"/>
        <v>41.855240337314413</v>
      </c>
      <c r="W27">
        <f t="shared" si="7"/>
        <v>0.12417595881654292</v>
      </c>
      <c r="X27">
        <f t="shared" si="8"/>
        <v>2.9598823059645225</v>
      </c>
      <c r="Y27">
        <f t="shared" si="9"/>
        <v>0.12135274038565325</v>
      </c>
      <c r="Z27">
        <f t="shared" si="10"/>
        <v>7.609377158738713E-2</v>
      </c>
      <c r="AA27">
        <f t="shared" si="11"/>
        <v>241.73708236554791</v>
      </c>
      <c r="AB27">
        <f t="shared" si="12"/>
        <v>28.558323238340844</v>
      </c>
      <c r="AC27">
        <f t="shared" si="13"/>
        <v>27.590212903225812</v>
      </c>
      <c r="AD27">
        <f t="shared" si="14"/>
        <v>3.7051232818091178</v>
      </c>
      <c r="AE27">
        <f t="shared" si="15"/>
        <v>47.610134401289841</v>
      </c>
      <c r="AF27">
        <f t="shared" si="16"/>
        <v>1.7809406634747504</v>
      </c>
      <c r="AG27">
        <f t="shared" si="17"/>
        <v>3.7406755638700773</v>
      </c>
      <c r="AH27">
        <f t="shared" si="18"/>
        <v>1.9241826183343673</v>
      </c>
      <c r="AI27">
        <f t="shared" si="19"/>
        <v>-103.89569666513461</v>
      </c>
      <c r="AJ27">
        <f t="shared" si="20"/>
        <v>26.076315783961309</v>
      </c>
      <c r="AK27">
        <f t="shared" si="21"/>
        <v>1.9140868467938128</v>
      </c>
      <c r="AL27">
        <f t="shared" si="22"/>
        <v>165.83178833116844</v>
      </c>
      <c r="AM27">
        <v>0</v>
      </c>
      <c r="AN27">
        <v>0</v>
      </c>
      <c r="AO27">
        <f t="shared" si="23"/>
        <v>1</v>
      </c>
      <c r="AP27">
        <f t="shared" si="24"/>
        <v>0</v>
      </c>
      <c r="AQ27">
        <f t="shared" si="25"/>
        <v>53662.51085126675</v>
      </c>
      <c r="AR27" t="s">
        <v>410</v>
      </c>
      <c r="AS27">
        <v>12516</v>
      </c>
      <c r="AT27">
        <v>616.0684</v>
      </c>
      <c r="AU27">
        <v>3673.6</v>
      </c>
      <c r="AV27">
        <f t="shared" si="26"/>
        <v>0.83229845383275258</v>
      </c>
      <c r="AW27">
        <v>-1.2249820690906199</v>
      </c>
      <c r="AX27" t="s">
        <v>478</v>
      </c>
      <c r="AY27">
        <v>12521.6</v>
      </c>
      <c r="AZ27">
        <v>804.65091999999993</v>
      </c>
      <c r="BA27">
        <v>940.88</v>
      </c>
      <c r="BB27">
        <f t="shared" si="27"/>
        <v>0.1447890060369017</v>
      </c>
      <c r="BC27">
        <v>0.5</v>
      </c>
      <c r="BD27">
        <f t="shared" si="28"/>
        <v>1261.2092134603377</v>
      </c>
      <c r="BE27">
        <f t="shared" si="29"/>
        <v>11.284694110827836</v>
      </c>
      <c r="BF27">
        <f t="shared" si="30"/>
        <v>91.304614210752433</v>
      </c>
      <c r="BG27">
        <f t="shared" si="31"/>
        <v>9.9187954277594227E-3</v>
      </c>
      <c r="BH27">
        <f t="shared" si="32"/>
        <v>2.904429895417056</v>
      </c>
      <c r="BI27">
        <f t="shared" si="33"/>
        <v>414.28133232834955</v>
      </c>
      <c r="BJ27" t="s">
        <v>479</v>
      </c>
      <c r="BK27">
        <v>98.02</v>
      </c>
      <c r="BL27">
        <f t="shared" si="34"/>
        <v>98.02</v>
      </c>
      <c r="BM27">
        <f t="shared" si="35"/>
        <v>0.8958209335940821</v>
      </c>
      <c r="BN27">
        <f t="shared" si="36"/>
        <v>0.16162717414517247</v>
      </c>
      <c r="BO27">
        <f t="shared" si="37"/>
        <v>0.76427320882206518</v>
      </c>
      <c r="BP27">
        <f t="shared" si="38"/>
        <v>0.41940952847743146</v>
      </c>
      <c r="BQ27">
        <f t="shared" si="39"/>
        <v>0.89376672345757602</v>
      </c>
      <c r="BR27">
        <f t="shared" si="40"/>
        <v>1.9688905108950609E-2</v>
      </c>
      <c r="BS27">
        <f t="shared" si="41"/>
        <v>0.98031109489104939</v>
      </c>
      <c r="BT27">
        <v>1281</v>
      </c>
      <c r="BU27">
        <v>300</v>
      </c>
      <c r="BV27">
        <v>300</v>
      </c>
      <c r="BW27">
        <v>300</v>
      </c>
      <c r="BX27">
        <v>12521.6</v>
      </c>
      <c r="BY27">
        <v>922.59</v>
      </c>
      <c r="BZ27">
        <v>-9.0703699999999995E-3</v>
      </c>
      <c r="CA27">
        <v>1.66</v>
      </c>
      <c r="CB27" t="s">
        <v>413</v>
      </c>
      <c r="CC27" t="s">
        <v>413</v>
      </c>
      <c r="CD27" t="s">
        <v>413</v>
      </c>
      <c r="CE27" t="s">
        <v>413</v>
      </c>
      <c r="CF27" t="s">
        <v>413</v>
      </c>
      <c r="CG27" t="s">
        <v>413</v>
      </c>
      <c r="CH27" t="s">
        <v>413</v>
      </c>
      <c r="CI27" t="s">
        <v>413</v>
      </c>
      <c r="CJ27" t="s">
        <v>413</v>
      </c>
      <c r="CK27" t="s">
        <v>413</v>
      </c>
      <c r="CL27">
        <f t="shared" si="42"/>
        <v>1499.9977419354841</v>
      </c>
      <c r="CM27">
        <f t="shared" si="43"/>
        <v>1261.2092134603377</v>
      </c>
      <c r="CN27">
        <f t="shared" si="44"/>
        <v>0.84080740803847365</v>
      </c>
      <c r="CO27">
        <f t="shared" si="45"/>
        <v>0.16115829751425398</v>
      </c>
      <c r="CP27">
        <v>6</v>
      </c>
      <c r="CQ27">
        <v>0.5</v>
      </c>
      <c r="CR27" t="s">
        <v>414</v>
      </c>
      <c r="CS27">
        <v>2</v>
      </c>
      <c r="CT27">
        <v>1686924292.599999</v>
      </c>
      <c r="CU27">
        <v>410.91970967741941</v>
      </c>
      <c r="CV27">
        <v>423.1696774193548</v>
      </c>
      <c r="CW27">
        <v>17.484635483870971</v>
      </c>
      <c r="CX27">
        <v>15.170448387096769</v>
      </c>
      <c r="CY27">
        <v>410.3717096774194</v>
      </c>
      <c r="CZ27">
        <v>17.276635483870969</v>
      </c>
      <c r="DA27">
        <v>600.13796774193543</v>
      </c>
      <c r="DB27">
        <v>101.7575806451613</v>
      </c>
      <c r="DC27">
        <v>9.9885306451612893E-2</v>
      </c>
      <c r="DD27">
        <v>27.753625806451609</v>
      </c>
      <c r="DE27">
        <v>27.590212903225812</v>
      </c>
      <c r="DF27">
        <v>999.90000000000032</v>
      </c>
      <c r="DG27">
        <v>0</v>
      </c>
      <c r="DH27">
        <v>0</v>
      </c>
      <c r="DI27">
        <v>9998.2145161290337</v>
      </c>
      <c r="DJ27">
        <v>0</v>
      </c>
      <c r="DK27">
        <v>666.368258064516</v>
      </c>
      <c r="DL27">
        <v>-12.31502580645161</v>
      </c>
      <c r="DM27">
        <v>418.16622580645168</v>
      </c>
      <c r="DN27">
        <v>429.68832258064509</v>
      </c>
      <c r="DO27">
        <v>2.3141809677419349</v>
      </c>
      <c r="DP27">
        <v>423.1696774193548</v>
      </c>
      <c r="DQ27">
        <v>15.170448387096769</v>
      </c>
      <c r="DR27">
        <v>1.779193870967742</v>
      </c>
      <c r="DS27">
        <v>1.543708064516129</v>
      </c>
      <c r="DT27">
        <v>15.60511935483871</v>
      </c>
      <c r="DU27">
        <v>13.408041935483871</v>
      </c>
      <c r="DV27">
        <v>1499.9977419354841</v>
      </c>
      <c r="DW27">
        <v>0.97299680645161257</v>
      </c>
      <c r="DX27">
        <v>2.700297741935485E-2</v>
      </c>
      <c r="DY27">
        <v>0</v>
      </c>
      <c r="DZ27">
        <v>807.1374838709678</v>
      </c>
      <c r="EA27">
        <v>4.9993100000000013</v>
      </c>
      <c r="EB27">
        <v>26940.448387096782</v>
      </c>
      <c r="EC27">
        <v>13259.20322580645</v>
      </c>
      <c r="ED27">
        <v>38.816225806451591</v>
      </c>
      <c r="EE27">
        <v>39.721580645161289</v>
      </c>
      <c r="EF27">
        <v>39.219483870967743</v>
      </c>
      <c r="EG27">
        <v>39.22558064516128</v>
      </c>
      <c r="EH27">
        <v>40.120709677419349</v>
      </c>
      <c r="EI27">
        <v>1454.6274193548379</v>
      </c>
      <c r="EJ27">
        <v>40.370322580645137</v>
      </c>
      <c r="EK27">
        <v>0</v>
      </c>
      <c r="EL27">
        <v>173.70000004768369</v>
      </c>
      <c r="EM27">
        <v>0</v>
      </c>
      <c r="EN27">
        <v>804.65091999999993</v>
      </c>
      <c r="EO27">
        <v>-140.68507670108411</v>
      </c>
      <c r="EP27">
        <v>-1640.4384626037711</v>
      </c>
      <c r="EQ27">
        <v>26907.704000000002</v>
      </c>
      <c r="ER27">
        <v>15</v>
      </c>
      <c r="ES27">
        <v>1686924321.5999999</v>
      </c>
      <c r="ET27" t="s">
        <v>480</v>
      </c>
      <c r="EU27">
        <v>1686924321.5999999</v>
      </c>
      <c r="EV27">
        <v>1686864966.5999999</v>
      </c>
      <c r="EW27">
        <v>11</v>
      </c>
      <c r="EX27">
        <v>6.5000000000000002E-2</v>
      </c>
      <c r="EY27">
        <v>-2.5000000000000001E-2</v>
      </c>
      <c r="EZ27">
        <v>0.54800000000000004</v>
      </c>
      <c r="FA27">
        <v>0.20799999999999999</v>
      </c>
      <c r="FB27">
        <v>423</v>
      </c>
      <c r="FC27">
        <v>20</v>
      </c>
      <c r="FD27">
        <v>0.1</v>
      </c>
      <c r="FE27">
        <v>0.03</v>
      </c>
      <c r="FF27">
        <v>-12.3910725</v>
      </c>
      <c r="FG27">
        <v>2.0204859287054799</v>
      </c>
      <c r="FH27">
        <v>0.22818543444696471</v>
      </c>
      <c r="FI27">
        <v>1</v>
      </c>
      <c r="FJ27">
        <v>410.85446666666678</v>
      </c>
      <c r="FK27">
        <v>-1.741401557285756</v>
      </c>
      <c r="FL27">
        <v>0.15272431226086849</v>
      </c>
      <c r="FM27">
        <v>1</v>
      </c>
      <c r="FN27">
        <v>2.3053537500000001</v>
      </c>
      <c r="FO27">
        <v>0.20455575984989879</v>
      </c>
      <c r="FP27">
        <v>2.003050731852541E-2</v>
      </c>
      <c r="FQ27">
        <v>1</v>
      </c>
      <c r="FR27">
        <v>17.48765666666667</v>
      </c>
      <c r="FS27">
        <v>0.67279822024470504</v>
      </c>
      <c r="FT27">
        <v>4.8590655365912908E-2</v>
      </c>
      <c r="FU27">
        <v>1</v>
      </c>
      <c r="FV27">
        <v>4</v>
      </c>
      <c r="FW27">
        <v>4</v>
      </c>
      <c r="FX27" t="s">
        <v>416</v>
      </c>
      <c r="FY27">
        <v>3.18024</v>
      </c>
      <c r="FZ27">
        <v>2.7970000000000002</v>
      </c>
      <c r="GA27">
        <v>0.104132</v>
      </c>
      <c r="GB27">
        <v>0.10709200000000001</v>
      </c>
      <c r="GC27">
        <v>9.7262899999999999E-2</v>
      </c>
      <c r="GD27">
        <v>8.8834499999999997E-2</v>
      </c>
      <c r="GE27">
        <v>28172.7</v>
      </c>
      <c r="GF27">
        <v>22302.9</v>
      </c>
      <c r="GG27">
        <v>29383.4</v>
      </c>
      <c r="GH27">
        <v>24462.5</v>
      </c>
      <c r="GI27">
        <v>33733.599999999999</v>
      </c>
      <c r="GJ27">
        <v>32533</v>
      </c>
      <c r="GK27">
        <v>40523.699999999997</v>
      </c>
      <c r="GL27">
        <v>39910.699999999997</v>
      </c>
      <c r="GM27">
        <v>2.1905800000000002</v>
      </c>
      <c r="GN27">
        <v>1.9064000000000001</v>
      </c>
      <c r="GO27">
        <v>0.124082</v>
      </c>
      <c r="GP27">
        <v>0</v>
      </c>
      <c r="GQ27">
        <v>25.611499999999999</v>
      </c>
      <c r="GR27">
        <v>999.9</v>
      </c>
      <c r="GS27">
        <v>39.9</v>
      </c>
      <c r="GT27">
        <v>28.6</v>
      </c>
      <c r="GU27">
        <v>15.409599999999999</v>
      </c>
      <c r="GV27">
        <v>62.406399999999998</v>
      </c>
      <c r="GW27">
        <v>32.496000000000002</v>
      </c>
      <c r="GX27">
        <v>1</v>
      </c>
      <c r="GY27">
        <v>-0.124172</v>
      </c>
      <c r="GZ27">
        <v>0</v>
      </c>
      <c r="HA27">
        <v>20.278099999999998</v>
      </c>
      <c r="HB27">
        <v>5.2279200000000001</v>
      </c>
      <c r="HC27">
        <v>11.902100000000001</v>
      </c>
      <c r="HD27">
        <v>4.9638499999999999</v>
      </c>
      <c r="HE27">
        <v>3.2919999999999998</v>
      </c>
      <c r="HF27">
        <v>9999</v>
      </c>
      <c r="HG27">
        <v>9999</v>
      </c>
      <c r="HH27">
        <v>9999</v>
      </c>
      <c r="HI27">
        <v>999.9</v>
      </c>
      <c r="HJ27">
        <v>4.97018</v>
      </c>
      <c r="HK27">
        <v>1.8749100000000001</v>
      </c>
      <c r="HL27">
        <v>1.8736299999999999</v>
      </c>
      <c r="HM27">
        <v>1.8727199999999999</v>
      </c>
      <c r="HN27">
        <v>1.8743399999999999</v>
      </c>
      <c r="HO27">
        <v>1.86927</v>
      </c>
      <c r="HP27">
        <v>1.87347</v>
      </c>
      <c r="HQ27">
        <v>1.8785400000000001</v>
      </c>
      <c r="HR27">
        <v>0</v>
      </c>
      <c r="HS27">
        <v>0</v>
      </c>
      <c r="HT27">
        <v>0</v>
      </c>
      <c r="HU27">
        <v>0</v>
      </c>
      <c r="HV27" t="s">
        <v>417</v>
      </c>
      <c r="HW27" t="s">
        <v>418</v>
      </c>
      <c r="HX27" t="s">
        <v>419</v>
      </c>
      <c r="HY27" t="s">
        <v>419</v>
      </c>
      <c r="HZ27" t="s">
        <v>419</v>
      </c>
      <c r="IA27" t="s">
        <v>419</v>
      </c>
      <c r="IB27">
        <v>0</v>
      </c>
      <c r="IC27">
        <v>100</v>
      </c>
      <c r="ID27">
        <v>100</v>
      </c>
      <c r="IE27">
        <v>0.54800000000000004</v>
      </c>
      <c r="IF27">
        <v>0.20799999999999999</v>
      </c>
      <c r="IG27">
        <v>0.4831499999999096</v>
      </c>
      <c r="IH27">
        <v>0</v>
      </c>
      <c r="II27">
        <v>0</v>
      </c>
      <c r="IJ27">
        <v>0</v>
      </c>
      <c r="IK27">
        <v>0.20799999999999999</v>
      </c>
      <c r="IL27">
        <v>0</v>
      </c>
      <c r="IM27">
        <v>0</v>
      </c>
      <c r="IN27">
        <v>0</v>
      </c>
      <c r="IO27">
        <v>-1</v>
      </c>
      <c r="IP27">
        <v>-1</v>
      </c>
      <c r="IQ27">
        <v>-1</v>
      </c>
      <c r="IR27">
        <v>-1</v>
      </c>
      <c r="IS27">
        <v>2.4</v>
      </c>
      <c r="IT27">
        <v>988.9</v>
      </c>
      <c r="IU27">
        <v>1.08643</v>
      </c>
      <c r="IV27">
        <v>2.4267599999999998</v>
      </c>
      <c r="IW27">
        <v>1.42578</v>
      </c>
      <c r="IX27">
        <v>2.2778299999999998</v>
      </c>
      <c r="IY27">
        <v>1.5478499999999999</v>
      </c>
      <c r="IZ27">
        <v>2.4084500000000002</v>
      </c>
      <c r="JA27">
        <v>32.886899999999997</v>
      </c>
      <c r="JB27">
        <v>14.744899999999999</v>
      </c>
      <c r="JC27">
        <v>18</v>
      </c>
      <c r="JD27">
        <v>628.18299999999999</v>
      </c>
      <c r="JE27">
        <v>430.959</v>
      </c>
      <c r="JF27">
        <v>26.5425</v>
      </c>
      <c r="JG27">
        <v>25.8612</v>
      </c>
      <c r="JH27">
        <v>30.000599999999999</v>
      </c>
      <c r="JI27">
        <v>25.657599999999999</v>
      </c>
      <c r="JJ27">
        <v>25.597000000000001</v>
      </c>
      <c r="JK27">
        <v>21.785399999999999</v>
      </c>
      <c r="JL27">
        <v>-30</v>
      </c>
      <c r="JM27">
        <v>-30</v>
      </c>
      <c r="JN27">
        <v>-999.9</v>
      </c>
      <c r="JO27">
        <v>422.81</v>
      </c>
      <c r="JP27">
        <v>0</v>
      </c>
      <c r="JQ27">
        <v>95.728099999999998</v>
      </c>
      <c r="JR27">
        <v>101.541</v>
      </c>
    </row>
    <row r="28" spans="1:278" x14ac:dyDescent="0.2">
      <c r="A28">
        <v>12</v>
      </c>
      <c r="B28">
        <v>1686924539.0999999</v>
      </c>
      <c r="C28">
        <v>2403.599999904633</v>
      </c>
      <c r="D28" t="s">
        <v>481</v>
      </c>
      <c r="E28" t="s">
        <v>482</v>
      </c>
      <c r="F28">
        <v>15</v>
      </c>
      <c r="N28" t="s">
        <v>483</v>
      </c>
      <c r="O28">
        <v>1686924531.349999</v>
      </c>
      <c r="P28">
        <f t="shared" si="0"/>
        <v>4.4632538530985427E-3</v>
      </c>
      <c r="Q28">
        <f t="shared" si="1"/>
        <v>4.4632538530985428</v>
      </c>
      <c r="R28">
        <f t="shared" si="2"/>
        <v>21.832925044922181</v>
      </c>
      <c r="S28">
        <f t="shared" si="3"/>
        <v>409.67676666666671</v>
      </c>
      <c r="T28">
        <f t="shared" si="4"/>
        <v>261.66861015128183</v>
      </c>
      <c r="U28">
        <f t="shared" si="5"/>
        <v>26.652296760987198</v>
      </c>
      <c r="V28">
        <f t="shared" si="6"/>
        <v>41.727690436270017</v>
      </c>
      <c r="W28">
        <f t="shared" si="7"/>
        <v>0.26283161377373931</v>
      </c>
      <c r="X28">
        <f t="shared" si="8"/>
        <v>2.9603505543126039</v>
      </c>
      <c r="Y28">
        <f t="shared" si="9"/>
        <v>0.25052168632871852</v>
      </c>
      <c r="Z28">
        <f t="shared" si="10"/>
        <v>0.15763399811292356</v>
      </c>
      <c r="AA28">
        <f t="shared" si="11"/>
        <v>241.73847347522835</v>
      </c>
      <c r="AB28">
        <f t="shared" si="12"/>
        <v>28.097771935481628</v>
      </c>
      <c r="AC28">
        <f t="shared" si="13"/>
        <v>27.650919999999999</v>
      </c>
      <c r="AD28">
        <f t="shared" si="14"/>
        <v>3.7182962052398754</v>
      </c>
      <c r="AE28">
        <f t="shared" si="15"/>
        <v>51.992068377918578</v>
      </c>
      <c r="AF28">
        <f t="shared" si="16"/>
        <v>1.9541913000406161</v>
      </c>
      <c r="AG28">
        <f t="shared" si="17"/>
        <v>3.7586335012410776</v>
      </c>
      <c r="AH28">
        <f t="shared" si="18"/>
        <v>1.7641049051992592</v>
      </c>
      <c r="AI28">
        <f t="shared" si="19"/>
        <v>-196.82949492164573</v>
      </c>
      <c r="AJ28">
        <f t="shared" si="20"/>
        <v>29.483147952135798</v>
      </c>
      <c r="AK28">
        <f t="shared" si="21"/>
        <v>2.1653583731609682</v>
      </c>
      <c r="AL28">
        <f t="shared" si="22"/>
        <v>76.557484878879364</v>
      </c>
      <c r="AM28">
        <v>0</v>
      </c>
      <c r="AN28">
        <v>0</v>
      </c>
      <c r="AO28">
        <f t="shared" si="23"/>
        <v>1</v>
      </c>
      <c r="AP28">
        <f t="shared" si="24"/>
        <v>0</v>
      </c>
      <c r="AQ28">
        <f t="shared" si="25"/>
        <v>53661.490622532023</v>
      </c>
      <c r="AR28" t="s">
        <v>410</v>
      </c>
      <c r="AS28">
        <v>12516</v>
      </c>
      <c r="AT28">
        <v>616.0684</v>
      </c>
      <c r="AU28">
        <v>3673.6</v>
      </c>
      <c r="AV28">
        <f t="shared" si="26"/>
        <v>0.83229845383275258</v>
      </c>
      <c r="AW28">
        <v>-1.2249820690906199</v>
      </c>
      <c r="AX28" t="s">
        <v>484</v>
      </c>
      <c r="AY28">
        <v>12496.2</v>
      </c>
      <c r="AZ28">
        <v>723.14226923076944</v>
      </c>
      <c r="BA28">
        <v>1062.55</v>
      </c>
      <c r="BB28">
        <f t="shared" si="27"/>
        <v>0.31942753825159331</v>
      </c>
      <c r="BC28">
        <v>0.5</v>
      </c>
      <c r="BD28">
        <f t="shared" si="28"/>
        <v>1261.2164405571134</v>
      </c>
      <c r="BE28">
        <f t="shared" si="29"/>
        <v>21.832925044922181</v>
      </c>
      <c r="BF28">
        <f t="shared" si="30"/>
        <v>201.43363140479786</v>
      </c>
      <c r="BG28">
        <f t="shared" si="31"/>
        <v>1.8282276041238013E-2</v>
      </c>
      <c r="BH28">
        <f t="shared" si="32"/>
        <v>2.4573431838501723</v>
      </c>
      <c r="BI28">
        <f t="shared" si="33"/>
        <v>436.27808959830998</v>
      </c>
      <c r="BJ28" t="s">
        <v>485</v>
      </c>
      <c r="BK28">
        <v>-964.31</v>
      </c>
      <c r="BL28">
        <f t="shared" si="34"/>
        <v>-964.31</v>
      </c>
      <c r="BM28">
        <f t="shared" si="35"/>
        <v>1.90754317443885</v>
      </c>
      <c r="BN28">
        <f t="shared" si="36"/>
        <v>0.16745494546699355</v>
      </c>
      <c r="BO28">
        <f t="shared" si="37"/>
        <v>0.56297987671170857</v>
      </c>
      <c r="BP28">
        <f t="shared" si="38"/>
        <v>0.76018301934330679</v>
      </c>
      <c r="BQ28">
        <f t="shared" si="39"/>
        <v>0.8539731854284025</v>
      </c>
      <c r="BR28">
        <f t="shared" si="40"/>
        <v>-0.22330111975759151</v>
      </c>
      <c r="BS28">
        <f t="shared" si="41"/>
        <v>1.2233011197575916</v>
      </c>
      <c r="BT28">
        <v>1283</v>
      </c>
      <c r="BU28">
        <v>300</v>
      </c>
      <c r="BV28">
        <v>300</v>
      </c>
      <c r="BW28">
        <v>300</v>
      </c>
      <c r="BX28">
        <v>12496.2</v>
      </c>
      <c r="BY28">
        <v>996.44</v>
      </c>
      <c r="BZ28">
        <v>-9.0442300000000003E-3</v>
      </c>
      <c r="CA28">
        <v>-4.4400000000000004</v>
      </c>
      <c r="CB28" t="s">
        <v>413</v>
      </c>
      <c r="CC28" t="s">
        <v>413</v>
      </c>
      <c r="CD28" t="s">
        <v>413</v>
      </c>
      <c r="CE28" t="s">
        <v>413</v>
      </c>
      <c r="CF28" t="s">
        <v>413</v>
      </c>
      <c r="CG28" t="s">
        <v>413</v>
      </c>
      <c r="CH28" t="s">
        <v>413</v>
      </c>
      <c r="CI28" t="s">
        <v>413</v>
      </c>
      <c r="CJ28" t="s">
        <v>413</v>
      </c>
      <c r="CK28" t="s">
        <v>413</v>
      </c>
      <c r="CL28">
        <f t="shared" si="42"/>
        <v>1500.0063333333339</v>
      </c>
      <c r="CM28">
        <f t="shared" si="43"/>
        <v>1261.2164405571134</v>
      </c>
      <c r="CN28">
        <f t="shared" si="44"/>
        <v>0.84080741029567629</v>
      </c>
      <c r="CO28">
        <f t="shared" si="45"/>
        <v>0.16115830187065538</v>
      </c>
      <c r="CP28">
        <v>6</v>
      </c>
      <c r="CQ28">
        <v>0.5</v>
      </c>
      <c r="CR28" t="s">
        <v>414</v>
      </c>
      <c r="CS28">
        <v>2</v>
      </c>
      <c r="CT28">
        <v>1686924531.349999</v>
      </c>
      <c r="CU28">
        <v>409.67676666666671</v>
      </c>
      <c r="CV28">
        <v>433.33253333333329</v>
      </c>
      <c r="CW28">
        <v>19.18598333333334</v>
      </c>
      <c r="CX28">
        <v>14.809406666666669</v>
      </c>
      <c r="CY28">
        <v>409.16476666666671</v>
      </c>
      <c r="CZ28">
        <v>18.977983333333331</v>
      </c>
      <c r="DA28">
        <v>600.14329999999995</v>
      </c>
      <c r="DB28">
        <v>101.7552</v>
      </c>
      <c r="DC28">
        <v>9.9954676666666645E-2</v>
      </c>
      <c r="DD28">
        <v>27.83565333333333</v>
      </c>
      <c r="DE28">
        <v>27.650919999999999</v>
      </c>
      <c r="DF28">
        <v>999.9000000000002</v>
      </c>
      <c r="DG28">
        <v>0</v>
      </c>
      <c r="DH28">
        <v>0</v>
      </c>
      <c r="DI28">
        <v>10001.103333333331</v>
      </c>
      <c r="DJ28">
        <v>0</v>
      </c>
      <c r="DK28">
        <v>1507.6120000000001</v>
      </c>
      <c r="DL28">
        <v>-23.619859999999999</v>
      </c>
      <c r="DM28">
        <v>417.72723333333329</v>
      </c>
      <c r="DN28">
        <v>439.84640000000007</v>
      </c>
      <c r="DO28">
        <v>4.3765766666666668</v>
      </c>
      <c r="DP28">
        <v>433.33253333333329</v>
      </c>
      <c r="DQ28">
        <v>14.809406666666669</v>
      </c>
      <c r="DR28">
        <v>1.952275</v>
      </c>
      <c r="DS28">
        <v>1.506934333333334</v>
      </c>
      <c r="DT28">
        <v>17.062483333333329</v>
      </c>
      <c r="DU28">
        <v>13.03869666666667</v>
      </c>
      <c r="DV28">
        <v>1500.0063333333339</v>
      </c>
      <c r="DW28">
        <v>0.97299699999999967</v>
      </c>
      <c r="DX28">
        <v>2.700288E-2</v>
      </c>
      <c r="DY28">
        <v>0</v>
      </c>
      <c r="DZ28">
        <v>723.25666666666655</v>
      </c>
      <c r="EA28">
        <v>4.9993100000000004</v>
      </c>
      <c r="EB28">
        <v>15236.10666666667</v>
      </c>
      <c r="EC28">
        <v>13259.273333333331</v>
      </c>
      <c r="ED28">
        <v>36.437266666666673</v>
      </c>
      <c r="EE28">
        <v>37.862266666666663</v>
      </c>
      <c r="EF28">
        <v>36.812333333333328</v>
      </c>
      <c r="EG28">
        <v>37.145666666666664</v>
      </c>
      <c r="EH28">
        <v>38.037199999999991</v>
      </c>
      <c r="EI28">
        <v>1454.635666666667</v>
      </c>
      <c r="EJ28">
        <v>40.370666666666651</v>
      </c>
      <c r="EK28">
        <v>0</v>
      </c>
      <c r="EL28">
        <v>238</v>
      </c>
      <c r="EM28">
        <v>0</v>
      </c>
      <c r="EN28">
        <v>723.14226923076944</v>
      </c>
      <c r="EO28">
        <v>-28.194700873974451</v>
      </c>
      <c r="EP28">
        <v>-200.36581317754059</v>
      </c>
      <c r="EQ28">
        <v>15231.59615384616</v>
      </c>
      <c r="ER28">
        <v>15</v>
      </c>
      <c r="ES28">
        <v>1686924564.0999999</v>
      </c>
      <c r="ET28" t="s">
        <v>486</v>
      </c>
      <c r="EU28">
        <v>1686924564.0999999</v>
      </c>
      <c r="EV28">
        <v>1686864966.5999999</v>
      </c>
      <c r="EW28">
        <v>12</v>
      </c>
      <c r="EX28">
        <v>-3.5999999999999997E-2</v>
      </c>
      <c r="EY28">
        <v>-2.5000000000000001E-2</v>
      </c>
      <c r="EZ28">
        <v>0.51200000000000001</v>
      </c>
      <c r="FA28">
        <v>0.20799999999999999</v>
      </c>
      <c r="FB28">
        <v>433</v>
      </c>
      <c r="FC28">
        <v>20</v>
      </c>
      <c r="FD28">
        <v>7.0000000000000007E-2</v>
      </c>
      <c r="FE28">
        <v>0.03</v>
      </c>
      <c r="FF28">
        <v>-23.715678048780489</v>
      </c>
      <c r="FG28">
        <v>2.378272473867594</v>
      </c>
      <c r="FH28">
        <v>0.27389770078216008</v>
      </c>
      <c r="FI28">
        <v>1</v>
      </c>
      <c r="FJ28">
        <v>409.69764516129038</v>
      </c>
      <c r="FK28">
        <v>2.037241935483189</v>
      </c>
      <c r="FL28">
        <v>0.18193574696846951</v>
      </c>
      <c r="FM28">
        <v>1</v>
      </c>
      <c r="FN28">
        <v>4.3645904878048789</v>
      </c>
      <c r="FO28">
        <v>0.2102460627177736</v>
      </c>
      <c r="FP28">
        <v>2.2317488488738501E-2</v>
      </c>
      <c r="FQ28">
        <v>1</v>
      </c>
      <c r="FR28">
        <v>19.185835483870971</v>
      </c>
      <c r="FS28">
        <v>-4.4264516129061043E-2</v>
      </c>
      <c r="FT28">
        <v>6.0783353189620562E-3</v>
      </c>
      <c r="FU28">
        <v>1</v>
      </c>
      <c r="FV28">
        <v>4</v>
      </c>
      <c r="FW28">
        <v>4</v>
      </c>
      <c r="FX28" t="s">
        <v>416</v>
      </c>
      <c r="FY28">
        <v>3.17936</v>
      </c>
      <c r="FZ28">
        <v>2.7973400000000002</v>
      </c>
      <c r="GA28">
        <v>0.10392</v>
      </c>
      <c r="GB28">
        <v>0.10900799999999999</v>
      </c>
      <c r="GC28">
        <v>0.10355399999999999</v>
      </c>
      <c r="GD28">
        <v>8.6873099999999995E-2</v>
      </c>
      <c r="GE28">
        <v>28156.3</v>
      </c>
      <c r="GF28">
        <v>22243.200000000001</v>
      </c>
      <c r="GG28">
        <v>29361</v>
      </c>
      <c r="GH28">
        <v>24450.799999999999</v>
      </c>
      <c r="GI28">
        <v>33469.199999999997</v>
      </c>
      <c r="GJ28">
        <v>32588.9</v>
      </c>
      <c r="GK28">
        <v>40494.199999999997</v>
      </c>
      <c r="GL28">
        <v>39892</v>
      </c>
      <c r="GM28">
        <v>2.1880999999999999</v>
      </c>
      <c r="GN28">
        <v>1.90178</v>
      </c>
      <c r="GO28">
        <v>9.0003E-2</v>
      </c>
      <c r="GP28">
        <v>0</v>
      </c>
      <c r="GQ28">
        <v>26.122599999999998</v>
      </c>
      <c r="GR28">
        <v>999.9</v>
      </c>
      <c r="GS28">
        <v>39.1</v>
      </c>
      <c r="GT28">
        <v>28.9</v>
      </c>
      <c r="GU28">
        <v>15.364100000000001</v>
      </c>
      <c r="GV28">
        <v>62.536299999999997</v>
      </c>
      <c r="GW28">
        <v>32.011200000000002</v>
      </c>
      <c r="GX28">
        <v>1</v>
      </c>
      <c r="GY28">
        <v>-9.9339399999999994E-2</v>
      </c>
      <c r="GZ28">
        <v>0</v>
      </c>
      <c r="HA28">
        <v>20.2789</v>
      </c>
      <c r="HB28">
        <v>5.2277699999999996</v>
      </c>
      <c r="HC28">
        <v>11.902100000000001</v>
      </c>
      <c r="HD28">
        <v>4.9635999999999996</v>
      </c>
      <c r="HE28">
        <v>3.2919999999999998</v>
      </c>
      <c r="HF28">
        <v>9999</v>
      </c>
      <c r="HG28">
        <v>9999</v>
      </c>
      <c r="HH28">
        <v>9999</v>
      </c>
      <c r="HI28">
        <v>999.9</v>
      </c>
      <c r="HJ28">
        <v>4.9701899999999997</v>
      </c>
      <c r="HK28">
        <v>1.8749100000000001</v>
      </c>
      <c r="HL28">
        <v>1.8736299999999999</v>
      </c>
      <c r="HM28">
        <v>1.8727400000000001</v>
      </c>
      <c r="HN28">
        <v>1.8743300000000001</v>
      </c>
      <c r="HO28">
        <v>1.8693200000000001</v>
      </c>
      <c r="HP28">
        <v>1.87347</v>
      </c>
      <c r="HQ28">
        <v>1.8785499999999999</v>
      </c>
      <c r="HR28">
        <v>0</v>
      </c>
      <c r="HS28">
        <v>0</v>
      </c>
      <c r="HT28">
        <v>0</v>
      </c>
      <c r="HU28">
        <v>0</v>
      </c>
      <c r="HV28" t="s">
        <v>417</v>
      </c>
      <c r="HW28" t="s">
        <v>418</v>
      </c>
      <c r="HX28" t="s">
        <v>419</v>
      </c>
      <c r="HY28" t="s">
        <v>419</v>
      </c>
      <c r="HZ28" t="s">
        <v>419</v>
      </c>
      <c r="IA28" t="s">
        <v>419</v>
      </c>
      <c r="IB28">
        <v>0</v>
      </c>
      <c r="IC28">
        <v>100</v>
      </c>
      <c r="ID28">
        <v>100</v>
      </c>
      <c r="IE28">
        <v>0.51200000000000001</v>
      </c>
      <c r="IF28">
        <v>0.20799999999999999</v>
      </c>
      <c r="IG28">
        <v>0.54794999999995753</v>
      </c>
      <c r="IH28">
        <v>0</v>
      </c>
      <c r="II28">
        <v>0</v>
      </c>
      <c r="IJ28">
        <v>0</v>
      </c>
      <c r="IK28">
        <v>0.20799999999999999</v>
      </c>
      <c r="IL28">
        <v>0</v>
      </c>
      <c r="IM28">
        <v>0</v>
      </c>
      <c r="IN28">
        <v>0</v>
      </c>
      <c r="IO28">
        <v>-1</v>
      </c>
      <c r="IP28">
        <v>-1</v>
      </c>
      <c r="IQ28">
        <v>-1</v>
      </c>
      <c r="IR28">
        <v>-1</v>
      </c>
      <c r="IS28">
        <v>3.6</v>
      </c>
      <c r="IT28">
        <v>992.9</v>
      </c>
      <c r="IU28">
        <v>1.1096200000000001</v>
      </c>
      <c r="IV28">
        <v>2.4230999999999998</v>
      </c>
      <c r="IW28">
        <v>1.42578</v>
      </c>
      <c r="IX28">
        <v>2.2778299999999998</v>
      </c>
      <c r="IY28">
        <v>1.5478499999999999</v>
      </c>
      <c r="IZ28">
        <v>2.4194300000000002</v>
      </c>
      <c r="JA28">
        <v>33.020600000000002</v>
      </c>
      <c r="JB28">
        <v>14.7012</v>
      </c>
      <c r="JC28">
        <v>18</v>
      </c>
      <c r="JD28">
        <v>629.31100000000004</v>
      </c>
      <c r="JE28">
        <v>430.28500000000003</v>
      </c>
      <c r="JF28">
        <v>26.923999999999999</v>
      </c>
      <c r="JG28">
        <v>26.164400000000001</v>
      </c>
      <c r="JH28">
        <v>30</v>
      </c>
      <c r="JI28">
        <v>25.926500000000001</v>
      </c>
      <c r="JJ28">
        <v>25.8507</v>
      </c>
      <c r="JK28">
        <v>22.238900000000001</v>
      </c>
      <c r="JL28">
        <v>-30</v>
      </c>
      <c r="JM28">
        <v>-30</v>
      </c>
      <c r="JN28">
        <v>-999.9</v>
      </c>
      <c r="JO28">
        <v>433.42399999999998</v>
      </c>
      <c r="JP28">
        <v>0</v>
      </c>
      <c r="JQ28">
        <v>95.657300000000006</v>
      </c>
      <c r="JR28">
        <v>101.49299999999999</v>
      </c>
    </row>
    <row r="29" spans="1:278" x14ac:dyDescent="0.2">
      <c r="A29">
        <v>13</v>
      </c>
      <c r="B29">
        <v>1686924716.5999999</v>
      </c>
      <c r="C29">
        <v>2581.099999904633</v>
      </c>
      <c r="D29" t="s">
        <v>487</v>
      </c>
      <c r="E29" t="s">
        <v>488</v>
      </c>
      <c r="F29">
        <v>15</v>
      </c>
      <c r="N29" t="s">
        <v>489</v>
      </c>
      <c r="O29">
        <v>1686924708.849999</v>
      </c>
      <c r="P29">
        <f t="shared" si="0"/>
        <v>3.7685565189476307E-3</v>
      </c>
      <c r="Q29">
        <f t="shared" si="1"/>
        <v>3.7685565189476309</v>
      </c>
      <c r="R29">
        <f t="shared" si="2"/>
        <v>19.743333276800573</v>
      </c>
      <c r="S29">
        <f t="shared" si="3"/>
        <v>410.79340000000002</v>
      </c>
      <c r="T29">
        <f t="shared" si="4"/>
        <v>245.62762179271436</v>
      </c>
      <c r="U29">
        <f t="shared" si="5"/>
        <v>25.018296967825783</v>
      </c>
      <c r="V29">
        <f t="shared" si="6"/>
        <v>41.841187072583878</v>
      </c>
      <c r="W29">
        <f t="shared" si="7"/>
        <v>0.21008359919051356</v>
      </c>
      <c r="X29">
        <f t="shared" si="8"/>
        <v>2.9601956772729263</v>
      </c>
      <c r="Y29">
        <f t="shared" si="9"/>
        <v>0.20213816660822004</v>
      </c>
      <c r="Z29">
        <f t="shared" si="10"/>
        <v>0.12702518260711171</v>
      </c>
      <c r="AA29">
        <f t="shared" si="11"/>
        <v>241.74309815561668</v>
      </c>
      <c r="AB29">
        <f t="shared" si="12"/>
        <v>28.34992791925152</v>
      </c>
      <c r="AC29">
        <f t="shared" si="13"/>
        <v>27.540040000000001</v>
      </c>
      <c r="AD29">
        <f t="shared" si="14"/>
        <v>3.6942669449217069</v>
      </c>
      <c r="AE29">
        <f t="shared" si="15"/>
        <v>48.930381398370905</v>
      </c>
      <c r="AF29">
        <f t="shared" si="16"/>
        <v>1.8469986048096119</v>
      </c>
      <c r="AG29">
        <f t="shared" si="17"/>
        <v>3.7747480236708437</v>
      </c>
      <c r="AH29">
        <f t="shared" si="18"/>
        <v>1.8472683401120951</v>
      </c>
      <c r="AI29">
        <f t="shared" si="19"/>
        <v>-166.19334248559051</v>
      </c>
      <c r="AJ29">
        <f t="shared" si="20"/>
        <v>58.877564286453037</v>
      </c>
      <c r="AK29">
        <f t="shared" si="21"/>
        <v>4.3236172664060843</v>
      </c>
      <c r="AL29">
        <f t="shared" si="22"/>
        <v>138.75093722288528</v>
      </c>
      <c r="AM29">
        <v>0</v>
      </c>
      <c r="AN29">
        <v>0</v>
      </c>
      <c r="AO29">
        <f t="shared" si="23"/>
        <v>1</v>
      </c>
      <c r="AP29">
        <f t="shared" si="24"/>
        <v>0</v>
      </c>
      <c r="AQ29">
        <f t="shared" si="25"/>
        <v>53643.883403564359</v>
      </c>
      <c r="AR29" t="s">
        <v>410</v>
      </c>
      <c r="AS29">
        <v>12516</v>
      </c>
      <c r="AT29">
        <v>616.0684</v>
      </c>
      <c r="AU29">
        <v>3673.6</v>
      </c>
      <c r="AV29">
        <f t="shared" si="26"/>
        <v>0.83229845383275258</v>
      </c>
      <c r="AW29">
        <v>-1.2249820690906199</v>
      </c>
      <c r="AX29" t="s">
        <v>490</v>
      </c>
      <c r="AY29">
        <v>12497.8</v>
      </c>
      <c r="AZ29">
        <v>797.53665384615374</v>
      </c>
      <c r="BA29">
        <v>1146.33</v>
      </c>
      <c r="BB29">
        <f t="shared" si="27"/>
        <v>0.30426957870233373</v>
      </c>
      <c r="BC29">
        <v>0.5</v>
      </c>
      <c r="BD29">
        <f t="shared" si="28"/>
        <v>1261.2440802878843</v>
      </c>
      <c r="BE29">
        <f t="shared" si="29"/>
        <v>19.743333276800573</v>
      </c>
      <c r="BF29">
        <f t="shared" si="30"/>
        <v>191.87910247500346</v>
      </c>
      <c r="BG29">
        <f t="shared" si="31"/>
        <v>1.6625105063807384E-2</v>
      </c>
      <c r="BH29">
        <f t="shared" si="32"/>
        <v>2.2046618338523811</v>
      </c>
      <c r="BI29">
        <f t="shared" si="33"/>
        <v>449.77518173629812</v>
      </c>
      <c r="BJ29" t="s">
        <v>491</v>
      </c>
      <c r="BK29">
        <v>-661.6</v>
      </c>
      <c r="BL29">
        <f t="shared" si="34"/>
        <v>-661.6</v>
      </c>
      <c r="BM29">
        <f t="shared" si="35"/>
        <v>1.5771461969938849</v>
      </c>
      <c r="BN29">
        <f t="shared" si="36"/>
        <v>0.1929241431658561</v>
      </c>
      <c r="BO29">
        <f t="shared" si="37"/>
        <v>0.58296503044842218</v>
      </c>
      <c r="BP29">
        <f t="shared" si="38"/>
        <v>0.65777598482305</v>
      </c>
      <c r="BQ29">
        <f t="shared" si="39"/>
        <v>0.82657199683561733</v>
      </c>
      <c r="BR29">
        <f t="shared" si="40"/>
        <v>-0.16004106206653684</v>
      </c>
      <c r="BS29">
        <f t="shared" si="41"/>
        <v>1.1600410620665369</v>
      </c>
      <c r="BT29">
        <v>1285</v>
      </c>
      <c r="BU29">
        <v>300</v>
      </c>
      <c r="BV29">
        <v>300</v>
      </c>
      <c r="BW29">
        <v>300</v>
      </c>
      <c r="BX29">
        <v>12497.8</v>
      </c>
      <c r="BY29">
        <v>1081.02</v>
      </c>
      <c r="BZ29">
        <v>-9.0537299999999994E-3</v>
      </c>
      <c r="CA29">
        <v>-1.63</v>
      </c>
      <c r="CB29" t="s">
        <v>413</v>
      </c>
      <c r="CC29" t="s">
        <v>413</v>
      </c>
      <c r="CD29" t="s">
        <v>413</v>
      </c>
      <c r="CE29" t="s">
        <v>413</v>
      </c>
      <c r="CF29" t="s">
        <v>413</v>
      </c>
      <c r="CG29" t="s">
        <v>413</v>
      </c>
      <c r="CH29" t="s">
        <v>413</v>
      </c>
      <c r="CI29" t="s">
        <v>413</v>
      </c>
      <c r="CJ29" t="s">
        <v>413</v>
      </c>
      <c r="CK29" t="s">
        <v>413</v>
      </c>
      <c r="CL29">
        <f t="shared" si="42"/>
        <v>1500.039666666667</v>
      </c>
      <c r="CM29">
        <f t="shared" si="43"/>
        <v>1261.2440802878843</v>
      </c>
      <c r="CN29">
        <f t="shared" si="44"/>
        <v>0.84080715218056501</v>
      </c>
      <c r="CO29">
        <f t="shared" si="45"/>
        <v>0.16115780370849078</v>
      </c>
      <c r="CP29">
        <v>6</v>
      </c>
      <c r="CQ29">
        <v>0.5</v>
      </c>
      <c r="CR29" t="s">
        <v>414</v>
      </c>
      <c r="CS29">
        <v>2</v>
      </c>
      <c r="CT29">
        <v>1686924708.849999</v>
      </c>
      <c r="CU29">
        <v>410.79340000000002</v>
      </c>
      <c r="CV29">
        <v>432.08060000000012</v>
      </c>
      <c r="CW29">
        <v>18.133683333333341</v>
      </c>
      <c r="CX29">
        <v>14.434200000000001</v>
      </c>
      <c r="CY29">
        <v>410.35840000000002</v>
      </c>
      <c r="CZ29">
        <v>17.92568</v>
      </c>
      <c r="DA29">
        <v>600.11926666666659</v>
      </c>
      <c r="DB29">
        <v>101.7545333333333</v>
      </c>
      <c r="DC29">
        <v>0.10004143</v>
      </c>
      <c r="DD29">
        <v>27.90897</v>
      </c>
      <c r="DE29">
        <v>27.540040000000001</v>
      </c>
      <c r="DF29">
        <v>999.9000000000002</v>
      </c>
      <c r="DG29">
        <v>0</v>
      </c>
      <c r="DH29">
        <v>0</v>
      </c>
      <c r="DI29">
        <v>10000.290666666669</v>
      </c>
      <c r="DJ29">
        <v>0</v>
      </c>
      <c r="DK29">
        <v>843.41426666666655</v>
      </c>
      <c r="DL29">
        <v>-21.210326666666671</v>
      </c>
      <c r="DM29">
        <v>418.45843333333329</v>
      </c>
      <c r="DN29">
        <v>438.40876666666662</v>
      </c>
      <c r="DO29">
        <v>3.6994820000000002</v>
      </c>
      <c r="DP29">
        <v>432.08060000000012</v>
      </c>
      <c r="DQ29">
        <v>14.434200000000001</v>
      </c>
      <c r="DR29">
        <v>1.8451856666666671</v>
      </c>
      <c r="DS29">
        <v>1.468746333333333</v>
      </c>
      <c r="DT29">
        <v>16.174926666666661</v>
      </c>
      <c r="DU29">
        <v>12.64662</v>
      </c>
      <c r="DV29">
        <v>1500.039666666667</v>
      </c>
      <c r="DW29">
        <v>0.97300450000000016</v>
      </c>
      <c r="DX29">
        <v>2.699524E-2</v>
      </c>
      <c r="DY29">
        <v>0</v>
      </c>
      <c r="DZ29">
        <v>798.33730000000025</v>
      </c>
      <c r="EA29">
        <v>4.9993100000000004</v>
      </c>
      <c r="EB29">
        <v>16310.53</v>
      </c>
      <c r="EC29">
        <v>13259.61666666667</v>
      </c>
      <c r="ED29">
        <v>39.533133333333332</v>
      </c>
      <c r="EE29">
        <v>41.410133333333327</v>
      </c>
      <c r="EF29">
        <v>39.878933333333329</v>
      </c>
      <c r="EG29">
        <v>41.510233333333332</v>
      </c>
      <c r="EH29">
        <v>41.272599999999997</v>
      </c>
      <c r="EI29">
        <v>1454.681333333333</v>
      </c>
      <c r="EJ29">
        <v>40.35866666666665</v>
      </c>
      <c r="EK29">
        <v>0</v>
      </c>
      <c r="EL29">
        <v>177.20000004768369</v>
      </c>
      <c r="EM29">
        <v>0</v>
      </c>
      <c r="EN29">
        <v>797.53665384615374</v>
      </c>
      <c r="EO29">
        <v>-124.43832476242081</v>
      </c>
      <c r="EP29">
        <v>-3185.5008543732329</v>
      </c>
      <c r="EQ29">
        <v>16300.457692307689</v>
      </c>
      <c r="ER29">
        <v>15</v>
      </c>
      <c r="ES29">
        <v>1686924747.0999999</v>
      </c>
      <c r="ET29" t="s">
        <v>492</v>
      </c>
      <c r="EU29">
        <v>1686924747.0999999</v>
      </c>
      <c r="EV29">
        <v>1686864966.5999999</v>
      </c>
      <c r="EW29">
        <v>13</v>
      </c>
      <c r="EX29">
        <v>-7.6999999999999999E-2</v>
      </c>
      <c r="EY29">
        <v>-2.5000000000000001E-2</v>
      </c>
      <c r="EZ29">
        <v>0.435</v>
      </c>
      <c r="FA29">
        <v>0.20799999999999999</v>
      </c>
      <c r="FB29">
        <v>431</v>
      </c>
      <c r="FC29">
        <v>20</v>
      </c>
      <c r="FD29">
        <v>0.12</v>
      </c>
      <c r="FE29">
        <v>0.03</v>
      </c>
      <c r="FF29">
        <v>-21.22307073170732</v>
      </c>
      <c r="FG29">
        <v>1.3219672473867139</v>
      </c>
      <c r="FH29">
        <v>0.41547535998314411</v>
      </c>
      <c r="FI29">
        <v>1</v>
      </c>
      <c r="FJ29">
        <v>410.85503225806463</v>
      </c>
      <c r="FK29">
        <v>0.61877419354658381</v>
      </c>
      <c r="FL29">
        <v>0.15147670615577849</v>
      </c>
      <c r="FM29">
        <v>1</v>
      </c>
      <c r="FN29">
        <v>3.6840600000000001</v>
      </c>
      <c r="FO29">
        <v>0.26075644599303061</v>
      </c>
      <c r="FP29">
        <v>2.682935505529209E-2</v>
      </c>
      <c r="FQ29">
        <v>1</v>
      </c>
      <c r="FR29">
        <v>18.132803225806452</v>
      </c>
      <c r="FS29">
        <v>5.9680645161300568E-2</v>
      </c>
      <c r="FT29">
        <v>6.3201410698302766E-3</v>
      </c>
      <c r="FU29">
        <v>1</v>
      </c>
      <c r="FV29">
        <v>4</v>
      </c>
      <c r="FW29">
        <v>4</v>
      </c>
      <c r="FX29" t="s">
        <v>416</v>
      </c>
      <c r="FY29">
        <v>3.1791700000000001</v>
      </c>
      <c r="FZ29">
        <v>2.7970000000000002</v>
      </c>
      <c r="GA29">
        <v>0.10407</v>
      </c>
      <c r="GB29">
        <v>0.108663</v>
      </c>
      <c r="GC29">
        <v>9.9444199999999996E-2</v>
      </c>
      <c r="GD29">
        <v>8.5284899999999997E-2</v>
      </c>
      <c r="GE29">
        <v>28150.2</v>
      </c>
      <c r="GF29">
        <v>22253.3</v>
      </c>
      <c r="GG29">
        <v>29359.8</v>
      </c>
      <c r="GH29">
        <v>24452.7</v>
      </c>
      <c r="GI29">
        <v>33625.199999999997</v>
      </c>
      <c r="GJ29">
        <v>32649.200000000001</v>
      </c>
      <c r="GK29">
        <v>40493</v>
      </c>
      <c r="GL29">
        <v>39895.5</v>
      </c>
      <c r="GM29">
        <v>2.1863299999999999</v>
      </c>
      <c r="GN29">
        <v>1.8993500000000001</v>
      </c>
      <c r="GO29">
        <v>9.3605400000000005E-2</v>
      </c>
      <c r="GP29">
        <v>0</v>
      </c>
      <c r="GQ29">
        <v>25.9802</v>
      </c>
      <c r="GR29">
        <v>999.9</v>
      </c>
      <c r="GS29">
        <v>38.1</v>
      </c>
      <c r="GT29">
        <v>29.1</v>
      </c>
      <c r="GU29">
        <v>15.145799999999999</v>
      </c>
      <c r="GV29">
        <v>62.8063</v>
      </c>
      <c r="GW29">
        <v>32.135399999999997</v>
      </c>
      <c r="GX29">
        <v>1</v>
      </c>
      <c r="GY29">
        <v>-9.7400899999999999E-2</v>
      </c>
      <c r="GZ29">
        <v>0</v>
      </c>
      <c r="HA29">
        <v>20.2807</v>
      </c>
      <c r="HB29">
        <v>5.2268699999999999</v>
      </c>
      <c r="HC29">
        <v>11.902100000000001</v>
      </c>
      <c r="HD29">
        <v>4.9638</v>
      </c>
      <c r="HE29">
        <v>3.2919999999999998</v>
      </c>
      <c r="HF29">
        <v>9999</v>
      </c>
      <c r="HG29">
        <v>9999</v>
      </c>
      <c r="HH29">
        <v>9999</v>
      </c>
      <c r="HI29">
        <v>999.9</v>
      </c>
      <c r="HJ29">
        <v>4.9701899999999997</v>
      </c>
      <c r="HK29">
        <v>1.87486</v>
      </c>
      <c r="HL29">
        <v>1.8736299999999999</v>
      </c>
      <c r="HM29">
        <v>1.8727100000000001</v>
      </c>
      <c r="HN29">
        <v>1.8743399999999999</v>
      </c>
      <c r="HO29">
        <v>1.8692899999999999</v>
      </c>
      <c r="HP29">
        <v>1.87347</v>
      </c>
      <c r="HQ29">
        <v>1.8785099999999999</v>
      </c>
      <c r="HR29">
        <v>0</v>
      </c>
      <c r="HS29">
        <v>0</v>
      </c>
      <c r="HT29">
        <v>0</v>
      </c>
      <c r="HU29">
        <v>0</v>
      </c>
      <c r="HV29" t="s">
        <v>417</v>
      </c>
      <c r="HW29" t="s">
        <v>418</v>
      </c>
      <c r="HX29" t="s">
        <v>419</v>
      </c>
      <c r="HY29" t="s">
        <v>419</v>
      </c>
      <c r="HZ29" t="s">
        <v>419</v>
      </c>
      <c r="IA29" t="s">
        <v>419</v>
      </c>
      <c r="IB29">
        <v>0</v>
      </c>
      <c r="IC29">
        <v>100</v>
      </c>
      <c r="ID29">
        <v>100</v>
      </c>
      <c r="IE29">
        <v>0.435</v>
      </c>
      <c r="IF29">
        <v>0.20799999999999999</v>
      </c>
      <c r="IG29">
        <v>0.51184999999998126</v>
      </c>
      <c r="IH29">
        <v>0</v>
      </c>
      <c r="II29">
        <v>0</v>
      </c>
      <c r="IJ29">
        <v>0</v>
      </c>
      <c r="IK29">
        <v>0.20799999999999999</v>
      </c>
      <c r="IL29">
        <v>0</v>
      </c>
      <c r="IM29">
        <v>0</v>
      </c>
      <c r="IN29">
        <v>0</v>
      </c>
      <c r="IO29">
        <v>-1</v>
      </c>
      <c r="IP29">
        <v>-1</v>
      </c>
      <c r="IQ29">
        <v>-1</v>
      </c>
      <c r="IR29">
        <v>-1</v>
      </c>
      <c r="IS29">
        <v>2.5</v>
      </c>
      <c r="IT29">
        <v>995.8</v>
      </c>
      <c r="IU29">
        <v>1.1071800000000001</v>
      </c>
      <c r="IV29">
        <v>2.4230999999999998</v>
      </c>
      <c r="IW29">
        <v>1.42578</v>
      </c>
      <c r="IX29">
        <v>2.2766099999999998</v>
      </c>
      <c r="IY29">
        <v>1.5478499999999999</v>
      </c>
      <c r="IZ29">
        <v>2.4145500000000002</v>
      </c>
      <c r="JA29">
        <v>32.9983</v>
      </c>
      <c r="JB29">
        <v>14.674899999999999</v>
      </c>
      <c r="JC29">
        <v>18</v>
      </c>
      <c r="JD29">
        <v>628.56399999999996</v>
      </c>
      <c r="JE29">
        <v>429.32</v>
      </c>
      <c r="JF29">
        <v>26.995799999999999</v>
      </c>
      <c r="JG29">
        <v>26.218499999999999</v>
      </c>
      <c r="JH29">
        <v>30.0002</v>
      </c>
      <c r="JI29">
        <v>25.977599999999999</v>
      </c>
      <c r="JJ29">
        <v>25.904499999999999</v>
      </c>
      <c r="JK29">
        <v>22.179099999999998</v>
      </c>
      <c r="JL29">
        <v>-30</v>
      </c>
      <c r="JM29">
        <v>-30</v>
      </c>
      <c r="JN29">
        <v>-999.9</v>
      </c>
      <c r="JO29">
        <v>431.35</v>
      </c>
      <c r="JP29">
        <v>0</v>
      </c>
      <c r="JQ29">
        <v>95.653899999999993</v>
      </c>
      <c r="JR29">
        <v>101.501</v>
      </c>
    </row>
    <row r="30" spans="1:278" x14ac:dyDescent="0.2">
      <c r="A30">
        <v>14</v>
      </c>
      <c r="B30">
        <v>1686924880.5999999</v>
      </c>
      <c r="C30">
        <v>2745.099999904633</v>
      </c>
      <c r="D30" t="s">
        <v>493</v>
      </c>
      <c r="E30" t="s">
        <v>494</v>
      </c>
      <c r="F30">
        <v>15</v>
      </c>
      <c r="N30" t="s">
        <v>495</v>
      </c>
      <c r="O30">
        <v>1686924872.849999</v>
      </c>
      <c r="P30">
        <f t="shared" si="0"/>
        <v>3.797891286503366E-3</v>
      </c>
      <c r="Q30">
        <f t="shared" si="1"/>
        <v>3.7978912865033658</v>
      </c>
      <c r="R30">
        <f t="shared" si="2"/>
        <v>19.52053265107639</v>
      </c>
      <c r="S30">
        <f t="shared" si="3"/>
        <v>408.70926666666668</v>
      </c>
      <c r="T30">
        <f t="shared" si="4"/>
        <v>244.21259079039572</v>
      </c>
      <c r="U30">
        <f t="shared" si="5"/>
        <v>24.874774949118144</v>
      </c>
      <c r="V30">
        <f t="shared" si="6"/>
        <v>41.629921680320969</v>
      </c>
      <c r="W30">
        <f t="shared" si="7"/>
        <v>0.20868427000499432</v>
      </c>
      <c r="X30">
        <f t="shared" si="8"/>
        <v>2.9595855957827033</v>
      </c>
      <c r="Y30">
        <f t="shared" si="9"/>
        <v>0.20084065493449757</v>
      </c>
      <c r="Z30">
        <f t="shared" si="10"/>
        <v>0.12620556407652619</v>
      </c>
      <c r="AA30">
        <f t="shared" si="11"/>
        <v>241.73976849767433</v>
      </c>
      <c r="AB30">
        <f t="shared" si="12"/>
        <v>28.299287150442954</v>
      </c>
      <c r="AC30">
        <f t="shared" si="13"/>
        <v>27.50269333333334</v>
      </c>
      <c r="AD30">
        <f t="shared" si="14"/>
        <v>3.6862039616679878</v>
      </c>
      <c r="AE30">
        <f t="shared" si="15"/>
        <v>48.12627550993929</v>
      </c>
      <c r="AF30">
        <f t="shared" si="16"/>
        <v>1.8120760286885773</v>
      </c>
      <c r="AG30">
        <f t="shared" si="17"/>
        <v>3.7652529922336044</v>
      </c>
      <c r="AH30">
        <f t="shared" si="18"/>
        <v>1.8741279329794105</v>
      </c>
      <c r="AI30">
        <f t="shared" si="19"/>
        <v>-167.48700573479843</v>
      </c>
      <c r="AJ30">
        <f t="shared" si="20"/>
        <v>57.936807135911081</v>
      </c>
      <c r="AK30">
        <f t="shared" si="21"/>
        <v>4.2537019090489148</v>
      </c>
      <c r="AL30">
        <f t="shared" si="22"/>
        <v>136.44327180783591</v>
      </c>
      <c r="AM30">
        <v>0</v>
      </c>
      <c r="AN30">
        <v>0</v>
      </c>
      <c r="AO30">
        <f t="shared" si="23"/>
        <v>1</v>
      </c>
      <c r="AP30">
        <f t="shared" si="24"/>
        <v>0</v>
      </c>
      <c r="AQ30">
        <f t="shared" si="25"/>
        <v>53633.835705226491</v>
      </c>
      <c r="AR30" t="s">
        <v>410</v>
      </c>
      <c r="AS30">
        <v>12516</v>
      </c>
      <c r="AT30">
        <v>616.0684</v>
      </c>
      <c r="AU30">
        <v>3673.6</v>
      </c>
      <c r="AV30">
        <f t="shared" si="26"/>
        <v>0.83229845383275258</v>
      </c>
      <c r="AW30">
        <v>-1.2249820690906199</v>
      </c>
      <c r="AX30" t="s">
        <v>496</v>
      </c>
      <c r="AY30">
        <v>12482.6</v>
      </c>
      <c r="AZ30">
        <v>1014.30452</v>
      </c>
      <c r="BA30">
        <v>1363.31</v>
      </c>
      <c r="BB30">
        <f t="shared" si="27"/>
        <v>0.2559986210032934</v>
      </c>
      <c r="BC30">
        <v>0.5</v>
      </c>
      <c r="BD30">
        <f t="shared" si="28"/>
        <v>1261.2251894806604</v>
      </c>
      <c r="BE30">
        <f t="shared" si="29"/>
        <v>19.52053265107639</v>
      </c>
      <c r="BF30">
        <f t="shared" si="30"/>
        <v>161.43595464083324</v>
      </c>
      <c r="BG30">
        <f t="shared" si="31"/>
        <v>1.6448699957149975E-2</v>
      </c>
      <c r="BH30">
        <f t="shared" si="32"/>
        <v>1.6946182453000418</v>
      </c>
      <c r="BI30">
        <f t="shared" si="33"/>
        <v>479.73302398761047</v>
      </c>
      <c r="BJ30" t="s">
        <v>497</v>
      </c>
      <c r="BK30">
        <v>-1573.09</v>
      </c>
      <c r="BL30">
        <f t="shared" si="34"/>
        <v>-1573.09</v>
      </c>
      <c r="BM30">
        <f t="shared" si="35"/>
        <v>2.1538754942016123</v>
      </c>
      <c r="BN30">
        <f t="shared" si="36"/>
        <v>0.11885488353085409</v>
      </c>
      <c r="BO30">
        <f t="shared" si="37"/>
        <v>0.44033285747776219</v>
      </c>
      <c r="BP30">
        <f t="shared" si="38"/>
        <v>0.4670584185891149</v>
      </c>
      <c r="BQ30">
        <f t="shared" si="39"/>
        <v>0.75560625440469698</v>
      </c>
      <c r="BR30">
        <f t="shared" si="40"/>
        <v>-0.18433263881496972</v>
      </c>
      <c r="BS30">
        <f t="shared" si="41"/>
        <v>1.1843326388149698</v>
      </c>
      <c r="BT30">
        <v>1287</v>
      </c>
      <c r="BU30">
        <v>300</v>
      </c>
      <c r="BV30">
        <v>300</v>
      </c>
      <c r="BW30">
        <v>300</v>
      </c>
      <c r="BX30">
        <v>12482.6</v>
      </c>
      <c r="BY30">
        <v>1314.13</v>
      </c>
      <c r="BZ30">
        <v>-9.0440199999999998E-3</v>
      </c>
      <c r="CA30">
        <v>5.42</v>
      </c>
      <c r="CB30" t="s">
        <v>413</v>
      </c>
      <c r="CC30" t="s">
        <v>413</v>
      </c>
      <c r="CD30" t="s">
        <v>413</v>
      </c>
      <c r="CE30" t="s">
        <v>413</v>
      </c>
      <c r="CF30" t="s">
        <v>413</v>
      </c>
      <c r="CG30" t="s">
        <v>413</v>
      </c>
      <c r="CH30" t="s">
        <v>413</v>
      </c>
      <c r="CI30" t="s">
        <v>413</v>
      </c>
      <c r="CJ30" t="s">
        <v>413</v>
      </c>
      <c r="CK30" t="s">
        <v>413</v>
      </c>
      <c r="CL30">
        <f t="shared" si="42"/>
        <v>1500.0170000000001</v>
      </c>
      <c r="CM30">
        <f t="shared" si="43"/>
        <v>1261.2251894806604</v>
      </c>
      <c r="CN30">
        <f t="shared" si="44"/>
        <v>0.84080726383811677</v>
      </c>
      <c r="CO30">
        <f t="shared" si="45"/>
        <v>0.1611580192075652</v>
      </c>
      <c r="CP30">
        <v>6</v>
      </c>
      <c r="CQ30">
        <v>0.5</v>
      </c>
      <c r="CR30" t="s">
        <v>414</v>
      </c>
      <c r="CS30">
        <v>2</v>
      </c>
      <c r="CT30">
        <v>1686924872.849999</v>
      </c>
      <c r="CU30">
        <v>408.70926666666668</v>
      </c>
      <c r="CV30">
        <v>429.77603333333332</v>
      </c>
      <c r="CW30">
        <v>17.790383333333331</v>
      </c>
      <c r="CX30">
        <v>14.061120000000001</v>
      </c>
      <c r="CY30">
        <v>408.16426666666672</v>
      </c>
      <c r="CZ30">
        <v>17.582383333333329</v>
      </c>
      <c r="DA30">
        <v>600.1708666666666</v>
      </c>
      <c r="DB30">
        <v>101.7570666666666</v>
      </c>
      <c r="DC30">
        <v>9.9986930000000002E-2</v>
      </c>
      <c r="DD30">
        <v>27.865803333333339</v>
      </c>
      <c r="DE30">
        <v>27.50269333333334</v>
      </c>
      <c r="DF30">
        <v>999.9000000000002</v>
      </c>
      <c r="DG30">
        <v>0</v>
      </c>
      <c r="DH30">
        <v>0</v>
      </c>
      <c r="DI30">
        <v>9996.5830000000005</v>
      </c>
      <c r="DJ30">
        <v>0</v>
      </c>
      <c r="DK30">
        <v>1372.794000000001</v>
      </c>
      <c r="DL30">
        <v>-21.176623333333339</v>
      </c>
      <c r="DM30">
        <v>416.00023333333331</v>
      </c>
      <c r="DN30">
        <v>435.90539999999999</v>
      </c>
      <c r="DO30">
        <v>3.7292649999999998</v>
      </c>
      <c r="DP30">
        <v>429.77603333333332</v>
      </c>
      <c r="DQ30">
        <v>14.061120000000001</v>
      </c>
      <c r="DR30">
        <v>1.810297666666667</v>
      </c>
      <c r="DS30">
        <v>1.4308190000000001</v>
      </c>
      <c r="DT30">
        <v>15.87598333333333</v>
      </c>
      <c r="DU30">
        <v>12.248243333333329</v>
      </c>
      <c r="DV30">
        <v>1500.0170000000001</v>
      </c>
      <c r="DW30">
        <v>0.97300016666666667</v>
      </c>
      <c r="DX30">
        <v>2.699965E-2</v>
      </c>
      <c r="DY30">
        <v>0</v>
      </c>
      <c r="DZ30">
        <v>1016.720533333333</v>
      </c>
      <c r="EA30">
        <v>4.9993100000000004</v>
      </c>
      <c r="EB30">
        <v>19769.04</v>
      </c>
      <c r="EC30">
        <v>13259.38</v>
      </c>
      <c r="ED30">
        <v>37.683133333333323</v>
      </c>
      <c r="EE30">
        <v>39.016399999999983</v>
      </c>
      <c r="EF30">
        <v>38.199800000000003</v>
      </c>
      <c r="EG30">
        <v>38.078933333333318</v>
      </c>
      <c r="EH30">
        <v>39.195599999999999</v>
      </c>
      <c r="EI30">
        <v>1454.654666666667</v>
      </c>
      <c r="EJ30">
        <v>40.363666666666653</v>
      </c>
      <c r="EK30">
        <v>0</v>
      </c>
      <c r="EL30">
        <v>163.39999985694891</v>
      </c>
      <c r="EM30">
        <v>0</v>
      </c>
      <c r="EN30">
        <v>1014.30452</v>
      </c>
      <c r="EO30">
        <v>-286.46561580701763</v>
      </c>
      <c r="EP30">
        <v>-3585.700002188873</v>
      </c>
      <c r="EQ30">
        <v>19735.552</v>
      </c>
      <c r="ER30">
        <v>15</v>
      </c>
      <c r="ES30">
        <v>1686924899.5999999</v>
      </c>
      <c r="ET30" t="s">
        <v>498</v>
      </c>
      <c r="EU30">
        <v>1686924899.5999999</v>
      </c>
      <c r="EV30">
        <v>1686864966.5999999</v>
      </c>
      <c r="EW30">
        <v>14</v>
      </c>
      <c r="EX30">
        <v>0.109</v>
      </c>
      <c r="EY30">
        <v>-2.5000000000000001E-2</v>
      </c>
      <c r="EZ30">
        <v>0.54500000000000004</v>
      </c>
      <c r="FA30">
        <v>0.20799999999999999</v>
      </c>
      <c r="FB30">
        <v>430</v>
      </c>
      <c r="FC30">
        <v>20</v>
      </c>
      <c r="FD30">
        <v>0.09</v>
      </c>
      <c r="FE30">
        <v>0.03</v>
      </c>
      <c r="FF30">
        <v>-21.204699999999999</v>
      </c>
      <c r="FG30">
        <v>0.42378911819892262</v>
      </c>
      <c r="FH30">
        <v>8.8721516556019467E-2</v>
      </c>
      <c r="FI30">
        <v>1</v>
      </c>
      <c r="FJ30">
        <v>408.5252666666666</v>
      </c>
      <c r="FK30">
        <v>4.4955550611790356</v>
      </c>
      <c r="FL30">
        <v>0.32880621783793951</v>
      </c>
      <c r="FM30">
        <v>1</v>
      </c>
      <c r="FN30">
        <v>3.7128485000000002</v>
      </c>
      <c r="FO30">
        <v>0.27892772983114722</v>
      </c>
      <c r="FP30">
        <v>2.6970853578446481E-2</v>
      </c>
      <c r="FQ30">
        <v>1</v>
      </c>
      <c r="FR30">
        <v>17.78767666666667</v>
      </c>
      <c r="FS30">
        <v>0.1702665183537789</v>
      </c>
      <c r="FT30">
        <v>1.236709837521437E-2</v>
      </c>
      <c r="FU30">
        <v>1</v>
      </c>
      <c r="FV30">
        <v>4</v>
      </c>
      <c r="FW30">
        <v>4</v>
      </c>
      <c r="FX30" t="s">
        <v>416</v>
      </c>
      <c r="FY30">
        <v>3.1792799999999999</v>
      </c>
      <c r="FZ30">
        <v>2.7969300000000001</v>
      </c>
      <c r="GA30">
        <v>0.103771</v>
      </c>
      <c r="GB30">
        <v>0.108406</v>
      </c>
      <c r="GC30">
        <v>9.8142900000000005E-2</v>
      </c>
      <c r="GD30">
        <v>8.3703799999999995E-2</v>
      </c>
      <c r="GE30">
        <v>28159.9</v>
      </c>
      <c r="GF30">
        <v>22257.3</v>
      </c>
      <c r="GG30">
        <v>29360.1</v>
      </c>
      <c r="GH30">
        <v>24449.9</v>
      </c>
      <c r="GI30">
        <v>33676.800000000003</v>
      </c>
      <c r="GJ30">
        <v>32702</v>
      </c>
      <c r="GK30">
        <v>40495.4</v>
      </c>
      <c r="GL30">
        <v>39890.199999999997</v>
      </c>
      <c r="GM30">
        <v>2.18642</v>
      </c>
      <c r="GN30">
        <v>1.9007000000000001</v>
      </c>
      <c r="GO30">
        <v>0.105932</v>
      </c>
      <c r="GP30">
        <v>0</v>
      </c>
      <c r="GQ30">
        <v>25.7636</v>
      </c>
      <c r="GR30">
        <v>999.9</v>
      </c>
      <c r="GS30">
        <v>37.1</v>
      </c>
      <c r="GT30">
        <v>29.2</v>
      </c>
      <c r="GU30">
        <v>14.8347</v>
      </c>
      <c r="GV30">
        <v>62.546300000000002</v>
      </c>
      <c r="GW30">
        <v>31.9191</v>
      </c>
      <c r="GX30">
        <v>1</v>
      </c>
      <c r="GY30">
        <v>-9.6742900000000007E-2</v>
      </c>
      <c r="GZ30">
        <v>0</v>
      </c>
      <c r="HA30">
        <v>20.278500000000001</v>
      </c>
      <c r="HB30">
        <v>5.2274700000000003</v>
      </c>
      <c r="HC30">
        <v>11.902100000000001</v>
      </c>
      <c r="HD30">
        <v>4.9637000000000002</v>
      </c>
      <c r="HE30">
        <v>3.2919999999999998</v>
      </c>
      <c r="HF30">
        <v>9999</v>
      </c>
      <c r="HG30">
        <v>9999</v>
      </c>
      <c r="HH30">
        <v>9999</v>
      </c>
      <c r="HI30">
        <v>999.9</v>
      </c>
      <c r="HJ30">
        <v>4.9701700000000004</v>
      </c>
      <c r="HK30">
        <v>1.8749</v>
      </c>
      <c r="HL30">
        <v>1.8736299999999999</v>
      </c>
      <c r="HM30">
        <v>1.8727100000000001</v>
      </c>
      <c r="HN30">
        <v>1.87432</v>
      </c>
      <c r="HO30">
        <v>1.8692599999999999</v>
      </c>
      <c r="HP30">
        <v>1.87347</v>
      </c>
      <c r="HQ30">
        <v>1.8785099999999999</v>
      </c>
      <c r="HR30">
        <v>0</v>
      </c>
      <c r="HS30">
        <v>0</v>
      </c>
      <c r="HT30">
        <v>0</v>
      </c>
      <c r="HU30">
        <v>0</v>
      </c>
      <c r="HV30" t="s">
        <v>417</v>
      </c>
      <c r="HW30" t="s">
        <v>418</v>
      </c>
      <c r="HX30" t="s">
        <v>419</v>
      </c>
      <c r="HY30" t="s">
        <v>419</v>
      </c>
      <c r="HZ30" t="s">
        <v>419</v>
      </c>
      <c r="IA30" t="s">
        <v>419</v>
      </c>
      <c r="IB30">
        <v>0</v>
      </c>
      <c r="IC30">
        <v>100</v>
      </c>
      <c r="ID30">
        <v>100</v>
      </c>
      <c r="IE30">
        <v>0.54500000000000004</v>
      </c>
      <c r="IF30">
        <v>0.20799999999999999</v>
      </c>
      <c r="IG30">
        <v>0.43519047619042789</v>
      </c>
      <c r="IH30">
        <v>0</v>
      </c>
      <c r="II30">
        <v>0</v>
      </c>
      <c r="IJ30">
        <v>0</v>
      </c>
      <c r="IK30">
        <v>0.20799999999999999</v>
      </c>
      <c r="IL30">
        <v>0</v>
      </c>
      <c r="IM30">
        <v>0</v>
      </c>
      <c r="IN30">
        <v>0</v>
      </c>
      <c r="IO30">
        <v>-1</v>
      </c>
      <c r="IP30">
        <v>-1</v>
      </c>
      <c r="IQ30">
        <v>-1</v>
      </c>
      <c r="IR30">
        <v>-1</v>
      </c>
      <c r="IS30">
        <v>2.2000000000000002</v>
      </c>
      <c r="IT30">
        <v>998.6</v>
      </c>
      <c r="IU30">
        <v>1.1059600000000001</v>
      </c>
      <c r="IV30">
        <v>2.4316399999999998</v>
      </c>
      <c r="IW30">
        <v>1.42578</v>
      </c>
      <c r="IX30">
        <v>2.2766099999999998</v>
      </c>
      <c r="IY30">
        <v>1.5478499999999999</v>
      </c>
      <c r="IZ30">
        <v>2.3083499999999999</v>
      </c>
      <c r="JA30">
        <v>32.975999999999999</v>
      </c>
      <c r="JB30">
        <v>14.622400000000001</v>
      </c>
      <c r="JC30">
        <v>18</v>
      </c>
      <c r="JD30">
        <v>628.803</v>
      </c>
      <c r="JE30">
        <v>430.22899999999998</v>
      </c>
      <c r="JF30">
        <v>26.9741</v>
      </c>
      <c r="JG30">
        <v>26.204499999999999</v>
      </c>
      <c r="JH30">
        <v>30.0002</v>
      </c>
      <c r="JI30">
        <v>25.992899999999999</v>
      </c>
      <c r="JJ30">
        <v>25.922999999999998</v>
      </c>
      <c r="JK30">
        <v>22.145900000000001</v>
      </c>
      <c r="JL30">
        <v>-30</v>
      </c>
      <c r="JM30">
        <v>-30</v>
      </c>
      <c r="JN30">
        <v>-999.9</v>
      </c>
      <c r="JO30">
        <v>430.37099999999998</v>
      </c>
      <c r="JP30">
        <v>0</v>
      </c>
      <c r="JQ30">
        <v>95.657499999999999</v>
      </c>
      <c r="JR30">
        <v>101.489</v>
      </c>
    </row>
    <row r="31" spans="1:278" x14ac:dyDescent="0.2">
      <c r="A31">
        <v>15</v>
      </c>
      <c r="B31">
        <v>1686925152.5</v>
      </c>
      <c r="C31">
        <v>3017</v>
      </c>
      <c r="D31" t="s">
        <v>499</v>
      </c>
      <c r="E31" t="s">
        <v>500</v>
      </c>
      <c r="F31">
        <v>15</v>
      </c>
      <c r="N31" t="s">
        <v>501</v>
      </c>
      <c r="O31">
        <v>1686925144.75</v>
      </c>
      <c r="P31">
        <f t="shared" si="0"/>
        <v>1.3176898122162295E-3</v>
      </c>
      <c r="Q31">
        <f t="shared" si="1"/>
        <v>1.3176898122162295</v>
      </c>
      <c r="R31">
        <f t="shared" si="2"/>
        <v>7.1729235696136842</v>
      </c>
      <c r="S31">
        <f t="shared" si="3"/>
        <v>410.02543333333341</v>
      </c>
      <c r="T31">
        <f t="shared" si="4"/>
        <v>197.98100926729759</v>
      </c>
      <c r="U31">
        <f t="shared" si="5"/>
        <v>20.164403413565704</v>
      </c>
      <c r="V31">
        <f t="shared" si="6"/>
        <v>41.761168296666099</v>
      </c>
      <c r="W31">
        <f t="shared" si="7"/>
        <v>5.7675842137046178E-2</v>
      </c>
      <c r="X31">
        <f t="shared" si="8"/>
        <v>2.9600759773414991</v>
      </c>
      <c r="Y31">
        <f t="shared" si="9"/>
        <v>5.7058724978916599E-2</v>
      </c>
      <c r="Z31">
        <f t="shared" si="10"/>
        <v>3.5716598305095978E-2</v>
      </c>
      <c r="AA31">
        <f t="shared" si="11"/>
        <v>241.73855217496808</v>
      </c>
      <c r="AB31">
        <f t="shared" si="12"/>
        <v>29.088064346184741</v>
      </c>
      <c r="AC31">
        <f t="shared" si="13"/>
        <v>28.140250000000002</v>
      </c>
      <c r="AD31">
        <f t="shared" si="14"/>
        <v>3.8259775262670002</v>
      </c>
      <c r="AE31">
        <f t="shared" si="15"/>
        <v>40.432357110446233</v>
      </c>
      <c r="AF31">
        <f t="shared" si="16"/>
        <v>1.5358041077708176</v>
      </c>
      <c r="AG31">
        <f t="shared" si="17"/>
        <v>3.7984530646471324</v>
      </c>
      <c r="AH31">
        <f t="shared" si="18"/>
        <v>2.2901734184961828</v>
      </c>
      <c r="AI31">
        <f t="shared" si="19"/>
        <v>-58.110120718735722</v>
      </c>
      <c r="AJ31">
        <f t="shared" si="20"/>
        <v>-19.776133651313174</v>
      </c>
      <c r="AK31">
        <f t="shared" si="21"/>
        <v>-1.457431229794419</v>
      </c>
      <c r="AL31">
        <f t="shared" si="22"/>
        <v>162.39486657512475</v>
      </c>
      <c r="AM31">
        <v>0</v>
      </c>
      <c r="AN31">
        <v>0</v>
      </c>
      <c r="AO31">
        <f t="shared" si="23"/>
        <v>1</v>
      </c>
      <c r="AP31">
        <f t="shared" si="24"/>
        <v>0</v>
      </c>
      <c r="AQ31">
        <f t="shared" si="25"/>
        <v>53621.165359151171</v>
      </c>
      <c r="AR31" t="s">
        <v>410</v>
      </c>
      <c r="AS31">
        <v>12516</v>
      </c>
      <c r="AT31">
        <v>616.0684</v>
      </c>
      <c r="AU31">
        <v>3673.6</v>
      </c>
      <c r="AV31">
        <f t="shared" si="26"/>
        <v>0.83229845383275258</v>
      </c>
      <c r="AW31">
        <v>-1.2249820690906199</v>
      </c>
      <c r="AX31" t="s">
        <v>502</v>
      </c>
      <c r="AY31">
        <v>12506.3</v>
      </c>
      <c r="AZ31">
        <v>595.01868000000002</v>
      </c>
      <c r="BA31">
        <v>725.06100000000004</v>
      </c>
      <c r="BB31">
        <f t="shared" si="27"/>
        <v>0.17935362679829703</v>
      </c>
      <c r="BC31">
        <v>0.5</v>
      </c>
      <c r="BD31">
        <f t="shared" si="28"/>
        <v>1261.2195105569788</v>
      </c>
      <c r="BE31">
        <f t="shared" si="29"/>
        <v>7.1729235696136842</v>
      </c>
      <c r="BF31">
        <f t="shared" si="30"/>
        <v>113.1021467035836</v>
      </c>
      <c r="BG31">
        <f t="shared" si="31"/>
        <v>6.6585598846275592E-3</v>
      </c>
      <c r="BH31">
        <f t="shared" si="32"/>
        <v>4.0666081888282495</v>
      </c>
      <c r="BI31">
        <f t="shared" si="33"/>
        <v>366.27646521071938</v>
      </c>
      <c r="BJ31" t="s">
        <v>503</v>
      </c>
      <c r="BK31">
        <v>459.37</v>
      </c>
      <c r="BL31">
        <f t="shared" si="34"/>
        <v>459.37</v>
      </c>
      <c r="BM31">
        <f t="shared" si="35"/>
        <v>0.3664395133650824</v>
      </c>
      <c r="BN31">
        <f t="shared" si="36"/>
        <v>0.48944947326029109</v>
      </c>
      <c r="BO31">
        <f t="shared" si="37"/>
        <v>0.91733914498962421</v>
      </c>
      <c r="BP31">
        <f t="shared" si="38"/>
        <v>1.193129808812708</v>
      </c>
      <c r="BQ31">
        <f t="shared" si="39"/>
        <v>0.96435274781788027</v>
      </c>
      <c r="BR31">
        <f t="shared" si="40"/>
        <v>0.37786780833768097</v>
      </c>
      <c r="BS31">
        <f t="shared" si="41"/>
        <v>0.62213219166231903</v>
      </c>
      <c r="BT31">
        <v>1289</v>
      </c>
      <c r="BU31">
        <v>300</v>
      </c>
      <c r="BV31">
        <v>300</v>
      </c>
      <c r="BW31">
        <v>300</v>
      </c>
      <c r="BX31">
        <v>12506.3</v>
      </c>
      <c r="BY31">
        <v>702.9</v>
      </c>
      <c r="BZ31">
        <v>-9.0611000000000008E-3</v>
      </c>
      <c r="CA31">
        <v>-1.66</v>
      </c>
      <c r="CB31" t="s">
        <v>413</v>
      </c>
      <c r="CC31" t="s">
        <v>413</v>
      </c>
      <c r="CD31" t="s">
        <v>413</v>
      </c>
      <c r="CE31" t="s">
        <v>413</v>
      </c>
      <c r="CF31" t="s">
        <v>413</v>
      </c>
      <c r="CG31" t="s">
        <v>413</v>
      </c>
      <c r="CH31" t="s">
        <v>413</v>
      </c>
      <c r="CI31" t="s">
        <v>413</v>
      </c>
      <c r="CJ31" t="s">
        <v>413</v>
      </c>
      <c r="CK31" t="s">
        <v>413</v>
      </c>
      <c r="CL31">
        <f t="shared" si="42"/>
        <v>1500.0103333333341</v>
      </c>
      <c r="CM31">
        <f t="shared" si="43"/>
        <v>1261.2195105569788</v>
      </c>
      <c r="CN31">
        <f t="shared" si="44"/>
        <v>0.84080721481050569</v>
      </c>
      <c r="CO31">
        <f t="shared" si="45"/>
        <v>0.16115792458427594</v>
      </c>
      <c r="CP31">
        <v>6</v>
      </c>
      <c r="CQ31">
        <v>0.5</v>
      </c>
      <c r="CR31" t="s">
        <v>414</v>
      </c>
      <c r="CS31">
        <v>2</v>
      </c>
      <c r="CT31">
        <v>1686925144.75</v>
      </c>
      <c r="CU31">
        <v>410.02543333333341</v>
      </c>
      <c r="CV31">
        <v>417.73669999999998</v>
      </c>
      <c r="CW31">
        <v>15.079050000000001</v>
      </c>
      <c r="CX31">
        <v>13.78155666666667</v>
      </c>
      <c r="CY31">
        <v>409.51843333333329</v>
      </c>
      <c r="CZ31">
        <v>14.87105</v>
      </c>
      <c r="DA31">
        <v>600.15120000000002</v>
      </c>
      <c r="DB31">
        <v>101.7501</v>
      </c>
      <c r="DC31">
        <v>0.1000900166666667</v>
      </c>
      <c r="DD31">
        <v>28.016326666666671</v>
      </c>
      <c r="DE31">
        <v>28.140250000000002</v>
      </c>
      <c r="DF31">
        <v>999.9000000000002</v>
      </c>
      <c r="DG31">
        <v>0</v>
      </c>
      <c r="DH31">
        <v>0</v>
      </c>
      <c r="DI31">
        <v>10000.047666666669</v>
      </c>
      <c r="DJ31">
        <v>0</v>
      </c>
      <c r="DK31">
        <v>1728.635</v>
      </c>
      <c r="DL31">
        <v>-7.6736613333333326</v>
      </c>
      <c r="DM31">
        <v>416.34100000000001</v>
      </c>
      <c r="DN31">
        <v>423.57423333333338</v>
      </c>
      <c r="DO31">
        <v>1.297503333333333</v>
      </c>
      <c r="DP31">
        <v>417.73669999999998</v>
      </c>
      <c r="DQ31">
        <v>13.78155666666667</v>
      </c>
      <c r="DR31">
        <v>1.534294333333333</v>
      </c>
      <c r="DS31">
        <v>1.402273666666666</v>
      </c>
      <c r="DT31">
        <v>13.31427</v>
      </c>
      <c r="DU31">
        <v>11.94224</v>
      </c>
      <c r="DV31">
        <v>1500.0103333333341</v>
      </c>
      <c r="DW31">
        <v>0.97300283333333337</v>
      </c>
      <c r="DX31">
        <v>2.6996929999999999E-2</v>
      </c>
      <c r="DY31">
        <v>0</v>
      </c>
      <c r="DZ31">
        <v>595.05219999999997</v>
      </c>
      <c r="EA31">
        <v>4.9993100000000004</v>
      </c>
      <c r="EB31">
        <v>13425.64333333333</v>
      </c>
      <c r="EC31">
        <v>13259.34</v>
      </c>
      <c r="ED31">
        <v>38.995600000000003</v>
      </c>
      <c r="EE31">
        <v>41.001866666666658</v>
      </c>
      <c r="EF31">
        <v>39.370600000000003</v>
      </c>
      <c r="EG31">
        <v>40.945633333333333</v>
      </c>
      <c r="EH31">
        <v>40.776866666666663</v>
      </c>
      <c r="EI31">
        <v>1454.649333333334</v>
      </c>
      <c r="EJ31">
        <v>40.36099999999999</v>
      </c>
      <c r="EK31">
        <v>0</v>
      </c>
      <c r="EL31">
        <v>271.39999985694891</v>
      </c>
      <c r="EM31">
        <v>0</v>
      </c>
      <c r="EN31">
        <v>595.01868000000002</v>
      </c>
      <c r="EO31">
        <v>-7.8529230804776393</v>
      </c>
      <c r="EP31">
        <v>372.00769418570889</v>
      </c>
      <c r="EQ31">
        <v>13426.368</v>
      </c>
      <c r="ER31">
        <v>15</v>
      </c>
      <c r="ES31">
        <v>1686925176.5</v>
      </c>
      <c r="ET31" t="s">
        <v>504</v>
      </c>
      <c r="EU31">
        <v>1686925176.5</v>
      </c>
      <c r="EV31">
        <v>1686864966.5999999</v>
      </c>
      <c r="EW31">
        <v>15</v>
      </c>
      <c r="EX31">
        <v>-3.6999999999999998E-2</v>
      </c>
      <c r="EY31">
        <v>-2.5000000000000001E-2</v>
      </c>
      <c r="EZ31">
        <v>0.50700000000000001</v>
      </c>
      <c r="FA31">
        <v>0.20799999999999999</v>
      </c>
      <c r="FB31">
        <v>417</v>
      </c>
      <c r="FC31">
        <v>20</v>
      </c>
      <c r="FD31">
        <v>0.34</v>
      </c>
      <c r="FE31">
        <v>0.03</v>
      </c>
      <c r="FF31">
        <v>-7.6124746341463414</v>
      </c>
      <c r="FG31">
        <v>-0.53396069686412773</v>
      </c>
      <c r="FH31">
        <v>0.17042528008825111</v>
      </c>
      <c r="FI31">
        <v>1</v>
      </c>
      <c r="FJ31">
        <v>410.05003225806462</v>
      </c>
      <c r="FK31">
        <v>1.0578870967733089</v>
      </c>
      <c r="FL31">
        <v>8.9244674141614466E-2</v>
      </c>
      <c r="FM31">
        <v>1</v>
      </c>
      <c r="FN31">
        <v>1.2895399999999999</v>
      </c>
      <c r="FO31">
        <v>0.13629386759581591</v>
      </c>
      <c r="FP31">
        <v>1.383938388590559E-2</v>
      </c>
      <c r="FQ31">
        <v>1</v>
      </c>
      <c r="FR31">
        <v>15.078148387096769</v>
      </c>
      <c r="FS31">
        <v>6.6222580645102072E-2</v>
      </c>
      <c r="FT31">
        <v>5.1479949725355377E-3</v>
      </c>
      <c r="FU31">
        <v>1</v>
      </c>
      <c r="FV31">
        <v>4</v>
      </c>
      <c r="FW31">
        <v>4</v>
      </c>
      <c r="FX31" t="s">
        <v>416</v>
      </c>
      <c r="FY31">
        <v>3.1793200000000001</v>
      </c>
      <c r="FZ31">
        <v>2.7968700000000002</v>
      </c>
      <c r="GA31">
        <v>0.10391300000000001</v>
      </c>
      <c r="GB31">
        <v>0.105992</v>
      </c>
      <c r="GC31">
        <v>8.6849200000000001E-2</v>
      </c>
      <c r="GD31">
        <v>8.2485600000000006E-2</v>
      </c>
      <c r="GE31">
        <v>28151.599999999999</v>
      </c>
      <c r="GF31">
        <v>22311</v>
      </c>
      <c r="GG31">
        <v>29356.2</v>
      </c>
      <c r="GH31">
        <v>24442.9</v>
      </c>
      <c r="GI31">
        <v>34105.199999999997</v>
      </c>
      <c r="GJ31">
        <v>32738</v>
      </c>
      <c r="GK31">
        <v>40492.800000000003</v>
      </c>
      <c r="GL31">
        <v>39880.5</v>
      </c>
      <c r="GM31">
        <v>2.1821799999999998</v>
      </c>
      <c r="GN31">
        <v>1.8964799999999999</v>
      </c>
      <c r="GO31">
        <v>0.123948</v>
      </c>
      <c r="GP31">
        <v>0</v>
      </c>
      <c r="GQ31">
        <v>26.130500000000001</v>
      </c>
      <c r="GR31">
        <v>999.9</v>
      </c>
      <c r="GS31">
        <v>36.1</v>
      </c>
      <c r="GT31">
        <v>29.3</v>
      </c>
      <c r="GU31">
        <v>14.5175</v>
      </c>
      <c r="GV31">
        <v>62.136299999999999</v>
      </c>
      <c r="GW31">
        <v>31.330100000000002</v>
      </c>
      <c r="GX31">
        <v>1</v>
      </c>
      <c r="GY31">
        <v>-8.8729699999999995E-2</v>
      </c>
      <c r="GZ31">
        <v>0</v>
      </c>
      <c r="HA31">
        <v>20.280100000000001</v>
      </c>
      <c r="HB31">
        <v>5.2276199999999999</v>
      </c>
      <c r="HC31">
        <v>11.902100000000001</v>
      </c>
      <c r="HD31">
        <v>4.9638</v>
      </c>
      <c r="HE31">
        <v>3.2919999999999998</v>
      </c>
      <c r="HF31">
        <v>9999</v>
      </c>
      <c r="HG31">
        <v>9999</v>
      </c>
      <c r="HH31">
        <v>9999</v>
      </c>
      <c r="HI31">
        <v>999.9</v>
      </c>
      <c r="HJ31">
        <v>4.9701700000000004</v>
      </c>
      <c r="HK31">
        <v>1.8749400000000001</v>
      </c>
      <c r="HL31">
        <v>1.8736299999999999</v>
      </c>
      <c r="HM31">
        <v>1.87277</v>
      </c>
      <c r="HN31">
        <v>1.87435</v>
      </c>
      <c r="HO31">
        <v>1.8692899999999999</v>
      </c>
      <c r="HP31">
        <v>1.87347</v>
      </c>
      <c r="HQ31">
        <v>1.8785400000000001</v>
      </c>
      <c r="HR31">
        <v>0</v>
      </c>
      <c r="HS31">
        <v>0</v>
      </c>
      <c r="HT31">
        <v>0</v>
      </c>
      <c r="HU31">
        <v>0</v>
      </c>
      <c r="HV31" t="s">
        <v>417</v>
      </c>
      <c r="HW31" t="s">
        <v>418</v>
      </c>
      <c r="HX31" t="s">
        <v>419</v>
      </c>
      <c r="HY31" t="s">
        <v>419</v>
      </c>
      <c r="HZ31" t="s">
        <v>419</v>
      </c>
      <c r="IA31" t="s">
        <v>419</v>
      </c>
      <c r="IB31">
        <v>0</v>
      </c>
      <c r="IC31">
        <v>100</v>
      </c>
      <c r="ID31">
        <v>100</v>
      </c>
      <c r="IE31">
        <v>0.50700000000000001</v>
      </c>
      <c r="IF31">
        <v>0.20799999999999999</v>
      </c>
      <c r="IG31">
        <v>0.54454999999995835</v>
      </c>
      <c r="IH31">
        <v>0</v>
      </c>
      <c r="II31">
        <v>0</v>
      </c>
      <c r="IJ31">
        <v>0</v>
      </c>
      <c r="IK31">
        <v>0.20799999999999999</v>
      </c>
      <c r="IL31">
        <v>0</v>
      </c>
      <c r="IM31">
        <v>0</v>
      </c>
      <c r="IN31">
        <v>0</v>
      </c>
      <c r="IO31">
        <v>-1</v>
      </c>
      <c r="IP31">
        <v>-1</v>
      </c>
      <c r="IQ31">
        <v>-1</v>
      </c>
      <c r="IR31">
        <v>-1</v>
      </c>
      <c r="IS31">
        <v>4.2</v>
      </c>
      <c r="IT31">
        <v>1003.1</v>
      </c>
      <c r="IU31">
        <v>1.0790999999999999</v>
      </c>
      <c r="IV31">
        <v>2.4365199999999998</v>
      </c>
      <c r="IW31">
        <v>1.42578</v>
      </c>
      <c r="IX31">
        <v>2.2753899999999998</v>
      </c>
      <c r="IY31">
        <v>1.5478499999999999</v>
      </c>
      <c r="IZ31">
        <v>2.2863799999999999</v>
      </c>
      <c r="JA31">
        <v>33.065199999999997</v>
      </c>
      <c r="JB31">
        <v>14.5786</v>
      </c>
      <c r="JC31">
        <v>18</v>
      </c>
      <c r="JD31">
        <v>626.33000000000004</v>
      </c>
      <c r="JE31">
        <v>428.33300000000003</v>
      </c>
      <c r="JF31">
        <v>26.9389</v>
      </c>
      <c r="JG31">
        <v>26.246600000000001</v>
      </c>
      <c r="JH31">
        <v>30.000299999999999</v>
      </c>
      <c r="JI31">
        <v>26.0519</v>
      </c>
      <c r="JJ31">
        <v>25.989000000000001</v>
      </c>
      <c r="JK31">
        <v>21.6309</v>
      </c>
      <c r="JL31">
        <v>-30</v>
      </c>
      <c r="JM31">
        <v>-30</v>
      </c>
      <c r="JN31">
        <v>-999.9</v>
      </c>
      <c r="JO31">
        <v>417.53</v>
      </c>
      <c r="JP31">
        <v>0</v>
      </c>
      <c r="JQ31">
        <v>95.648700000000005</v>
      </c>
      <c r="JR31">
        <v>101.462</v>
      </c>
    </row>
    <row r="32" spans="1:278" x14ac:dyDescent="0.2">
      <c r="A32">
        <v>16</v>
      </c>
      <c r="B32">
        <v>1686925319.5</v>
      </c>
      <c r="C32">
        <v>3184</v>
      </c>
      <c r="D32" t="s">
        <v>505</v>
      </c>
      <c r="E32" t="s">
        <v>506</v>
      </c>
      <c r="F32">
        <v>15</v>
      </c>
      <c r="N32" t="s">
        <v>507</v>
      </c>
      <c r="O32">
        <v>1686925311.5</v>
      </c>
      <c r="P32">
        <f t="shared" si="0"/>
        <v>3.6282295303290009E-3</v>
      </c>
      <c r="Q32">
        <f t="shared" si="1"/>
        <v>3.6282295303290009</v>
      </c>
      <c r="R32">
        <f t="shared" si="2"/>
        <v>19.33135571480495</v>
      </c>
      <c r="S32">
        <f t="shared" si="3"/>
        <v>409.41993548387109</v>
      </c>
      <c r="T32">
        <f t="shared" si="4"/>
        <v>228.55943277389079</v>
      </c>
      <c r="U32">
        <f t="shared" si="5"/>
        <v>23.280414733466216</v>
      </c>
      <c r="V32">
        <f t="shared" si="6"/>
        <v>41.702351911429467</v>
      </c>
      <c r="W32">
        <f t="shared" si="7"/>
        <v>0.18668239950400392</v>
      </c>
      <c r="X32">
        <f t="shared" si="8"/>
        <v>2.9590339788909272</v>
      </c>
      <c r="Y32">
        <f t="shared" si="9"/>
        <v>0.18037751451318942</v>
      </c>
      <c r="Z32">
        <f t="shared" si="10"/>
        <v>0.11328467630926842</v>
      </c>
      <c r="AA32">
        <f t="shared" si="11"/>
        <v>241.73920534136161</v>
      </c>
      <c r="AB32">
        <f t="shared" si="12"/>
        <v>28.695992682981711</v>
      </c>
      <c r="AC32">
        <f t="shared" si="13"/>
        <v>27.9512</v>
      </c>
      <c r="AD32">
        <f t="shared" si="14"/>
        <v>3.7840572331582125</v>
      </c>
      <c r="AE32">
        <f t="shared" si="15"/>
        <v>46.605870931446674</v>
      </c>
      <c r="AF32">
        <f t="shared" si="16"/>
        <v>1.7913099601572746</v>
      </c>
      <c r="AG32">
        <f t="shared" si="17"/>
        <v>3.8435285605801495</v>
      </c>
      <c r="AH32">
        <f t="shared" si="18"/>
        <v>1.9927472730009379</v>
      </c>
      <c r="AI32">
        <f t="shared" si="19"/>
        <v>-160.00492228750895</v>
      </c>
      <c r="AJ32">
        <f t="shared" si="20"/>
        <v>42.699835002097984</v>
      </c>
      <c r="AK32">
        <f t="shared" si="21"/>
        <v>3.1481472421111967</v>
      </c>
      <c r="AL32">
        <f t="shared" si="22"/>
        <v>127.58226529806186</v>
      </c>
      <c r="AM32">
        <v>0</v>
      </c>
      <c r="AN32">
        <v>0</v>
      </c>
      <c r="AO32">
        <f t="shared" si="23"/>
        <v>1</v>
      </c>
      <c r="AP32">
        <f t="shared" si="24"/>
        <v>0</v>
      </c>
      <c r="AQ32">
        <f t="shared" si="25"/>
        <v>53554.896082769388</v>
      </c>
      <c r="AR32" t="s">
        <v>410</v>
      </c>
      <c r="AS32">
        <v>12516</v>
      </c>
      <c r="AT32">
        <v>616.0684</v>
      </c>
      <c r="AU32">
        <v>3673.6</v>
      </c>
      <c r="AV32">
        <f t="shared" si="26"/>
        <v>0.83229845383275258</v>
      </c>
      <c r="AW32">
        <v>-1.2249820690906199</v>
      </c>
      <c r="AX32" t="s">
        <v>508</v>
      </c>
      <c r="AY32">
        <v>12485.8</v>
      </c>
      <c r="AZ32">
        <v>710.64815384615383</v>
      </c>
      <c r="BA32">
        <v>1066.46</v>
      </c>
      <c r="BB32">
        <f t="shared" si="27"/>
        <v>0.33363824817981569</v>
      </c>
      <c r="BC32">
        <v>0.5</v>
      </c>
      <c r="BD32">
        <f t="shared" si="28"/>
        <v>1261.2195965499279</v>
      </c>
      <c r="BE32">
        <f t="shared" si="29"/>
        <v>19.33135571480495</v>
      </c>
      <c r="BF32">
        <f t="shared" si="30"/>
        <v>210.39554838148592</v>
      </c>
      <c r="BG32">
        <f t="shared" si="31"/>
        <v>1.6298777659439739E-2</v>
      </c>
      <c r="BH32">
        <f t="shared" si="32"/>
        <v>2.4446674043095848</v>
      </c>
      <c r="BI32">
        <f t="shared" si="33"/>
        <v>436.93584418816084</v>
      </c>
      <c r="BJ32" t="s">
        <v>509</v>
      </c>
      <c r="BK32">
        <v>506.43</v>
      </c>
      <c r="BL32">
        <f t="shared" si="34"/>
        <v>506.43</v>
      </c>
      <c r="BM32">
        <f t="shared" si="35"/>
        <v>0.52512986891210178</v>
      </c>
      <c r="BN32">
        <f t="shared" si="36"/>
        <v>0.63534426040363234</v>
      </c>
      <c r="BO32">
        <f t="shared" si="37"/>
        <v>0.82317652667839103</v>
      </c>
      <c r="BP32">
        <f t="shared" si="38"/>
        <v>0.79000551110155293</v>
      </c>
      <c r="BQ32">
        <f t="shared" si="39"/>
        <v>0.85269437607774845</v>
      </c>
      <c r="BR32">
        <f t="shared" si="40"/>
        <v>0.45276610099499093</v>
      </c>
      <c r="BS32">
        <f t="shared" si="41"/>
        <v>0.54723389900500907</v>
      </c>
      <c r="BT32">
        <v>1291</v>
      </c>
      <c r="BU32">
        <v>300</v>
      </c>
      <c r="BV32">
        <v>300</v>
      </c>
      <c r="BW32">
        <v>300</v>
      </c>
      <c r="BX32">
        <v>12485.8</v>
      </c>
      <c r="BY32">
        <v>991.73</v>
      </c>
      <c r="BZ32">
        <v>-9.0468700000000003E-3</v>
      </c>
      <c r="CA32">
        <v>-6.05</v>
      </c>
      <c r="CB32" t="s">
        <v>413</v>
      </c>
      <c r="CC32" t="s">
        <v>413</v>
      </c>
      <c r="CD32" t="s">
        <v>413</v>
      </c>
      <c r="CE32" t="s">
        <v>413</v>
      </c>
      <c r="CF32" t="s">
        <v>413</v>
      </c>
      <c r="CG32" t="s">
        <v>413</v>
      </c>
      <c r="CH32" t="s">
        <v>413</v>
      </c>
      <c r="CI32" t="s">
        <v>413</v>
      </c>
      <c r="CJ32" t="s">
        <v>413</v>
      </c>
      <c r="CK32" t="s">
        <v>413</v>
      </c>
      <c r="CL32">
        <f t="shared" si="42"/>
        <v>1500.01</v>
      </c>
      <c r="CM32">
        <f t="shared" si="43"/>
        <v>1261.2195965499279</v>
      </c>
      <c r="CN32">
        <f t="shared" si="44"/>
        <v>0.8408074589835588</v>
      </c>
      <c r="CO32">
        <f t="shared" si="45"/>
        <v>0.16115839583826883</v>
      </c>
      <c r="CP32">
        <v>6</v>
      </c>
      <c r="CQ32">
        <v>0.5</v>
      </c>
      <c r="CR32" t="s">
        <v>414</v>
      </c>
      <c r="CS32">
        <v>2</v>
      </c>
      <c r="CT32">
        <v>1686925311.5</v>
      </c>
      <c r="CU32">
        <v>409.41993548387109</v>
      </c>
      <c r="CV32">
        <v>430.23245161290328</v>
      </c>
      <c r="CW32">
        <v>17.586490322580651</v>
      </c>
      <c r="CX32">
        <v>14.022806451612899</v>
      </c>
      <c r="CY32">
        <v>408.97593548387113</v>
      </c>
      <c r="CZ32">
        <v>17.37849032258065</v>
      </c>
      <c r="DA32">
        <v>600.12422580645159</v>
      </c>
      <c r="DB32">
        <v>101.7569354838709</v>
      </c>
      <c r="DC32">
        <v>0.1002246032258064</v>
      </c>
      <c r="DD32">
        <v>28.218864516129031</v>
      </c>
      <c r="DE32">
        <v>27.9512</v>
      </c>
      <c r="DF32">
        <v>999.90000000000032</v>
      </c>
      <c r="DG32">
        <v>0</v>
      </c>
      <c r="DH32">
        <v>0</v>
      </c>
      <c r="DI32">
        <v>9993.4693548387095</v>
      </c>
      <c r="DJ32">
        <v>0</v>
      </c>
      <c r="DK32">
        <v>1681.3570967741939</v>
      </c>
      <c r="DL32">
        <v>-20.748983870967741</v>
      </c>
      <c r="DM32">
        <v>416.8136451612902</v>
      </c>
      <c r="DN32">
        <v>436.35116129032258</v>
      </c>
      <c r="DO32">
        <v>3.5636751612903219</v>
      </c>
      <c r="DP32">
        <v>430.23245161290328</v>
      </c>
      <c r="DQ32">
        <v>14.022806451612899</v>
      </c>
      <c r="DR32">
        <v>1.7895474193548391</v>
      </c>
      <c r="DS32">
        <v>1.4269183870967741</v>
      </c>
      <c r="DT32">
        <v>15.69576451612903</v>
      </c>
      <c r="DU32">
        <v>12.206751612903229</v>
      </c>
      <c r="DV32">
        <v>1500.01</v>
      </c>
      <c r="DW32">
        <v>0.97299390322580637</v>
      </c>
      <c r="DX32">
        <v>2.700603870967741E-2</v>
      </c>
      <c r="DY32">
        <v>0</v>
      </c>
      <c r="DZ32">
        <v>710.821129032258</v>
      </c>
      <c r="EA32">
        <v>4.9993100000000013</v>
      </c>
      <c r="EB32">
        <v>15028.15806451613</v>
      </c>
      <c r="EC32">
        <v>13259.3064516129</v>
      </c>
      <c r="ED32">
        <v>37.941290322580628</v>
      </c>
      <c r="EE32">
        <v>39.536032258064502</v>
      </c>
      <c r="EF32">
        <v>38.378645161290308</v>
      </c>
      <c r="EG32">
        <v>38.667096774193539</v>
      </c>
      <c r="EH32">
        <v>39.467516129032248</v>
      </c>
      <c r="EI32">
        <v>1454.637741935484</v>
      </c>
      <c r="EJ32">
        <v>40.373225806451643</v>
      </c>
      <c r="EK32">
        <v>0</v>
      </c>
      <c r="EL32">
        <v>166.39999985694891</v>
      </c>
      <c r="EM32">
        <v>0</v>
      </c>
      <c r="EN32">
        <v>710.64815384615383</v>
      </c>
      <c r="EO32">
        <v>-20.25039315097732</v>
      </c>
      <c r="EP32">
        <v>-1050.6222230396361</v>
      </c>
      <c r="EQ32">
        <v>15023.042307692311</v>
      </c>
      <c r="ER32">
        <v>15</v>
      </c>
      <c r="ES32">
        <v>1686925351</v>
      </c>
      <c r="ET32" t="s">
        <v>510</v>
      </c>
      <c r="EU32">
        <v>1686925351</v>
      </c>
      <c r="EV32">
        <v>1686864966.5999999</v>
      </c>
      <c r="EW32">
        <v>16</v>
      </c>
      <c r="EX32">
        <v>-6.4000000000000001E-2</v>
      </c>
      <c r="EY32">
        <v>-2.5000000000000001E-2</v>
      </c>
      <c r="EZ32">
        <v>0.44400000000000001</v>
      </c>
      <c r="FA32">
        <v>0.20799999999999999</v>
      </c>
      <c r="FB32">
        <v>430</v>
      </c>
      <c r="FC32">
        <v>20</v>
      </c>
      <c r="FD32">
        <v>0.09</v>
      </c>
      <c r="FE32">
        <v>0.03</v>
      </c>
      <c r="FF32">
        <v>-20.747521951219511</v>
      </c>
      <c r="FG32">
        <v>-0.2088522648083353</v>
      </c>
      <c r="FH32">
        <v>4.9661225548933333E-2</v>
      </c>
      <c r="FI32">
        <v>1</v>
      </c>
      <c r="FJ32">
        <v>409.47209677419357</v>
      </c>
      <c r="FK32">
        <v>1.379177419354563</v>
      </c>
      <c r="FL32">
        <v>0.10490375153619511</v>
      </c>
      <c r="FM32">
        <v>1</v>
      </c>
      <c r="FN32">
        <v>3.5505663414634152</v>
      </c>
      <c r="FO32">
        <v>0.24177470383275201</v>
      </c>
      <c r="FP32">
        <v>2.4285550432012901E-2</v>
      </c>
      <c r="FQ32">
        <v>1</v>
      </c>
      <c r="FR32">
        <v>17.5842064516129</v>
      </c>
      <c r="FS32">
        <v>0.27193548387094751</v>
      </c>
      <c r="FT32">
        <v>2.0444021690773591E-2</v>
      </c>
      <c r="FU32">
        <v>1</v>
      </c>
      <c r="FV32">
        <v>4</v>
      </c>
      <c r="FW32">
        <v>4</v>
      </c>
      <c r="FX32" t="s">
        <v>416</v>
      </c>
      <c r="FY32">
        <v>3.1791</v>
      </c>
      <c r="FZ32">
        <v>2.7979099999999999</v>
      </c>
      <c r="GA32">
        <v>0.10381899999999999</v>
      </c>
      <c r="GB32">
        <v>0.108386</v>
      </c>
      <c r="GC32">
        <v>9.7325099999999998E-2</v>
      </c>
      <c r="GD32">
        <v>8.3568699999999996E-2</v>
      </c>
      <c r="GE32">
        <v>28152.3</v>
      </c>
      <c r="GF32">
        <v>22248.1</v>
      </c>
      <c r="GG32">
        <v>29355.1</v>
      </c>
      <c r="GH32">
        <v>24440.400000000001</v>
      </c>
      <c r="GI32">
        <v>33704.5</v>
      </c>
      <c r="GJ32">
        <v>32696.3</v>
      </c>
      <c r="GK32">
        <v>40490.699999999997</v>
      </c>
      <c r="GL32">
        <v>39877.300000000003</v>
      </c>
      <c r="GM32">
        <v>2.1853500000000001</v>
      </c>
      <c r="GN32">
        <v>1.88995</v>
      </c>
      <c r="GO32">
        <v>9.5680399999999999E-2</v>
      </c>
      <c r="GP32">
        <v>0</v>
      </c>
      <c r="GQ32">
        <v>26.395499999999998</v>
      </c>
      <c r="GR32">
        <v>999.9</v>
      </c>
      <c r="GS32">
        <v>36.1</v>
      </c>
      <c r="GT32">
        <v>29.4</v>
      </c>
      <c r="GU32">
        <v>14.6021</v>
      </c>
      <c r="GV32">
        <v>62.356299999999997</v>
      </c>
      <c r="GW32">
        <v>32.087299999999999</v>
      </c>
      <c r="GX32">
        <v>1</v>
      </c>
      <c r="GY32">
        <v>-7.6267799999999997E-2</v>
      </c>
      <c r="GZ32">
        <v>0</v>
      </c>
      <c r="HA32">
        <v>20.277899999999999</v>
      </c>
      <c r="HB32">
        <v>5.2271700000000001</v>
      </c>
      <c r="HC32">
        <v>11.902100000000001</v>
      </c>
      <c r="HD32">
        <v>4.9637000000000002</v>
      </c>
      <c r="HE32">
        <v>3.2919999999999998</v>
      </c>
      <c r="HF32">
        <v>9999</v>
      </c>
      <c r="HG32">
        <v>9999</v>
      </c>
      <c r="HH32">
        <v>9999</v>
      </c>
      <c r="HI32">
        <v>999.9</v>
      </c>
      <c r="HJ32">
        <v>4.9701899999999997</v>
      </c>
      <c r="HK32">
        <v>1.8749</v>
      </c>
      <c r="HL32">
        <v>1.8736299999999999</v>
      </c>
      <c r="HM32">
        <v>1.8728100000000001</v>
      </c>
      <c r="HN32">
        <v>1.87436</v>
      </c>
      <c r="HO32">
        <v>1.8693299999999999</v>
      </c>
      <c r="HP32">
        <v>1.87347</v>
      </c>
      <c r="HQ32">
        <v>1.87853</v>
      </c>
      <c r="HR32">
        <v>0</v>
      </c>
      <c r="HS32">
        <v>0</v>
      </c>
      <c r="HT32">
        <v>0</v>
      </c>
      <c r="HU32">
        <v>0</v>
      </c>
      <c r="HV32" t="s">
        <v>417</v>
      </c>
      <c r="HW32" t="s">
        <v>418</v>
      </c>
      <c r="HX32" t="s">
        <v>419</v>
      </c>
      <c r="HY32" t="s">
        <v>419</v>
      </c>
      <c r="HZ32" t="s">
        <v>419</v>
      </c>
      <c r="IA32" t="s">
        <v>419</v>
      </c>
      <c r="IB32">
        <v>0</v>
      </c>
      <c r="IC32">
        <v>100</v>
      </c>
      <c r="ID32">
        <v>100</v>
      </c>
      <c r="IE32">
        <v>0.44400000000000001</v>
      </c>
      <c r="IF32">
        <v>0.20799999999999999</v>
      </c>
      <c r="IG32">
        <v>0.50745000000006257</v>
      </c>
      <c r="IH32">
        <v>0</v>
      </c>
      <c r="II32">
        <v>0</v>
      </c>
      <c r="IJ32">
        <v>0</v>
      </c>
      <c r="IK32">
        <v>0.20799999999999999</v>
      </c>
      <c r="IL32">
        <v>0</v>
      </c>
      <c r="IM32">
        <v>0</v>
      </c>
      <c r="IN32">
        <v>0</v>
      </c>
      <c r="IO32">
        <v>-1</v>
      </c>
      <c r="IP32">
        <v>-1</v>
      </c>
      <c r="IQ32">
        <v>-1</v>
      </c>
      <c r="IR32">
        <v>-1</v>
      </c>
      <c r="IS32">
        <v>2.4</v>
      </c>
      <c r="IT32">
        <v>1005.9</v>
      </c>
      <c r="IU32">
        <v>1.1071800000000001</v>
      </c>
      <c r="IV32">
        <v>2.4243199999999998</v>
      </c>
      <c r="IW32">
        <v>1.42578</v>
      </c>
      <c r="IX32">
        <v>2.2753899999999998</v>
      </c>
      <c r="IY32">
        <v>1.5478499999999999</v>
      </c>
      <c r="IZ32">
        <v>2.4169900000000002</v>
      </c>
      <c r="JA32">
        <v>33.266300000000001</v>
      </c>
      <c r="JB32">
        <v>14.5611</v>
      </c>
      <c r="JC32">
        <v>18</v>
      </c>
      <c r="JD32">
        <v>630.55200000000002</v>
      </c>
      <c r="JE32">
        <v>425.95600000000002</v>
      </c>
      <c r="JF32">
        <v>27.1844</v>
      </c>
      <c r="JG32">
        <v>26.471699999999998</v>
      </c>
      <c r="JH32">
        <v>30.000900000000001</v>
      </c>
      <c r="JI32">
        <v>26.2257</v>
      </c>
      <c r="JJ32">
        <v>26.162400000000002</v>
      </c>
      <c r="JK32">
        <v>22.180800000000001</v>
      </c>
      <c r="JL32">
        <v>-30</v>
      </c>
      <c r="JM32">
        <v>-30</v>
      </c>
      <c r="JN32">
        <v>-999.9</v>
      </c>
      <c r="JO32">
        <v>430.32</v>
      </c>
      <c r="JP32">
        <v>0</v>
      </c>
      <c r="JQ32">
        <v>95.644300000000001</v>
      </c>
      <c r="JR32">
        <v>101.453</v>
      </c>
    </row>
    <row r="33" spans="1:278" x14ac:dyDescent="0.2">
      <c r="A33">
        <v>17</v>
      </c>
      <c r="B33">
        <v>1686925521.5</v>
      </c>
      <c r="C33">
        <v>3386</v>
      </c>
      <c r="D33" t="s">
        <v>511</v>
      </c>
      <c r="E33" t="s">
        <v>512</v>
      </c>
      <c r="F33">
        <v>15</v>
      </c>
      <c r="N33" t="s">
        <v>513</v>
      </c>
      <c r="O33">
        <v>1686925513.75</v>
      </c>
      <c r="P33">
        <f t="shared" si="0"/>
        <v>1.1683525597185071E-3</v>
      </c>
      <c r="Q33">
        <f t="shared" si="1"/>
        <v>1.1683525597185072</v>
      </c>
      <c r="R33">
        <f t="shared" si="2"/>
        <v>4.3976398026757204</v>
      </c>
      <c r="S33">
        <f t="shared" si="3"/>
        <v>411.42189999999988</v>
      </c>
      <c r="T33">
        <f t="shared" si="4"/>
        <v>259.84461091344099</v>
      </c>
      <c r="U33">
        <f t="shared" si="5"/>
        <v>26.466946260682043</v>
      </c>
      <c r="V33">
        <f t="shared" si="6"/>
        <v>41.906127202288019</v>
      </c>
      <c r="W33">
        <f t="shared" si="7"/>
        <v>5.0973195079731602E-2</v>
      </c>
      <c r="X33">
        <f t="shared" si="8"/>
        <v>2.9601757538256401</v>
      </c>
      <c r="Y33">
        <f t="shared" si="9"/>
        <v>5.0490545488183679E-2</v>
      </c>
      <c r="Z33">
        <f t="shared" si="10"/>
        <v>3.1599574083159727E-2</v>
      </c>
      <c r="AA33">
        <f t="shared" si="11"/>
        <v>241.72218067512222</v>
      </c>
      <c r="AB33">
        <f t="shared" si="12"/>
        <v>29.405189555127524</v>
      </c>
      <c r="AC33">
        <f t="shared" si="13"/>
        <v>28.566743333333331</v>
      </c>
      <c r="AD33">
        <f t="shared" si="14"/>
        <v>3.9220398355905139</v>
      </c>
      <c r="AE33">
        <f t="shared" si="15"/>
        <v>42.202467984556421</v>
      </c>
      <c r="AF33">
        <f t="shared" si="16"/>
        <v>1.6292993467731416</v>
      </c>
      <c r="AG33">
        <f t="shared" si="17"/>
        <v>3.8606731420763531</v>
      </c>
      <c r="AH33">
        <f t="shared" si="18"/>
        <v>2.2927404888173726</v>
      </c>
      <c r="AI33">
        <f t="shared" si="19"/>
        <v>-51.524347883586167</v>
      </c>
      <c r="AJ33">
        <f t="shared" si="20"/>
        <v>-43.310325454932531</v>
      </c>
      <c r="AK33">
        <f t="shared" si="21"/>
        <v>-3.2029429637983298</v>
      </c>
      <c r="AL33">
        <f t="shared" si="22"/>
        <v>143.6845643728052</v>
      </c>
      <c r="AM33">
        <v>0</v>
      </c>
      <c r="AN33">
        <v>0</v>
      </c>
      <c r="AO33">
        <f t="shared" si="23"/>
        <v>1</v>
      </c>
      <c r="AP33">
        <f t="shared" si="24"/>
        <v>0</v>
      </c>
      <c r="AQ33">
        <f t="shared" si="25"/>
        <v>53574.558540692633</v>
      </c>
      <c r="AR33" t="s">
        <v>410</v>
      </c>
      <c r="AS33">
        <v>12516</v>
      </c>
      <c r="AT33">
        <v>616.0684</v>
      </c>
      <c r="AU33">
        <v>3673.6</v>
      </c>
      <c r="AV33">
        <f t="shared" si="26"/>
        <v>0.83229845383275258</v>
      </c>
      <c r="AW33">
        <v>-1.2249820690906199</v>
      </c>
      <c r="AX33" t="s">
        <v>514</v>
      </c>
      <c r="AY33">
        <v>12557.7</v>
      </c>
      <c r="AZ33">
        <v>581.60676000000001</v>
      </c>
      <c r="BA33">
        <v>667.56899999999996</v>
      </c>
      <c r="BB33">
        <f t="shared" si="27"/>
        <v>0.12876907106231705</v>
      </c>
      <c r="BC33">
        <v>0.5</v>
      </c>
      <c r="BD33">
        <f t="shared" si="28"/>
        <v>1261.1325205570583</v>
      </c>
      <c r="BE33">
        <f t="shared" si="29"/>
        <v>4.3976398026757204</v>
      </c>
      <c r="BF33">
        <f t="shared" si="30"/>
        <v>81.19743157930543</v>
      </c>
      <c r="BG33">
        <f t="shared" si="31"/>
        <v>4.4583909939002733E-3</v>
      </c>
      <c r="BH33">
        <f t="shared" si="32"/>
        <v>4.502951754799879</v>
      </c>
      <c r="BI33">
        <f t="shared" si="33"/>
        <v>351.0057305406059</v>
      </c>
      <c r="BJ33" t="s">
        <v>515</v>
      </c>
      <c r="BK33">
        <v>444.04</v>
      </c>
      <c r="BL33">
        <f t="shared" si="34"/>
        <v>444.04</v>
      </c>
      <c r="BM33">
        <f t="shared" si="35"/>
        <v>0.33484029366252765</v>
      </c>
      <c r="BN33">
        <f t="shared" si="36"/>
        <v>0.38456862420536025</v>
      </c>
      <c r="BO33">
        <f t="shared" si="37"/>
        <v>0.93078654677417361</v>
      </c>
      <c r="BP33">
        <f t="shared" si="38"/>
        <v>1.6691502623270411</v>
      </c>
      <c r="BQ33">
        <f t="shared" si="39"/>
        <v>0.98315615119071875</v>
      </c>
      <c r="BR33">
        <f t="shared" si="40"/>
        <v>0.29360706174073387</v>
      </c>
      <c r="BS33">
        <f t="shared" si="41"/>
        <v>0.70639293825926619</v>
      </c>
      <c r="BT33">
        <v>1293</v>
      </c>
      <c r="BU33">
        <v>300</v>
      </c>
      <c r="BV33">
        <v>300</v>
      </c>
      <c r="BW33">
        <v>300</v>
      </c>
      <c r="BX33">
        <v>12557.7</v>
      </c>
      <c r="BY33">
        <v>655.88</v>
      </c>
      <c r="BZ33">
        <v>-9.0992599999999996E-3</v>
      </c>
      <c r="CA33">
        <v>0.88</v>
      </c>
      <c r="CB33" t="s">
        <v>413</v>
      </c>
      <c r="CC33" t="s">
        <v>413</v>
      </c>
      <c r="CD33" t="s">
        <v>413</v>
      </c>
      <c r="CE33" t="s">
        <v>413</v>
      </c>
      <c r="CF33" t="s">
        <v>413</v>
      </c>
      <c r="CG33" t="s">
        <v>413</v>
      </c>
      <c r="CH33" t="s">
        <v>413</v>
      </c>
      <c r="CI33" t="s">
        <v>413</v>
      </c>
      <c r="CJ33" t="s">
        <v>413</v>
      </c>
      <c r="CK33" t="s">
        <v>413</v>
      </c>
      <c r="CL33">
        <f t="shared" si="42"/>
        <v>1499.906666666667</v>
      </c>
      <c r="CM33">
        <f t="shared" si="43"/>
        <v>1261.1325205570583</v>
      </c>
      <c r="CN33">
        <f t="shared" si="44"/>
        <v>0.84080733060527635</v>
      </c>
      <c r="CO33">
        <f t="shared" si="45"/>
        <v>0.16115814806818346</v>
      </c>
      <c r="CP33">
        <v>6</v>
      </c>
      <c r="CQ33">
        <v>0.5</v>
      </c>
      <c r="CR33" t="s">
        <v>414</v>
      </c>
      <c r="CS33">
        <v>2</v>
      </c>
      <c r="CT33">
        <v>1686925513.75</v>
      </c>
      <c r="CU33">
        <v>411.42189999999988</v>
      </c>
      <c r="CV33">
        <v>416.29933333333332</v>
      </c>
      <c r="CW33">
        <v>15.995976666666669</v>
      </c>
      <c r="CX33">
        <v>14.846523333333341</v>
      </c>
      <c r="CY33">
        <v>410.95690000000002</v>
      </c>
      <c r="CZ33">
        <v>15.787976666666671</v>
      </c>
      <c r="DA33">
        <v>600.10976666666659</v>
      </c>
      <c r="DB33">
        <v>101.7568333333333</v>
      </c>
      <c r="DC33">
        <v>9.9988586666666684E-2</v>
      </c>
      <c r="DD33">
        <v>28.29535666666667</v>
      </c>
      <c r="DE33">
        <v>28.566743333333331</v>
      </c>
      <c r="DF33">
        <v>999.9000000000002</v>
      </c>
      <c r="DG33">
        <v>0</v>
      </c>
      <c r="DH33">
        <v>0</v>
      </c>
      <c r="DI33">
        <v>9999.9516666666677</v>
      </c>
      <c r="DJ33">
        <v>0</v>
      </c>
      <c r="DK33">
        <v>1915.932666666667</v>
      </c>
      <c r="DL33">
        <v>-4.8986736666666646</v>
      </c>
      <c r="DM33">
        <v>418.0884666666667</v>
      </c>
      <c r="DN33">
        <v>422.57316666666668</v>
      </c>
      <c r="DO33">
        <v>1.149463666666666</v>
      </c>
      <c r="DP33">
        <v>416.29933333333332</v>
      </c>
      <c r="DQ33">
        <v>14.846523333333341</v>
      </c>
      <c r="DR33">
        <v>1.627699666666667</v>
      </c>
      <c r="DS33">
        <v>1.5107336666666671</v>
      </c>
      <c r="DT33">
        <v>14.22353</v>
      </c>
      <c r="DU33">
        <v>13.07721666666666</v>
      </c>
      <c r="DV33">
        <v>1499.906666666667</v>
      </c>
      <c r="DW33">
        <v>0.97299816666666639</v>
      </c>
      <c r="DX33">
        <v>2.700165999999999E-2</v>
      </c>
      <c r="DY33">
        <v>0</v>
      </c>
      <c r="DZ33">
        <v>581.68000000000006</v>
      </c>
      <c r="EA33">
        <v>4.9993100000000004</v>
      </c>
      <c r="EB33">
        <v>12809.03666666667</v>
      </c>
      <c r="EC33">
        <v>13258.41333333333</v>
      </c>
      <c r="ED33">
        <v>36.299666666666667</v>
      </c>
      <c r="EE33">
        <v>38.145533333333333</v>
      </c>
      <c r="EF33">
        <v>36.824733333333327</v>
      </c>
      <c r="EG33">
        <v>37.337199999999989</v>
      </c>
      <c r="EH33">
        <v>38.178866666666657</v>
      </c>
      <c r="EI33">
        <v>1454.5426666666669</v>
      </c>
      <c r="EJ33">
        <v>40.36399999999999</v>
      </c>
      <c r="EK33">
        <v>0</v>
      </c>
      <c r="EL33">
        <v>201.70000004768369</v>
      </c>
      <c r="EM33">
        <v>0</v>
      </c>
      <c r="EN33">
        <v>581.60676000000001</v>
      </c>
      <c r="EO33">
        <v>-4.4630769175087526</v>
      </c>
      <c r="EP33">
        <v>19.523078409484189</v>
      </c>
      <c r="EQ33">
        <v>12790.64</v>
      </c>
      <c r="ER33">
        <v>15</v>
      </c>
      <c r="ES33">
        <v>1686925540.5</v>
      </c>
      <c r="ET33" t="s">
        <v>516</v>
      </c>
      <c r="EU33">
        <v>1686925540.5</v>
      </c>
      <c r="EV33">
        <v>1686864966.5999999</v>
      </c>
      <c r="EW33">
        <v>17</v>
      </c>
      <c r="EX33">
        <v>2.1000000000000001E-2</v>
      </c>
      <c r="EY33">
        <v>-2.5000000000000001E-2</v>
      </c>
      <c r="EZ33">
        <v>0.46500000000000002</v>
      </c>
      <c r="FA33">
        <v>0.20799999999999999</v>
      </c>
      <c r="FB33">
        <v>416</v>
      </c>
      <c r="FC33">
        <v>20</v>
      </c>
      <c r="FD33">
        <v>0.54</v>
      </c>
      <c r="FE33">
        <v>0.03</v>
      </c>
      <c r="FF33">
        <v>-4.9694064999999998</v>
      </c>
      <c r="FG33">
        <v>1.610635046904328</v>
      </c>
      <c r="FH33">
        <v>0.21843636745686371</v>
      </c>
      <c r="FI33">
        <v>1</v>
      </c>
      <c r="FJ33">
        <v>411.40083333333342</v>
      </c>
      <c r="FK33">
        <v>-3.536489432702365</v>
      </c>
      <c r="FL33">
        <v>0.26831462667713218</v>
      </c>
      <c r="FM33">
        <v>1</v>
      </c>
      <c r="FN33">
        <v>1.1452057499999999</v>
      </c>
      <c r="FO33">
        <v>8.6439287054406885E-2</v>
      </c>
      <c r="FP33">
        <v>8.6569567076138273E-3</v>
      </c>
      <c r="FQ33">
        <v>1</v>
      </c>
      <c r="FR33">
        <v>15.995976666666669</v>
      </c>
      <c r="FS33">
        <v>0.47079243604001952</v>
      </c>
      <c r="FT33">
        <v>3.3976076714195252E-2</v>
      </c>
      <c r="FU33">
        <v>1</v>
      </c>
      <c r="FV33">
        <v>4</v>
      </c>
      <c r="FW33">
        <v>4</v>
      </c>
      <c r="FX33" t="s">
        <v>416</v>
      </c>
      <c r="FY33">
        <v>3.17902</v>
      </c>
      <c r="FZ33">
        <v>2.7966500000000001</v>
      </c>
      <c r="GA33">
        <v>0.104001</v>
      </c>
      <c r="GB33">
        <v>0.105562</v>
      </c>
      <c r="GC33">
        <v>9.0895799999999999E-2</v>
      </c>
      <c r="GD33">
        <v>8.7263199999999999E-2</v>
      </c>
      <c r="GE33">
        <v>28139.200000000001</v>
      </c>
      <c r="GF33">
        <v>22315</v>
      </c>
      <c r="GG33">
        <v>29348</v>
      </c>
      <c r="GH33">
        <v>24436.9</v>
      </c>
      <c r="GI33">
        <v>33943.1</v>
      </c>
      <c r="GJ33">
        <v>32556.799999999999</v>
      </c>
      <c r="GK33">
        <v>40483.1</v>
      </c>
      <c r="GL33">
        <v>39870.1</v>
      </c>
      <c r="GM33">
        <v>2.17957</v>
      </c>
      <c r="GN33">
        <v>1.8931</v>
      </c>
      <c r="GO33">
        <v>0.106789</v>
      </c>
      <c r="GP33">
        <v>0</v>
      </c>
      <c r="GQ33">
        <v>26.828700000000001</v>
      </c>
      <c r="GR33">
        <v>999.9</v>
      </c>
      <c r="GS33">
        <v>37.1</v>
      </c>
      <c r="GT33">
        <v>29.6</v>
      </c>
      <c r="GU33">
        <v>15.180199999999999</v>
      </c>
      <c r="GV33">
        <v>61.836300000000001</v>
      </c>
      <c r="GW33">
        <v>32.8005</v>
      </c>
      <c r="GX33">
        <v>1</v>
      </c>
      <c r="GY33">
        <v>-6.7075700000000002E-2</v>
      </c>
      <c r="GZ33">
        <v>0</v>
      </c>
      <c r="HA33">
        <v>20.2804</v>
      </c>
      <c r="HB33">
        <v>5.2273199999999997</v>
      </c>
      <c r="HC33">
        <v>11.902100000000001</v>
      </c>
      <c r="HD33">
        <v>4.9634</v>
      </c>
      <c r="HE33">
        <v>3.2919999999999998</v>
      </c>
      <c r="HF33">
        <v>9999</v>
      </c>
      <c r="HG33">
        <v>9999</v>
      </c>
      <c r="HH33">
        <v>9999</v>
      </c>
      <c r="HI33">
        <v>999.9</v>
      </c>
      <c r="HJ33">
        <v>4.9701899999999997</v>
      </c>
      <c r="HK33">
        <v>1.875</v>
      </c>
      <c r="HL33">
        <v>1.8736600000000001</v>
      </c>
      <c r="HM33">
        <v>1.8728400000000001</v>
      </c>
      <c r="HN33">
        <v>1.87439</v>
      </c>
      <c r="HO33">
        <v>1.8693500000000001</v>
      </c>
      <c r="HP33">
        <v>1.8735299999999999</v>
      </c>
      <c r="HQ33">
        <v>1.87863</v>
      </c>
      <c r="HR33">
        <v>0</v>
      </c>
      <c r="HS33">
        <v>0</v>
      </c>
      <c r="HT33">
        <v>0</v>
      </c>
      <c r="HU33">
        <v>0</v>
      </c>
      <c r="HV33" t="s">
        <v>417</v>
      </c>
      <c r="HW33" t="s">
        <v>418</v>
      </c>
      <c r="HX33" t="s">
        <v>419</v>
      </c>
      <c r="HY33" t="s">
        <v>419</v>
      </c>
      <c r="HZ33" t="s">
        <v>419</v>
      </c>
      <c r="IA33" t="s">
        <v>419</v>
      </c>
      <c r="IB33">
        <v>0</v>
      </c>
      <c r="IC33">
        <v>100</v>
      </c>
      <c r="ID33">
        <v>100</v>
      </c>
      <c r="IE33">
        <v>0.46500000000000002</v>
      </c>
      <c r="IF33">
        <v>0.20799999999999999</v>
      </c>
      <c r="IG33">
        <v>0.44380952380959121</v>
      </c>
      <c r="IH33">
        <v>0</v>
      </c>
      <c r="II33">
        <v>0</v>
      </c>
      <c r="IJ33">
        <v>0</v>
      </c>
      <c r="IK33">
        <v>0.20799999999999999</v>
      </c>
      <c r="IL33">
        <v>0</v>
      </c>
      <c r="IM33">
        <v>0</v>
      </c>
      <c r="IN33">
        <v>0</v>
      </c>
      <c r="IO33">
        <v>-1</v>
      </c>
      <c r="IP33">
        <v>-1</v>
      </c>
      <c r="IQ33">
        <v>-1</v>
      </c>
      <c r="IR33">
        <v>-1</v>
      </c>
      <c r="IS33">
        <v>2.8</v>
      </c>
      <c r="IT33">
        <v>1009.2</v>
      </c>
      <c r="IU33">
        <v>1.07666</v>
      </c>
      <c r="IV33">
        <v>2.4291999999999998</v>
      </c>
      <c r="IW33">
        <v>1.42578</v>
      </c>
      <c r="IX33">
        <v>2.2753899999999998</v>
      </c>
      <c r="IY33">
        <v>1.5478499999999999</v>
      </c>
      <c r="IZ33">
        <v>2.4230999999999998</v>
      </c>
      <c r="JA33">
        <v>33.445599999999999</v>
      </c>
      <c r="JB33">
        <v>14.534800000000001</v>
      </c>
      <c r="JC33">
        <v>18</v>
      </c>
      <c r="JD33">
        <v>627.82799999999997</v>
      </c>
      <c r="JE33">
        <v>428.74200000000002</v>
      </c>
      <c r="JF33">
        <v>27.378399999999999</v>
      </c>
      <c r="JG33">
        <v>26.587399999999999</v>
      </c>
      <c r="JH33">
        <v>29.999700000000001</v>
      </c>
      <c r="JI33">
        <v>26.366299999999999</v>
      </c>
      <c r="JJ33">
        <v>26.2943</v>
      </c>
      <c r="JK33">
        <v>21.577300000000001</v>
      </c>
      <c r="JL33">
        <v>-30</v>
      </c>
      <c r="JM33">
        <v>-30</v>
      </c>
      <c r="JN33">
        <v>-999.9</v>
      </c>
      <c r="JO33">
        <v>415.72</v>
      </c>
      <c r="JP33">
        <v>0</v>
      </c>
      <c r="JQ33">
        <v>95.624200000000002</v>
      </c>
      <c r="JR33">
        <v>101.43600000000001</v>
      </c>
    </row>
    <row r="34" spans="1:278" x14ac:dyDescent="0.2">
      <c r="A34">
        <v>18</v>
      </c>
      <c r="B34">
        <v>1686925732</v>
      </c>
      <c r="C34">
        <v>3596.5</v>
      </c>
      <c r="D34" t="s">
        <v>517</v>
      </c>
      <c r="E34" t="s">
        <v>518</v>
      </c>
      <c r="F34">
        <v>15</v>
      </c>
      <c r="N34" t="s">
        <v>519</v>
      </c>
      <c r="O34">
        <v>1686925724.25</v>
      </c>
      <c r="P34">
        <f t="shared" si="0"/>
        <v>4.3633856917466365E-3</v>
      </c>
      <c r="Q34">
        <f t="shared" si="1"/>
        <v>4.3633856917466369</v>
      </c>
      <c r="R34">
        <f t="shared" si="2"/>
        <v>19.270563160990221</v>
      </c>
      <c r="S34">
        <f t="shared" si="3"/>
        <v>409.41756666666657</v>
      </c>
      <c r="T34">
        <f t="shared" si="4"/>
        <v>269.43037333596425</v>
      </c>
      <c r="U34">
        <f t="shared" si="5"/>
        <v>27.442502998507003</v>
      </c>
      <c r="V34">
        <f t="shared" si="6"/>
        <v>41.700728324647663</v>
      </c>
      <c r="W34">
        <f t="shared" si="7"/>
        <v>0.24655712401325949</v>
      </c>
      <c r="X34">
        <f t="shared" si="8"/>
        <v>2.9583810066936533</v>
      </c>
      <c r="Y34">
        <f t="shared" si="9"/>
        <v>0.23568369554836607</v>
      </c>
      <c r="Z34">
        <f t="shared" si="10"/>
        <v>0.14823928076125314</v>
      </c>
      <c r="AA34">
        <f t="shared" si="11"/>
        <v>241.74962515581464</v>
      </c>
      <c r="AB34">
        <f t="shared" si="12"/>
        <v>28.746501827650309</v>
      </c>
      <c r="AC34">
        <f t="shared" si="13"/>
        <v>28.00436666666667</v>
      </c>
      <c r="AD34">
        <f t="shared" si="14"/>
        <v>3.7958058075392693</v>
      </c>
      <c r="AE34">
        <f t="shared" si="15"/>
        <v>50.3768237246193</v>
      </c>
      <c r="AF34">
        <f t="shared" si="16"/>
        <v>1.9634241866534083</v>
      </c>
      <c r="AG34">
        <f t="shared" si="17"/>
        <v>3.8974751512447523</v>
      </c>
      <c r="AH34">
        <f t="shared" si="18"/>
        <v>1.832381620885861</v>
      </c>
      <c r="AI34">
        <f t="shared" si="19"/>
        <v>-192.42530900602668</v>
      </c>
      <c r="AJ34">
        <f t="shared" si="20"/>
        <v>72.439779047120524</v>
      </c>
      <c r="AK34">
        <f t="shared" si="21"/>
        <v>5.3497742179652263</v>
      </c>
      <c r="AL34">
        <f t="shared" si="22"/>
        <v>127.11386941487372</v>
      </c>
      <c r="AM34">
        <v>0</v>
      </c>
      <c r="AN34">
        <v>0</v>
      </c>
      <c r="AO34">
        <f t="shared" si="23"/>
        <v>1</v>
      </c>
      <c r="AP34">
        <f t="shared" si="24"/>
        <v>0</v>
      </c>
      <c r="AQ34">
        <f t="shared" si="25"/>
        <v>53493.238985530646</v>
      </c>
      <c r="AR34" t="s">
        <v>410</v>
      </c>
      <c r="AS34">
        <v>12516</v>
      </c>
      <c r="AT34">
        <v>616.0684</v>
      </c>
      <c r="AU34">
        <v>3673.6</v>
      </c>
      <c r="AV34">
        <f t="shared" si="26"/>
        <v>0.83229845383275258</v>
      </c>
      <c r="AW34">
        <v>-1.2249820690906199</v>
      </c>
      <c r="AX34" t="s">
        <v>520</v>
      </c>
      <c r="AY34">
        <v>12489.9</v>
      </c>
      <c r="AZ34">
        <v>772.56268000000011</v>
      </c>
      <c r="BA34">
        <v>1057.2</v>
      </c>
      <c r="BB34">
        <f t="shared" si="27"/>
        <v>0.26923696556942855</v>
      </c>
      <c r="BC34">
        <v>0.5</v>
      </c>
      <c r="BD34">
        <f t="shared" si="28"/>
        <v>1261.2742202879867</v>
      </c>
      <c r="BE34">
        <f t="shared" si="29"/>
        <v>19.270563160990221</v>
      </c>
      <c r="BF34">
        <f t="shared" si="30"/>
        <v>169.79082191064228</v>
      </c>
      <c r="BG34">
        <f t="shared" si="31"/>
        <v>1.6249872470556873E-2</v>
      </c>
      <c r="BH34">
        <f t="shared" si="32"/>
        <v>2.4748391978811952</v>
      </c>
      <c r="BI34">
        <f t="shared" si="33"/>
        <v>435.37345623183722</v>
      </c>
      <c r="BJ34" t="s">
        <v>521</v>
      </c>
      <c r="BK34">
        <v>537.83000000000004</v>
      </c>
      <c r="BL34">
        <f t="shared" si="34"/>
        <v>537.83000000000004</v>
      </c>
      <c r="BM34">
        <f t="shared" si="35"/>
        <v>0.49126939084373811</v>
      </c>
      <c r="BN34">
        <f t="shared" si="36"/>
        <v>0.54804343724127291</v>
      </c>
      <c r="BO34">
        <f t="shared" si="37"/>
        <v>0.83437241889551839</v>
      </c>
      <c r="BP34">
        <f t="shared" si="38"/>
        <v>0.6452435509040837</v>
      </c>
      <c r="BQ34">
        <f t="shared" si="39"/>
        <v>0.85572296292865779</v>
      </c>
      <c r="BR34">
        <f t="shared" si="40"/>
        <v>0.38152788049698932</v>
      </c>
      <c r="BS34">
        <f t="shared" si="41"/>
        <v>0.61847211950301073</v>
      </c>
      <c r="BT34">
        <v>1295</v>
      </c>
      <c r="BU34">
        <v>300</v>
      </c>
      <c r="BV34">
        <v>300</v>
      </c>
      <c r="BW34">
        <v>300</v>
      </c>
      <c r="BX34">
        <v>12489.9</v>
      </c>
      <c r="BY34">
        <v>1009.44</v>
      </c>
      <c r="BZ34">
        <v>-9.0477400000000003E-3</v>
      </c>
      <c r="CA34">
        <v>-1.91</v>
      </c>
      <c r="CB34" t="s">
        <v>413</v>
      </c>
      <c r="CC34" t="s">
        <v>413</v>
      </c>
      <c r="CD34" t="s">
        <v>413</v>
      </c>
      <c r="CE34" t="s">
        <v>413</v>
      </c>
      <c r="CF34" t="s">
        <v>413</v>
      </c>
      <c r="CG34" t="s">
        <v>413</v>
      </c>
      <c r="CH34" t="s">
        <v>413</v>
      </c>
      <c r="CI34" t="s">
        <v>413</v>
      </c>
      <c r="CJ34" t="s">
        <v>413</v>
      </c>
      <c r="CK34" t="s">
        <v>413</v>
      </c>
      <c r="CL34">
        <f t="shared" si="42"/>
        <v>1500.075</v>
      </c>
      <c r="CM34">
        <f t="shared" si="43"/>
        <v>1261.2742202879867</v>
      </c>
      <c r="CN34">
        <f t="shared" si="44"/>
        <v>0.84080743982000017</v>
      </c>
      <c r="CO34">
        <f t="shared" si="45"/>
        <v>0.16115835885260046</v>
      </c>
      <c r="CP34">
        <v>6</v>
      </c>
      <c r="CQ34">
        <v>0.5</v>
      </c>
      <c r="CR34" t="s">
        <v>414</v>
      </c>
      <c r="CS34">
        <v>2</v>
      </c>
      <c r="CT34">
        <v>1686925724.25</v>
      </c>
      <c r="CU34">
        <v>409.41756666666657</v>
      </c>
      <c r="CV34">
        <v>430.47006666666658</v>
      </c>
      <c r="CW34">
        <v>19.276890000000002</v>
      </c>
      <c r="CX34">
        <v>14.998533333333331</v>
      </c>
      <c r="CY34">
        <v>408.93456666666663</v>
      </c>
      <c r="CZ34">
        <v>19.06889</v>
      </c>
      <c r="DA34">
        <v>600.12853333333328</v>
      </c>
      <c r="DB34">
        <v>101.75376666666671</v>
      </c>
      <c r="DC34">
        <v>0.1000171466666667</v>
      </c>
      <c r="DD34">
        <v>28.45855666666667</v>
      </c>
      <c r="DE34">
        <v>28.00436666666667</v>
      </c>
      <c r="DF34">
        <v>999.9000000000002</v>
      </c>
      <c r="DG34">
        <v>0</v>
      </c>
      <c r="DH34">
        <v>0</v>
      </c>
      <c r="DI34">
        <v>9990.0803333333351</v>
      </c>
      <c r="DJ34">
        <v>0</v>
      </c>
      <c r="DK34">
        <v>1152.748</v>
      </c>
      <c r="DL34">
        <v>-21.07062333333333</v>
      </c>
      <c r="DM34">
        <v>417.44646666666671</v>
      </c>
      <c r="DN34">
        <v>437.02466666666669</v>
      </c>
      <c r="DO34">
        <v>4.2783556666666671</v>
      </c>
      <c r="DP34">
        <v>430.47006666666658</v>
      </c>
      <c r="DQ34">
        <v>14.998533333333331</v>
      </c>
      <c r="DR34">
        <v>1.9614940000000001</v>
      </c>
      <c r="DS34">
        <v>1.5261560000000001</v>
      </c>
      <c r="DT34">
        <v>17.13687333333333</v>
      </c>
      <c r="DU34">
        <v>13.23274</v>
      </c>
      <c r="DV34">
        <v>1500.075</v>
      </c>
      <c r="DW34">
        <v>0.97299433333333318</v>
      </c>
      <c r="DX34">
        <v>2.7005599999999991E-2</v>
      </c>
      <c r="DY34">
        <v>0</v>
      </c>
      <c r="DZ34">
        <v>772.79559999999981</v>
      </c>
      <c r="EA34">
        <v>4.9993100000000004</v>
      </c>
      <c r="EB34">
        <v>20983.696666666659</v>
      </c>
      <c r="EC34">
        <v>13259.876666666671</v>
      </c>
      <c r="ED34">
        <v>39.470599999999983</v>
      </c>
      <c r="EE34">
        <v>41.27893333333332</v>
      </c>
      <c r="EF34">
        <v>39.962266666666657</v>
      </c>
      <c r="EG34">
        <v>40.845533333333329</v>
      </c>
      <c r="EH34">
        <v>40.983066666666659</v>
      </c>
      <c r="EI34">
        <v>1454.701333333333</v>
      </c>
      <c r="EJ34">
        <v>40.374000000000017</v>
      </c>
      <c r="EK34">
        <v>0</v>
      </c>
      <c r="EL34">
        <v>209.79999995231631</v>
      </c>
      <c r="EM34">
        <v>0</v>
      </c>
      <c r="EN34">
        <v>772.56268000000011</v>
      </c>
      <c r="EO34">
        <v>-45.126692254936579</v>
      </c>
      <c r="EP34">
        <v>-2303.6769429633619</v>
      </c>
      <c r="EQ34">
        <v>20966.776000000002</v>
      </c>
      <c r="ER34">
        <v>15</v>
      </c>
      <c r="ES34">
        <v>1686925757</v>
      </c>
      <c r="ET34" t="s">
        <v>522</v>
      </c>
      <c r="EU34">
        <v>1686925757</v>
      </c>
      <c r="EV34">
        <v>1686864966.5999999</v>
      </c>
      <c r="EW34">
        <v>18</v>
      </c>
      <c r="EX34">
        <v>1.9E-2</v>
      </c>
      <c r="EY34">
        <v>-2.5000000000000001E-2</v>
      </c>
      <c r="EZ34">
        <v>0.48299999999999998</v>
      </c>
      <c r="FA34">
        <v>0.20799999999999999</v>
      </c>
      <c r="FB34">
        <v>431</v>
      </c>
      <c r="FC34">
        <v>20</v>
      </c>
      <c r="FD34">
        <v>7.0000000000000007E-2</v>
      </c>
      <c r="FE34">
        <v>0.03</v>
      </c>
      <c r="FF34">
        <v>-21.15480975609756</v>
      </c>
      <c r="FG34">
        <v>1.453066202090574</v>
      </c>
      <c r="FH34">
        <v>0.15656715664201379</v>
      </c>
      <c r="FI34">
        <v>1</v>
      </c>
      <c r="FJ34">
        <v>409.38945161290331</v>
      </c>
      <c r="FK34">
        <v>1.719967741935537</v>
      </c>
      <c r="FL34">
        <v>0.13260585271705169</v>
      </c>
      <c r="FM34">
        <v>1</v>
      </c>
      <c r="FN34">
        <v>4.2699802439024399</v>
      </c>
      <c r="FO34">
        <v>0.16826006968641569</v>
      </c>
      <c r="FP34">
        <v>1.677541297340596E-2</v>
      </c>
      <c r="FQ34">
        <v>1</v>
      </c>
      <c r="FR34">
        <v>19.276448387096771</v>
      </c>
      <c r="FS34">
        <v>8.14209677418547E-2</v>
      </c>
      <c r="FT34">
        <v>6.2412711157648054E-3</v>
      </c>
      <c r="FU34">
        <v>1</v>
      </c>
      <c r="FV34">
        <v>4</v>
      </c>
      <c r="FW34">
        <v>4</v>
      </c>
      <c r="FX34" t="s">
        <v>416</v>
      </c>
      <c r="FY34">
        <v>3.17916</v>
      </c>
      <c r="FZ34">
        <v>2.7968500000000001</v>
      </c>
      <c r="GA34">
        <v>0.103766</v>
      </c>
      <c r="GB34">
        <v>0.10838299999999999</v>
      </c>
      <c r="GC34">
        <v>0.103881</v>
      </c>
      <c r="GD34">
        <v>8.763E-2</v>
      </c>
      <c r="GE34">
        <v>28141.7</v>
      </c>
      <c r="GF34">
        <v>22239.5</v>
      </c>
      <c r="GG34">
        <v>29343.1</v>
      </c>
      <c r="GH34">
        <v>24431.5</v>
      </c>
      <c r="GI34">
        <v>33441.9</v>
      </c>
      <c r="GJ34">
        <v>32537.599999999999</v>
      </c>
      <c r="GK34">
        <v>40475.4</v>
      </c>
      <c r="GL34">
        <v>39862.6</v>
      </c>
      <c r="GM34">
        <v>2.1835800000000001</v>
      </c>
      <c r="GN34">
        <v>1.88768</v>
      </c>
      <c r="GO34">
        <v>7.26879E-2</v>
      </c>
      <c r="GP34">
        <v>0</v>
      </c>
      <c r="GQ34">
        <v>26.8416</v>
      </c>
      <c r="GR34">
        <v>999.9</v>
      </c>
      <c r="GS34">
        <v>37.4</v>
      </c>
      <c r="GT34">
        <v>29.8</v>
      </c>
      <c r="GU34">
        <v>15.4803</v>
      </c>
      <c r="GV34">
        <v>62.246299999999998</v>
      </c>
      <c r="GW34">
        <v>32.524000000000001</v>
      </c>
      <c r="GX34">
        <v>1</v>
      </c>
      <c r="GY34">
        <v>-6.1920700000000002E-2</v>
      </c>
      <c r="GZ34">
        <v>0</v>
      </c>
      <c r="HA34">
        <v>20.2773</v>
      </c>
      <c r="HB34">
        <v>5.2243300000000001</v>
      </c>
      <c r="HC34">
        <v>11.902100000000001</v>
      </c>
      <c r="HD34">
        <v>4.9633500000000002</v>
      </c>
      <c r="HE34">
        <v>3.2913299999999999</v>
      </c>
      <c r="HF34">
        <v>9999</v>
      </c>
      <c r="HG34">
        <v>9999</v>
      </c>
      <c r="HH34">
        <v>9999</v>
      </c>
      <c r="HI34">
        <v>999.9</v>
      </c>
      <c r="HJ34">
        <v>4.97018</v>
      </c>
      <c r="HK34">
        <v>1.875</v>
      </c>
      <c r="HL34">
        <v>1.87368</v>
      </c>
      <c r="HM34">
        <v>1.87283</v>
      </c>
      <c r="HN34">
        <v>1.87439</v>
      </c>
      <c r="HO34">
        <v>1.86934</v>
      </c>
      <c r="HP34">
        <v>1.87354</v>
      </c>
      <c r="HQ34">
        <v>1.87863</v>
      </c>
      <c r="HR34">
        <v>0</v>
      </c>
      <c r="HS34">
        <v>0</v>
      </c>
      <c r="HT34">
        <v>0</v>
      </c>
      <c r="HU34">
        <v>0</v>
      </c>
      <c r="HV34" t="s">
        <v>417</v>
      </c>
      <c r="HW34" t="s">
        <v>418</v>
      </c>
      <c r="HX34" t="s">
        <v>419</v>
      </c>
      <c r="HY34" t="s">
        <v>419</v>
      </c>
      <c r="HZ34" t="s">
        <v>419</v>
      </c>
      <c r="IA34" t="s">
        <v>419</v>
      </c>
      <c r="IB34">
        <v>0</v>
      </c>
      <c r="IC34">
        <v>100</v>
      </c>
      <c r="ID34">
        <v>100</v>
      </c>
      <c r="IE34">
        <v>0.48299999999999998</v>
      </c>
      <c r="IF34">
        <v>0.20799999999999999</v>
      </c>
      <c r="IG34">
        <v>0.46490000000000009</v>
      </c>
      <c r="IH34">
        <v>0</v>
      </c>
      <c r="II34">
        <v>0</v>
      </c>
      <c r="IJ34">
        <v>0</v>
      </c>
      <c r="IK34">
        <v>0.20799999999999999</v>
      </c>
      <c r="IL34">
        <v>0</v>
      </c>
      <c r="IM34">
        <v>0</v>
      </c>
      <c r="IN34">
        <v>0</v>
      </c>
      <c r="IO34">
        <v>-1</v>
      </c>
      <c r="IP34">
        <v>-1</v>
      </c>
      <c r="IQ34">
        <v>-1</v>
      </c>
      <c r="IR34">
        <v>-1</v>
      </c>
      <c r="IS34">
        <v>3.2</v>
      </c>
      <c r="IT34">
        <v>1012.8</v>
      </c>
      <c r="IU34">
        <v>1.1084000000000001</v>
      </c>
      <c r="IV34">
        <v>2.4316399999999998</v>
      </c>
      <c r="IW34">
        <v>1.42578</v>
      </c>
      <c r="IX34">
        <v>2.2753899999999998</v>
      </c>
      <c r="IY34">
        <v>1.5478499999999999</v>
      </c>
      <c r="IZ34">
        <v>2.4182100000000002</v>
      </c>
      <c r="JA34">
        <v>33.580399999999997</v>
      </c>
      <c r="JB34">
        <v>14.4998</v>
      </c>
      <c r="JC34">
        <v>18</v>
      </c>
      <c r="JD34">
        <v>631.197</v>
      </c>
      <c r="JE34">
        <v>426.01400000000001</v>
      </c>
      <c r="JF34">
        <v>27.507999999999999</v>
      </c>
      <c r="JG34">
        <v>26.6126</v>
      </c>
      <c r="JH34">
        <v>30.000800000000002</v>
      </c>
      <c r="JI34">
        <v>26.4053</v>
      </c>
      <c r="JJ34">
        <v>26.340499999999999</v>
      </c>
      <c r="JK34">
        <v>22.200299999999999</v>
      </c>
      <c r="JL34">
        <v>-30</v>
      </c>
      <c r="JM34">
        <v>-30</v>
      </c>
      <c r="JN34">
        <v>-999.9</v>
      </c>
      <c r="JO34">
        <v>430.72399999999999</v>
      </c>
      <c r="JP34">
        <v>0</v>
      </c>
      <c r="JQ34">
        <v>95.606800000000007</v>
      </c>
      <c r="JR34">
        <v>101.416</v>
      </c>
    </row>
    <row r="35" spans="1:278" x14ac:dyDescent="0.2">
      <c r="A35">
        <v>19</v>
      </c>
      <c r="B35">
        <v>1686925912</v>
      </c>
      <c r="C35">
        <v>3776.5</v>
      </c>
      <c r="D35" t="s">
        <v>523</v>
      </c>
      <c r="E35" t="s">
        <v>524</v>
      </c>
      <c r="F35">
        <v>15</v>
      </c>
      <c r="N35" t="s">
        <v>525</v>
      </c>
      <c r="O35">
        <v>1686925904</v>
      </c>
      <c r="P35">
        <f t="shared" si="0"/>
        <v>1.8126984985314947E-3</v>
      </c>
      <c r="Q35">
        <f t="shared" si="1"/>
        <v>1.8126984985314947</v>
      </c>
      <c r="R35">
        <f t="shared" si="2"/>
        <v>9.8197766952527044</v>
      </c>
      <c r="S35">
        <f t="shared" si="3"/>
        <v>408.94016129032269</v>
      </c>
      <c r="T35">
        <f t="shared" si="4"/>
        <v>201.19952038616259</v>
      </c>
      <c r="U35">
        <f t="shared" si="5"/>
        <v>20.492191625653476</v>
      </c>
      <c r="V35">
        <f t="shared" si="6"/>
        <v>41.650597041697857</v>
      </c>
      <c r="W35">
        <f t="shared" si="7"/>
        <v>8.0927790245979694E-2</v>
      </c>
      <c r="X35">
        <f t="shared" si="8"/>
        <v>2.9610634907517364</v>
      </c>
      <c r="Y35">
        <f t="shared" si="9"/>
        <v>7.9718816739818121E-2</v>
      </c>
      <c r="Z35">
        <f t="shared" si="10"/>
        <v>4.9931377377779668E-2</v>
      </c>
      <c r="AA35">
        <f t="shared" si="11"/>
        <v>241.73941731448301</v>
      </c>
      <c r="AB35">
        <f t="shared" si="12"/>
        <v>29.670826035289249</v>
      </c>
      <c r="AC35">
        <f t="shared" si="13"/>
        <v>28.771603225806459</v>
      </c>
      <c r="AD35">
        <f t="shared" si="14"/>
        <v>3.9689251351916459</v>
      </c>
      <c r="AE35">
        <f t="shared" si="15"/>
        <v>43.388730075641334</v>
      </c>
      <c r="AF35">
        <f t="shared" si="16"/>
        <v>1.7176434845328277</v>
      </c>
      <c r="AG35">
        <f t="shared" si="17"/>
        <v>3.9587318677877641</v>
      </c>
      <c r="AH35">
        <f t="shared" si="18"/>
        <v>2.251281650658818</v>
      </c>
      <c r="AI35">
        <f t="shared" si="19"/>
        <v>-79.940003785238915</v>
      </c>
      <c r="AJ35">
        <f t="shared" si="20"/>
        <v>-7.0811819094024564</v>
      </c>
      <c r="AK35">
        <f t="shared" si="21"/>
        <v>-0.52518049945178336</v>
      </c>
      <c r="AL35">
        <f t="shared" si="22"/>
        <v>154.19305112038984</v>
      </c>
      <c r="AM35">
        <v>0</v>
      </c>
      <c r="AN35">
        <v>0</v>
      </c>
      <c r="AO35">
        <f t="shared" si="23"/>
        <v>1</v>
      </c>
      <c r="AP35">
        <f t="shared" si="24"/>
        <v>0</v>
      </c>
      <c r="AQ35">
        <f t="shared" si="25"/>
        <v>53523.557740520017</v>
      </c>
      <c r="AR35" t="s">
        <v>410</v>
      </c>
      <c r="AS35">
        <v>12516</v>
      </c>
      <c r="AT35">
        <v>616.0684</v>
      </c>
      <c r="AU35">
        <v>3673.6</v>
      </c>
      <c r="AV35">
        <f t="shared" si="26"/>
        <v>0.83229845383275258</v>
      </c>
      <c r="AW35">
        <v>-1.2249820690906199</v>
      </c>
      <c r="AX35" t="s">
        <v>526</v>
      </c>
      <c r="AY35">
        <v>12514.6</v>
      </c>
      <c r="AZ35">
        <v>822.90116000000012</v>
      </c>
      <c r="BA35">
        <v>1013.84</v>
      </c>
      <c r="BB35">
        <f t="shared" si="27"/>
        <v>0.18833232068176431</v>
      </c>
      <c r="BC35">
        <v>0.5</v>
      </c>
      <c r="BD35">
        <f t="shared" si="28"/>
        <v>1261.2214164256889</v>
      </c>
      <c r="BE35">
        <f t="shared" si="29"/>
        <v>9.8197766952527044</v>
      </c>
      <c r="BF35">
        <f t="shared" si="30"/>
        <v>118.76437812449592</v>
      </c>
      <c r="BG35">
        <f t="shared" si="31"/>
        <v>8.7571925282114663E-3</v>
      </c>
      <c r="BH35">
        <f t="shared" si="32"/>
        <v>2.6234514321786473</v>
      </c>
      <c r="BI35">
        <f t="shared" si="33"/>
        <v>427.83809465697027</v>
      </c>
      <c r="BJ35" t="s">
        <v>527</v>
      </c>
      <c r="BK35">
        <v>-813.41</v>
      </c>
      <c r="BL35">
        <f t="shared" si="34"/>
        <v>-813.41</v>
      </c>
      <c r="BM35">
        <f t="shared" si="35"/>
        <v>1.8023060838002052</v>
      </c>
      <c r="BN35">
        <f t="shared" si="36"/>
        <v>0.10449519222875901</v>
      </c>
      <c r="BO35">
        <f t="shared" si="37"/>
        <v>0.59276890401403148</v>
      </c>
      <c r="BP35">
        <f t="shared" si="38"/>
        <v>0.48002129865480564</v>
      </c>
      <c r="BQ35">
        <f t="shared" si="39"/>
        <v>0.86990433721110194</v>
      </c>
      <c r="BR35">
        <f t="shared" si="40"/>
        <v>-0.10328996779005008</v>
      </c>
      <c r="BS35">
        <f t="shared" si="41"/>
        <v>1.1032899677900501</v>
      </c>
      <c r="BT35">
        <v>1297</v>
      </c>
      <c r="BU35">
        <v>300</v>
      </c>
      <c r="BV35">
        <v>300</v>
      </c>
      <c r="BW35">
        <v>300</v>
      </c>
      <c r="BX35">
        <v>12514.6</v>
      </c>
      <c r="BY35">
        <v>987.46</v>
      </c>
      <c r="BZ35">
        <v>-9.0676400000000001E-3</v>
      </c>
      <c r="CA35">
        <v>2.74</v>
      </c>
      <c r="CB35" t="s">
        <v>413</v>
      </c>
      <c r="CC35" t="s">
        <v>413</v>
      </c>
      <c r="CD35" t="s">
        <v>413</v>
      </c>
      <c r="CE35" t="s">
        <v>413</v>
      </c>
      <c r="CF35" t="s">
        <v>413</v>
      </c>
      <c r="CG35" t="s">
        <v>413</v>
      </c>
      <c r="CH35" t="s">
        <v>413</v>
      </c>
      <c r="CI35" t="s">
        <v>413</v>
      </c>
      <c r="CJ35" t="s">
        <v>413</v>
      </c>
      <c r="CK35" t="s">
        <v>413</v>
      </c>
      <c r="CL35">
        <f t="shared" si="42"/>
        <v>1500.0122580645159</v>
      </c>
      <c r="CM35">
        <f t="shared" si="43"/>
        <v>1261.2214164256889</v>
      </c>
      <c r="CN35">
        <f t="shared" si="44"/>
        <v>0.84080740650283636</v>
      </c>
      <c r="CO35">
        <f t="shared" si="45"/>
        <v>0.16115829455047409</v>
      </c>
      <c r="CP35">
        <v>6</v>
      </c>
      <c r="CQ35">
        <v>0.5</v>
      </c>
      <c r="CR35" t="s">
        <v>414</v>
      </c>
      <c r="CS35">
        <v>2</v>
      </c>
      <c r="CT35">
        <v>1686925904</v>
      </c>
      <c r="CU35">
        <v>408.94016129032269</v>
      </c>
      <c r="CV35">
        <v>419.49874193548402</v>
      </c>
      <c r="CW35">
        <v>16.86442580645161</v>
      </c>
      <c r="CX35">
        <v>15.08271612903226</v>
      </c>
      <c r="CY35">
        <v>408.47316129032271</v>
      </c>
      <c r="CZ35">
        <v>16.656425806451612</v>
      </c>
      <c r="DA35">
        <v>600.14100000000008</v>
      </c>
      <c r="DB35">
        <v>101.7501290322581</v>
      </c>
      <c r="DC35">
        <v>9.9972729032258054E-2</v>
      </c>
      <c r="DD35">
        <v>28.72724516129032</v>
      </c>
      <c r="DE35">
        <v>28.771603225806459</v>
      </c>
      <c r="DF35">
        <v>999.90000000000032</v>
      </c>
      <c r="DG35">
        <v>0</v>
      </c>
      <c r="DH35">
        <v>0</v>
      </c>
      <c r="DI35">
        <v>10005.64516129032</v>
      </c>
      <c r="DJ35">
        <v>0</v>
      </c>
      <c r="DK35">
        <v>1577.1425806451609</v>
      </c>
      <c r="DL35">
        <v>-10.542038709677421</v>
      </c>
      <c r="DM35">
        <v>415.97193548387088</v>
      </c>
      <c r="DN35">
        <v>425.92287096774203</v>
      </c>
      <c r="DO35">
        <v>1.7817077419354841</v>
      </c>
      <c r="DP35">
        <v>419.49874193548402</v>
      </c>
      <c r="DQ35">
        <v>15.08271612903226</v>
      </c>
      <c r="DR35">
        <v>1.7159583870967741</v>
      </c>
      <c r="DS35">
        <v>1.5346690322580641</v>
      </c>
      <c r="DT35">
        <v>15.041522580645159</v>
      </c>
      <c r="DU35">
        <v>13.3180064516129</v>
      </c>
      <c r="DV35">
        <v>1500.0122580645159</v>
      </c>
      <c r="DW35">
        <v>0.97299648387096727</v>
      </c>
      <c r="DX35">
        <v>2.7003306451612911E-2</v>
      </c>
      <c r="DY35">
        <v>0</v>
      </c>
      <c r="DZ35">
        <v>824.69661290322597</v>
      </c>
      <c r="EA35">
        <v>4.9993100000000013</v>
      </c>
      <c r="EB35">
        <v>17012.058064516132</v>
      </c>
      <c r="EC35">
        <v>13259.335483870969</v>
      </c>
      <c r="ED35">
        <v>37.465548387096767</v>
      </c>
      <c r="EE35">
        <v>38.919096774193548</v>
      </c>
      <c r="EF35">
        <v>37.840419354838708</v>
      </c>
      <c r="EG35">
        <v>38.134870967741932</v>
      </c>
      <c r="EH35">
        <v>39.029935483870958</v>
      </c>
      <c r="EI35">
        <v>1454.6419354838711</v>
      </c>
      <c r="EJ35">
        <v>40.370645161290298</v>
      </c>
      <c r="EK35">
        <v>0</v>
      </c>
      <c r="EL35">
        <v>179.79999995231631</v>
      </c>
      <c r="EM35">
        <v>0</v>
      </c>
      <c r="EN35">
        <v>822.90116000000012</v>
      </c>
      <c r="EO35">
        <v>-102.1123075214005</v>
      </c>
      <c r="EP35">
        <v>-1314.4076910924359</v>
      </c>
      <c r="EQ35">
        <v>16971.88</v>
      </c>
      <c r="ER35">
        <v>15</v>
      </c>
      <c r="ES35">
        <v>1686925937.5</v>
      </c>
      <c r="ET35" t="s">
        <v>528</v>
      </c>
      <c r="EU35">
        <v>1686925937.5</v>
      </c>
      <c r="EV35">
        <v>1686864966.5999999</v>
      </c>
      <c r="EW35">
        <v>19</v>
      </c>
      <c r="EX35">
        <v>-1.7000000000000001E-2</v>
      </c>
      <c r="EY35">
        <v>-2.5000000000000001E-2</v>
      </c>
      <c r="EZ35">
        <v>0.46700000000000003</v>
      </c>
      <c r="FA35">
        <v>0.20799999999999999</v>
      </c>
      <c r="FB35">
        <v>420</v>
      </c>
      <c r="FC35">
        <v>20</v>
      </c>
      <c r="FD35">
        <v>0.15</v>
      </c>
      <c r="FE35">
        <v>0.03</v>
      </c>
      <c r="FF35">
        <v>-10.46074390243902</v>
      </c>
      <c r="FG35">
        <v>-1.488942857142896</v>
      </c>
      <c r="FH35">
        <v>0.17396292294733601</v>
      </c>
      <c r="FI35">
        <v>1</v>
      </c>
      <c r="FJ35">
        <v>408.91651612903229</v>
      </c>
      <c r="FK35">
        <v>2.2914677419343712</v>
      </c>
      <c r="FL35">
        <v>0.17376436974093859</v>
      </c>
      <c r="FM35">
        <v>1</v>
      </c>
      <c r="FN35">
        <v>1.7621812195121951</v>
      </c>
      <c r="FO35">
        <v>0.31767742160279172</v>
      </c>
      <c r="FP35">
        <v>3.2529234220937231E-2</v>
      </c>
      <c r="FQ35">
        <v>1</v>
      </c>
      <c r="FR35">
        <v>16.856977419354841</v>
      </c>
      <c r="FS35">
        <v>0.43933548387092369</v>
      </c>
      <c r="FT35">
        <v>3.2913853438620591E-2</v>
      </c>
      <c r="FU35">
        <v>1</v>
      </c>
      <c r="FV35">
        <v>4</v>
      </c>
      <c r="FW35">
        <v>4</v>
      </c>
      <c r="FX35" t="s">
        <v>416</v>
      </c>
      <c r="FY35">
        <v>3.1785600000000001</v>
      </c>
      <c r="FZ35">
        <v>2.7967599999999999</v>
      </c>
      <c r="GA35">
        <v>0.10366400000000001</v>
      </c>
      <c r="GB35">
        <v>0.10631500000000001</v>
      </c>
      <c r="GC35">
        <v>9.4409400000000004E-2</v>
      </c>
      <c r="GD35">
        <v>8.8118299999999997E-2</v>
      </c>
      <c r="GE35">
        <v>28135</v>
      </c>
      <c r="GF35">
        <v>22287.7</v>
      </c>
      <c r="GG35">
        <v>29333.4</v>
      </c>
      <c r="GH35">
        <v>24428.3</v>
      </c>
      <c r="GI35">
        <v>33792.699999999997</v>
      </c>
      <c r="GJ35">
        <v>32516.799999999999</v>
      </c>
      <c r="GK35">
        <v>40463</v>
      </c>
      <c r="GL35">
        <v>39858.9</v>
      </c>
      <c r="GM35">
        <v>2.1787800000000002</v>
      </c>
      <c r="GN35">
        <v>1.8869499999999999</v>
      </c>
      <c r="GO35">
        <v>9.0721999999999997E-2</v>
      </c>
      <c r="GP35">
        <v>0</v>
      </c>
      <c r="GQ35">
        <v>27.312999999999999</v>
      </c>
      <c r="GR35">
        <v>999.9</v>
      </c>
      <c r="GS35">
        <v>37.299999999999997</v>
      </c>
      <c r="GT35">
        <v>29.9</v>
      </c>
      <c r="GU35">
        <v>15.5284</v>
      </c>
      <c r="GV35">
        <v>62.366399999999999</v>
      </c>
      <c r="GW35">
        <v>31.678699999999999</v>
      </c>
      <c r="GX35">
        <v>1</v>
      </c>
      <c r="GY35">
        <v>-5.18191E-2</v>
      </c>
      <c r="GZ35">
        <v>0</v>
      </c>
      <c r="HA35">
        <v>20.278199999999998</v>
      </c>
      <c r="HB35">
        <v>5.2280699999999998</v>
      </c>
      <c r="HC35">
        <v>11.902100000000001</v>
      </c>
      <c r="HD35">
        <v>4.9639499999999996</v>
      </c>
      <c r="HE35">
        <v>3.2919999999999998</v>
      </c>
      <c r="HF35">
        <v>9999</v>
      </c>
      <c r="HG35">
        <v>9999</v>
      </c>
      <c r="HH35">
        <v>9999</v>
      </c>
      <c r="HI35">
        <v>999.9</v>
      </c>
      <c r="HJ35">
        <v>4.9701899999999997</v>
      </c>
      <c r="HK35">
        <v>1.875</v>
      </c>
      <c r="HL35">
        <v>1.8736900000000001</v>
      </c>
      <c r="HM35">
        <v>1.87286</v>
      </c>
      <c r="HN35">
        <v>1.87439</v>
      </c>
      <c r="HO35">
        <v>1.8693500000000001</v>
      </c>
      <c r="HP35">
        <v>1.87351</v>
      </c>
      <c r="HQ35">
        <v>1.87863</v>
      </c>
      <c r="HR35">
        <v>0</v>
      </c>
      <c r="HS35">
        <v>0</v>
      </c>
      <c r="HT35">
        <v>0</v>
      </c>
      <c r="HU35">
        <v>0</v>
      </c>
      <c r="HV35" t="s">
        <v>417</v>
      </c>
      <c r="HW35" t="s">
        <v>418</v>
      </c>
      <c r="HX35" t="s">
        <v>419</v>
      </c>
      <c r="HY35" t="s">
        <v>419</v>
      </c>
      <c r="HZ35" t="s">
        <v>419</v>
      </c>
      <c r="IA35" t="s">
        <v>419</v>
      </c>
      <c r="IB35">
        <v>0</v>
      </c>
      <c r="IC35">
        <v>100</v>
      </c>
      <c r="ID35">
        <v>100</v>
      </c>
      <c r="IE35">
        <v>0.46700000000000003</v>
      </c>
      <c r="IF35">
        <v>0.20799999999999999</v>
      </c>
      <c r="IG35">
        <v>0.48349999999993543</v>
      </c>
      <c r="IH35">
        <v>0</v>
      </c>
      <c r="II35">
        <v>0</v>
      </c>
      <c r="IJ35">
        <v>0</v>
      </c>
      <c r="IK35">
        <v>0.20799999999999999</v>
      </c>
      <c r="IL35">
        <v>0</v>
      </c>
      <c r="IM35">
        <v>0</v>
      </c>
      <c r="IN35">
        <v>0</v>
      </c>
      <c r="IO35">
        <v>-1</v>
      </c>
      <c r="IP35">
        <v>-1</v>
      </c>
      <c r="IQ35">
        <v>-1</v>
      </c>
      <c r="IR35">
        <v>-1</v>
      </c>
      <c r="IS35">
        <v>2.6</v>
      </c>
      <c r="IT35">
        <v>1015.8</v>
      </c>
      <c r="IU35">
        <v>1.08521</v>
      </c>
      <c r="IV35">
        <v>2.4230999999999998</v>
      </c>
      <c r="IW35">
        <v>1.42578</v>
      </c>
      <c r="IX35">
        <v>2.2753899999999998</v>
      </c>
      <c r="IY35">
        <v>1.5478499999999999</v>
      </c>
      <c r="IZ35">
        <v>2.4243199999999998</v>
      </c>
      <c r="JA35">
        <v>33.760599999999997</v>
      </c>
      <c r="JB35">
        <v>14.4735</v>
      </c>
      <c r="JC35">
        <v>18</v>
      </c>
      <c r="JD35">
        <v>628.94799999999998</v>
      </c>
      <c r="JE35">
        <v>426.45600000000002</v>
      </c>
      <c r="JF35">
        <v>27.6662</v>
      </c>
      <c r="JG35">
        <v>26.743200000000002</v>
      </c>
      <c r="JH35">
        <v>29.9999</v>
      </c>
      <c r="JI35">
        <v>26.5244</v>
      </c>
      <c r="JJ35">
        <v>26.453600000000002</v>
      </c>
      <c r="JK35">
        <v>21.760300000000001</v>
      </c>
      <c r="JL35">
        <v>-30</v>
      </c>
      <c r="JM35">
        <v>-30</v>
      </c>
      <c r="JN35">
        <v>-999.9</v>
      </c>
      <c r="JO35">
        <v>420.00400000000002</v>
      </c>
      <c r="JP35">
        <v>0</v>
      </c>
      <c r="JQ35">
        <v>95.576700000000002</v>
      </c>
      <c r="JR35">
        <v>101.405</v>
      </c>
    </row>
    <row r="36" spans="1:278" x14ac:dyDescent="0.2">
      <c r="A36">
        <v>20</v>
      </c>
      <c r="B36">
        <v>1686926051.5</v>
      </c>
      <c r="C36">
        <v>3916</v>
      </c>
      <c r="D36" t="s">
        <v>529</v>
      </c>
      <c r="E36" t="s">
        <v>530</v>
      </c>
      <c r="F36">
        <v>15</v>
      </c>
      <c r="N36" t="s">
        <v>531</v>
      </c>
      <c r="O36">
        <v>1686926043.5</v>
      </c>
      <c r="P36">
        <f t="shared" si="0"/>
        <v>4.2940522226019469E-3</v>
      </c>
      <c r="Q36">
        <f t="shared" si="1"/>
        <v>4.2940522226019473</v>
      </c>
      <c r="R36">
        <f t="shared" si="2"/>
        <v>21.3382175018643</v>
      </c>
      <c r="S36">
        <f t="shared" si="3"/>
        <v>409.18799999999999</v>
      </c>
      <c r="T36">
        <f t="shared" si="4"/>
        <v>245.5102708904403</v>
      </c>
      <c r="U36">
        <f t="shared" si="5"/>
        <v>25.005060012486545</v>
      </c>
      <c r="V36">
        <f t="shared" si="6"/>
        <v>41.675529334393111</v>
      </c>
      <c r="W36">
        <f t="shared" si="7"/>
        <v>0.23054314234476153</v>
      </c>
      <c r="X36">
        <f t="shared" si="8"/>
        <v>2.9595441369260316</v>
      </c>
      <c r="Y36">
        <f t="shared" si="9"/>
        <v>0.22101052570332455</v>
      </c>
      <c r="Z36">
        <f t="shared" si="10"/>
        <v>0.13895520122512073</v>
      </c>
      <c r="AA36">
        <f t="shared" si="11"/>
        <v>241.73659476079555</v>
      </c>
      <c r="AB36">
        <f t="shared" si="12"/>
        <v>28.973569434263361</v>
      </c>
      <c r="AC36">
        <f t="shared" si="13"/>
        <v>28.416503225806451</v>
      </c>
      <c r="AD36">
        <f t="shared" si="14"/>
        <v>3.8879628504595667</v>
      </c>
      <c r="AE36">
        <f t="shared" si="15"/>
        <v>49.832843511826688</v>
      </c>
      <c r="AF36">
        <f t="shared" si="16"/>
        <v>1.9659827722977836</v>
      </c>
      <c r="AG36">
        <f t="shared" si="17"/>
        <v>3.9451547087237806</v>
      </c>
      <c r="AH36">
        <f t="shared" si="18"/>
        <v>1.9219800781617831</v>
      </c>
      <c r="AI36">
        <f t="shared" si="19"/>
        <v>-189.36770301674585</v>
      </c>
      <c r="AJ36">
        <f t="shared" si="20"/>
        <v>40.128582986119682</v>
      </c>
      <c r="AK36">
        <f t="shared" si="21"/>
        <v>2.9715621677269213</v>
      </c>
      <c r="AL36">
        <f t="shared" si="22"/>
        <v>95.469036897896302</v>
      </c>
      <c r="AM36">
        <v>0</v>
      </c>
      <c r="AN36">
        <v>0</v>
      </c>
      <c r="AO36">
        <f t="shared" si="23"/>
        <v>1</v>
      </c>
      <c r="AP36">
        <f t="shared" si="24"/>
        <v>0</v>
      </c>
      <c r="AQ36">
        <f t="shared" si="25"/>
        <v>53489.841729086242</v>
      </c>
      <c r="AR36" t="s">
        <v>410</v>
      </c>
      <c r="AS36">
        <v>12516</v>
      </c>
      <c r="AT36">
        <v>616.0684</v>
      </c>
      <c r="AU36">
        <v>3673.6</v>
      </c>
      <c r="AV36">
        <f t="shared" si="26"/>
        <v>0.83229845383275258</v>
      </c>
      <c r="AW36">
        <v>-1.2249820690906199</v>
      </c>
      <c r="AX36" t="s">
        <v>532</v>
      </c>
      <c r="AY36">
        <v>12496.5</v>
      </c>
      <c r="AZ36">
        <v>795.78476000000012</v>
      </c>
      <c r="BA36">
        <v>1175.48</v>
      </c>
      <c r="BB36">
        <f t="shared" si="27"/>
        <v>0.32301293088780747</v>
      </c>
      <c r="BC36">
        <v>0.5</v>
      </c>
      <c r="BD36">
        <f t="shared" si="28"/>
        <v>1261.2079836467433</v>
      </c>
      <c r="BE36">
        <f t="shared" si="29"/>
        <v>21.3382175018643</v>
      </c>
      <c r="BF36">
        <f t="shared" si="30"/>
        <v>203.69324362841826</v>
      </c>
      <c r="BG36">
        <f t="shared" si="31"/>
        <v>1.7890149652965353E-2</v>
      </c>
      <c r="BH36">
        <f t="shared" si="32"/>
        <v>2.1251914111682035</v>
      </c>
      <c r="BI36">
        <f t="shared" si="33"/>
        <v>454.19445618514595</v>
      </c>
      <c r="BJ36" t="s">
        <v>533</v>
      </c>
      <c r="BK36">
        <v>-2925.13</v>
      </c>
      <c r="BL36">
        <f t="shared" si="34"/>
        <v>-2925.13</v>
      </c>
      <c r="BM36">
        <f t="shared" si="35"/>
        <v>3.4884557797665634</v>
      </c>
      <c r="BN36">
        <f t="shared" si="36"/>
        <v>9.2594818819638991E-2</v>
      </c>
      <c r="BO36">
        <f t="shared" si="37"/>
        <v>0.37857587747945437</v>
      </c>
      <c r="BP36">
        <f t="shared" si="38"/>
        <v>0.67874037649558905</v>
      </c>
      <c r="BQ36">
        <f t="shared" si="39"/>
        <v>0.81703816241833771</v>
      </c>
      <c r="BR36">
        <f t="shared" si="40"/>
        <v>-0.34035821743292816</v>
      </c>
      <c r="BS36">
        <f t="shared" si="41"/>
        <v>1.3403582174329283</v>
      </c>
      <c r="BT36">
        <v>1299</v>
      </c>
      <c r="BU36">
        <v>300</v>
      </c>
      <c r="BV36">
        <v>300</v>
      </c>
      <c r="BW36">
        <v>300</v>
      </c>
      <c r="BX36">
        <v>12496.5</v>
      </c>
      <c r="BY36">
        <v>1107.53</v>
      </c>
      <c r="BZ36">
        <v>-9.0554799999999994E-3</v>
      </c>
      <c r="CA36">
        <v>-1.18</v>
      </c>
      <c r="CB36" t="s">
        <v>413</v>
      </c>
      <c r="CC36" t="s">
        <v>413</v>
      </c>
      <c r="CD36" t="s">
        <v>413</v>
      </c>
      <c r="CE36" t="s">
        <v>413</v>
      </c>
      <c r="CF36" t="s">
        <v>413</v>
      </c>
      <c r="CG36" t="s">
        <v>413</v>
      </c>
      <c r="CH36" t="s">
        <v>413</v>
      </c>
      <c r="CI36" t="s">
        <v>413</v>
      </c>
      <c r="CJ36" t="s">
        <v>413</v>
      </c>
      <c r="CK36" t="s">
        <v>413</v>
      </c>
      <c r="CL36">
        <f t="shared" si="42"/>
        <v>1499.996451612903</v>
      </c>
      <c r="CM36">
        <f t="shared" si="43"/>
        <v>1261.2079836467433</v>
      </c>
      <c r="CN36">
        <f t="shared" si="44"/>
        <v>0.84080731143770548</v>
      </c>
      <c r="CO36">
        <f t="shared" si="45"/>
        <v>0.16115811107477165</v>
      </c>
      <c r="CP36">
        <v>6</v>
      </c>
      <c r="CQ36">
        <v>0.5</v>
      </c>
      <c r="CR36" t="s">
        <v>414</v>
      </c>
      <c r="CS36">
        <v>2</v>
      </c>
      <c r="CT36">
        <v>1686926043.5</v>
      </c>
      <c r="CU36">
        <v>409.18799999999999</v>
      </c>
      <c r="CV36">
        <v>432.27780645161289</v>
      </c>
      <c r="CW36">
        <v>19.302851612903218</v>
      </c>
      <c r="CX36">
        <v>15.09268709677419</v>
      </c>
      <c r="CY36">
        <v>408.67899999999997</v>
      </c>
      <c r="CZ36">
        <v>19.094851612903231</v>
      </c>
      <c r="DA36">
        <v>600.14254838709678</v>
      </c>
      <c r="DB36">
        <v>101.7494516129032</v>
      </c>
      <c r="DC36">
        <v>9.9892293548387079E-2</v>
      </c>
      <c r="DD36">
        <v>28.6680064516129</v>
      </c>
      <c r="DE36">
        <v>28.416503225806451</v>
      </c>
      <c r="DF36">
        <v>999.90000000000032</v>
      </c>
      <c r="DG36">
        <v>0</v>
      </c>
      <c r="DH36">
        <v>0</v>
      </c>
      <c r="DI36">
        <v>9997.0961290322593</v>
      </c>
      <c r="DJ36">
        <v>0</v>
      </c>
      <c r="DK36">
        <v>1421.1180645161289</v>
      </c>
      <c r="DL36">
        <v>-23.132206451612909</v>
      </c>
      <c r="DM36">
        <v>417.19870967741929</v>
      </c>
      <c r="DN36">
        <v>438.901935483871</v>
      </c>
      <c r="DO36">
        <v>4.210169677419354</v>
      </c>
      <c r="DP36">
        <v>432.27780645161289</v>
      </c>
      <c r="DQ36">
        <v>15.09268709677419</v>
      </c>
      <c r="DR36">
        <v>1.9640554838709681</v>
      </c>
      <c r="DS36">
        <v>1.5356735483870969</v>
      </c>
      <c r="DT36">
        <v>17.157499999999999</v>
      </c>
      <c r="DU36">
        <v>13.328041935483871</v>
      </c>
      <c r="DV36">
        <v>1499.996451612903</v>
      </c>
      <c r="DW36">
        <v>0.97299922580645126</v>
      </c>
      <c r="DX36">
        <v>2.7000609677419352E-2</v>
      </c>
      <c r="DY36">
        <v>0</v>
      </c>
      <c r="DZ36">
        <v>797.10319354838725</v>
      </c>
      <c r="EA36">
        <v>4.9993100000000013</v>
      </c>
      <c r="EB36">
        <v>16405.945161290321</v>
      </c>
      <c r="EC36">
        <v>13259.212903225811</v>
      </c>
      <c r="ED36">
        <v>36.318290322580637</v>
      </c>
      <c r="EE36">
        <v>38.014000000000003</v>
      </c>
      <c r="EF36">
        <v>36.681161290322578</v>
      </c>
      <c r="EG36">
        <v>37.287999999999997</v>
      </c>
      <c r="EH36">
        <v>38.026000000000003</v>
      </c>
      <c r="EI36">
        <v>1454.6319354838711</v>
      </c>
      <c r="EJ36">
        <v>40.365483870967722</v>
      </c>
      <c r="EK36">
        <v>0</v>
      </c>
      <c r="EL36">
        <v>139</v>
      </c>
      <c r="EM36">
        <v>0</v>
      </c>
      <c r="EN36">
        <v>795.78476000000012</v>
      </c>
      <c r="EO36">
        <v>-90.611538461169999</v>
      </c>
      <c r="EP36">
        <v>-1754.5076916890471</v>
      </c>
      <c r="EQ36">
        <v>16369.324000000001</v>
      </c>
      <c r="ER36">
        <v>15</v>
      </c>
      <c r="ES36">
        <v>1686926078.5</v>
      </c>
      <c r="ET36" t="s">
        <v>534</v>
      </c>
      <c r="EU36">
        <v>1686926078.5</v>
      </c>
      <c r="EV36">
        <v>1686864966.5999999</v>
      </c>
      <c r="EW36">
        <v>20</v>
      </c>
      <c r="EX36">
        <v>4.2000000000000003E-2</v>
      </c>
      <c r="EY36">
        <v>-2.5000000000000001E-2</v>
      </c>
      <c r="EZ36">
        <v>0.50900000000000001</v>
      </c>
      <c r="FA36">
        <v>0.20799999999999999</v>
      </c>
      <c r="FB36">
        <v>433</v>
      </c>
      <c r="FC36">
        <v>20</v>
      </c>
      <c r="FD36">
        <v>0.05</v>
      </c>
      <c r="FE36">
        <v>0.03</v>
      </c>
      <c r="FF36">
        <v>-23.089332500000001</v>
      </c>
      <c r="FG36">
        <v>-0.94278911819882671</v>
      </c>
      <c r="FH36">
        <v>0.1261214184575721</v>
      </c>
      <c r="FI36">
        <v>1</v>
      </c>
      <c r="FJ36">
        <v>409.11513333333329</v>
      </c>
      <c r="FK36">
        <v>2.547523915461213</v>
      </c>
      <c r="FL36">
        <v>0.18823278731991139</v>
      </c>
      <c r="FM36">
        <v>1</v>
      </c>
      <c r="FN36">
        <v>4.1866339999999997</v>
      </c>
      <c r="FO36">
        <v>0.42067046904315247</v>
      </c>
      <c r="FP36">
        <v>4.092306280082178E-2</v>
      </c>
      <c r="FQ36">
        <v>1</v>
      </c>
      <c r="FR36">
        <v>19.30098666666667</v>
      </c>
      <c r="FS36">
        <v>0.17081913236926791</v>
      </c>
      <c r="FT36">
        <v>1.254341084217327E-2</v>
      </c>
      <c r="FU36">
        <v>1</v>
      </c>
      <c r="FV36">
        <v>4</v>
      </c>
      <c r="FW36">
        <v>4</v>
      </c>
      <c r="FX36" t="s">
        <v>416</v>
      </c>
      <c r="FY36">
        <v>3.1789999999999998</v>
      </c>
      <c r="FZ36">
        <v>2.7970299999999999</v>
      </c>
      <c r="GA36">
        <v>0.103686</v>
      </c>
      <c r="GB36">
        <v>0.108684</v>
      </c>
      <c r="GC36">
        <v>0.103938</v>
      </c>
      <c r="GD36">
        <v>8.7899599999999994E-2</v>
      </c>
      <c r="GE36">
        <v>28129.7</v>
      </c>
      <c r="GF36">
        <v>22226.1</v>
      </c>
      <c r="GG36">
        <v>29329.200000000001</v>
      </c>
      <c r="GH36">
        <v>24426.1</v>
      </c>
      <c r="GI36">
        <v>33425.199999999997</v>
      </c>
      <c r="GJ36">
        <v>32521.9</v>
      </c>
      <c r="GK36">
        <v>40457.4</v>
      </c>
      <c r="GL36">
        <v>39855.300000000003</v>
      </c>
      <c r="GM36">
        <v>2.1799499999999998</v>
      </c>
      <c r="GN36">
        <v>1.8815500000000001</v>
      </c>
      <c r="GO36">
        <v>7.0005700000000004E-2</v>
      </c>
      <c r="GP36">
        <v>0</v>
      </c>
      <c r="GQ36">
        <v>27.2788</v>
      </c>
      <c r="GR36">
        <v>999.9</v>
      </c>
      <c r="GS36">
        <v>37.200000000000003</v>
      </c>
      <c r="GT36">
        <v>30</v>
      </c>
      <c r="GU36">
        <v>15.577299999999999</v>
      </c>
      <c r="GV36">
        <v>62.416400000000003</v>
      </c>
      <c r="GW36">
        <v>31.9071</v>
      </c>
      <c r="GX36">
        <v>1</v>
      </c>
      <c r="GY36">
        <v>-4.3500999999999998E-2</v>
      </c>
      <c r="GZ36">
        <v>0</v>
      </c>
      <c r="HA36">
        <v>20.278400000000001</v>
      </c>
      <c r="HB36">
        <v>5.2276199999999999</v>
      </c>
      <c r="HC36">
        <v>11.902100000000001</v>
      </c>
      <c r="HD36">
        <v>4.9637000000000002</v>
      </c>
      <c r="HE36">
        <v>3.2919999999999998</v>
      </c>
      <c r="HF36">
        <v>9999</v>
      </c>
      <c r="HG36">
        <v>9999</v>
      </c>
      <c r="HH36">
        <v>9999</v>
      </c>
      <c r="HI36">
        <v>999.9</v>
      </c>
      <c r="HJ36">
        <v>4.9702000000000002</v>
      </c>
      <c r="HK36">
        <v>1.875</v>
      </c>
      <c r="HL36">
        <v>1.87375</v>
      </c>
      <c r="HM36">
        <v>1.87286</v>
      </c>
      <c r="HN36">
        <v>1.87439</v>
      </c>
      <c r="HO36">
        <v>1.8693500000000001</v>
      </c>
      <c r="HP36">
        <v>1.87354</v>
      </c>
      <c r="HQ36">
        <v>1.87866</v>
      </c>
      <c r="HR36">
        <v>0</v>
      </c>
      <c r="HS36">
        <v>0</v>
      </c>
      <c r="HT36">
        <v>0</v>
      </c>
      <c r="HU36">
        <v>0</v>
      </c>
      <c r="HV36" t="s">
        <v>417</v>
      </c>
      <c r="HW36" t="s">
        <v>418</v>
      </c>
      <c r="HX36" t="s">
        <v>419</v>
      </c>
      <c r="HY36" t="s">
        <v>419</v>
      </c>
      <c r="HZ36" t="s">
        <v>419</v>
      </c>
      <c r="IA36" t="s">
        <v>419</v>
      </c>
      <c r="IB36">
        <v>0</v>
      </c>
      <c r="IC36">
        <v>100</v>
      </c>
      <c r="ID36">
        <v>100</v>
      </c>
      <c r="IE36">
        <v>0.50900000000000001</v>
      </c>
      <c r="IF36">
        <v>0.20799999999999999</v>
      </c>
      <c r="IG36">
        <v>0.46661904761896272</v>
      </c>
      <c r="IH36">
        <v>0</v>
      </c>
      <c r="II36">
        <v>0</v>
      </c>
      <c r="IJ36">
        <v>0</v>
      </c>
      <c r="IK36">
        <v>0.20799999999999999</v>
      </c>
      <c r="IL36">
        <v>0</v>
      </c>
      <c r="IM36">
        <v>0</v>
      </c>
      <c r="IN36">
        <v>0</v>
      </c>
      <c r="IO36">
        <v>-1</v>
      </c>
      <c r="IP36">
        <v>-1</v>
      </c>
      <c r="IQ36">
        <v>-1</v>
      </c>
      <c r="IR36">
        <v>-1</v>
      </c>
      <c r="IS36">
        <v>1.9</v>
      </c>
      <c r="IT36">
        <v>1018.1</v>
      </c>
      <c r="IU36">
        <v>1.11206</v>
      </c>
      <c r="IV36">
        <v>2.4206500000000002</v>
      </c>
      <c r="IW36">
        <v>1.42578</v>
      </c>
      <c r="IX36">
        <v>2.2753899999999998</v>
      </c>
      <c r="IY36">
        <v>1.5478499999999999</v>
      </c>
      <c r="IZ36">
        <v>2.4462899999999999</v>
      </c>
      <c r="JA36">
        <v>33.986499999999999</v>
      </c>
      <c r="JB36">
        <v>14.4472</v>
      </c>
      <c r="JC36">
        <v>18</v>
      </c>
      <c r="JD36">
        <v>631.12</v>
      </c>
      <c r="JE36">
        <v>424.37700000000001</v>
      </c>
      <c r="JF36">
        <v>27.772099999999998</v>
      </c>
      <c r="JG36">
        <v>26.855799999999999</v>
      </c>
      <c r="JH36">
        <v>30.001000000000001</v>
      </c>
      <c r="JI36">
        <v>26.645199999999999</v>
      </c>
      <c r="JJ36">
        <v>26.5839</v>
      </c>
      <c r="JK36">
        <v>22.286200000000001</v>
      </c>
      <c r="JL36">
        <v>-30</v>
      </c>
      <c r="JM36">
        <v>-30</v>
      </c>
      <c r="JN36">
        <v>-999.9</v>
      </c>
      <c r="JO36">
        <v>432.71600000000001</v>
      </c>
      <c r="JP36">
        <v>0</v>
      </c>
      <c r="JQ36">
        <v>95.563299999999998</v>
      </c>
      <c r="JR36">
        <v>101.396</v>
      </c>
    </row>
    <row r="37" spans="1:278" x14ac:dyDescent="0.2">
      <c r="A37">
        <v>21</v>
      </c>
      <c r="B37">
        <v>1686926267.5</v>
      </c>
      <c r="C37">
        <v>4132</v>
      </c>
      <c r="D37" t="s">
        <v>535</v>
      </c>
      <c r="E37" t="s">
        <v>536</v>
      </c>
      <c r="F37">
        <v>15</v>
      </c>
      <c r="N37" t="s">
        <v>537</v>
      </c>
      <c r="O37">
        <v>1686926259.5</v>
      </c>
      <c r="P37">
        <f t="shared" si="0"/>
        <v>1.53698279248089E-3</v>
      </c>
      <c r="Q37">
        <f t="shared" si="1"/>
        <v>1.5369827924808901</v>
      </c>
      <c r="R37">
        <f t="shared" si="2"/>
        <v>8.6912932272865842</v>
      </c>
      <c r="S37">
        <f t="shared" si="3"/>
        <v>409.54235483870963</v>
      </c>
      <c r="T37">
        <f t="shared" si="4"/>
        <v>180.98813889412955</v>
      </c>
      <c r="U37">
        <f t="shared" si="5"/>
        <v>18.433073490646784</v>
      </c>
      <c r="V37">
        <f t="shared" si="6"/>
        <v>41.710602531199001</v>
      </c>
      <c r="W37">
        <f t="shared" si="7"/>
        <v>6.4685609160953464E-2</v>
      </c>
      <c r="X37">
        <f t="shared" si="8"/>
        <v>2.9598346904708421</v>
      </c>
      <c r="Y37">
        <f t="shared" si="9"/>
        <v>6.3910395814815751E-2</v>
      </c>
      <c r="Z37">
        <f t="shared" si="10"/>
        <v>4.0012873064461017E-2</v>
      </c>
      <c r="AA37">
        <f t="shared" si="11"/>
        <v>241.74188546209223</v>
      </c>
      <c r="AB37">
        <f t="shared" si="12"/>
        <v>29.8932685040016</v>
      </c>
      <c r="AC37">
        <f t="shared" si="13"/>
        <v>29.078812903225799</v>
      </c>
      <c r="AD37">
        <f t="shared" si="14"/>
        <v>4.0401507664229852</v>
      </c>
      <c r="AE37">
        <f t="shared" si="15"/>
        <v>41.550878448907781</v>
      </c>
      <c r="AF37">
        <f t="shared" si="16"/>
        <v>1.6593668929171459</v>
      </c>
      <c r="AG37">
        <f t="shared" si="17"/>
        <v>3.9935783667186575</v>
      </c>
      <c r="AH37">
        <f t="shared" si="18"/>
        <v>2.3807838735058393</v>
      </c>
      <c r="AI37">
        <f t="shared" si="19"/>
        <v>-67.780941148407251</v>
      </c>
      <c r="AJ37">
        <f t="shared" si="20"/>
        <v>-31.967654931741389</v>
      </c>
      <c r="AK37">
        <f t="shared" si="21"/>
        <v>-2.3772960852424472</v>
      </c>
      <c r="AL37">
        <f t="shared" si="22"/>
        <v>139.61599329670116</v>
      </c>
      <c r="AM37">
        <v>0</v>
      </c>
      <c r="AN37">
        <v>0</v>
      </c>
      <c r="AO37">
        <f t="shared" si="23"/>
        <v>1</v>
      </c>
      <c r="AP37">
        <f t="shared" si="24"/>
        <v>0</v>
      </c>
      <c r="AQ37">
        <f t="shared" si="25"/>
        <v>53460.93867141143</v>
      </c>
      <c r="AR37" t="s">
        <v>410</v>
      </c>
      <c r="AS37">
        <v>12516</v>
      </c>
      <c r="AT37">
        <v>616.0684</v>
      </c>
      <c r="AU37">
        <v>3673.6</v>
      </c>
      <c r="AV37">
        <f t="shared" si="26"/>
        <v>0.83229845383275258</v>
      </c>
      <c r="AW37">
        <v>-1.2249820690906199</v>
      </c>
      <c r="AX37" t="s">
        <v>538</v>
      </c>
      <c r="AY37">
        <v>12524.2</v>
      </c>
      <c r="AZ37">
        <v>995.11076923076917</v>
      </c>
      <c r="BA37">
        <v>1158.5899999999999</v>
      </c>
      <c r="BB37">
        <f t="shared" si="27"/>
        <v>0.1411018831245141</v>
      </c>
      <c r="BC37">
        <v>0.5</v>
      </c>
      <c r="BD37">
        <f t="shared" si="28"/>
        <v>1261.236619911831</v>
      </c>
      <c r="BE37">
        <f t="shared" si="29"/>
        <v>8.6912932272865842</v>
      </c>
      <c r="BF37">
        <f t="shared" si="30"/>
        <v>88.9814310675782</v>
      </c>
      <c r="BG37">
        <f t="shared" si="31"/>
        <v>7.8623433064212954E-3</v>
      </c>
      <c r="BH37">
        <f t="shared" si="32"/>
        <v>2.1707506538119614</v>
      </c>
      <c r="BI37">
        <f t="shared" si="33"/>
        <v>451.65038742157742</v>
      </c>
      <c r="BJ37" t="s">
        <v>539</v>
      </c>
      <c r="BK37">
        <v>-2341.61</v>
      </c>
      <c r="BL37">
        <f t="shared" si="34"/>
        <v>-2341.61</v>
      </c>
      <c r="BM37">
        <f t="shared" si="35"/>
        <v>3.0210859751939863</v>
      </c>
      <c r="BN37">
        <f t="shared" si="36"/>
        <v>4.6705682752194375E-2</v>
      </c>
      <c r="BO37">
        <f t="shared" si="37"/>
        <v>0.41810842846716911</v>
      </c>
      <c r="BP37">
        <f t="shared" si="38"/>
        <v>0.30133220643976344</v>
      </c>
      <c r="BQ37">
        <f t="shared" si="39"/>
        <v>0.82256222633970499</v>
      </c>
      <c r="BR37">
        <f t="shared" si="40"/>
        <v>-0.10990383902076278</v>
      </c>
      <c r="BS37">
        <f t="shared" si="41"/>
        <v>1.1099038390207627</v>
      </c>
      <c r="BT37">
        <v>1301</v>
      </c>
      <c r="BU37">
        <v>300</v>
      </c>
      <c r="BV37">
        <v>300</v>
      </c>
      <c r="BW37">
        <v>300</v>
      </c>
      <c r="BX37">
        <v>12524.2</v>
      </c>
      <c r="BY37">
        <v>1146.95</v>
      </c>
      <c r="BZ37">
        <v>-9.0729599999999997E-3</v>
      </c>
      <c r="CA37">
        <v>10.82</v>
      </c>
      <c r="CB37" t="s">
        <v>413</v>
      </c>
      <c r="CC37" t="s">
        <v>413</v>
      </c>
      <c r="CD37" t="s">
        <v>413</v>
      </c>
      <c r="CE37" t="s">
        <v>413</v>
      </c>
      <c r="CF37" t="s">
        <v>413</v>
      </c>
      <c r="CG37" t="s">
        <v>413</v>
      </c>
      <c r="CH37" t="s">
        <v>413</v>
      </c>
      <c r="CI37" t="s">
        <v>413</v>
      </c>
      <c r="CJ37" t="s">
        <v>413</v>
      </c>
      <c r="CK37" t="s">
        <v>413</v>
      </c>
      <c r="CL37">
        <f t="shared" si="42"/>
        <v>1500.0306451612901</v>
      </c>
      <c r="CM37">
        <f t="shared" si="43"/>
        <v>1261.236619911831</v>
      </c>
      <c r="CN37">
        <f t="shared" si="44"/>
        <v>0.84080723549232361</v>
      </c>
      <c r="CO37">
        <f t="shared" si="45"/>
        <v>0.16115796450018463</v>
      </c>
      <c r="CP37">
        <v>6</v>
      </c>
      <c r="CQ37">
        <v>0.5</v>
      </c>
      <c r="CR37" t="s">
        <v>414</v>
      </c>
      <c r="CS37">
        <v>2</v>
      </c>
      <c r="CT37">
        <v>1686926259.5</v>
      </c>
      <c r="CU37">
        <v>409.54235483870963</v>
      </c>
      <c r="CV37">
        <v>418.86106451612898</v>
      </c>
      <c r="CW37">
        <v>16.292764516129029</v>
      </c>
      <c r="CX37">
        <v>14.78115483870968</v>
      </c>
      <c r="CY37">
        <v>408.99435483870963</v>
      </c>
      <c r="CZ37">
        <v>16.084764516129031</v>
      </c>
      <c r="DA37">
        <v>600.13154838709681</v>
      </c>
      <c r="DB37">
        <v>101.7467741935483</v>
      </c>
      <c r="DC37">
        <v>0.1000849612903226</v>
      </c>
      <c r="DD37">
        <v>28.87847741935483</v>
      </c>
      <c r="DE37">
        <v>29.078812903225799</v>
      </c>
      <c r="DF37">
        <v>999.90000000000032</v>
      </c>
      <c r="DG37">
        <v>0</v>
      </c>
      <c r="DH37">
        <v>0</v>
      </c>
      <c r="DI37">
        <v>9999.0064516129041</v>
      </c>
      <c r="DJ37">
        <v>0</v>
      </c>
      <c r="DK37">
        <v>1110.1422903225809</v>
      </c>
      <c r="DL37">
        <v>-9.3581025806451628</v>
      </c>
      <c r="DM37">
        <v>416.28545161290322</v>
      </c>
      <c r="DN37">
        <v>425.14512903225813</v>
      </c>
      <c r="DO37">
        <v>1.5116161290322581</v>
      </c>
      <c r="DP37">
        <v>418.86106451612898</v>
      </c>
      <c r="DQ37">
        <v>14.78115483870968</v>
      </c>
      <c r="DR37">
        <v>1.657737419354838</v>
      </c>
      <c r="DS37">
        <v>1.5039351612903229</v>
      </c>
      <c r="DT37">
        <v>14.506238709677421</v>
      </c>
      <c r="DU37">
        <v>13.008235483870971</v>
      </c>
      <c r="DV37">
        <v>1500.0306451612901</v>
      </c>
      <c r="DW37">
        <v>0.97300212903225825</v>
      </c>
      <c r="DX37">
        <v>2.6997548387096771E-2</v>
      </c>
      <c r="DY37">
        <v>0</v>
      </c>
      <c r="DZ37">
        <v>997.51651612903231</v>
      </c>
      <c r="EA37">
        <v>4.9993100000000013</v>
      </c>
      <c r="EB37">
        <v>23254.47419354838</v>
      </c>
      <c r="EC37">
        <v>13259.52580645162</v>
      </c>
      <c r="ED37">
        <v>39.592580645161277</v>
      </c>
      <c r="EE37">
        <v>41.479612903225807</v>
      </c>
      <c r="EF37">
        <v>40.019967741935481</v>
      </c>
      <c r="EG37">
        <v>41.296096774193543</v>
      </c>
      <c r="EH37">
        <v>41.181193548387093</v>
      </c>
      <c r="EI37">
        <v>1454.6680645161291</v>
      </c>
      <c r="EJ37">
        <v>40.362580645161273</v>
      </c>
      <c r="EK37">
        <v>0</v>
      </c>
      <c r="EL37">
        <v>215.5999999046326</v>
      </c>
      <c r="EM37">
        <v>0</v>
      </c>
      <c r="EN37">
        <v>995.11076923076917</v>
      </c>
      <c r="EO37">
        <v>-221.08423946595769</v>
      </c>
      <c r="EP37">
        <v>-6441.8222335233886</v>
      </c>
      <c r="EQ37">
        <v>23136.180769230781</v>
      </c>
      <c r="ER37">
        <v>15</v>
      </c>
      <c r="ES37">
        <v>1686926287</v>
      </c>
      <c r="ET37" t="s">
        <v>540</v>
      </c>
      <c r="EU37">
        <v>1686926287</v>
      </c>
      <c r="EV37">
        <v>1686864966.5999999</v>
      </c>
      <c r="EW37">
        <v>21</v>
      </c>
      <c r="EX37">
        <v>0.04</v>
      </c>
      <c r="EY37">
        <v>-2.5000000000000001E-2</v>
      </c>
      <c r="EZ37">
        <v>0.54800000000000004</v>
      </c>
      <c r="FA37">
        <v>0.20799999999999999</v>
      </c>
      <c r="FB37">
        <v>419</v>
      </c>
      <c r="FC37">
        <v>20</v>
      </c>
      <c r="FD37">
        <v>0.18</v>
      </c>
      <c r="FE37">
        <v>0.03</v>
      </c>
      <c r="FF37">
        <v>-9.2481059999999999</v>
      </c>
      <c r="FG37">
        <v>-1.930681350844266</v>
      </c>
      <c r="FH37">
        <v>0.20845277053567801</v>
      </c>
      <c r="FI37">
        <v>1</v>
      </c>
      <c r="FJ37">
        <v>409.48926666666671</v>
      </c>
      <c r="FK37">
        <v>1.218046718575958</v>
      </c>
      <c r="FL37">
        <v>9.9666086954837627E-2</v>
      </c>
      <c r="FM37">
        <v>1</v>
      </c>
      <c r="FN37">
        <v>1.4934955000000001</v>
      </c>
      <c r="FO37">
        <v>0.32149553470919179</v>
      </c>
      <c r="FP37">
        <v>3.1542295885841933E-2</v>
      </c>
      <c r="FQ37">
        <v>1</v>
      </c>
      <c r="FR37">
        <v>16.290843333333331</v>
      </c>
      <c r="FS37">
        <v>0.16652903225806201</v>
      </c>
      <c r="FT37">
        <v>1.208703667387313E-2</v>
      </c>
      <c r="FU37">
        <v>1</v>
      </c>
      <c r="FV37">
        <v>4</v>
      </c>
      <c r="FW37">
        <v>4</v>
      </c>
      <c r="FX37" t="s">
        <v>416</v>
      </c>
      <c r="FY37">
        <v>3.1782699999999999</v>
      </c>
      <c r="FZ37">
        <v>2.7970000000000002</v>
      </c>
      <c r="GA37">
        <v>0.10362399999999999</v>
      </c>
      <c r="GB37">
        <v>0.106042</v>
      </c>
      <c r="GC37">
        <v>9.1830400000000006E-2</v>
      </c>
      <c r="GD37">
        <v>8.6585999999999996E-2</v>
      </c>
      <c r="GE37">
        <v>28114.7</v>
      </c>
      <c r="GF37">
        <v>22280.1</v>
      </c>
      <c r="GG37">
        <v>29312.799999999999</v>
      </c>
      <c r="GH37">
        <v>24414.1</v>
      </c>
      <c r="GI37">
        <v>33869.300000000003</v>
      </c>
      <c r="GJ37">
        <v>32553.8</v>
      </c>
      <c r="GK37">
        <v>40437.1</v>
      </c>
      <c r="GL37">
        <v>39836.400000000001</v>
      </c>
      <c r="GM37">
        <v>2.1741999999999999</v>
      </c>
      <c r="GN37">
        <v>1.8772800000000001</v>
      </c>
      <c r="GO37">
        <v>0.10462100000000001</v>
      </c>
      <c r="GP37">
        <v>0</v>
      </c>
      <c r="GQ37">
        <v>27.389600000000002</v>
      </c>
      <c r="GR37">
        <v>999.9</v>
      </c>
      <c r="GS37">
        <v>36.4</v>
      </c>
      <c r="GT37">
        <v>30.2</v>
      </c>
      <c r="GU37">
        <v>15.418200000000001</v>
      </c>
      <c r="GV37">
        <v>62.086399999999998</v>
      </c>
      <c r="GW37">
        <v>31.474399999999999</v>
      </c>
      <c r="GX37">
        <v>1</v>
      </c>
      <c r="GY37">
        <v>-2.0739299999999999E-2</v>
      </c>
      <c r="GZ37">
        <v>0</v>
      </c>
      <c r="HA37">
        <v>20.278600000000001</v>
      </c>
      <c r="HB37">
        <v>5.2277699999999996</v>
      </c>
      <c r="HC37">
        <v>11.902100000000001</v>
      </c>
      <c r="HD37">
        <v>4.9637500000000001</v>
      </c>
      <c r="HE37">
        <v>3.2919999999999998</v>
      </c>
      <c r="HF37">
        <v>9999</v>
      </c>
      <c r="HG37">
        <v>9999</v>
      </c>
      <c r="HH37">
        <v>9999</v>
      </c>
      <c r="HI37">
        <v>999.9</v>
      </c>
      <c r="HJ37">
        <v>4.97018</v>
      </c>
      <c r="HK37">
        <v>1.875</v>
      </c>
      <c r="HL37">
        <v>1.8737699999999999</v>
      </c>
      <c r="HM37">
        <v>1.8728800000000001</v>
      </c>
      <c r="HN37">
        <v>1.8744000000000001</v>
      </c>
      <c r="HO37">
        <v>1.8693500000000001</v>
      </c>
      <c r="HP37">
        <v>1.87357</v>
      </c>
      <c r="HQ37">
        <v>1.87866</v>
      </c>
      <c r="HR37">
        <v>0</v>
      </c>
      <c r="HS37">
        <v>0</v>
      </c>
      <c r="HT37">
        <v>0</v>
      </c>
      <c r="HU37">
        <v>0</v>
      </c>
      <c r="HV37" t="s">
        <v>417</v>
      </c>
      <c r="HW37" t="s">
        <v>418</v>
      </c>
      <c r="HX37" t="s">
        <v>419</v>
      </c>
      <c r="HY37" t="s">
        <v>419</v>
      </c>
      <c r="HZ37" t="s">
        <v>419</v>
      </c>
      <c r="IA37" t="s">
        <v>419</v>
      </c>
      <c r="IB37">
        <v>0</v>
      </c>
      <c r="IC37">
        <v>100</v>
      </c>
      <c r="ID37">
        <v>100</v>
      </c>
      <c r="IE37">
        <v>0.54800000000000004</v>
      </c>
      <c r="IF37">
        <v>0.20799999999999999</v>
      </c>
      <c r="IG37">
        <v>0.50849999999999995</v>
      </c>
      <c r="IH37">
        <v>0</v>
      </c>
      <c r="II37">
        <v>0</v>
      </c>
      <c r="IJ37">
        <v>0</v>
      </c>
      <c r="IK37">
        <v>0.20799999999999999</v>
      </c>
      <c r="IL37">
        <v>0</v>
      </c>
      <c r="IM37">
        <v>0</v>
      </c>
      <c r="IN37">
        <v>0</v>
      </c>
      <c r="IO37">
        <v>-1</v>
      </c>
      <c r="IP37">
        <v>-1</v>
      </c>
      <c r="IQ37">
        <v>-1</v>
      </c>
      <c r="IR37">
        <v>-1</v>
      </c>
      <c r="IS37">
        <v>3.1</v>
      </c>
      <c r="IT37">
        <v>1021.7</v>
      </c>
      <c r="IU37">
        <v>1.0839799999999999</v>
      </c>
      <c r="IV37">
        <v>2.4316399999999998</v>
      </c>
      <c r="IW37">
        <v>1.42578</v>
      </c>
      <c r="IX37">
        <v>2.2741699999999998</v>
      </c>
      <c r="IY37">
        <v>1.5478499999999999</v>
      </c>
      <c r="IZ37">
        <v>2.36816</v>
      </c>
      <c r="JA37">
        <v>34.1678</v>
      </c>
      <c r="JB37">
        <v>14.403499999999999</v>
      </c>
      <c r="JC37">
        <v>18</v>
      </c>
      <c r="JD37">
        <v>629.45600000000002</v>
      </c>
      <c r="JE37">
        <v>423.755</v>
      </c>
      <c r="JF37">
        <v>27.9177</v>
      </c>
      <c r="JG37">
        <v>27.103000000000002</v>
      </c>
      <c r="JH37">
        <v>30.000800000000002</v>
      </c>
      <c r="JI37">
        <v>26.884399999999999</v>
      </c>
      <c r="JJ37">
        <v>26.8248</v>
      </c>
      <c r="JK37">
        <v>21.726700000000001</v>
      </c>
      <c r="JL37">
        <v>-30</v>
      </c>
      <c r="JM37">
        <v>-30</v>
      </c>
      <c r="JN37">
        <v>-999.9</v>
      </c>
      <c r="JO37">
        <v>419.00599999999997</v>
      </c>
      <c r="JP37">
        <v>0</v>
      </c>
      <c r="JQ37">
        <v>95.513000000000005</v>
      </c>
      <c r="JR37">
        <v>101.34699999999999</v>
      </c>
    </row>
    <row r="38" spans="1:278" x14ac:dyDescent="0.2">
      <c r="A38">
        <v>22</v>
      </c>
      <c r="B38">
        <v>1686926497.5</v>
      </c>
      <c r="C38">
        <v>4362</v>
      </c>
      <c r="D38" t="s">
        <v>541</v>
      </c>
      <c r="E38" t="s">
        <v>542</v>
      </c>
      <c r="F38">
        <v>15</v>
      </c>
      <c r="N38" t="s">
        <v>543</v>
      </c>
      <c r="O38">
        <v>1686926489.75</v>
      </c>
      <c r="P38">
        <f t="shared" si="0"/>
        <v>4.4110193795743186E-3</v>
      </c>
      <c r="Q38">
        <f t="shared" si="1"/>
        <v>4.4110193795743182</v>
      </c>
      <c r="R38">
        <f t="shared" si="2"/>
        <v>21.589854552511984</v>
      </c>
      <c r="S38">
        <f t="shared" si="3"/>
        <v>408.76510000000002</v>
      </c>
      <c r="T38">
        <f t="shared" si="4"/>
        <v>243.09012683194211</v>
      </c>
      <c r="U38">
        <f t="shared" si="5"/>
        <v>24.756369782487159</v>
      </c>
      <c r="V38">
        <f t="shared" si="6"/>
        <v>41.628757620301805</v>
      </c>
      <c r="W38">
        <f t="shared" si="7"/>
        <v>0.2306019173304292</v>
      </c>
      <c r="X38">
        <f t="shared" si="8"/>
        <v>2.9612368231795618</v>
      </c>
      <c r="Y38">
        <f t="shared" si="9"/>
        <v>0.22106975704792226</v>
      </c>
      <c r="Z38">
        <f t="shared" si="10"/>
        <v>0.13899219134485388</v>
      </c>
      <c r="AA38">
        <f t="shared" si="11"/>
        <v>241.73644347498643</v>
      </c>
      <c r="AB38">
        <f t="shared" si="12"/>
        <v>29.277544842839777</v>
      </c>
      <c r="AC38">
        <f t="shared" si="13"/>
        <v>28.829983333333331</v>
      </c>
      <c r="AD38">
        <f t="shared" si="14"/>
        <v>3.9823754812448393</v>
      </c>
      <c r="AE38">
        <f t="shared" si="15"/>
        <v>49.974666842642385</v>
      </c>
      <c r="AF38">
        <f t="shared" si="16"/>
        <v>2.0101338905529835</v>
      </c>
      <c r="AG38">
        <f t="shared" si="17"/>
        <v>4.0223057351885663</v>
      </c>
      <c r="AH38">
        <f t="shared" si="18"/>
        <v>1.9722415906918558</v>
      </c>
      <c r="AI38">
        <f t="shared" si="19"/>
        <v>-194.52595463922745</v>
      </c>
      <c r="AJ38">
        <f t="shared" si="20"/>
        <v>27.508104501017044</v>
      </c>
      <c r="AK38">
        <f t="shared" si="21"/>
        <v>2.0434204919345298</v>
      </c>
      <c r="AL38">
        <f t="shared" si="22"/>
        <v>76.762013828710565</v>
      </c>
      <c r="AM38">
        <v>0</v>
      </c>
      <c r="AN38">
        <v>0</v>
      </c>
      <c r="AO38">
        <f t="shared" si="23"/>
        <v>1</v>
      </c>
      <c r="AP38">
        <f t="shared" si="24"/>
        <v>0</v>
      </c>
      <c r="AQ38">
        <f t="shared" si="25"/>
        <v>53479.641890402701</v>
      </c>
      <c r="AR38" t="s">
        <v>410</v>
      </c>
      <c r="AS38">
        <v>12516</v>
      </c>
      <c r="AT38">
        <v>616.0684</v>
      </c>
      <c r="AU38">
        <v>3673.6</v>
      </c>
      <c r="AV38">
        <f t="shared" si="26"/>
        <v>0.83229845383275258</v>
      </c>
      <c r="AW38">
        <v>-1.2249820690906199</v>
      </c>
      <c r="AX38" t="s">
        <v>544</v>
      </c>
      <c r="AY38">
        <v>12481</v>
      </c>
      <c r="AZ38">
        <v>1125.6335999999999</v>
      </c>
      <c r="BA38">
        <v>1527.76</v>
      </c>
      <c r="BB38">
        <f t="shared" si="27"/>
        <v>0.26321307011572503</v>
      </c>
      <c r="BC38">
        <v>0.5</v>
      </c>
      <c r="BD38">
        <f t="shared" si="28"/>
        <v>1261.2083205569879</v>
      </c>
      <c r="BE38">
        <f t="shared" si="29"/>
        <v>21.589854552511984</v>
      </c>
      <c r="BF38">
        <f t="shared" si="30"/>
        <v>165.98325705465115</v>
      </c>
      <c r="BG38">
        <f t="shared" si="31"/>
        <v>1.8089665481692094E-2</v>
      </c>
      <c r="BH38">
        <f t="shared" si="32"/>
        <v>1.4045661622244332</v>
      </c>
      <c r="BI38">
        <f t="shared" si="33"/>
        <v>498.61959335934023</v>
      </c>
      <c r="BJ38" t="s">
        <v>545</v>
      </c>
      <c r="BK38">
        <v>-3041.98</v>
      </c>
      <c r="BL38">
        <f t="shared" si="34"/>
        <v>-3041.98</v>
      </c>
      <c r="BM38">
        <f t="shared" si="35"/>
        <v>2.9911373514164525</v>
      </c>
      <c r="BN38">
        <f t="shared" si="36"/>
        <v>8.7997654133495584E-2</v>
      </c>
      <c r="BO38">
        <f t="shared" si="37"/>
        <v>0.31953159667519415</v>
      </c>
      <c r="BP38">
        <f t="shared" si="38"/>
        <v>0.44107722392089616</v>
      </c>
      <c r="BQ38">
        <f t="shared" si="39"/>
        <v>0.70182103759777992</v>
      </c>
      <c r="BR38">
        <f t="shared" si="40"/>
        <v>-0.23781015769341898</v>
      </c>
      <c r="BS38">
        <f t="shared" si="41"/>
        <v>1.2378101576934191</v>
      </c>
      <c r="BT38">
        <v>1303</v>
      </c>
      <c r="BU38">
        <v>300</v>
      </c>
      <c r="BV38">
        <v>300</v>
      </c>
      <c r="BW38">
        <v>300</v>
      </c>
      <c r="BX38">
        <v>12481</v>
      </c>
      <c r="BY38">
        <v>1472.93</v>
      </c>
      <c r="BZ38">
        <v>-9.0436500000000003E-3</v>
      </c>
      <c r="CA38">
        <v>8.24</v>
      </c>
      <c r="CB38" t="s">
        <v>413</v>
      </c>
      <c r="CC38" t="s">
        <v>413</v>
      </c>
      <c r="CD38" t="s">
        <v>413</v>
      </c>
      <c r="CE38" t="s">
        <v>413</v>
      </c>
      <c r="CF38" t="s">
        <v>413</v>
      </c>
      <c r="CG38" t="s">
        <v>413</v>
      </c>
      <c r="CH38" t="s">
        <v>413</v>
      </c>
      <c r="CI38" t="s">
        <v>413</v>
      </c>
      <c r="CJ38" t="s">
        <v>413</v>
      </c>
      <c r="CK38" t="s">
        <v>413</v>
      </c>
      <c r="CL38">
        <f t="shared" si="42"/>
        <v>1499.9970000000001</v>
      </c>
      <c r="CM38">
        <f t="shared" si="43"/>
        <v>1261.2083205569879</v>
      </c>
      <c r="CN38">
        <f t="shared" si="44"/>
        <v>0.84080722865244928</v>
      </c>
      <c r="CO38">
        <f t="shared" si="45"/>
        <v>0.16115795129922689</v>
      </c>
      <c r="CP38">
        <v>6</v>
      </c>
      <c r="CQ38">
        <v>0.5</v>
      </c>
      <c r="CR38" t="s">
        <v>414</v>
      </c>
      <c r="CS38">
        <v>2</v>
      </c>
      <c r="CT38">
        <v>1686926489.75</v>
      </c>
      <c r="CU38">
        <v>408.76510000000002</v>
      </c>
      <c r="CV38">
        <v>432.15313333333341</v>
      </c>
      <c r="CW38">
        <v>19.73810000000001</v>
      </c>
      <c r="CX38">
        <v>15.415050000000001</v>
      </c>
      <c r="CY38">
        <v>408.2251</v>
      </c>
      <c r="CZ38">
        <v>19.530100000000001</v>
      </c>
      <c r="DA38">
        <v>600.12549999999999</v>
      </c>
      <c r="DB38">
        <v>101.7404333333333</v>
      </c>
      <c r="DC38">
        <v>9.9859833333333328E-2</v>
      </c>
      <c r="DD38">
        <v>29.002289999999999</v>
      </c>
      <c r="DE38">
        <v>28.829983333333331</v>
      </c>
      <c r="DF38">
        <v>999.9000000000002</v>
      </c>
      <c r="DG38">
        <v>0</v>
      </c>
      <c r="DH38">
        <v>0</v>
      </c>
      <c r="DI38">
        <v>10007.582</v>
      </c>
      <c r="DJ38">
        <v>0</v>
      </c>
      <c r="DK38">
        <v>1241.8710000000001</v>
      </c>
      <c r="DL38">
        <v>-23.37986333333334</v>
      </c>
      <c r="DM38">
        <v>417.00416666666661</v>
      </c>
      <c r="DN38">
        <v>438.91910000000001</v>
      </c>
      <c r="DO38">
        <v>4.3230500000000003</v>
      </c>
      <c r="DP38">
        <v>432.15313333333341</v>
      </c>
      <c r="DQ38">
        <v>15.415050000000001</v>
      </c>
      <c r="DR38">
        <v>2.0081630000000001</v>
      </c>
      <c r="DS38">
        <v>1.5683336666666661</v>
      </c>
      <c r="DT38">
        <v>17.50881</v>
      </c>
      <c r="DU38">
        <v>13.651109999999999</v>
      </c>
      <c r="DV38">
        <v>1499.9970000000001</v>
      </c>
      <c r="DW38">
        <v>0.97300350000000024</v>
      </c>
      <c r="DX38">
        <v>2.699629999999999E-2</v>
      </c>
      <c r="DY38">
        <v>0</v>
      </c>
      <c r="DZ38">
        <v>1128.3883333333331</v>
      </c>
      <c r="EA38">
        <v>4.9993100000000004</v>
      </c>
      <c r="EB38">
        <v>23804.93</v>
      </c>
      <c r="EC38">
        <v>13259.223333333341</v>
      </c>
      <c r="ED38">
        <v>37.451899999999988</v>
      </c>
      <c r="EE38">
        <v>38.812233333333332</v>
      </c>
      <c r="EF38">
        <v>37.8247</v>
      </c>
      <c r="EG38">
        <v>38.174833333333332</v>
      </c>
      <c r="EH38">
        <v>39.093499999999977</v>
      </c>
      <c r="EI38">
        <v>1454.635666666667</v>
      </c>
      <c r="EJ38">
        <v>40.36133333333332</v>
      </c>
      <c r="EK38">
        <v>0</v>
      </c>
      <c r="EL38">
        <v>229.29999995231631</v>
      </c>
      <c r="EM38">
        <v>0</v>
      </c>
      <c r="EN38">
        <v>1125.6335999999999</v>
      </c>
      <c r="EO38">
        <v>-410.73923014354369</v>
      </c>
      <c r="EP38">
        <v>-3474.5230278232939</v>
      </c>
      <c r="EQ38">
        <v>23746.387999999999</v>
      </c>
      <c r="ER38">
        <v>15</v>
      </c>
      <c r="ES38">
        <v>1686926525.5</v>
      </c>
      <c r="ET38" t="s">
        <v>546</v>
      </c>
      <c r="EU38">
        <v>1686926525.5</v>
      </c>
      <c r="EV38">
        <v>1686864966.5999999</v>
      </c>
      <c r="EW38">
        <v>22</v>
      </c>
      <c r="EX38">
        <v>-8.0000000000000002E-3</v>
      </c>
      <c r="EY38">
        <v>-2.5000000000000001E-2</v>
      </c>
      <c r="EZ38">
        <v>0.54</v>
      </c>
      <c r="FA38">
        <v>0.20799999999999999</v>
      </c>
      <c r="FB38">
        <v>433</v>
      </c>
      <c r="FC38">
        <v>20</v>
      </c>
      <c r="FD38">
        <v>0.08</v>
      </c>
      <c r="FE38">
        <v>0.03</v>
      </c>
      <c r="FF38">
        <v>-23.482714999999999</v>
      </c>
      <c r="FG38">
        <v>1.4872367729831419</v>
      </c>
      <c r="FH38">
        <v>0.16114511247630181</v>
      </c>
      <c r="FI38">
        <v>1</v>
      </c>
      <c r="FJ38">
        <v>408.71263333333332</v>
      </c>
      <c r="FK38">
        <v>3.5680444938824349</v>
      </c>
      <c r="FL38">
        <v>0.26161631999722368</v>
      </c>
      <c r="FM38">
        <v>1</v>
      </c>
      <c r="FN38">
        <v>4.3120872500000003</v>
      </c>
      <c r="FO38">
        <v>0.1846911444652882</v>
      </c>
      <c r="FP38">
        <v>1.780773104405781E-2</v>
      </c>
      <c r="FQ38">
        <v>1</v>
      </c>
      <c r="FR38">
        <v>19.727116666666671</v>
      </c>
      <c r="FS38">
        <v>0.65286140155722161</v>
      </c>
      <c r="FT38">
        <v>4.7094232366842813E-2</v>
      </c>
      <c r="FU38">
        <v>1</v>
      </c>
      <c r="FV38">
        <v>4</v>
      </c>
      <c r="FW38">
        <v>4</v>
      </c>
      <c r="FX38" t="s">
        <v>416</v>
      </c>
      <c r="FY38">
        <v>3.17807</v>
      </c>
      <c r="FZ38">
        <v>2.7972399999999999</v>
      </c>
      <c r="GA38">
        <v>0.10345500000000001</v>
      </c>
      <c r="GB38">
        <v>0.10850899999999999</v>
      </c>
      <c r="GC38">
        <v>0.105753</v>
      </c>
      <c r="GD38">
        <v>8.9491299999999996E-2</v>
      </c>
      <c r="GE38">
        <v>28108.5</v>
      </c>
      <c r="GF38">
        <v>22207.200000000001</v>
      </c>
      <c r="GG38">
        <v>29302.400000000001</v>
      </c>
      <c r="GH38">
        <v>24402.799999999999</v>
      </c>
      <c r="GI38">
        <v>33327.5</v>
      </c>
      <c r="GJ38">
        <v>32434.799999999999</v>
      </c>
      <c r="GK38">
        <v>40421.599999999999</v>
      </c>
      <c r="GL38">
        <v>39818.800000000003</v>
      </c>
      <c r="GM38">
        <v>2.1762999999999999</v>
      </c>
      <c r="GN38">
        <v>1.8725000000000001</v>
      </c>
      <c r="GO38">
        <v>9.6648899999999996E-2</v>
      </c>
      <c r="GP38">
        <v>0</v>
      </c>
      <c r="GQ38">
        <v>27.280100000000001</v>
      </c>
      <c r="GR38">
        <v>999.9</v>
      </c>
      <c r="GS38">
        <v>36.9</v>
      </c>
      <c r="GT38">
        <v>30.4</v>
      </c>
      <c r="GU38">
        <v>15.811</v>
      </c>
      <c r="GV38">
        <v>62.516399999999997</v>
      </c>
      <c r="GW38">
        <v>32.063299999999998</v>
      </c>
      <c r="GX38">
        <v>1</v>
      </c>
      <c r="GY38">
        <v>1.98679E-3</v>
      </c>
      <c r="GZ38">
        <v>0</v>
      </c>
      <c r="HA38">
        <v>20.278500000000001</v>
      </c>
      <c r="HB38">
        <v>5.2279200000000001</v>
      </c>
      <c r="HC38">
        <v>11.902100000000001</v>
      </c>
      <c r="HD38">
        <v>4.9637500000000001</v>
      </c>
      <c r="HE38">
        <v>3.2919999999999998</v>
      </c>
      <c r="HF38">
        <v>9999</v>
      </c>
      <c r="HG38">
        <v>9999</v>
      </c>
      <c r="HH38">
        <v>9999</v>
      </c>
      <c r="HI38">
        <v>999.9</v>
      </c>
      <c r="HJ38">
        <v>4.9702000000000002</v>
      </c>
      <c r="HK38">
        <v>1.875</v>
      </c>
      <c r="HL38">
        <v>1.87378</v>
      </c>
      <c r="HM38">
        <v>1.8728800000000001</v>
      </c>
      <c r="HN38">
        <v>1.8744000000000001</v>
      </c>
      <c r="HO38">
        <v>1.8693500000000001</v>
      </c>
      <c r="HP38">
        <v>1.8735900000000001</v>
      </c>
      <c r="HQ38">
        <v>1.87866</v>
      </c>
      <c r="HR38">
        <v>0</v>
      </c>
      <c r="HS38">
        <v>0</v>
      </c>
      <c r="HT38">
        <v>0</v>
      </c>
      <c r="HU38">
        <v>0</v>
      </c>
      <c r="HV38" t="s">
        <v>417</v>
      </c>
      <c r="HW38" t="s">
        <v>418</v>
      </c>
      <c r="HX38" t="s">
        <v>419</v>
      </c>
      <c r="HY38" t="s">
        <v>419</v>
      </c>
      <c r="HZ38" t="s">
        <v>419</v>
      </c>
      <c r="IA38" t="s">
        <v>419</v>
      </c>
      <c r="IB38">
        <v>0</v>
      </c>
      <c r="IC38">
        <v>100</v>
      </c>
      <c r="ID38">
        <v>100</v>
      </c>
      <c r="IE38">
        <v>0.54</v>
      </c>
      <c r="IF38">
        <v>0.20799999999999999</v>
      </c>
      <c r="IG38">
        <v>0.54814285714275002</v>
      </c>
      <c r="IH38">
        <v>0</v>
      </c>
      <c r="II38">
        <v>0</v>
      </c>
      <c r="IJ38">
        <v>0</v>
      </c>
      <c r="IK38">
        <v>0.20799999999999999</v>
      </c>
      <c r="IL38">
        <v>0</v>
      </c>
      <c r="IM38">
        <v>0</v>
      </c>
      <c r="IN38">
        <v>0</v>
      </c>
      <c r="IO38">
        <v>-1</v>
      </c>
      <c r="IP38">
        <v>-1</v>
      </c>
      <c r="IQ38">
        <v>-1</v>
      </c>
      <c r="IR38">
        <v>-1</v>
      </c>
      <c r="IS38">
        <v>3.5</v>
      </c>
      <c r="IT38">
        <v>1025.5</v>
      </c>
      <c r="IU38">
        <v>1.11328</v>
      </c>
      <c r="IV38">
        <v>2.4267599999999998</v>
      </c>
      <c r="IW38">
        <v>1.42578</v>
      </c>
      <c r="IX38">
        <v>2.2741699999999998</v>
      </c>
      <c r="IY38">
        <v>1.5478499999999999</v>
      </c>
      <c r="IZ38">
        <v>2.4206500000000002</v>
      </c>
      <c r="JA38">
        <v>34.281399999999998</v>
      </c>
      <c r="JB38">
        <v>14.3947</v>
      </c>
      <c r="JC38">
        <v>18</v>
      </c>
      <c r="JD38">
        <v>634.07000000000005</v>
      </c>
      <c r="JE38">
        <v>423.12400000000002</v>
      </c>
      <c r="JF38">
        <v>28.1463</v>
      </c>
      <c r="JG38">
        <v>27.396000000000001</v>
      </c>
      <c r="JH38">
        <v>30.000499999999999</v>
      </c>
      <c r="JI38">
        <v>27.169</v>
      </c>
      <c r="JJ38">
        <v>27.104099999999999</v>
      </c>
      <c r="JK38">
        <v>22.302900000000001</v>
      </c>
      <c r="JL38">
        <v>-30</v>
      </c>
      <c r="JM38">
        <v>-30</v>
      </c>
      <c r="JN38">
        <v>-999.9</v>
      </c>
      <c r="JO38">
        <v>432.71</v>
      </c>
      <c r="JP38">
        <v>0</v>
      </c>
      <c r="JQ38">
        <v>95.477500000000006</v>
      </c>
      <c r="JR38">
        <v>101.30200000000001</v>
      </c>
    </row>
    <row r="39" spans="1:278" x14ac:dyDescent="0.2">
      <c r="A39">
        <v>23</v>
      </c>
      <c r="B39">
        <v>1686926681.5999999</v>
      </c>
      <c r="C39">
        <v>4546.0999999046326</v>
      </c>
      <c r="D39" t="s">
        <v>547</v>
      </c>
      <c r="E39" t="s">
        <v>548</v>
      </c>
      <c r="F39">
        <v>15</v>
      </c>
      <c r="N39" t="s">
        <v>549</v>
      </c>
      <c r="O39">
        <v>1686926673.849999</v>
      </c>
      <c r="P39">
        <f t="shared" si="0"/>
        <v>3.3413134450857602E-3</v>
      </c>
      <c r="Q39">
        <f t="shared" si="1"/>
        <v>3.3413134450857602</v>
      </c>
      <c r="R39">
        <f t="shared" si="2"/>
        <v>17.232824449856139</v>
      </c>
      <c r="S39">
        <f t="shared" si="3"/>
        <v>409.93093333333331</v>
      </c>
      <c r="T39">
        <f t="shared" si="4"/>
        <v>213.46232929620766</v>
      </c>
      <c r="U39">
        <f t="shared" si="5"/>
        <v>21.739140579360129</v>
      </c>
      <c r="V39">
        <f t="shared" si="6"/>
        <v>41.747629274651409</v>
      </c>
      <c r="W39">
        <f t="shared" si="7"/>
        <v>0.15246328320229036</v>
      </c>
      <c r="X39">
        <f t="shared" si="8"/>
        <v>2.9586173593452489</v>
      </c>
      <c r="Y39">
        <f t="shared" si="9"/>
        <v>0.14822915402114542</v>
      </c>
      <c r="Z39">
        <f t="shared" si="10"/>
        <v>9.3013846585905002E-2</v>
      </c>
      <c r="AA39">
        <f t="shared" si="11"/>
        <v>241.73990563634925</v>
      </c>
      <c r="AB39">
        <f t="shared" si="12"/>
        <v>29.736454579476938</v>
      </c>
      <c r="AC39">
        <f t="shared" si="13"/>
        <v>29.48324666666667</v>
      </c>
      <c r="AD39">
        <f t="shared" si="14"/>
        <v>4.13561535721926</v>
      </c>
      <c r="AE39">
        <f t="shared" si="15"/>
        <v>46.937060665469168</v>
      </c>
      <c r="AF39">
        <f t="shared" si="16"/>
        <v>1.9080876194549019</v>
      </c>
      <c r="AG39">
        <f t="shared" si="17"/>
        <v>4.0652047495139607</v>
      </c>
      <c r="AH39">
        <f t="shared" si="18"/>
        <v>2.2275277377643583</v>
      </c>
      <c r="AI39">
        <f t="shared" si="19"/>
        <v>-147.35192292828202</v>
      </c>
      <c r="AJ39">
        <f t="shared" si="20"/>
        <v>-47.451667908887487</v>
      </c>
      <c r="AK39">
        <f t="shared" si="21"/>
        <v>-3.542722363641023</v>
      </c>
      <c r="AL39">
        <f t="shared" si="22"/>
        <v>43.393592435538721</v>
      </c>
      <c r="AM39">
        <v>0</v>
      </c>
      <c r="AN39">
        <v>0</v>
      </c>
      <c r="AO39">
        <f t="shared" si="23"/>
        <v>1</v>
      </c>
      <c r="AP39">
        <f t="shared" si="24"/>
        <v>0</v>
      </c>
      <c r="AQ39">
        <f t="shared" si="25"/>
        <v>53371.092691134079</v>
      </c>
      <c r="AR39" t="s">
        <v>410</v>
      </c>
      <c r="AS39">
        <v>12516</v>
      </c>
      <c r="AT39">
        <v>616.0684</v>
      </c>
      <c r="AU39">
        <v>3673.6</v>
      </c>
      <c r="AV39">
        <f t="shared" si="26"/>
        <v>0.83229845383275258</v>
      </c>
      <c r="AW39">
        <v>-1.2249820690906199</v>
      </c>
      <c r="AX39" t="s">
        <v>550</v>
      </c>
      <c r="AY39">
        <v>12492.6</v>
      </c>
      <c r="AZ39">
        <v>669.28539999999998</v>
      </c>
      <c r="BA39">
        <v>1016.24</v>
      </c>
      <c r="BB39">
        <f t="shared" si="27"/>
        <v>0.34141009997638361</v>
      </c>
      <c r="BC39">
        <v>0.5</v>
      </c>
      <c r="BD39">
        <f t="shared" si="28"/>
        <v>1261.2272800188339</v>
      </c>
      <c r="BE39">
        <f t="shared" si="29"/>
        <v>17.232824449856139</v>
      </c>
      <c r="BF39">
        <f t="shared" si="30"/>
        <v>215.29786588208623</v>
      </c>
      <c r="BG39">
        <f t="shared" si="31"/>
        <v>1.4634798034713559E-2</v>
      </c>
      <c r="BH39">
        <f t="shared" si="32"/>
        <v>2.6148941194993305</v>
      </c>
      <c r="BI39">
        <f t="shared" si="33"/>
        <v>428.26490749649673</v>
      </c>
      <c r="BJ39" t="s">
        <v>551</v>
      </c>
      <c r="BK39">
        <v>-1343.01</v>
      </c>
      <c r="BL39">
        <f t="shared" si="34"/>
        <v>-1343.01</v>
      </c>
      <c r="BM39">
        <f t="shared" si="35"/>
        <v>2.3215480595135007</v>
      </c>
      <c r="BN39">
        <f t="shared" si="36"/>
        <v>0.14706139663028506</v>
      </c>
      <c r="BO39">
        <f t="shared" si="37"/>
        <v>0.52971229575350687</v>
      </c>
      <c r="BP39">
        <f t="shared" si="38"/>
        <v>0.86701455075772493</v>
      </c>
      <c r="BQ39">
        <f t="shared" si="39"/>
        <v>0.86911939029509944</v>
      </c>
      <c r="BR39">
        <f t="shared" si="40"/>
        <v>-0.29509821413770437</v>
      </c>
      <c r="BS39">
        <f t="shared" si="41"/>
        <v>1.2950982141377043</v>
      </c>
      <c r="BT39">
        <v>1305</v>
      </c>
      <c r="BU39">
        <v>300</v>
      </c>
      <c r="BV39">
        <v>300</v>
      </c>
      <c r="BW39">
        <v>300</v>
      </c>
      <c r="BX39">
        <v>12492.6</v>
      </c>
      <c r="BY39">
        <v>918.43</v>
      </c>
      <c r="BZ39">
        <v>-9.0523600000000006E-3</v>
      </c>
      <c r="CA39">
        <v>-17.09</v>
      </c>
      <c r="CB39" t="s">
        <v>413</v>
      </c>
      <c r="CC39" t="s">
        <v>413</v>
      </c>
      <c r="CD39" t="s">
        <v>413</v>
      </c>
      <c r="CE39" t="s">
        <v>413</v>
      </c>
      <c r="CF39" t="s">
        <v>413</v>
      </c>
      <c r="CG39" t="s">
        <v>413</v>
      </c>
      <c r="CH39" t="s">
        <v>413</v>
      </c>
      <c r="CI39" t="s">
        <v>413</v>
      </c>
      <c r="CJ39" t="s">
        <v>413</v>
      </c>
      <c r="CK39" t="s">
        <v>413</v>
      </c>
      <c r="CL39">
        <f t="shared" si="42"/>
        <v>1500.019666666667</v>
      </c>
      <c r="CM39">
        <f t="shared" si="43"/>
        <v>1261.2272800188339</v>
      </c>
      <c r="CN39">
        <f t="shared" si="44"/>
        <v>0.84080716276308842</v>
      </c>
      <c r="CO39">
        <f t="shared" si="45"/>
        <v>0.16115782413276084</v>
      </c>
      <c r="CP39">
        <v>6</v>
      </c>
      <c r="CQ39">
        <v>0.5</v>
      </c>
      <c r="CR39" t="s">
        <v>414</v>
      </c>
      <c r="CS39">
        <v>2</v>
      </c>
      <c r="CT39">
        <v>1686926673.849999</v>
      </c>
      <c r="CU39">
        <v>409.93093333333331</v>
      </c>
      <c r="CV39">
        <v>428.52886666666672</v>
      </c>
      <c r="CW39">
        <v>18.736013333333339</v>
      </c>
      <c r="CX39">
        <v>15.45811333333333</v>
      </c>
      <c r="CY39">
        <v>409.44493333333332</v>
      </c>
      <c r="CZ39">
        <v>18.52801333333333</v>
      </c>
      <c r="DA39">
        <v>600.14836666666667</v>
      </c>
      <c r="DB39">
        <v>101.74063333333331</v>
      </c>
      <c r="DC39">
        <v>0.1000082966666667</v>
      </c>
      <c r="DD39">
        <v>29.185753333333331</v>
      </c>
      <c r="DE39">
        <v>29.48324666666667</v>
      </c>
      <c r="DF39">
        <v>999.9000000000002</v>
      </c>
      <c r="DG39">
        <v>0</v>
      </c>
      <c r="DH39">
        <v>0</v>
      </c>
      <c r="DI39">
        <v>9992.7093333333341</v>
      </c>
      <c r="DJ39">
        <v>0</v>
      </c>
      <c r="DK39">
        <v>1855.098</v>
      </c>
      <c r="DL39">
        <v>-18.54389333333333</v>
      </c>
      <c r="DM39">
        <v>417.81303333333329</v>
      </c>
      <c r="DN39">
        <v>435.2569666666667</v>
      </c>
      <c r="DO39">
        <v>3.2778916666666671</v>
      </c>
      <c r="DP39">
        <v>428.52886666666672</v>
      </c>
      <c r="DQ39">
        <v>15.45811333333333</v>
      </c>
      <c r="DR39">
        <v>1.9062129999999999</v>
      </c>
      <c r="DS39">
        <v>1.572718333333333</v>
      </c>
      <c r="DT39">
        <v>16.686076666666668</v>
      </c>
      <c r="DU39">
        <v>13.694056666666659</v>
      </c>
      <c r="DV39">
        <v>1500.019666666667</v>
      </c>
      <c r="DW39">
        <v>0.97300533333333372</v>
      </c>
      <c r="DX39">
        <v>2.6994379999999998E-2</v>
      </c>
      <c r="DY39">
        <v>0</v>
      </c>
      <c r="DZ39">
        <v>669.28586666666672</v>
      </c>
      <c r="EA39">
        <v>4.9993100000000004</v>
      </c>
      <c r="EB39">
        <v>15407.20333333334</v>
      </c>
      <c r="EC39">
        <v>13259.41666666667</v>
      </c>
      <c r="ED39">
        <v>36.547666666666657</v>
      </c>
      <c r="EE39">
        <v>38.114499999999992</v>
      </c>
      <c r="EF39">
        <v>36.837266666666657</v>
      </c>
      <c r="EG39">
        <v>37.483199999999997</v>
      </c>
      <c r="EH39">
        <v>38.283066666666663</v>
      </c>
      <c r="EI39">
        <v>1454.6616666666671</v>
      </c>
      <c r="EJ39">
        <v>40.35866666666665</v>
      </c>
      <c r="EK39">
        <v>0</v>
      </c>
      <c r="EL39">
        <v>183.39999985694891</v>
      </c>
      <c r="EM39">
        <v>0</v>
      </c>
      <c r="EN39">
        <v>669.28539999999998</v>
      </c>
      <c r="EO39">
        <v>0.4685384748181684</v>
      </c>
      <c r="EP39">
        <v>-1091.0153800898099</v>
      </c>
      <c r="EQ39">
        <v>15404.608</v>
      </c>
      <c r="ER39">
        <v>15</v>
      </c>
      <c r="ES39">
        <v>1686926704.5999999</v>
      </c>
      <c r="ET39" t="s">
        <v>552</v>
      </c>
      <c r="EU39">
        <v>1686926704.5999999</v>
      </c>
      <c r="EV39">
        <v>1686864966.5999999</v>
      </c>
      <c r="EW39">
        <v>23</v>
      </c>
      <c r="EX39">
        <v>-5.3999999999999999E-2</v>
      </c>
      <c r="EY39">
        <v>-2.5000000000000001E-2</v>
      </c>
      <c r="EZ39">
        <v>0.48599999999999999</v>
      </c>
      <c r="FA39">
        <v>0.20799999999999999</v>
      </c>
      <c r="FB39">
        <v>429</v>
      </c>
      <c r="FC39">
        <v>20</v>
      </c>
      <c r="FD39">
        <v>0.1</v>
      </c>
      <c r="FE39">
        <v>0.03</v>
      </c>
      <c r="FF39">
        <v>-18.520720000000001</v>
      </c>
      <c r="FG39">
        <v>-0.72829418386487921</v>
      </c>
      <c r="FH39">
        <v>7.8631161761734084E-2</v>
      </c>
      <c r="FI39">
        <v>1</v>
      </c>
      <c r="FJ39">
        <v>409.98503333333338</v>
      </c>
      <c r="FK39">
        <v>-0.57853615127878599</v>
      </c>
      <c r="FL39">
        <v>5.0399393735334773E-2</v>
      </c>
      <c r="FM39">
        <v>1</v>
      </c>
      <c r="FN39">
        <v>3.2611452500000002</v>
      </c>
      <c r="FO39">
        <v>0.3413591369605864</v>
      </c>
      <c r="FP39">
        <v>3.4085961185471927E-2</v>
      </c>
      <c r="FQ39">
        <v>1</v>
      </c>
      <c r="FR39">
        <v>18.736013333333339</v>
      </c>
      <c r="FS39">
        <v>0.32158398220247308</v>
      </c>
      <c r="FT39">
        <v>2.3690655447993168E-2</v>
      </c>
      <c r="FU39">
        <v>1</v>
      </c>
      <c r="FV39">
        <v>4</v>
      </c>
      <c r="FW39">
        <v>4</v>
      </c>
      <c r="FX39" t="s">
        <v>416</v>
      </c>
      <c r="FY39">
        <v>3.1777299999999999</v>
      </c>
      <c r="FZ39">
        <v>2.7970000000000002</v>
      </c>
      <c r="GA39">
        <v>0.10358299999999999</v>
      </c>
      <c r="GB39">
        <v>0.107768</v>
      </c>
      <c r="GC39">
        <v>0.101635</v>
      </c>
      <c r="GD39">
        <v>8.94374E-2</v>
      </c>
      <c r="GE39">
        <v>28095.5</v>
      </c>
      <c r="GF39">
        <v>22224.6</v>
      </c>
      <c r="GG39">
        <v>29293.599999999999</v>
      </c>
      <c r="GH39">
        <v>24402.1</v>
      </c>
      <c r="GI39">
        <v>33475.1</v>
      </c>
      <c r="GJ39">
        <v>32435.1</v>
      </c>
      <c r="GK39">
        <v>40410.5</v>
      </c>
      <c r="GL39">
        <v>39816.800000000003</v>
      </c>
      <c r="GM39">
        <v>2.1697000000000002</v>
      </c>
      <c r="GN39">
        <v>1.8746</v>
      </c>
      <c r="GO39">
        <v>0.100438</v>
      </c>
      <c r="GP39">
        <v>0</v>
      </c>
      <c r="GQ39">
        <v>27.712900000000001</v>
      </c>
      <c r="GR39">
        <v>999.9</v>
      </c>
      <c r="GS39">
        <v>36.9</v>
      </c>
      <c r="GT39">
        <v>30.6</v>
      </c>
      <c r="GU39">
        <v>15.993</v>
      </c>
      <c r="GV39">
        <v>61.840899999999998</v>
      </c>
      <c r="GW39">
        <v>31.678699999999999</v>
      </c>
      <c r="GX39">
        <v>1</v>
      </c>
      <c r="GY39">
        <v>7.4949200000000004E-3</v>
      </c>
      <c r="GZ39">
        <v>0</v>
      </c>
      <c r="HA39">
        <v>20.278600000000001</v>
      </c>
      <c r="HB39">
        <v>5.2234299999999996</v>
      </c>
      <c r="HC39">
        <v>11.902100000000001</v>
      </c>
      <c r="HD39">
        <v>4.9637000000000002</v>
      </c>
      <c r="HE39">
        <v>3.2919999999999998</v>
      </c>
      <c r="HF39">
        <v>9999</v>
      </c>
      <c r="HG39">
        <v>9999</v>
      </c>
      <c r="HH39">
        <v>9999</v>
      </c>
      <c r="HI39">
        <v>999.9</v>
      </c>
      <c r="HJ39">
        <v>4.9701899999999997</v>
      </c>
      <c r="HK39">
        <v>1.8750100000000001</v>
      </c>
      <c r="HL39">
        <v>1.87378</v>
      </c>
      <c r="HM39">
        <v>1.8729100000000001</v>
      </c>
      <c r="HN39">
        <v>1.8744099999999999</v>
      </c>
      <c r="HO39">
        <v>1.8693500000000001</v>
      </c>
      <c r="HP39">
        <v>1.87361</v>
      </c>
      <c r="HQ39">
        <v>1.87866</v>
      </c>
      <c r="HR39">
        <v>0</v>
      </c>
      <c r="HS39">
        <v>0</v>
      </c>
      <c r="HT39">
        <v>0</v>
      </c>
      <c r="HU39">
        <v>0</v>
      </c>
      <c r="HV39" t="s">
        <v>417</v>
      </c>
      <c r="HW39" t="s">
        <v>418</v>
      </c>
      <c r="HX39" t="s">
        <v>419</v>
      </c>
      <c r="HY39" t="s">
        <v>419</v>
      </c>
      <c r="HZ39" t="s">
        <v>419</v>
      </c>
      <c r="IA39" t="s">
        <v>419</v>
      </c>
      <c r="IB39">
        <v>0</v>
      </c>
      <c r="IC39">
        <v>100</v>
      </c>
      <c r="ID39">
        <v>100</v>
      </c>
      <c r="IE39">
        <v>0.48599999999999999</v>
      </c>
      <c r="IF39">
        <v>0.20799999999999999</v>
      </c>
      <c r="IG39">
        <v>0.54005000000000791</v>
      </c>
      <c r="IH39">
        <v>0</v>
      </c>
      <c r="II39">
        <v>0</v>
      </c>
      <c r="IJ39">
        <v>0</v>
      </c>
      <c r="IK39">
        <v>0.20799999999999999</v>
      </c>
      <c r="IL39">
        <v>0</v>
      </c>
      <c r="IM39">
        <v>0</v>
      </c>
      <c r="IN39">
        <v>0</v>
      </c>
      <c r="IO39">
        <v>-1</v>
      </c>
      <c r="IP39">
        <v>-1</v>
      </c>
      <c r="IQ39">
        <v>-1</v>
      </c>
      <c r="IR39">
        <v>-1</v>
      </c>
      <c r="IS39">
        <v>2.6</v>
      </c>
      <c r="IT39">
        <v>1028.5999999999999</v>
      </c>
      <c r="IU39">
        <v>1.1047400000000001</v>
      </c>
      <c r="IV39">
        <v>2.4316399999999998</v>
      </c>
      <c r="IW39">
        <v>1.42578</v>
      </c>
      <c r="IX39">
        <v>2.2741699999999998</v>
      </c>
      <c r="IY39">
        <v>1.5478499999999999</v>
      </c>
      <c r="IZ39">
        <v>2.4096700000000002</v>
      </c>
      <c r="JA39">
        <v>34.440800000000003</v>
      </c>
      <c r="JB39">
        <v>14.368399999999999</v>
      </c>
      <c r="JC39">
        <v>18</v>
      </c>
      <c r="JD39">
        <v>630.31500000000005</v>
      </c>
      <c r="JE39">
        <v>425.02</v>
      </c>
      <c r="JF39">
        <v>28.3338</v>
      </c>
      <c r="JG39">
        <v>27.5059</v>
      </c>
      <c r="JH39">
        <v>30.0001</v>
      </c>
      <c r="JI39">
        <v>27.275500000000001</v>
      </c>
      <c r="JJ39">
        <v>27.2</v>
      </c>
      <c r="JK39">
        <v>22.139800000000001</v>
      </c>
      <c r="JL39">
        <v>-30</v>
      </c>
      <c r="JM39">
        <v>-30</v>
      </c>
      <c r="JN39">
        <v>-999.9</v>
      </c>
      <c r="JO39">
        <v>428.68200000000002</v>
      </c>
      <c r="JP39">
        <v>0</v>
      </c>
      <c r="JQ39">
        <v>95.450299999999999</v>
      </c>
      <c r="JR39">
        <v>101.297</v>
      </c>
    </row>
    <row r="40" spans="1:278" x14ac:dyDescent="0.2">
      <c r="A40">
        <v>24</v>
      </c>
      <c r="B40">
        <v>1686926919.0999999</v>
      </c>
      <c r="C40">
        <v>4783.5999999046326</v>
      </c>
      <c r="D40" t="s">
        <v>553</v>
      </c>
      <c r="E40" t="s">
        <v>554</v>
      </c>
      <c r="F40">
        <v>15</v>
      </c>
      <c r="N40" t="s">
        <v>555</v>
      </c>
      <c r="O40">
        <v>1686926911.349999</v>
      </c>
      <c r="P40">
        <f t="shared" si="0"/>
        <v>5.0643141733251957E-3</v>
      </c>
      <c r="Q40">
        <f t="shared" si="1"/>
        <v>5.0643141733251955</v>
      </c>
      <c r="R40">
        <f t="shared" si="2"/>
        <v>21.960092674090355</v>
      </c>
      <c r="S40">
        <f t="shared" si="3"/>
        <v>409.68830000000008</v>
      </c>
      <c r="T40">
        <f t="shared" si="4"/>
        <v>267.64923058837218</v>
      </c>
      <c r="U40">
        <f t="shared" si="5"/>
        <v>27.257127923176348</v>
      </c>
      <c r="V40">
        <f t="shared" si="6"/>
        <v>41.722243614078188</v>
      </c>
      <c r="W40">
        <f t="shared" si="7"/>
        <v>0.27859421018045588</v>
      </c>
      <c r="X40">
        <f t="shared" si="8"/>
        <v>2.9586088946665079</v>
      </c>
      <c r="Y40">
        <f t="shared" si="9"/>
        <v>0.26479743027955327</v>
      </c>
      <c r="Z40">
        <f t="shared" si="10"/>
        <v>0.16668102515950506</v>
      </c>
      <c r="AA40">
        <f t="shared" si="11"/>
        <v>241.73230537826211</v>
      </c>
      <c r="AB40">
        <f t="shared" si="12"/>
        <v>28.872335386609567</v>
      </c>
      <c r="AC40">
        <f t="shared" si="13"/>
        <v>28.584466666666671</v>
      </c>
      <c r="AD40">
        <f t="shared" si="14"/>
        <v>3.9260769120457719</v>
      </c>
      <c r="AE40">
        <f t="shared" si="15"/>
        <v>51.302842656169453</v>
      </c>
      <c r="AF40">
        <f t="shared" si="16"/>
        <v>2.0353890640956562</v>
      </c>
      <c r="AG40">
        <f t="shared" si="17"/>
        <v>3.9674001648150181</v>
      </c>
      <c r="AH40">
        <f t="shared" si="18"/>
        <v>1.8906878479501157</v>
      </c>
      <c r="AI40">
        <f t="shared" si="19"/>
        <v>-223.33625504364113</v>
      </c>
      <c r="AJ40">
        <f t="shared" si="20"/>
        <v>28.791629716115221</v>
      </c>
      <c r="AK40">
        <f t="shared" si="21"/>
        <v>2.1355349888730024</v>
      </c>
      <c r="AL40">
        <f t="shared" si="22"/>
        <v>49.323215039609195</v>
      </c>
      <c r="AM40">
        <v>0</v>
      </c>
      <c r="AN40">
        <v>0</v>
      </c>
      <c r="AO40">
        <f t="shared" si="23"/>
        <v>1</v>
      </c>
      <c r="AP40">
        <f t="shared" si="24"/>
        <v>0</v>
      </c>
      <c r="AQ40">
        <f t="shared" si="25"/>
        <v>53445.230674689265</v>
      </c>
      <c r="AR40" t="s">
        <v>410</v>
      </c>
      <c r="AS40">
        <v>12516</v>
      </c>
      <c r="AT40">
        <v>616.0684</v>
      </c>
      <c r="AU40">
        <v>3673.6</v>
      </c>
      <c r="AV40">
        <f t="shared" si="26"/>
        <v>0.83229845383275258</v>
      </c>
      <c r="AW40">
        <v>-1.2249820690906199</v>
      </c>
      <c r="AX40" t="s">
        <v>556</v>
      </c>
      <c r="AY40">
        <v>12488.1</v>
      </c>
      <c r="AZ40">
        <v>813.17907692307699</v>
      </c>
      <c r="BA40">
        <v>1174.01</v>
      </c>
      <c r="BB40">
        <f t="shared" si="27"/>
        <v>0.30734910526905479</v>
      </c>
      <c r="BC40">
        <v>0.5</v>
      </c>
      <c r="BD40">
        <f t="shared" si="28"/>
        <v>1261.1857292115349</v>
      </c>
      <c r="BE40">
        <f t="shared" si="29"/>
        <v>21.960092674090355</v>
      </c>
      <c r="BF40">
        <f t="shared" si="30"/>
        <v>193.81215272563284</v>
      </c>
      <c r="BG40">
        <f t="shared" si="31"/>
        <v>1.83835530375655E-2</v>
      </c>
      <c r="BH40">
        <f t="shared" si="32"/>
        <v>2.1291045221079892</v>
      </c>
      <c r="BI40">
        <f t="shared" si="33"/>
        <v>453.97482000175228</v>
      </c>
      <c r="BJ40" t="s">
        <v>557</v>
      </c>
      <c r="BK40">
        <v>-1969.73</v>
      </c>
      <c r="BL40">
        <f t="shared" si="34"/>
        <v>-1969.73</v>
      </c>
      <c r="BM40">
        <f t="shared" si="35"/>
        <v>2.6777795759831688</v>
      </c>
      <c r="BN40">
        <f t="shared" si="36"/>
        <v>0.11477759709038375</v>
      </c>
      <c r="BO40">
        <f t="shared" si="37"/>
        <v>0.4429282001938572</v>
      </c>
      <c r="BP40">
        <f t="shared" si="38"/>
        <v>0.64671808496968675</v>
      </c>
      <c r="BQ40">
        <f t="shared" si="39"/>
        <v>0.81751894240438927</v>
      </c>
      <c r="BR40">
        <f t="shared" si="40"/>
        <v>-0.27802101988689976</v>
      </c>
      <c r="BS40">
        <f t="shared" si="41"/>
        <v>1.2780210198868998</v>
      </c>
      <c r="BT40">
        <v>1307</v>
      </c>
      <c r="BU40">
        <v>300</v>
      </c>
      <c r="BV40">
        <v>300</v>
      </c>
      <c r="BW40">
        <v>300</v>
      </c>
      <c r="BX40">
        <v>12488.1</v>
      </c>
      <c r="BY40">
        <v>1108.01</v>
      </c>
      <c r="BZ40">
        <v>-9.0441800000000006E-3</v>
      </c>
      <c r="CA40">
        <v>-1.95</v>
      </c>
      <c r="CB40" t="s">
        <v>413</v>
      </c>
      <c r="CC40" t="s">
        <v>413</v>
      </c>
      <c r="CD40" t="s">
        <v>413</v>
      </c>
      <c r="CE40" t="s">
        <v>413</v>
      </c>
      <c r="CF40" t="s">
        <v>413</v>
      </c>
      <c r="CG40" t="s">
        <v>413</v>
      </c>
      <c r="CH40" t="s">
        <v>413</v>
      </c>
      <c r="CI40" t="s">
        <v>413</v>
      </c>
      <c r="CJ40" t="s">
        <v>413</v>
      </c>
      <c r="CK40" t="s">
        <v>413</v>
      </c>
      <c r="CL40">
        <f t="shared" si="42"/>
        <v>1499.97</v>
      </c>
      <c r="CM40">
        <f t="shared" si="43"/>
        <v>1261.1857292115349</v>
      </c>
      <c r="CN40">
        <f t="shared" si="44"/>
        <v>0.8408073022870689</v>
      </c>
      <c r="CO40">
        <f t="shared" si="45"/>
        <v>0.16115809341404302</v>
      </c>
      <c r="CP40">
        <v>6</v>
      </c>
      <c r="CQ40">
        <v>0.5</v>
      </c>
      <c r="CR40" t="s">
        <v>414</v>
      </c>
      <c r="CS40">
        <v>2</v>
      </c>
      <c r="CT40">
        <v>1686926911.349999</v>
      </c>
      <c r="CU40">
        <v>409.68830000000008</v>
      </c>
      <c r="CV40">
        <v>433.71746666666672</v>
      </c>
      <c r="CW40">
        <v>19.98634333333333</v>
      </c>
      <c r="CX40">
        <v>15.02442666666667</v>
      </c>
      <c r="CY40">
        <v>409.22030000000012</v>
      </c>
      <c r="CZ40">
        <v>19.778343333333339</v>
      </c>
      <c r="DA40">
        <v>600.14273333333324</v>
      </c>
      <c r="DB40">
        <v>101.73893333333331</v>
      </c>
      <c r="DC40">
        <v>0.10005893</v>
      </c>
      <c r="DD40">
        <v>28.76497333333333</v>
      </c>
      <c r="DE40">
        <v>28.584466666666671</v>
      </c>
      <c r="DF40">
        <v>999.9000000000002</v>
      </c>
      <c r="DG40">
        <v>0</v>
      </c>
      <c r="DH40">
        <v>0</v>
      </c>
      <c r="DI40">
        <v>9992.8283333333347</v>
      </c>
      <c r="DJ40">
        <v>0</v>
      </c>
      <c r="DK40">
        <v>1408.3816666666669</v>
      </c>
      <c r="DL40">
        <v>-24.011430000000001</v>
      </c>
      <c r="DM40">
        <v>418.06146666666672</v>
      </c>
      <c r="DN40">
        <v>440.33323333333328</v>
      </c>
      <c r="DO40">
        <v>4.9619099999999996</v>
      </c>
      <c r="DP40">
        <v>433.71746666666672</v>
      </c>
      <c r="DQ40">
        <v>15.02442666666667</v>
      </c>
      <c r="DR40">
        <v>2.033389666666666</v>
      </c>
      <c r="DS40">
        <v>1.5285690000000001</v>
      </c>
      <c r="DT40">
        <v>17.70675</v>
      </c>
      <c r="DU40">
        <v>13.256973333333329</v>
      </c>
      <c r="DV40">
        <v>1499.97</v>
      </c>
      <c r="DW40">
        <v>0.97299950000000002</v>
      </c>
      <c r="DX40">
        <v>2.7000329999999999E-2</v>
      </c>
      <c r="DY40">
        <v>0</v>
      </c>
      <c r="DZ40">
        <v>813.22946666666655</v>
      </c>
      <c r="EA40">
        <v>4.9993100000000004</v>
      </c>
      <c r="EB40">
        <v>17866.259999999998</v>
      </c>
      <c r="EC40">
        <v>13258.97333333333</v>
      </c>
      <c r="ED40">
        <v>38.330966666666647</v>
      </c>
      <c r="EE40">
        <v>40.710166666666652</v>
      </c>
      <c r="EF40">
        <v>38.728933333333323</v>
      </c>
      <c r="EG40">
        <v>40.231099999999998</v>
      </c>
      <c r="EH40">
        <v>40.276799999999987</v>
      </c>
      <c r="EI40">
        <v>1454.6073333333329</v>
      </c>
      <c r="EJ40">
        <v>40.36433333333332</v>
      </c>
      <c r="EK40">
        <v>0</v>
      </c>
      <c r="EL40">
        <v>236.9000000953674</v>
      </c>
      <c r="EM40">
        <v>0</v>
      </c>
      <c r="EN40">
        <v>813.17907692307699</v>
      </c>
      <c r="EO40">
        <v>-29.24547011421458</v>
      </c>
      <c r="EP40">
        <v>-1633.767518114413</v>
      </c>
      <c r="EQ40">
        <v>17871.596153846149</v>
      </c>
      <c r="ER40">
        <v>15</v>
      </c>
      <c r="ES40">
        <v>1686926950.0999999</v>
      </c>
      <c r="ET40" t="s">
        <v>558</v>
      </c>
      <c r="EU40">
        <v>1686926950.0999999</v>
      </c>
      <c r="EV40">
        <v>1686864966.5999999</v>
      </c>
      <c r="EW40">
        <v>24</v>
      </c>
      <c r="EX40">
        <v>-1.7000000000000001E-2</v>
      </c>
      <c r="EY40">
        <v>-2.5000000000000001E-2</v>
      </c>
      <c r="EZ40">
        <v>0.46800000000000003</v>
      </c>
      <c r="FA40">
        <v>0.20799999999999999</v>
      </c>
      <c r="FB40">
        <v>434</v>
      </c>
      <c r="FC40">
        <v>20</v>
      </c>
      <c r="FD40">
        <v>0.06</v>
      </c>
      <c r="FE40">
        <v>0.03</v>
      </c>
      <c r="FF40">
        <v>-24.034343902439019</v>
      </c>
      <c r="FG40">
        <v>-0.22170940766552641</v>
      </c>
      <c r="FH40">
        <v>0.1499470476433801</v>
      </c>
      <c r="FI40">
        <v>1</v>
      </c>
      <c r="FJ40">
        <v>409.70945161290319</v>
      </c>
      <c r="FK40">
        <v>-0.34011290322680793</v>
      </c>
      <c r="FL40">
        <v>4.835342914729187E-2</v>
      </c>
      <c r="FM40">
        <v>1</v>
      </c>
      <c r="FN40">
        <v>4.9408641463414629</v>
      </c>
      <c r="FO40">
        <v>0.40253937282228708</v>
      </c>
      <c r="FP40">
        <v>4.0760774961852403E-2</v>
      </c>
      <c r="FQ40">
        <v>1</v>
      </c>
      <c r="FR40">
        <v>19.985180645161289</v>
      </c>
      <c r="FS40">
        <v>0.21088064516131241</v>
      </c>
      <c r="FT40">
        <v>1.616518400072579E-2</v>
      </c>
      <c r="FU40">
        <v>1</v>
      </c>
      <c r="FV40">
        <v>4</v>
      </c>
      <c r="FW40">
        <v>4</v>
      </c>
      <c r="FX40" t="s">
        <v>416</v>
      </c>
      <c r="FY40">
        <v>3.1777299999999999</v>
      </c>
      <c r="FZ40">
        <v>2.7966899999999999</v>
      </c>
      <c r="GA40">
        <v>0.10356700000000001</v>
      </c>
      <c r="GB40">
        <v>0.108766</v>
      </c>
      <c r="GC40">
        <v>0.106448</v>
      </c>
      <c r="GD40">
        <v>8.7531399999999995E-2</v>
      </c>
      <c r="GE40">
        <v>28099.599999999999</v>
      </c>
      <c r="GF40">
        <v>22200.400000000001</v>
      </c>
      <c r="GG40">
        <v>29297.200000000001</v>
      </c>
      <c r="GH40">
        <v>24402.6</v>
      </c>
      <c r="GI40">
        <v>33295.5</v>
      </c>
      <c r="GJ40">
        <v>32506</v>
      </c>
      <c r="GK40">
        <v>40414.800000000003</v>
      </c>
      <c r="GL40">
        <v>39819.4</v>
      </c>
      <c r="GM40">
        <v>2.1734300000000002</v>
      </c>
      <c r="GN40">
        <v>1.8694999999999999</v>
      </c>
      <c r="GO40">
        <v>9.3214199999999997E-2</v>
      </c>
      <c r="GP40">
        <v>0</v>
      </c>
      <c r="GQ40">
        <v>27.052299999999999</v>
      </c>
      <c r="GR40">
        <v>999.9</v>
      </c>
      <c r="GS40">
        <v>36</v>
      </c>
      <c r="GT40">
        <v>30.7</v>
      </c>
      <c r="GU40">
        <v>15.6927</v>
      </c>
      <c r="GV40">
        <v>62.280900000000003</v>
      </c>
      <c r="GW40">
        <v>31.8309</v>
      </c>
      <c r="GX40">
        <v>1</v>
      </c>
      <c r="GY40">
        <v>4.5985799999999997E-3</v>
      </c>
      <c r="GZ40">
        <v>0</v>
      </c>
      <c r="HA40">
        <v>20.280899999999999</v>
      </c>
      <c r="HB40">
        <v>5.2264200000000001</v>
      </c>
      <c r="HC40">
        <v>11.902100000000001</v>
      </c>
      <c r="HD40">
        <v>4.9637500000000001</v>
      </c>
      <c r="HE40">
        <v>3.2919999999999998</v>
      </c>
      <c r="HF40">
        <v>9999</v>
      </c>
      <c r="HG40">
        <v>9999</v>
      </c>
      <c r="HH40">
        <v>9999</v>
      </c>
      <c r="HI40">
        <v>999.9</v>
      </c>
      <c r="HJ40">
        <v>4.9701700000000004</v>
      </c>
      <c r="HK40">
        <v>1.875</v>
      </c>
      <c r="HL40">
        <v>1.87378</v>
      </c>
      <c r="HM40">
        <v>1.8729199999999999</v>
      </c>
      <c r="HN40">
        <v>1.87439</v>
      </c>
      <c r="HO40">
        <v>1.86937</v>
      </c>
      <c r="HP40">
        <v>1.87361</v>
      </c>
      <c r="HQ40">
        <v>1.87866</v>
      </c>
      <c r="HR40">
        <v>0</v>
      </c>
      <c r="HS40">
        <v>0</v>
      </c>
      <c r="HT40">
        <v>0</v>
      </c>
      <c r="HU40">
        <v>0</v>
      </c>
      <c r="HV40" t="s">
        <v>417</v>
      </c>
      <c r="HW40" t="s">
        <v>418</v>
      </c>
      <c r="HX40" t="s">
        <v>419</v>
      </c>
      <c r="HY40" t="s">
        <v>419</v>
      </c>
      <c r="HZ40" t="s">
        <v>419</v>
      </c>
      <c r="IA40" t="s">
        <v>419</v>
      </c>
      <c r="IB40">
        <v>0</v>
      </c>
      <c r="IC40">
        <v>100</v>
      </c>
      <c r="ID40">
        <v>100</v>
      </c>
      <c r="IE40">
        <v>0.46800000000000003</v>
      </c>
      <c r="IF40">
        <v>0.20799999999999999</v>
      </c>
      <c r="IG40">
        <v>0.48559999999986297</v>
      </c>
      <c r="IH40">
        <v>0</v>
      </c>
      <c r="II40">
        <v>0</v>
      </c>
      <c r="IJ40">
        <v>0</v>
      </c>
      <c r="IK40">
        <v>0.20799999999999999</v>
      </c>
      <c r="IL40">
        <v>0</v>
      </c>
      <c r="IM40">
        <v>0</v>
      </c>
      <c r="IN40">
        <v>0</v>
      </c>
      <c r="IO40">
        <v>-1</v>
      </c>
      <c r="IP40">
        <v>-1</v>
      </c>
      <c r="IQ40">
        <v>-1</v>
      </c>
      <c r="IR40">
        <v>-1</v>
      </c>
      <c r="IS40">
        <v>3.6</v>
      </c>
      <c r="IT40">
        <v>1032.5</v>
      </c>
      <c r="IU40">
        <v>1.11572</v>
      </c>
      <c r="IV40">
        <v>2.4352999999999998</v>
      </c>
      <c r="IW40">
        <v>1.42578</v>
      </c>
      <c r="IX40">
        <v>2.2741699999999998</v>
      </c>
      <c r="IY40">
        <v>1.5478499999999999</v>
      </c>
      <c r="IZ40">
        <v>2.3742700000000001</v>
      </c>
      <c r="JA40">
        <v>34.4636</v>
      </c>
      <c r="JB40">
        <v>14.3422</v>
      </c>
      <c r="JC40">
        <v>18</v>
      </c>
      <c r="JD40">
        <v>632.81799999999998</v>
      </c>
      <c r="JE40">
        <v>421.99099999999999</v>
      </c>
      <c r="JF40">
        <v>28.197900000000001</v>
      </c>
      <c r="JG40">
        <v>27.471599999999999</v>
      </c>
      <c r="JH40">
        <v>30.000299999999999</v>
      </c>
      <c r="JI40">
        <v>27.2514</v>
      </c>
      <c r="JJ40">
        <v>27.180499999999999</v>
      </c>
      <c r="JK40">
        <v>22.361699999999999</v>
      </c>
      <c r="JL40">
        <v>-30</v>
      </c>
      <c r="JM40">
        <v>-30</v>
      </c>
      <c r="JN40">
        <v>-999.9</v>
      </c>
      <c r="JO40">
        <v>433.82400000000001</v>
      </c>
      <c r="JP40">
        <v>0</v>
      </c>
      <c r="JQ40">
        <v>95.460999999999999</v>
      </c>
      <c r="JR40">
        <v>101.30200000000001</v>
      </c>
    </row>
    <row r="41" spans="1:278" x14ac:dyDescent="0.2">
      <c r="A41">
        <v>25</v>
      </c>
      <c r="B41">
        <v>1686927855.5999999</v>
      </c>
      <c r="C41">
        <v>5720.0999999046326</v>
      </c>
      <c r="D41" t="s">
        <v>559</v>
      </c>
      <c r="E41" t="s">
        <v>560</v>
      </c>
      <c r="F41">
        <v>15</v>
      </c>
      <c r="N41" t="s">
        <v>477</v>
      </c>
      <c r="O41">
        <v>1686927847.849999</v>
      </c>
      <c r="P41">
        <f t="shared" si="0"/>
        <v>2.2223346333906172E-3</v>
      </c>
      <c r="Q41">
        <f t="shared" si="1"/>
        <v>2.2223346333906173</v>
      </c>
      <c r="R41">
        <f t="shared" si="2"/>
        <v>10.242073843383555</v>
      </c>
      <c r="S41">
        <f t="shared" si="3"/>
        <v>408.9362333333334</v>
      </c>
      <c r="T41">
        <f t="shared" si="4"/>
        <v>204.30785164074001</v>
      </c>
      <c r="U41">
        <f t="shared" si="5"/>
        <v>20.802784962648129</v>
      </c>
      <c r="V41">
        <f t="shared" si="6"/>
        <v>41.638206545422328</v>
      </c>
      <c r="W41">
        <f t="shared" si="7"/>
        <v>8.6598936637876892E-2</v>
      </c>
      <c r="X41">
        <f t="shared" si="8"/>
        <v>2.9594428984840104</v>
      </c>
      <c r="Y41">
        <f t="shared" si="9"/>
        <v>8.5215401277841246E-2</v>
      </c>
      <c r="Z41">
        <f t="shared" si="10"/>
        <v>5.3382089705295482E-2</v>
      </c>
      <c r="AA41">
        <f t="shared" si="11"/>
        <v>241.73996571687331</v>
      </c>
      <c r="AB41">
        <f t="shared" si="12"/>
        <v>32.038746069743901</v>
      </c>
      <c r="AC41">
        <f t="shared" si="13"/>
        <v>31.25371333333333</v>
      </c>
      <c r="AD41">
        <f t="shared" si="14"/>
        <v>4.5770530509813998</v>
      </c>
      <c r="AE41">
        <f t="shared" si="15"/>
        <v>43.991169286128539</v>
      </c>
      <c r="AF41">
        <f t="shared" si="16"/>
        <v>2.0075260044177559</v>
      </c>
      <c r="AG41">
        <f t="shared" si="17"/>
        <v>4.5634749814453706</v>
      </c>
      <c r="AH41">
        <f t="shared" si="18"/>
        <v>2.5695270465636439</v>
      </c>
      <c r="AI41">
        <f t="shared" si="19"/>
        <v>-98.004957332526217</v>
      </c>
      <c r="AJ41">
        <f t="shared" si="20"/>
        <v>-8.3274194821110132</v>
      </c>
      <c r="AK41">
        <f t="shared" si="21"/>
        <v>-0.63329723790309722</v>
      </c>
      <c r="AL41">
        <f t="shared" si="22"/>
        <v>134.77429166433299</v>
      </c>
      <c r="AM41">
        <v>0</v>
      </c>
      <c r="AN41">
        <v>0</v>
      </c>
      <c r="AO41">
        <f t="shared" si="23"/>
        <v>1</v>
      </c>
      <c r="AP41">
        <f t="shared" si="24"/>
        <v>0</v>
      </c>
      <c r="AQ41">
        <f t="shared" si="25"/>
        <v>53040.826684326588</v>
      </c>
      <c r="AR41" t="s">
        <v>410</v>
      </c>
      <c r="AS41">
        <v>12516</v>
      </c>
      <c r="AT41">
        <v>616.0684</v>
      </c>
      <c r="AU41">
        <v>3673.6</v>
      </c>
      <c r="AV41">
        <f t="shared" si="26"/>
        <v>0.83229845383275258</v>
      </c>
      <c r="AW41">
        <v>-1.2249820690906199</v>
      </c>
      <c r="AX41" t="s">
        <v>561</v>
      </c>
      <c r="AY41">
        <v>12520.7</v>
      </c>
      <c r="AZ41">
        <v>956.65043999999989</v>
      </c>
      <c r="BA41">
        <v>1096.56</v>
      </c>
      <c r="BB41">
        <f t="shared" si="27"/>
        <v>0.12758951630553739</v>
      </c>
      <c r="BC41">
        <v>0.5</v>
      </c>
      <c r="BD41">
        <f t="shared" si="28"/>
        <v>1261.2230197496751</v>
      </c>
      <c r="BE41">
        <f t="shared" si="29"/>
        <v>10.242073843383555</v>
      </c>
      <c r="BF41">
        <f t="shared" si="30"/>
        <v>80.459417521635132</v>
      </c>
      <c r="BG41">
        <f t="shared" si="31"/>
        <v>9.0920128580828877E-3</v>
      </c>
      <c r="BH41">
        <f t="shared" si="32"/>
        <v>2.3501130809075654</v>
      </c>
      <c r="BI41">
        <f t="shared" si="33"/>
        <v>441.90561913658121</v>
      </c>
      <c r="BJ41" t="s">
        <v>562</v>
      </c>
      <c r="BK41">
        <v>-3103.12</v>
      </c>
      <c r="BL41">
        <f t="shared" si="34"/>
        <v>-3103.12</v>
      </c>
      <c r="BM41">
        <f t="shared" si="35"/>
        <v>3.8298679506821331</v>
      </c>
      <c r="BN41">
        <f t="shared" si="36"/>
        <v>3.331433823529413E-2</v>
      </c>
      <c r="BO41">
        <f t="shared" si="37"/>
        <v>0.38027836475463062</v>
      </c>
      <c r="BP41">
        <f t="shared" si="38"/>
        <v>0.29118003311608376</v>
      </c>
      <c r="BQ41">
        <f t="shared" si="39"/>
        <v>0.84284983350621789</v>
      </c>
      <c r="BR41">
        <f t="shared" si="40"/>
        <v>-0.10806286700156217</v>
      </c>
      <c r="BS41">
        <f t="shared" si="41"/>
        <v>1.1080628670015622</v>
      </c>
      <c r="BT41">
        <v>1309</v>
      </c>
      <c r="BU41">
        <v>300</v>
      </c>
      <c r="BV41">
        <v>300</v>
      </c>
      <c r="BW41">
        <v>300</v>
      </c>
      <c r="BX41">
        <v>12520.7</v>
      </c>
      <c r="BY41">
        <v>1077.55</v>
      </c>
      <c r="BZ41">
        <v>-9.0709299999999996E-3</v>
      </c>
      <c r="CA41">
        <v>6.78</v>
      </c>
      <c r="CB41" t="s">
        <v>413</v>
      </c>
      <c r="CC41" t="s">
        <v>413</v>
      </c>
      <c r="CD41" t="s">
        <v>413</v>
      </c>
      <c r="CE41" t="s">
        <v>413</v>
      </c>
      <c r="CF41" t="s">
        <v>413</v>
      </c>
      <c r="CG41" t="s">
        <v>413</v>
      </c>
      <c r="CH41" t="s">
        <v>413</v>
      </c>
      <c r="CI41" t="s">
        <v>413</v>
      </c>
      <c r="CJ41" t="s">
        <v>413</v>
      </c>
      <c r="CK41" t="s">
        <v>413</v>
      </c>
      <c r="CL41">
        <f t="shared" si="42"/>
        <v>1500.0139999999999</v>
      </c>
      <c r="CM41">
        <f t="shared" si="43"/>
        <v>1261.2230197496751</v>
      </c>
      <c r="CN41">
        <f t="shared" si="44"/>
        <v>0.84080749896312645</v>
      </c>
      <c r="CO41">
        <f t="shared" si="45"/>
        <v>0.16115847299883423</v>
      </c>
      <c r="CP41">
        <v>6</v>
      </c>
      <c r="CQ41">
        <v>0.5</v>
      </c>
      <c r="CR41" t="s">
        <v>414</v>
      </c>
      <c r="CS41">
        <v>2</v>
      </c>
      <c r="CT41">
        <v>1686927847.849999</v>
      </c>
      <c r="CU41">
        <v>408.9362333333334</v>
      </c>
      <c r="CV41">
        <v>420.08460000000008</v>
      </c>
      <c r="CW41">
        <v>19.716270000000002</v>
      </c>
      <c r="CX41">
        <v>17.538239999999998</v>
      </c>
      <c r="CY41">
        <v>408.36723333333339</v>
      </c>
      <c r="CZ41">
        <v>19.50827</v>
      </c>
      <c r="DA41">
        <v>600.13456666666673</v>
      </c>
      <c r="DB41">
        <v>101.7208333333333</v>
      </c>
      <c r="DC41">
        <v>9.9947393333333315E-2</v>
      </c>
      <c r="DD41">
        <v>31.201519999999999</v>
      </c>
      <c r="DE41">
        <v>31.25371333333333</v>
      </c>
      <c r="DF41">
        <v>999.9000000000002</v>
      </c>
      <c r="DG41">
        <v>0</v>
      </c>
      <c r="DH41">
        <v>0</v>
      </c>
      <c r="DI41">
        <v>9999.3346666666657</v>
      </c>
      <c r="DJ41">
        <v>0</v>
      </c>
      <c r="DK41">
        <v>1044.448333333333</v>
      </c>
      <c r="DL41">
        <v>-11.24917333333334</v>
      </c>
      <c r="DM41">
        <v>417.05826666666661</v>
      </c>
      <c r="DN41">
        <v>427.58366666666672</v>
      </c>
      <c r="DO41">
        <v>2.178034666666667</v>
      </c>
      <c r="DP41">
        <v>420.08460000000008</v>
      </c>
      <c r="DQ41">
        <v>17.538239999999998</v>
      </c>
      <c r="DR41">
        <v>2.0055546666666668</v>
      </c>
      <c r="DS41">
        <v>1.784003</v>
      </c>
      <c r="DT41">
        <v>17.488193333333339</v>
      </c>
      <c r="DU41">
        <v>15.647283333333339</v>
      </c>
      <c r="DV41">
        <v>1500.0139999999999</v>
      </c>
      <c r="DW41">
        <v>0.97299266666666651</v>
      </c>
      <c r="DX41">
        <v>2.7007199999999999E-2</v>
      </c>
      <c r="DY41">
        <v>0</v>
      </c>
      <c r="DZ41">
        <v>961.00073333333319</v>
      </c>
      <c r="EA41">
        <v>4.9993100000000004</v>
      </c>
      <c r="EB41">
        <v>24385.563333333332</v>
      </c>
      <c r="EC41">
        <v>13259.32333333333</v>
      </c>
      <c r="ED41">
        <v>37.968499999999977</v>
      </c>
      <c r="EE41">
        <v>39.40186666666667</v>
      </c>
      <c r="EF41">
        <v>38.293399999999998</v>
      </c>
      <c r="EG41">
        <v>38.81216666666667</v>
      </c>
      <c r="EH41">
        <v>39.776866666666663</v>
      </c>
      <c r="EI41">
        <v>1454.639666666666</v>
      </c>
      <c r="EJ41">
        <v>40.375333333333323</v>
      </c>
      <c r="EK41">
        <v>0</v>
      </c>
      <c r="EL41">
        <v>936.20000004768372</v>
      </c>
      <c r="EM41">
        <v>0</v>
      </c>
      <c r="EN41">
        <v>956.65043999999989</v>
      </c>
      <c r="EO41">
        <v>-369.02423020024702</v>
      </c>
      <c r="EP41">
        <v>-9466.1845960708924</v>
      </c>
      <c r="EQ41">
        <v>24295.175999999999</v>
      </c>
      <c r="ER41">
        <v>15</v>
      </c>
      <c r="ES41">
        <v>1686927873.5999999</v>
      </c>
      <c r="ET41" t="s">
        <v>563</v>
      </c>
      <c r="EU41">
        <v>1686927873.5999999</v>
      </c>
      <c r="EV41">
        <v>1686864966.5999999</v>
      </c>
      <c r="EW41">
        <v>25</v>
      </c>
      <c r="EX41">
        <v>0.10100000000000001</v>
      </c>
      <c r="EY41">
        <v>-2.5000000000000001E-2</v>
      </c>
      <c r="EZ41">
        <v>0.56899999999999995</v>
      </c>
      <c r="FA41">
        <v>0.20799999999999999</v>
      </c>
      <c r="FB41">
        <v>421</v>
      </c>
      <c r="FC41">
        <v>20</v>
      </c>
      <c r="FD41">
        <v>0.17</v>
      </c>
      <c r="FE41">
        <v>0.03</v>
      </c>
      <c r="FF41">
        <v>-11.150667500000001</v>
      </c>
      <c r="FG41">
        <v>-2.12493320825515</v>
      </c>
      <c r="FH41">
        <v>0.22817460133360601</v>
      </c>
      <c r="FI41">
        <v>1</v>
      </c>
      <c r="FJ41">
        <v>408.83536666666669</v>
      </c>
      <c r="FK41">
        <v>2.7095439377093462</v>
      </c>
      <c r="FL41">
        <v>0.20325443551262429</v>
      </c>
      <c r="FM41">
        <v>1</v>
      </c>
      <c r="FN41">
        <v>2.1596324999999998</v>
      </c>
      <c r="FO41">
        <v>0.37177688555346639</v>
      </c>
      <c r="FP41">
        <v>3.7124774123891993E-2</v>
      </c>
      <c r="FQ41">
        <v>1</v>
      </c>
      <c r="FR41">
        <v>19.716270000000002</v>
      </c>
      <c r="FS41">
        <v>0.83113948832034568</v>
      </c>
      <c r="FT41">
        <v>6.009896366272327E-2</v>
      </c>
      <c r="FU41">
        <v>1</v>
      </c>
      <c r="FV41">
        <v>4</v>
      </c>
      <c r="FW41">
        <v>4</v>
      </c>
      <c r="FX41" t="s">
        <v>416</v>
      </c>
      <c r="FY41">
        <v>3.1746400000000001</v>
      </c>
      <c r="FZ41">
        <v>2.7972000000000001</v>
      </c>
      <c r="GA41">
        <v>0.10272299999999999</v>
      </c>
      <c r="GB41">
        <v>0.105503</v>
      </c>
      <c r="GC41">
        <v>0.10499</v>
      </c>
      <c r="GD41">
        <v>9.7489300000000001E-2</v>
      </c>
      <c r="GE41">
        <v>27959</v>
      </c>
      <c r="GF41">
        <v>22170</v>
      </c>
      <c r="GG41">
        <v>29138.1</v>
      </c>
      <c r="GH41">
        <v>24292.2</v>
      </c>
      <c r="GI41">
        <v>33183.599999999999</v>
      </c>
      <c r="GJ41">
        <v>32005</v>
      </c>
      <c r="GK41">
        <v>40206.1</v>
      </c>
      <c r="GL41">
        <v>39641.5</v>
      </c>
      <c r="GM41">
        <v>2.13897</v>
      </c>
      <c r="GN41">
        <v>1.8230999999999999</v>
      </c>
      <c r="GO41">
        <v>9.9688799999999994E-2</v>
      </c>
      <c r="GP41">
        <v>0</v>
      </c>
      <c r="GQ41">
        <v>29.5945</v>
      </c>
      <c r="GR41">
        <v>999.9</v>
      </c>
      <c r="GS41">
        <v>35.9</v>
      </c>
      <c r="GT41">
        <v>33.200000000000003</v>
      </c>
      <c r="GU41">
        <v>18.032399999999999</v>
      </c>
      <c r="GV41">
        <v>62.070900000000002</v>
      </c>
      <c r="GW41">
        <v>31.330100000000002</v>
      </c>
      <c r="GX41">
        <v>1</v>
      </c>
      <c r="GY41">
        <v>0.22966700000000001</v>
      </c>
      <c r="GZ41">
        <v>0</v>
      </c>
      <c r="HA41">
        <v>20.278300000000002</v>
      </c>
      <c r="HB41">
        <v>5.22478</v>
      </c>
      <c r="HC41">
        <v>11.9063</v>
      </c>
      <c r="HD41">
        <v>4.9638</v>
      </c>
      <c r="HE41">
        <v>3.2919999999999998</v>
      </c>
      <c r="HF41">
        <v>9999</v>
      </c>
      <c r="HG41">
        <v>9999</v>
      </c>
      <c r="HH41">
        <v>9999</v>
      </c>
      <c r="HI41">
        <v>999.9</v>
      </c>
      <c r="HJ41">
        <v>4.9702799999999998</v>
      </c>
      <c r="HK41">
        <v>1.8753200000000001</v>
      </c>
      <c r="HL41">
        <v>1.87408</v>
      </c>
      <c r="HM41">
        <v>1.8733200000000001</v>
      </c>
      <c r="HN41">
        <v>1.87477</v>
      </c>
      <c r="HO41">
        <v>1.86975</v>
      </c>
      <c r="HP41">
        <v>1.87392</v>
      </c>
      <c r="HQ41">
        <v>1.87897</v>
      </c>
      <c r="HR41">
        <v>0</v>
      </c>
      <c r="HS41">
        <v>0</v>
      </c>
      <c r="HT41">
        <v>0</v>
      </c>
      <c r="HU41">
        <v>0</v>
      </c>
      <c r="HV41" t="s">
        <v>417</v>
      </c>
      <c r="HW41" t="s">
        <v>418</v>
      </c>
      <c r="HX41" t="s">
        <v>419</v>
      </c>
      <c r="HY41" t="s">
        <v>419</v>
      </c>
      <c r="HZ41" t="s">
        <v>419</v>
      </c>
      <c r="IA41" t="s">
        <v>419</v>
      </c>
      <c r="IB41">
        <v>0</v>
      </c>
      <c r="IC41">
        <v>100</v>
      </c>
      <c r="ID41">
        <v>100</v>
      </c>
      <c r="IE41">
        <v>0.56899999999999995</v>
      </c>
      <c r="IF41">
        <v>0.20799999999999999</v>
      </c>
      <c r="IG41">
        <v>0.46815000000009382</v>
      </c>
      <c r="IH41">
        <v>0</v>
      </c>
      <c r="II41">
        <v>0</v>
      </c>
      <c r="IJ41">
        <v>0</v>
      </c>
      <c r="IK41">
        <v>0.20799999999999999</v>
      </c>
      <c r="IL41">
        <v>0</v>
      </c>
      <c r="IM41">
        <v>0</v>
      </c>
      <c r="IN41">
        <v>0</v>
      </c>
      <c r="IO41">
        <v>-1</v>
      </c>
      <c r="IP41">
        <v>-1</v>
      </c>
      <c r="IQ41">
        <v>-1</v>
      </c>
      <c r="IR41">
        <v>-1</v>
      </c>
      <c r="IS41">
        <v>15.1</v>
      </c>
      <c r="IT41">
        <v>1048.2</v>
      </c>
      <c r="IU41">
        <v>1.08765</v>
      </c>
      <c r="IV41">
        <v>2.4499499999999999</v>
      </c>
      <c r="IW41">
        <v>1.42578</v>
      </c>
      <c r="IX41">
        <v>2.2729499999999998</v>
      </c>
      <c r="IY41">
        <v>1.5478499999999999</v>
      </c>
      <c r="IZ41">
        <v>2.4096700000000002</v>
      </c>
      <c r="JA41">
        <v>38.476900000000001</v>
      </c>
      <c r="JB41">
        <v>14.4297</v>
      </c>
      <c r="JC41">
        <v>18</v>
      </c>
      <c r="JD41">
        <v>636.20100000000002</v>
      </c>
      <c r="JE41">
        <v>415.25400000000002</v>
      </c>
      <c r="JF41">
        <v>30.725200000000001</v>
      </c>
      <c r="JG41">
        <v>30.3186</v>
      </c>
      <c r="JH41">
        <v>29.998699999999999</v>
      </c>
      <c r="JI41">
        <v>30.030999999999999</v>
      </c>
      <c r="JJ41">
        <v>29.9282</v>
      </c>
      <c r="JK41">
        <v>21.787500000000001</v>
      </c>
      <c r="JL41">
        <v>-30</v>
      </c>
      <c r="JM41">
        <v>-30</v>
      </c>
      <c r="JN41">
        <v>-999.9</v>
      </c>
      <c r="JO41">
        <v>420.654</v>
      </c>
      <c r="JP41">
        <v>0</v>
      </c>
      <c r="JQ41">
        <v>94.957499999999996</v>
      </c>
      <c r="JR41">
        <v>100.84699999999999</v>
      </c>
    </row>
    <row r="42" spans="1:278" x14ac:dyDescent="0.2">
      <c r="A42">
        <v>26</v>
      </c>
      <c r="B42">
        <v>1686928024.5999999</v>
      </c>
      <c r="C42">
        <v>5889.0999999046326</v>
      </c>
      <c r="D42" t="s">
        <v>564</v>
      </c>
      <c r="E42" t="s">
        <v>565</v>
      </c>
      <c r="F42">
        <v>15</v>
      </c>
      <c r="N42" t="s">
        <v>483</v>
      </c>
      <c r="O42">
        <v>1686928016.599999</v>
      </c>
      <c r="P42">
        <f t="shared" si="0"/>
        <v>4.8512497409365554E-3</v>
      </c>
      <c r="Q42">
        <f t="shared" si="1"/>
        <v>4.8512497409365549</v>
      </c>
      <c r="R42">
        <f t="shared" si="2"/>
        <v>21.358109735254057</v>
      </c>
      <c r="S42">
        <f t="shared" si="3"/>
        <v>409.3042258064516</v>
      </c>
      <c r="T42">
        <f t="shared" si="4"/>
        <v>249.82716601250965</v>
      </c>
      <c r="U42">
        <f t="shared" si="5"/>
        <v>25.433559313945409</v>
      </c>
      <c r="V42">
        <f t="shared" si="6"/>
        <v>41.669060537538286</v>
      </c>
      <c r="W42">
        <f t="shared" si="7"/>
        <v>0.23914867441783988</v>
      </c>
      <c r="X42">
        <f t="shared" si="8"/>
        <v>2.9596017605473293</v>
      </c>
      <c r="Y42">
        <f t="shared" si="9"/>
        <v>0.22890830741153081</v>
      </c>
      <c r="Z42">
        <f t="shared" si="10"/>
        <v>0.14395120691225932</v>
      </c>
      <c r="AA42">
        <f t="shared" si="11"/>
        <v>241.73590274728099</v>
      </c>
      <c r="AB42">
        <f t="shared" si="12"/>
        <v>31.055495753483672</v>
      </c>
      <c r="AC42">
        <f t="shared" si="13"/>
        <v>30.393383870967739</v>
      </c>
      <c r="AD42">
        <f t="shared" si="14"/>
        <v>4.3576705030504508</v>
      </c>
      <c r="AE42">
        <f t="shared" si="15"/>
        <v>50.631673316010051</v>
      </c>
      <c r="AF42">
        <f t="shared" si="16"/>
        <v>2.2703608877152361</v>
      </c>
      <c r="AG42">
        <f t="shared" si="17"/>
        <v>4.4840723978153294</v>
      </c>
      <c r="AH42">
        <f t="shared" si="18"/>
        <v>2.0873096153352146</v>
      </c>
      <c r="AI42">
        <f t="shared" si="19"/>
        <v>-213.94011357530209</v>
      </c>
      <c r="AJ42">
        <f t="shared" si="20"/>
        <v>79.807848447013598</v>
      </c>
      <c r="AK42">
        <f t="shared" si="21"/>
        <v>6.0341441897463497</v>
      </c>
      <c r="AL42">
        <f t="shared" si="22"/>
        <v>113.63778180873884</v>
      </c>
      <c r="AM42">
        <v>0</v>
      </c>
      <c r="AN42">
        <v>0</v>
      </c>
      <c r="AO42">
        <f t="shared" si="23"/>
        <v>1</v>
      </c>
      <c r="AP42">
        <f t="shared" si="24"/>
        <v>0</v>
      </c>
      <c r="AQ42">
        <f t="shared" si="25"/>
        <v>53098.821280219388</v>
      </c>
      <c r="AR42" t="s">
        <v>410</v>
      </c>
      <c r="AS42">
        <v>12516</v>
      </c>
      <c r="AT42">
        <v>616.0684</v>
      </c>
      <c r="AU42">
        <v>3673.6</v>
      </c>
      <c r="AV42">
        <f t="shared" si="26"/>
        <v>0.83229845383275258</v>
      </c>
      <c r="AW42">
        <v>-1.2249820690906199</v>
      </c>
      <c r="AX42" t="s">
        <v>566</v>
      </c>
      <c r="AY42">
        <v>12492.4</v>
      </c>
      <c r="AZ42">
        <v>768.42699999999991</v>
      </c>
      <c r="BA42">
        <v>1159.42</v>
      </c>
      <c r="BB42">
        <f t="shared" si="27"/>
        <v>0.33723154680788681</v>
      </c>
      <c r="BC42">
        <v>0.5</v>
      </c>
      <c r="BD42">
        <f t="shared" si="28"/>
        <v>1261.2046935845847</v>
      </c>
      <c r="BE42">
        <f t="shared" si="29"/>
        <v>21.358109735254057</v>
      </c>
      <c r="BF42">
        <f t="shared" si="30"/>
        <v>212.65900482944821</v>
      </c>
      <c r="BG42">
        <f t="shared" si="31"/>
        <v>1.7905968729119787E-2</v>
      </c>
      <c r="BH42">
        <f t="shared" si="32"/>
        <v>2.1684807921201976</v>
      </c>
      <c r="BI42">
        <f t="shared" si="33"/>
        <v>451.77646373981088</v>
      </c>
      <c r="BJ42" t="s">
        <v>567</v>
      </c>
      <c r="BK42">
        <v>549.37</v>
      </c>
      <c r="BL42">
        <f t="shared" si="34"/>
        <v>549.37</v>
      </c>
      <c r="BM42">
        <f t="shared" si="35"/>
        <v>0.52616825654206423</v>
      </c>
      <c r="BN42">
        <f t="shared" si="36"/>
        <v>0.64091959675436461</v>
      </c>
      <c r="BO42">
        <f t="shared" si="37"/>
        <v>0.80473588692253761</v>
      </c>
      <c r="BP42">
        <f t="shared" si="38"/>
        <v>0.71959482589174328</v>
      </c>
      <c r="BQ42">
        <f t="shared" si="39"/>
        <v>0.82229076553125402</v>
      </c>
      <c r="BR42">
        <f t="shared" si="40"/>
        <v>0.45821138360435709</v>
      </c>
      <c r="BS42">
        <f t="shared" si="41"/>
        <v>0.54178861639564291</v>
      </c>
      <c r="BT42">
        <v>1311</v>
      </c>
      <c r="BU42">
        <v>300</v>
      </c>
      <c r="BV42">
        <v>300</v>
      </c>
      <c r="BW42">
        <v>300</v>
      </c>
      <c r="BX42">
        <v>12492.4</v>
      </c>
      <c r="BY42">
        <v>1081.24</v>
      </c>
      <c r="BZ42">
        <v>-9.0521799999999999E-3</v>
      </c>
      <c r="CA42">
        <v>-4.4400000000000004</v>
      </c>
      <c r="CB42" t="s">
        <v>413</v>
      </c>
      <c r="CC42" t="s">
        <v>413</v>
      </c>
      <c r="CD42" t="s">
        <v>413</v>
      </c>
      <c r="CE42" t="s">
        <v>413</v>
      </c>
      <c r="CF42" t="s">
        <v>413</v>
      </c>
      <c r="CG42" t="s">
        <v>413</v>
      </c>
      <c r="CH42" t="s">
        <v>413</v>
      </c>
      <c r="CI42" t="s">
        <v>413</v>
      </c>
      <c r="CJ42" t="s">
        <v>413</v>
      </c>
      <c r="CK42" t="s">
        <v>413</v>
      </c>
      <c r="CL42">
        <f t="shared" si="42"/>
        <v>1499.9925806451611</v>
      </c>
      <c r="CM42">
        <f t="shared" si="43"/>
        <v>1261.2046935845847</v>
      </c>
      <c r="CN42">
        <f t="shared" si="44"/>
        <v>0.84080728788813641</v>
      </c>
      <c r="CO42">
        <f t="shared" si="45"/>
        <v>0.16115806562410334</v>
      </c>
      <c r="CP42">
        <v>6</v>
      </c>
      <c r="CQ42">
        <v>0.5</v>
      </c>
      <c r="CR42" t="s">
        <v>414</v>
      </c>
      <c r="CS42">
        <v>2</v>
      </c>
      <c r="CT42">
        <v>1686928016.599999</v>
      </c>
      <c r="CU42">
        <v>409.3042258064516</v>
      </c>
      <c r="CV42">
        <v>432.64119354838709</v>
      </c>
      <c r="CW42">
        <v>22.30115806451613</v>
      </c>
      <c r="CX42">
        <v>17.55947419354839</v>
      </c>
      <c r="CY42">
        <v>408.79122580645162</v>
      </c>
      <c r="CZ42">
        <v>22.093158064516128</v>
      </c>
      <c r="DA42">
        <v>600.17429032258087</v>
      </c>
      <c r="DB42">
        <v>101.7047741935484</v>
      </c>
      <c r="DC42">
        <v>9.9844254838709665E-2</v>
      </c>
      <c r="DD42">
        <v>30.89356451612904</v>
      </c>
      <c r="DE42">
        <v>30.393383870967739</v>
      </c>
      <c r="DF42">
        <v>999.90000000000032</v>
      </c>
      <c r="DG42">
        <v>0</v>
      </c>
      <c r="DH42">
        <v>0</v>
      </c>
      <c r="DI42">
        <v>10001.81451612903</v>
      </c>
      <c r="DJ42">
        <v>0</v>
      </c>
      <c r="DK42">
        <v>310.85196774193548</v>
      </c>
      <c r="DL42">
        <v>-23.280664516129029</v>
      </c>
      <c r="DM42">
        <v>418.69803225806447</v>
      </c>
      <c r="DN42">
        <v>440.37396774193547</v>
      </c>
      <c r="DO42">
        <v>4.7416783870967736</v>
      </c>
      <c r="DP42">
        <v>432.64119354838709</v>
      </c>
      <c r="DQ42">
        <v>17.55947419354839</v>
      </c>
      <c r="DR42">
        <v>2.2681367741935481</v>
      </c>
      <c r="DS42">
        <v>1.7858861290322581</v>
      </c>
      <c r="DT42">
        <v>19.45187741935484</v>
      </c>
      <c r="DU42">
        <v>15.663793548387099</v>
      </c>
      <c r="DV42">
        <v>1499.9925806451611</v>
      </c>
      <c r="DW42">
        <v>0.97300067741935492</v>
      </c>
      <c r="DX42">
        <v>2.6999129032258061E-2</v>
      </c>
      <c r="DY42">
        <v>0</v>
      </c>
      <c r="DZ42">
        <v>768.81687096774192</v>
      </c>
      <c r="EA42">
        <v>4.9993100000000013</v>
      </c>
      <c r="EB42">
        <v>18806.222580645161</v>
      </c>
      <c r="EC42">
        <v>13259.177419354841</v>
      </c>
      <c r="ED42">
        <v>37.348580645161277</v>
      </c>
      <c r="EE42">
        <v>38.711387096774168</v>
      </c>
      <c r="EF42">
        <v>37.614709677419349</v>
      </c>
      <c r="EG42">
        <v>38.340451612903223</v>
      </c>
      <c r="EH42">
        <v>39.125</v>
      </c>
      <c r="EI42">
        <v>1454.6290322580651</v>
      </c>
      <c r="EJ42">
        <v>40.364193548387078</v>
      </c>
      <c r="EK42">
        <v>0</v>
      </c>
      <c r="EL42">
        <v>168.39999985694891</v>
      </c>
      <c r="EM42">
        <v>0</v>
      </c>
      <c r="EN42">
        <v>768.42699999999991</v>
      </c>
      <c r="EO42">
        <v>-54.953230759385413</v>
      </c>
      <c r="EP42">
        <v>-5601.1829089513294</v>
      </c>
      <c r="EQ42">
        <v>18812.47692307692</v>
      </c>
      <c r="ER42">
        <v>15</v>
      </c>
      <c r="ES42">
        <v>1686928045.0999999</v>
      </c>
      <c r="ET42" t="s">
        <v>568</v>
      </c>
      <c r="EU42">
        <v>1686928045.0999999</v>
      </c>
      <c r="EV42">
        <v>1686864966.5999999</v>
      </c>
      <c r="EW42">
        <v>26</v>
      </c>
      <c r="EX42">
        <v>-5.7000000000000002E-2</v>
      </c>
      <c r="EY42">
        <v>-2.5000000000000001E-2</v>
      </c>
      <c r="EZ42">
        <v>0.51300000000000001</v>
      </c>
      <c r="FA42">
        <v>0.20799999999999999</v>
      </c>
      <c r="FB42">
        <v>433</v>
      </c>
      <c r="FC42">
        <v>20</v>
      </c>
      <c r="FD42">
        <v>0.13</v>
      </c>
      <c r="FE42">
        <v>0.03</v>
      </c>
      <c r="FF42">
        <v>-23.407470731707321</v>
      </c>
      <c r="FG42">
        <v>3.160314982578404</v>
      </c>
      <c r="FH42">
        <v>0.38935600252769009</v>
      </c>
      <c r="FI42">
        <v>0</v>
      </c>
      <c r="FJ42">
        <v>409.32812903225812</v>
      </c>
      <c r="FK42">
        <v>3.6010161290320961</v>
      </c>
      <c r="FL42">
        <v>0.30805600055786919</v>
      </c>
      <c r="FM42">
        <v>1</v>
      </c>
      <c r="FN42">
        <v>4.7256273170731724</v>
      </c>
      <c r="FO42">
        <v>0.30588355400697043</v>
      </c>
      <c r="FP42">
        <v>3.0340336591890681E-2</v>
      </c>
      <c r="FQ42">
        <v>1</v>
      </c>
      <c r="FR42">
        <v>22.29985483870967</v>
      </c>
      <c r="FS42">
        <v>0.14856290322579721</v>
      </c>
      <c r="FT42">
        <v>1.111836141065123E-2</v>
      </c>
      <c r="FU42">
        <v>1</v>
      </c>
      <c r="FV42">
        <v>3</v>
      </c>
      <c r="FW42">
        <v>4</v>
      </c>
      <c r="FX42" t="s">
        <v>450</v>
      </c>
      <c r="FY42">
        <v>3.1748799999999999</v>
      </c>
      <c r="FZ42">
        <v>2.7967300000000002</v>
      </c>
      <c r="GA42">
        <v>0.102852</v>
      </c>
      <c r="GB42">
        <v>0.107831</v>
      </c>
      <c r="GC42">
        <v>0.114369</v>
      </c>
      <c r="GD42">
        <v>9.72668E-2</v>
      </c>
      <c r="GE42">
        <v>27981.8</v>
      </c>
      <c r="GF42">
        <v>22136.1</v>
      </c>
      <c r="GG42">
        <v>29163.9</v>
      </c>
      <c r="GH42">
        <v>24316.7</v>
      </c>
      <c r="GI42">
        <v>32857.699999999997</v>
      </c>
      <c r="GJ42">
        <v>32045</v>
      </c>
      <c r="GK42">
        <v>40240</v>
      </c>
      <c r="GL42">
        <v>39681.300000000003</v>
      </c>
      <c r="GM42">
        <v>2.14473</v>
      </c>
      <c r="GN42">
        <v>1.8262499999999999</v>
      </c>
      <c r="GO42">
        <v>7.9616900000000004E-2</v>
      </c>
      <c r="GP42">
        <v>0</v>
      </c>
      <c r="GQ42">
        <v>29.117000000000001</v>
      </c>
      <c r="GR42">
        <v>999.9</v>
      </c>
      <c r="GS42">
        <v>35.9</v>
      </c>
      <c r="GT42">
        <v>33.4</v>
      </c>
      <c r="GU42">
        <v>18.2377</v>
      </c>
      <c r="GV42">
        <v>62.210900000000002</v>
      </c>
      <c r="GW42">
        <v>30.4087</v>
      </c>
      <c r="GX42">
        <v>1</v>
      </c>
      <c r="GY42">
        <v>0.18652199999999999</v>
      </c>
      <c r="GZ42">
        <v>0</v>
      </c>
      <c r="HA42">
        <v>20.2788</v>
      </c>
      <c r="HB42">
        <v>5.2261300000000004</v>
      </c>
      <c r="HC42">
        <v>11.9038</v>
      </c>
      <c r="HD42">
        <v>4.9639499999999996</v>
      </c>
      <c r="HE42">
        <v>3.2919999999999998</v>
      </c>
      <c r="HF42">
        <v>9999</v>
      </c>
      <c r="HG42">
        <v>9999</v>
      </c>
      <c r="HH42">
        <v>9999</v>
      </c>
      <c r="HI42">
        <v>999.9</v>
      </c>
      <c r="HJ42">
        <v>4.9702799999999998</v>
      </c>
      <c r="HK42">
        <v>1.8752899999999999</v>
      </c>
      <c r="HL42">
        <v>1.8740600000000001</v>
      </c>
      <c r="HM42">
        <v>1.8732599999999999</v>
      </c>
      <c r="HN42">
        <v>1.87469</v>
      </c>
      <c r="HO42">
        <v>1.8696600000000001</v>
      </c>
      <c r="HP42">
        <v>1.87381</v>
      </c>
      <c r="HQ42">
        <v>1.8788199999999999</v>
      </c>
      <c r="HR42">
        <v>0</v>
      </c>
      <c r="HS42">
        <v>0</v>
      </c>
      <c r="HT42">
        <v>0</v>
      </c>
      <c r="HU42">
        <v>0</v>
      </c>
      <c r="HV42" t="s">
        <v>417</v>
      </c>
      <c r="HW42" t="s">
        <v>418</v>
      </c>
      <c r="HX42" t="s">
        <v>419</v>
      </c>
      <c r="HY42" t="s">
        <v>419</v>
      </c>
      <c r="HZ42" t="s">
        <v>419</v>
      </c>
      <c r="IA42" t="s">
        <v>419</v>
      </c>
      <c r="IB42">
        <v>0</v>
      </c>
      <c r="IC42">
        <v>100</v>
      </c>
      <c r="ID42">
        <v>100</v>
      </c>
      <c r="IE42">
        <v>0.51300000000000001</v>
      </c>
      <c r="IF42">
        <v>0.20799999999999999</v>
      </c>
      <c r="IG42">
        <v>0.56929999999994152</v>
      </c>
      <c r="IH42">
        <v>0</v>
      </c>
      <c r="II42">
        <v>0</v>
      </c>
      <c r="IJ42">
        <v>0</v>
      </c>
      <c r="IK42">
        <v>0.20799999999999999</v>
      </c>
      <c r="IL42">
        <v>0</v>
      </c>
      <c r="IM42">
        <v>0</v>
      </c>
      <c r="IN42">
        <v>0</v>
      </c>
      <c r="IO42">
        <v>-1</v>
      </c>
      <c r="IP42">
        <v>-1</v>
      </c>
      <c r="IQ42">
        <v>-1</v>
      </c>
      <c r="IR42">
        <v>-1</v>
      </c>
      <c r="IS42">
        <v>2.5</v>
      </c>
      <c r="IT42">
        <v>1051</v>
      </c>
      <c r="IU42">
        <v>1.11328</v>
      </c>
      <c r="IV42">
        <v>2.4621599999999999</v>
      </c>
      <c r="IW42">
        <v>1.42578</v>
      </c>
      <c r="IX42">
        <v>2.2729499999999998</v>
      </c>
      <c r="IY42">
        <v>1.5478499999999999</v>
      </c>
      <c r="IZ42">
        <v>2.3779300000000001</v>
      </c>
      <c r="JA42">
        <v>37.867899999999999</v>
      </c>
      <c r="JB42">
        <v>14.3947</v>
      </c>
      <c r="JC42">
        <v>18</v>
      </c>
      <c r="JD42">
        <v>637.52700000000004</v>
      </c>
      <c r="JE42">
        <v>415.10500000000002</v>
      </c>
      <c r="JF42">
        <v>30.449300000000001</v>
      </c>
      <c r="JG42">
        <v>29.9055</v>
      </c>
      <c r="JH42">
        <v>29.998799999999999</v>
      </c>
      <c r="JI42">
        <v>29.738299999999999</v>
      </c>
      <c r="JJ42">
        <v>29.647099999999998</v>
      </c>
      <c r="JK42">
        <v>22.311499999999999</v>
      </c>
      <c r="JL42">
        <v>-30</v>
      </c>
      <c r="JM42">
        <v>-30</v>
      </c>
      <c r="JN42">
        <v>-999.9</v>
      </c>
      <c r="JO42">
        <v>432.87700000000001</v>
      </c>
      <c r="JP42">
        <v>0</v>
      </c>
      <c r="JQ42">
        <v>95.039299999999997</v>
      </c>
      <c r="JR42">
        <v>100.949</v>
      </c>
    </row>
    <row r="43" spans="1:278" x14ac:dyDescent="0.2">
      <c r="A43">
        <v>27</v>
      </c>
      <c r="B43">
        <v>1686928195.0999999</v>
      </c>
      <c r="C43">
        <v>6059.5999999046326</v>
      </c>
      <c r="D43" t="s">
        <v>569</v>
      </c>
      <c r="E43" t="s">
        <v>570</v>
      </c>
      <c r="F43">
        <v>15</v>
      </c>
      <c r="N43" t="s">
        <v>489</v>
      </c>
      <c r="O43">
        <v>1686928187.099999</v>
      </c>
      <c r="P43">
        <f t="shared" si="0"/>
        <v>3.7816329828576404E-3</v>
      </c>
      <c r="Q43">
        <f t="shared" si="1"/>
        <v>3.7816329828576403</v>
      </c>
      <c r="R43">
        <f t="shared" si="2"/>
        <v>18.78593096045055</v>
      </c>
      <c r="S43">
        <f t="shared" si="3"/>
        <v>410.16503225806451</v>
      </c>
      <c r="T43">
        <f t="shared" si="4"/>
        <v>226.42934208805048</v>
      </c>
      <c r="U43">
        <f t="shared" si="5"/>
        <v>23.048918060307539</v>
      </c>
      <c r="V43">
        <f t="shared" si="6"/>
        <v>41.751921957372694</v>
      </c>
      <c r="W43">
        <f t="shared" si="7"/>
        <v>0.17907175750020438</v>
      </c>
      <c r="X43">
        <f t="shared" si="8"/>
        <v>2.9595545545093178</v>
      </c>
      <c r="Y43">
        <f t="shared" si="9"/>
        <v>0.17326284437438483</v>
      </c>
      <c r="Z43">
        <f t="shared" si="10"/>
        <v>0.10879548814559781</v>
      </c>
      <c r="AA43">
        <f t="shared" si="11"/>
        <v>241.73899129567337</v>
      </c>
      <c r="AB43">
        <f t="shared" si="12"/>
        <v>30.787037756966303</v>
      </c>
      <c r="AC43">
        <f t="shared" si="13"/>
        <v>30.106874193548389</v>
      </c>
      <c r="AD43">
        <f t="shared" si="14"/>
        <v>4.286673742999942</v>
      </c>
      <c r="AE43">
        <f t="shared" si="15"/>
        <v>49.116133095265994</v>
      </c>
      <c r="AF43">
        <f t="shared" si="16"/>
        <v>2.1350211200584388</v>
      </c>
      <c r="AG43">
        <f t="shared" si="17"/>
        <v>4.3468835706535307</v>
      </c>
      <c r="AH43">
        <f t="shared" si="18"/>
        <v>2.1516526229415032</v>
      </c>
      <c r="AI43">
        <f t="shared" si="19"/>
        <v>-166.77001454402193</v>
      </c>
      <c r="AJ43">
        <f t="shared" si="20"/>
        <v>38.810589888017219</v>
      </c>
      <c r="AK43">
        <f t="shared" si="21"/>
        <v>2.9224373077413657</v>
      </c>
      <c r="AL43">
        <f t="shared" si="22"/>
        <v>116.70200394741003</v>
      </c>
      <c r="AM43">
        <v>0</v>
      </c>
      <c r="AN43">
        <v>0</v>
      </c>
      <c r="AO43">
        <f t="shared" si="23"/>
        <v>1</v>
      </c>
      <c r="AP43">
        <f t="shared" si="24"/>
        <v>0</v>
      </c>
      <c r="AQ43">
        <f t="shared" si="25"/>
        <v>53192.330268060177</v>
      </c>
      <c r="AR43" t="s">
        <v>410</v>
      </c>
      <c r="AS43">
        <v>12516</v>
      </c>
      <c r="AT43">
        <v>616.0684</v>
      </c>
      <c r="AU43">
        <v>3673.6</v>
      </c>
      <c r="AV43">
        <f t="shared" si="26"/>
        <v>0.83229845383275258</v>
      </c>
      <c r="AW43">
        <v>-1.2249820690906199</v>
      </c>
      <c r="AX43" t="s">
        <v>571</v>
      </c>
      <c r="AY43">
        <v>12503.4</v>
      </c>
      <c r="AZ43">
        <v>769.29211999999995</v>
      </c>
      <c r="BA43">
        <v>1153.57</v>
      </c>
      <c r="BB43">
        <f t="shared" si="27"/>
        <v>0.33312055618644731</v>
      </c>
      <c r="BC43">
        <v>0.5</v>
      </c>
      <c r="BD43">
        <f t="shared" si="28"/>
        <v>1261.2199742297489</v>
      </c>
      <c r="BE43">
        <f t="shared" si="29"/>
        <v>18.78593096045055</v>
      </c>
      <c r="BF43">
        <f t="shared" si="30"/>
        <v>210.06914964443536</v>
      </c>
      <c r="BG43">
        <f t="shared" si="31"/>
        <v>1.5866314709900003E-2</v>
      </c>
      <c r="BH43">
        <f t="shared" si="32"/>
        <v>2.1845488353545948</v>
      </c>
      <c r="BI43">
        <f t="shared" si="33"/>
        <v>450.88549802133775</v>
      </c>
      <c r="BJ43" t="s">
        <v>572</v>
      </c>
      <c r="BK43">
        <v>-409.82</v>
      </c>
      <c r="BL43">
        <f t="shared" si="34"/>
        <v>-409.82</v>
      </c>
      <c r="BM43">
        <f t="shared" si="35"/>
        <v>1.3552623594580302</v>
      </c>
      <c r="BN43">
        <f t="shared" si="36"/>
        <v>0.24579783675218597</v>
      </c>
      <c r="BO43">
        <f t="shared" si="37"/>
        <v>0.61713710566143076</v>
      </c>
      <c r="BP43">
        <f t="shared" si="38"/>
        <v>0.71493346252364653</v>
      </c>
      <c r="BQ43">
        <f t="shared" si="39"/>
        <v>0.82420407363900994</v>
      </c>
      <c r="BR43">
        <f t="shared" si="40"/>
        <v>-0.13094228686208415</v>
      </c>
      <c r="BS43">
        <f t="shared" si="41"/>
        <v>1.1309422868620842</v>
      </c>
      <c r="BT43">
        <v>1313</v>
      </c>
      <c r="BU43">
        <v>300</v>
      </c>
      <c r="BV43">
        <v>300</v>
      </c>
      <c r="BW43">
        <v>300</v>
      </c>
      <c r="BX43">
        <v>12503.4</v>
      </c>
      <c r="BY43">
        <v>1061.54</v>
      </c>
      <c r="BZ43">
        <v>-9.0603699999999999E-3</v>
      </c>
      <c r="CA43">
        <v>-11.49</v>
      </c>
      <c r="CB43" t="s">
        <v>413</v>
      </c>
      <c r="CC43" t="s">
        <v>413</v>
      </c>
      <c r="CD43" t="s">
        <v>413</v>
      </c>
      <c r="CE43" t="s">
        <v>413</v>
      </c>
      <c r="CF43" t="s">
        <v>413</v>
      </c>
      <c r="CG43" t="s">
        <v>413</v>
      </c>
      <c r="CH43" t="s">
        <v>413</v>
      </c>
      <c r="CI43" t="s">
        <v>413</v>
      </c>
      <c r="CJ43" t="s">
        <v>413</v>
      </c>
      <c r="CK43" t="s">
        <v>413</v>
      </c>
      <c r="CL43">
        <f t="shared" si="42"/>
        <v>1500.0106451612901</v>
      </c>
      <c r="CM43">
        <f t="shared" si="43"/>
        <v>1261.2199742297489</v>
      </c>
      <c r="CN43">
        <f t="shared" si="44"/>
        <v>0.84080734913326893</v>
      </c>
      <c r="CO43">
        <f t="shared" si="45"/>
        <v>0.16115818382720887</v>
      </c>
      <c r="CP43">
        <v>6</v>
      </c>
      <c r="CQ43">
        <v>0.5</v>
      </c>
      <c r="CR43" t="s">
        <v>414</v>
      </c>
      <c r="CS43">
        <v>2</v>
      </c>
      <c r="CT43">
        <v>1686928187.099999</v>
      </c>
      <c r="CU43">
        <v>410.16503225806451</v>
      </c>
      <c r="CV43">
        <v>430.49712903225799</v>
      </c>
      <c r="CW43">
        <v>20.974148387096768</v>
      </c>
      <c r="CX43">
        <v>17.27272903225807</v>
      </c>
      <c r="CY43">
        <v>409.63603225806452</v>
      </c>
      <c r="CZ43">
        <v>20.76614838709677</v>
      </c>
      <c r="DA43">
        <v>600.14541935483862</v>
      </c>
      <c r="DB43">
        <v>101.6930322580646</v>
      </c>
      <c r="DC43">
        <v>9.9950258064516115E-2</v>
      </c>
      <c r="DD43">
        <v>30.350116129032251</v>
      </c>
      <c r="DE43">
        <v>30.106874193548389</v>
      </c>
      <c r="DF43">
        <v>999.90000000000032</v>
      </c>
      <c r="DG43">
        <v>0</v>
      </c>
      <c r="DH43">
        <v>0</v>
      </c>
      <c r="DI43">
        <v>10002.70161290322</v>
      </c>
      <c r="DJ43">
        <v>0</v>
      </c>
      <c r="DK43">
        <v>1536.759032258065</v>
      </c>
      <c r="DL43">
        <v>-20.348622580645159</v>
      </c>
      <c r="DM43">
        <v>418.93532258064522</v>
      </c>
      <c r="DN43">
        <v>438.06370967741918</v>
      </c>
      <c r="DO43">
        <v>3.7014225806451608</v>
      </c>
      <c r="DP43">
        <v>430.49712903225799</v>
      </c>
      <c r="DQ43">
        <v>17.27272903225807</v>
      </c>
      <c r="DR43">
        <v>2.1329251612903222</v>
      </c>
      <c r="DS43">
        <v>1.756516451612903</v>
      </c>
      <c r="DT43">
        <v>18.467225806451619</v>
      </c>
      <c r="DU43">
        <v>15.40510322580645</v>
      </c>
      <c r="DV43">
        <v>1500.0106451612901</v>
      </c>
      <c r="DW43">
        <v>0.97299874193548375</v>
      </c>
      <c r="DX43">
        <v>2.700105806451613E-2</v>
      </c>
      <c r="DY43">
        <v>0</v>
      </c>
      <c r="DZ43">
        <v>769.71154838709685</v>
      </c>
      <c r="EA43">
        <v>4.9993100000000013</v>
      </c>
      <c r="EB43">
        <v>17067.706451612899</v>
      </c>
      <c r="EC43">
        <v>13259.31935483871</v>
      </c>
      <c r="ED43">
        <v>36.415129032258058</v>
      </c>
      <c r="EE43">
        <v>38.068322580645159</v>
      </c>
      <c r="EF43">
        <v>36.773999999999987</v>
      </c>
      <c r="EG43">
        <v>37.407129032258069</v>
      </c>
      <c r="EH43">
        <v>38.271903225806433</v>
      </c>
      <c r="EI43">
        <v>1454.6435483870971</v>
      </c>
      <c r="EJ43">
        <v>40.367741935483849</v>
      </c>
      <c r="EK43">
        <v>0</v>
      </c>
      <c r="EL43">
        <v>170.10000014305109</v>
      </c>
      <c r="EM43">
        <v>0</v>
      </c>
      <c r="EN43">
        <v>769.29211999999995</v>
      </c>
      <c r="EO43">
        <v>-22.76992305065836</v>
      </c>
      <c r="EP43">
        <v>-2776.3999959664211</v>
      </c>
      <c r="EQ43">
        <v>17008.148000000001</v>
      </c>
      <c r="ER43">
        <v>15</v>
      </c>
      <c r="ES43">
        <v>1686928218.0999999</v>
      </c>
      <c r="ET43" t="s">
        <v>573</v>
      </c>
      <c r="EU43">
        <v>1686928218.0999999</v>
      </c>
      <c r="EV43">
        <v>1686864966.5999999</v>
      </c>
      <c r="EW43">
        <v>27</v>
      </c>
      <c r="EX43">
        <v>1.6E-2</v>
      </c>
      <c r="EY43">
        <v>-2.5000000000000001E-2</v>
      </c>
      <c r="EZ43">
        <v>0.52900000000000003</v>
      </c>
      <c r="FA43">
        <v>0.20799999999999999</v>
      </c>
      <c r="FB43">
        <v>430</v>
      </c>
      <c r="FC43">
        <v>20</v>
      </c>
      <c r="FD43">
        <v>0.12</v>
      </c>
      <c r="FE43">
        <v>0.03</v>
      </c>
      <c r="FF43">
        <v>-20.355058536585371</v>
      </c>
      <c r="FG43">
        <v>-2.0962369337981301E-2</v>
      </c>
      <c r="FH43">
        <v>4.9881566934185613E-2</v>
      </c>
      <c r="FI43">
        <v>1</v>
      </c>
      <c r="FJ43">
        <v>410.16061290322591</v>
      </c>
      <c r="FK43">
        <v>-1.012741935484597</v>
      </c>
      <c r="FL43">
        <v>7.7220537724169938E-2</v>
      </c>
      <c r="FM43">
        <v>1</v>
      </c>
      <c r="FN43">
        <v>3.6789141463414632</v>
      </c>
      <c r="FO43">
        <v>0.37138975609756508</v>
      </c>
      <c r="FP43">
        <v>3.7760141585591933E-2</v>
      </c>
      <c r="FQ43">
        <v>1</v>
      </c>
      <c r="FR43">
        <v>20.970470967741932</v>
      </c>
      <c r="FS43">
        <v>0.22654838709668401</v>
      </c>
      <c r="FT43">
        <v>1.7211740058392742E-2</v>
      </c>
      <c r="FU43">
        <v>1</v>
      </c>
      <c r="FV43">
        <v>4</v>
      </c>
      <c r="FW43">
        <v>4</v>
      </c>
      <c r="FX43" t="s">
        <v>416</v>
      </c>
      <c r="FY43">
        <v>3.1757200000000001</v>
      </c>
      <c r="FZ43">
        <v>2.7969200000000001</v>
      </c>
      <c r="GA43">
        <v>0.103037</v>
      </c>
      <c r="GB43">
        <v>0.10753</v>
      </c>
      <c r="GC43">
        <v>0.10957699999999999</v>
      </c>
      <c r="GD43">
        <v>9.6244399999999994E-2</v>
      </c>
      <c r="GE43">
        <v>28006.400000000001</v>
      </c>
      <c r="GF43">
        <v>22161.4</v>
      </c>
      <c r="GG43">
        <v>29193.200000000001</v>
      </c>
      <c r="GH43">
        <v>24334.400000000001</v>
      </c>
      <c r="GI43">
        <v>33069.9</v>
      </c>
      <c r="GJ43">
        <v>32104.7</v>
      </c>
      <c r="GK43">
        <v>40279.699999999997</v>
      </c>
      <c r="GL43">
        <v>39710.199999999997</v>
      </c>
      <c r="GM43">
        <v>2.1491799999999999</v>
      </c>
      <c r="GN43">
        <v>1.8294299999999999</v>
      </c>
      <c r="GO43">
        <v>8.8352700000000006E-2</v>
      </c>
      <c r="GP43">
        <v>0</v>
      </c>
      <c r="GQ43">
        <v>28.6692</v>
      </c>
      <c r="GR43">
        <v>999.9</v>
      </c>
      <c r="GS43">
        <v>35.299999999999997</v>
      </c>
      <c r="GT43">
        <v>33.6</v>
      </c>
      <c r="GU43">
        <v>18.1373</v>
      </c>
      <c r="GV43">
        <v>62.450899999999997</v>
      </c>
      <c r="GW43">
        <v>31.614599999999999</v>
      </c>
      <c r="GX43">
        <v>1</v>
      </c>
      <c r="GY43">
        <v>0.14931700000000001</v>
      </c>
      <c r="GZ43">
        <v>0</v>
      </c>
      <c r="HA43">
        <v>20.2791</v>
      </c>
      <c r="HB43">
        <v>5.2235800000000001</v>
      </c>
      <c r="HC43">
        <v>11.9026</v>
      </c>
      <c r="HD43">
        <v>4.9637500000000001</v>
      </c>
      <c r="HE43">
        <v>3.2919999999999998</v>
      </c>
      <c r="HF43">
        <v>9999</v>
      </c>
      <c r="HG43">
        <v>9999</v>
      </c>
      <c r="HH43">
        <v>9999</v>
      </c>
      <c r="HI43">
        <v>999.9</v>
      </c>
      <c r="HJ43">
        <v>4.9702700000000002</v>
      </c>
      <c r="HK43">
        <v>1.8751800000000001</v>
      </c>
      <c r="HL43">
        <v>1.8739399999999999</v>
      </c>
      <c r="HM43">
        <v>1.87317</v>
      </c>
      <c r="HN43">
        <v>1.87466</v>
      </c>
      <c r="HO43">
        <v>1.8696600000000001</v>
      </c>
      <c r="HP43">
        <v>1.87378</v>
      </c>
      <c r="HQ43">
        <v>1.8788100000000001</v>
      </c>
      <c r="HR43">
        <v>0</v>
      </c>
      <c r="HS43">
        <v>0</v>
      </c>
      <c r="HT43">
        <v>0</v>
      </c>
      <c r="HU43">
        <v>0</v>
      </c>
      <c r="HV43" t="s">
        <v>417</v>
      </c>
      <c r="HW43" t="s">
        <v>418</v>
      </c>
      <c r="HX43" t="s">
        <v>419</v>
      </c>
      <c r="HY43" t="s">
        <v>419</v>
      </c>
      <c r="HZ43" t="s">
        <v>419</v>
      </c>
      <c r="IA43" t="s">
        <v>419</v>
      </c>
      <c r="IB43">
        <v>0</v>
      </c>
      <c r="IC43">
        <v>100</v>
      </c>
      <c r="ID43">
        <v>100</v>
      </c>
      <c r="IE43">
        <v>0.52900000000000003</v>
      </c>
      <c r="IF43">
        <v>0.20799999999999999</v>
      </c>
      <c r="IG43">
        <v>0.51252380952365684</v>
      </c>
      <c r="IH43">
        <v>0</v>
      </c>
      <c r="II43">
        <v>0</v>
      </c>
      <c r="IJ43">
        <v>0</v>
      </c>
      <c r="IK43">
        <v>0.20799999999999999</v>
      </c>
      <c r="IL43">
        <v>0</v>
      </c>
      <c r="IM43">
        <v>0</v>
      </c>
      <c r="IN43">
        <v>0</v>
      </c>
      <c r="IO43">
        <v>-1</v>
      </c>
      <c r="IP43">
        <v>-1</v>
      </c>
      <c r="IQ43">
        <v>-1</v>
      </c>
      <c r="IR43">
        <v>-1</v>
      </c>
      <c r="IS43">
        <v>2.5</v>
      </c>
      <c r="IT43">
        <v>1053.8</v>
      </c>
      <c r="IU43">
        <v>1.11084</v>
      </c>
      <c r="IV43">
        <v>2.4682599999999999</v>
      </c>
      <c r="IW43">
        <v>1.42578</v>
      </c>
      <c r="IX43">
        <v>2.2717299999999998</v>
      </c>
      <c r="IY43">
        <v>1.5478499999999999</v>
      </c>
      <c r="IZ43">
        <v>2.36816</v>
      </c>
      <c r="JA43">
        <v>37.313800000000001</v>
      </c>
      <c r="JB43">
        <v>14.3597</v>
      </c>
      <c r="JC43">
        <v>18</v>
      </c>
      <c r="JD43">
        <v>636.98500000000001</v>
      </c>
      <c r="JE43">
        <v>414.40199999999999</v>
      </c>
      <c r="JF43">
        <v>30.163399999999999</v>
      </c>
      <c r="JG43">
        <v>29.4617</v>
      </c>
      <c r="JH43">
        <v>29.999099999999999</v>
      </c>
      <c r="JI43">
        <v>29.362300000000001</v>
      </c>
      <c r="JJ43">
        <v>29.285299999999999</v>
      </c>
      <c r="JK43">
        <v>22.249099999999999</v>
      </c>
      <c r="JL43">
        <v>-30</v>
      </c>
      <c r="JM43">
        <v>-30</v>
      </c>
      <c r="JN43">
        <v>-999.9</v>
      </c>
      <c r="JO43">
        <v>430.55700000000002</v>
      </c>
      <c r="JP43">
        <v>0</v>
      </c>
      <c r="JQ43">
        <v>95.133799999999994</v>
      </c>
      <c r="JR43">
        <v>101.023</v>
      </c>
    </row>
    <row r="44" spans="1:278" x14ac:dyDescent="0.2">
      <c r="A44">
        <v>28</v>
      </c>
      <c r="B44">
        <v>1686928330.5999999</v>
      </c>
      <c r="C44">
        <v>6195.0999999046326</v>
      </c>
      <c r="D44" t="s">
        <v>574</v>
      </c>
      <c r="E44" t="s">
        <v>575</v>
      </c>
      <c r="F44">
        <v>15</v>
      </c>
      <c r="N44" t="s">
        <v>495</v>
      </c>
      <c r="O44">
        <v>1686928322.849999</v>
      </c>
      <c r="P44">
        <f t="shared" si="0"/>
        <v>4.0891287807160578E-3</v>
      </c>
      <c r="Q44">
        <f t="shared" si="1"/>
        <v>4.0891287807160577</v>
      </c>
      <c r="R44">
        <f t="shared" si="2"/>
        <v>19.616375909038684</v>
      </c>
      <c r="S44">
        <f t="shared" si="3"/>
        <v>409.72893333333332</v>
      </c>
      <c r="T44">
        <f t="shared" si="4"/>
        <v>237.64046368004651</v>
      </c>
      <c r="U44">
        <f t="shared" si="5"/>
        <v>24.193129069556747</v>
      </c>
      <c r="V44">
        <f t="shared" si="6"/>
        <v>41.712698309709026</v>
      </c>
      <c r="W44">
        <f t="shared" si="7"/>
        <v>0.20096293329916579</v>
      </c>
      <c r="X44">
        <f t="shared" si="8"/>
        <v>2.9596324162151224</v>
      </c>
      <c r="Y44">
        <f t="shared" si="9"/>
        <v>0.1936782216352787</v>
      </c>
      <c r="Z44">
        <f t="shared" si="10"/>
        <v>0.12168139078561352</v>
      </c>
      <c r="AA44">
        <f t="shared" si="11"/>
        <v>241.73481727522687</v>
      </c>
      <c r="AB44">
        <f t="shared" si="12"/>
        <v>30.488798162638911</v>
      </c>
      <c r="AC44">
        <f t="shared" si="13"/>
        <v>29.82335333333333</v>
      </c>
      <c r="AD44">
        <f t="shared" si="14"/>
        <v>4.2174120283578631</v>
      </c>
      <c r="AE44">
        <f t="shared" si="15"/>
        <v>49.738094116410444</v>
      </c>
      <c r="AF44">
        <f t="shared" si="16"/>
        <v>2.1350499944390058</v>
      </c>
      <c r="AG44">
        <f t="shared" si="17"/>
        <v>4.2925850545097051</v>
      </c>
      <c r="AH44">
        <f t="shared" si="18"/>
        <v>2.0823620339188573</v>
      </c>
      <c r="AI44">
        <f t="shared" si="19"/>
        <v>-180.33057922957815</v>
      </c>
      <c r="AJ44">
        <f t="shared" si="20"/>
        <v>49.069927274829865</v>
      </c>
      <c r="AK44">
        <f t="shared" si="21"/>
        <v>3.6856870578862293</v>
      </c>
      <c r="AL44">
        <f t="shared" si="22"/>
        <v>114.15985237836483</v>
      </c>
      <c r="AM44">
        <v>0</v>
      </c>
      <c r="AN44">
        <v>0</v>
      </c>
      <c r="AO44">
        <f t="shared" si="23"/>
        <v>1</v>
      </c>
      <c r="AP44">
        <f t="shared" si="24"/>
        <v>0</v>
      </c>
      <c r="AQ44">
        <f t="shared" si="25"/>
        <v>53233.329613219947</v>
      </c>
      <c r="AR44" t="s">
        <v>410</v>
      </c>
      <c r="AS44">
        <v>12516</v>
      </c>
      <c r="AT44">
        <v>616.0684</v>
      </c>
      <c r="AU44">
        <v>3673.6</v>
      </c>
      <c r="AV44">
        <f t="shared" si="26"/>
        <v>0.83229845383275258</v>
      </c>
      <c r="AW44">
        <v>-1.2249820690906199</v>
      </c>
      <c r="AX44" t="s">
        <v>576</v>
      </c>
      <c r="AY44">
        <v>12493.8</v>
      </c>
      <c r="AZ44">
        <v>912.97669230769236</v>
      </c>
      <c r="BA44">
        <v>1289.6400000000001</v>
      </c>
      <c r="BB44">
        <f t="shared" si="27"/>
        <v>0.29206856773386969</v>
      </c>
      <c r="BC44">
        <v>0.5</v>
      </c>
      <c r="BD44">
        <f t="shared" si="28"/>
        <v>1261.1973805571126</v>
      </c>
      <c r="BE44">
        <f t="shared" si="29"/>
        <v>19.616375909038684</v>
      </c>
      <c r="BF44">
        <f t="shared" si="30"/>
        <v>184.17805628451205</v>
      </c>
      <c r="BG44">
        <f t="shared" si="31"/>
        <v>1.6525056505368719E-2</v>
      </c>
      <c r="BH44">
        <f t="shared" si="32"/>
        <v>1.8485468813002077</v>
      </c>
      <c r="BI44">
        <f t="shared" si="33"/>
        <v>470.27972432050564</v>
      </c>
      <c r="BJ44" t="s">
        <v>577</v>
      </c>
      <c r="BK44">
        <v>-3057.03</v>
      </c>
      <c r="BL44">
        <f t="shared" si="34"/>
        <v>-3057.03</v>
      </c>
      <c r="BM44">
        <f t="shared" si="35"/>
        <v>3.3704522192239694</v>
      </c>
      <c r="BN44">
        <f t="shared" si="36"/>
        <v>8.665560249393392E-2</v>
      </c>
      <c r="BO44">
        <f t="shared" si="37"/>
        <v>0.35419566964756644</v>
      </c>
      <c r="BP44">
        <f t="shared" si="38"/>
        <v>0.55920307164421379</v>
      </c>
      <c r="BQ44">
        <f t="shared" si="39"/>
        <v>0.77970085411382184</v>
      </c>
      <c r="BR44">
        <f t="shared" si="40"/>
        <v>-0.29015940792796385</v>
      </c>
      <c r="BS44">
        <f t="shared" si="41"/>
        <v>1.2901594079279639</v>
      </c>
      <c r="BT44">
        <v>1315</v>
      </c>
      <c r="BU44">
        <v>300</v>
      </c>
      <c r="BV44">
        <v>300</v>
      </c>
      <c r="BW44">
        <v>300</v>
      </c>
      <c r="BX44">
        <v>12493.8</v>
      </c>
      <c r="BY44">
        <v>1229.72</v>
      </c>
      <c r="BZ44">
        <v>-9.0533999999999996E-3</v>
      </c>
      <c r="CA44">
        <v>1.06</v>
      </c>
      <c r="CB44" t="s">
        <v>413</v>
      </c>
      <c r="CC44" t="s">
        <v>413</v>
      </c>
      <c r="CD44" t="s">
        <v>413</v>
      </c>
      <c r="CE44" t="s">
        <v>413</v>
      </c>
      <c r="CF44" t="s">
        <v>413</v>
      </c>
      <c r="CG44" t="s">
        <v>413</v>
      </c>
      <c r="CH44" t="s">
        <v>413</v>
      </c>
      <c r="CI44" t="s">
        <v>413</v>
      </c>
      <c r="CJ44" t="s">
        <v>413</v>
      </c>
      <c r="CK44" t="s">
        <v>413</v>
      </c>
      <c r="CL44">
        <f t="shared" si="42"/>
        <v>1499.983666666667</v>
      </c>
      <c r="CM44">
        <f t="shared" si="43"/>
        <v>1261.1973805571126</v>
      </c>
      <c r="CN44">
        <f t="shared" si="44"/>
        <v>0.84080740916319696</v>
      </c>
      <c r="CO44">
        <f t="shared" si="45"/>
        <v>0.16115829968497</v>
      </c>
      <c r="CP44">
        <v>6</v>
      </c>
      <c r="CQ44">
        <v>0.5</v>
      </c>
      <c r="CR44" t="s">
        <v>414</v>
      </c>
      <c r="CS44">
        <v>2</v>
      </c>
      <c r="CT44">
        <v>1686928322.849999</v>
      </c>
      <c r="CU44">
        <v>409.72893333333332</v>
      </c>
      <c r="CV44">
        <v>431.01296666666673</v>
      </c>
      <c r="CW44">
        <v>20.97183333333334</v>
      </c>
      <c r="CX44">
        <v>16.96992333333333</v>
      </c>
      <c r="CY44">
        <v>409.23893333333331</v>
      </c>
      <c r="CZ44">
        <v>20.763833333333331</v>
      </c>
      <c r="DA44">
        <v>600.21923333333336</v>
      </c>
      <c r="DB44">
        <v>101.7059</v>
      </c>
      <c r="DC44">
        <v>9.9696130000000022E-2</v>
      </c>
      <c r="DD44">
        <v>30.130886666666662</v>
      </c>
      <c r="DE44">
        <v>29.82335333333333</v>
      </c>
      <c r="DF44">
        <v>999.9000000000002</v>
      </c>
      <c r="DG44">
        <v>0</v>
      </c>
      <c r="DH44">
        <v>0</v>
      </c>
      <c r="DI44">
        <v>10001.877666666671</v>
      </c>
      <c r="DJ44">
        <v>0</v>
      </c>
      <c r="DK44">
        <v>888.62190000000021</v>
      </c>
      <c r="DL44">
        <v>-21.24522</v>
      </c>
      <c r="DM44">
        <v>418.54509999999999</v>
      </c>
      <c r="DN44">
        <v>438.45343333333318</v>
      </c>
      <c r="DO44">
        <v>4.0019173333333331</v>
      </c>
      <c r="DP44">
        <v>431.01296666666673</v>
      </c>
      <c r="DQ44">
        <v>16.96992333333333</v>
      </c>
      <c r="DR44">
        <v>2.1329596666666668</v>
      </c>
      <c r="DS44">
        <v>1.7259413333333331</v>
      </c>
      <c r="DT44">
        <v>18.467476666666659</v>
      </c>
      <c r="DU44">
        <v>15.13172333333333</v>
      </c>
      <c r="DV44">
        <v>1499.983666666667</v>
      </c>
      <c r="DW44">
        <v>0.97299599999999964</v>
      </c>
      <c r="DX44">
        <v>2.700389999999999E-2</v>
      </c>
      <c r="DY44">
        <v>0</v>
      </c>
      <c r="DZ44">
        <v>913.19456666666679</v>
      </c>
      <c r="EA44">
        <v>4.9993100000000004</v>
      </c>
      <c r="EB44">
        <v>25390.423333333329</v>
      </c>
      <c r="EC44">
        <v>13259.07333333333</v>
      </c>
      <c r="ED44">
        <v>37.462266666666657</v>
      </c>
      <c r="EE44">
        <v>39.503999999999998</v>
      </c>
      <c r="EF44">
        <v>37.858066666666673</v>
      </c>
      <c r="EG44">
        <v>38.574866666666672</v>
      </c>
      <c r="EH44">
        <v>39.503933333333329</v>
      </c>
      <c r="EI44">
        <v>1454.6136666666671</v>
      </c>
      <c r="EJ44">
        <v>40.369999999999983</v>
      </c>
      <c r="EK44">
        <v>0</v>
      </c>
      <c r="EL44">
        <v>134.89999985694891</v>
      </c>
      <c r="EM44">
        <v>0</v>
      </c>
      <c r="EN44">
        <v>912.97669230769236</v>
      </c>
      <c r="EO44">
        <v>-211.33545301510799</v>
      </c>
      <c r="EP44">
        <v>-2330.0136738567498</v>
      </c>
      <c r="EQ44">
        <v>25388.70384615384</v>
      </c>
      <c r="ER44">
        <v>15</v>
      </c>
      <c r="ES44">
        <v>1686928355.0999999</v>
      </c>
      <c r="ET44" t="s">
        <v>578</v>
      </c>
      <c r="EU44">
        <v>1686928355.0999999</v>
      </c>
      <c r="EV44">
        <v>1686864966.5999999</v>
      </c>
      <c r="EW44">
        <v>28</v>
      </c>
      <c r="EX44">
        <v>-3.9E-2</v>
      </c>
      <c r="EY44">
        <v>-2.5000000000000001E-2</v>
      </c>
      <c r="EZ44">
        <v>0.49</v>
      </c>
      <c r="FA44">
        <v>0.20799999999999999</v>
      </c>
      <c r="FB44">
        <v>431</v>
      </c>
      <c r="FC44">
        <v>20</v>
      </c>
      <c r="FD44">
        <v>0.12</v>
      </c>
      <c r="FE44">
        <v>0.03</v>
      </c>
      <c r="FF44">
        <v>-21.204017073170728</v>
      </c>
      <c r="FG44">
        <v>0.122140766550487</v>
      </c>
      <c r="FH44">
        <v>0.30718214498292667</v>
      </c>
      <c r="FI44">
        <v>1</v>
      </c>
      <c r="FJ44">
        <v>409.72622580645162</v>
      </c>
      <c r="FK44">
        <v>3.2272741935483431</v>
      </c>
      <c r="FL44">
        <v>0.25371316159451551</v>
      </c>
      <c r="FM44">
        <v>1</v>
      </c>
      <c r="FN44">
        <v>3.980504634146341</v>
      </c>
      <c r="FO44">
        <v>0.38676501742160418</v>
      </c>
      <c r="FP44">
        <v>3.8417777014291332E-2</v>
      </c>
      <c r="FQ44">
        <v>1</v>
      </c>
      <c r="FR44">
        <v>20.96904838709678</v>
      </c>
      <c r="FS44">
        <v>0.22692096774190329</v>
      </c>
      <c r="FT44">
        <v>1.723256240597942E-2</v>
      </c>
      <c r="FU44">
        <v>1</v>
      </c>
      <c r="FV44">
        <v>4</v>
      </c>
      <c r="FW44">
        <v>4</v>
      </c>
      <c r="FX44" t="s">
        <v>416</v>
      </c>
      <c r="FY44">
        <v>3.17564</v>
      </c>
      <c r="FZ44">
        <v>2.7970100000000002</v>
      </c>
      <c r="GA44">
        <v>0.103098</v>
      </c>
      <c r="GB44">
        <v>0.107678</v>
      </c>
      <c r="GC44">
        <v>0.109657</v>
      </c>
      <c r="GD44">
        <v>9.5091499999999995E-2</v>
      </c>
      <c r="GE44">
        <v>28021.599999999999</v>
      </c>
      <c r="GF44">
        <v>22166.9</v>
      </c>
      <c r="GG44">
        <v>29209.4</v>
      </c>
      <c r="GH44">
        <v>24343.1</v>
      </c>
      <c r="GI44">
        <v>33084.1</v>
      </c>
      <c r="GJ44">
        <v>32157</v>
      </c>
      <c r="GK44">
        <v>40301.5</v>
      </c>
      <c r="GL44">
        <v>39724</v>
      </c>
      <c r="GM44">
        <v>2.1535000000000002</v>
      </c>
      <c r="GN44">
        <v>1.83525</v>
      </c>
      <c r="GO44">
        <v>8.8386199999999998E-2</v>
      </c>
      <c r="GP44">
        <v>0</v>
      </c>
      <c r="GQ44">
        <v>28.368099999999998</v>
      </c>
      <c r="GR44">
        <v>999.9</v>
      </c>
      <c r="GS44">
        <v>34.799999999999997</v>
      </c>
      <c r="GT44">
        <v>33.6</v>
      </c>
      <c r="GU44">
        <v>17.878699999999998</v>
      </c>
      <c r="GV44">
        <v>61.820900000000002</v>
      </c>
      <c r="GW44">
        <v>32.079300000000003</v>
      </c>
      <c r="GX44">
        <v>1</v>
      </c>
      <c r="GY44">
        <v>0.12554399999999999</v>
      </c>
      <c r="GZ44">
        <v>0</v>
      </c>
      <c r="HA44">
        <v>20.280899999999999</v>
      </c>
      <c r="HB44">
        <v>5.2259799999999998</v>
      </c>
      <c r="HC44">
        <v>11.902100000000001</v>
      </c>
      <c r="HD44">
        <v>4.9637000000000002</v>
      </c>
      <c r="HE44">
        <v>3.2919999999999998</v>
      </c>
      <c r="HF44">
        <v>9999</v>
      </c>
      <c r="HG44">
        <v>9999</v>
      </c>
      <c r="HH44">
        <v>9999</v>
      </c>
      <c r="HI44">
        <v>999.9</v>
      </c>
      <c r="HJ44">
        <v>4.9702599999999997</v>
      </c>
      <c r="HK44">
        <v>1.8751500000000001</v>
      </c>
      <c r="HL44">
        <v>1.8739399999999999</v>
      </c>
      <c r="HM44">
        <v>1.87317</v>
      </c>
      <c r="HN44">
        <v>1.8746100000000001</v>
      </c>
      <c r="HO44">
        <v>1.8695999999999999</v>
      </c>
      <c r="HP44">
        <v>1.87378</v>
      </c>
      <c r="HQ44">
        <v>1.8788100000000001</v>
      </c>
      <c r="HR44">
        <v>0</v>
      </c>
      <c r="HS44">
        <v>0</v>
      </c>
      <c r="HT44">
        <v>0</v>
      </c>
      <c r="HU44">
        <v>0</v>
      </c>
      <c r="HV44" t="s">
        <v>417</v>
      </c>
      <c r="HW44" t="s">
        <v>418</v>
      </c>
      <c r="HX44" t="s">
        <v>419</v>
      </c>
      <c r="HY44" t="s">
        <v>419</v>
      </c>
      <c r="HZ44" t="s">
        <v>419</v>
      </c>
      <c r="IA44" t="s">
        <v>419</v>
      </c>
      <c r="IB44">
        <v>0</v>
      </c>
      <c r="IC44">
        <v>100</v>
      </c>
      <c r="ID44">
        <v>100</v>
      </c>
      <c r="IE44">
        <v>0.49</v>
      </c>
      <c r="IF44">
        <v>0.20799999999999999</v>
      </c>
      <c r="IG44">
        <v>0.52870000000001482</v>
      </c>
      <c r="IH44">
        <v>0</v>
      </c>
      <c r="II44">
        <v>0</v>
      </c>
      <c r="IJ44">
        <v>0</v>
      </c>
      <c r="IK44">
        <v>0.20799999999999999</v>
      </c>
      <c r="IL44">
        <v>0</v>
      </c>
      <c r="IM44">
        <v>0</v>
      </c>
      <c r="IN44">
        <v>0</v>
      </c>
      <c r="IO44">
        <v>-1</v>
      </c>
      <c r="IP44">
        <v>-1</v>
      </c>
      <c r="IQ44">
        <v>-1</v>
      </c>
      <c r="IR44">
        <v>-1</v>
      </c>
      <c r="IS44">
        <v>1.9</v>
      </c>
      <c r="IT44">
        <v>1056.0999999999999</v>
      </c>
      <c r="IU44">
        <v>1.11206</v>
      </c>
      <c r="IV44">
        <v>2.4548299999999998</v>
      </c>
      <c r="IW44">
        <v>1.42578</v>
      </c>
      <c r="IX44">
        <v>2.2705099999999998</v>
      </c>
      <c r="IY44">
        <v>1.5478499999999999</v>
      </c>
      <c r="IZ44">
        <v>2.4182100000000002</v>
      </c>
      <c r="JA44">
        <v>36.955599999999997</v>
      </c>
      <c r="JB44">
        <v>14.350899999999999</v>
      </c>
      <c r="JC44">
        <v>18</v>
      </c>
      <c r="JD44">
        <v>637.10599999999999</v>
      </c>
      <c r="JE44">
        <v>415.64600000000002</v>
      </c>
      <c r="JF44">
        <v>29.805499999999999</v>
      </c>
      <c r="JG44">
        <v>29.131599999999999</v>
      </c>
      <c r="JH44">
        <v>29.999500000000001</v>
      </c>
      <c r="JI44">
        <v>29.061699999999998</v>
      </c>
      <c r="JJ44">
        <v>28.9925</v>
      </c>
      <c r="JK44">
        <v>22.2941</v>
      </c>
      <c r="JL44">
        <v>-30</v>
      </c>
      <c r="JM44">
        <v>-30</v>
      </c>
      <c r="JN44">
        <v>-999.9</v>
      </c>
      <c r="JO44">
        <v>430.983</v>
      </c>
      <c r="JP44">
        <v>0</v>
      </c>
      <c r="JQ44">
        <v>95.185699999999997</v>
      </c>
      <c r="JR44">
        <v>101.05800000000001</v>
      </c>
    </row>
    <row r="45" spans="1:278" x14ac:dyDescent="0.2">
      <c r="A45">
        <v>29</v>
      </c>
      <c r="B45">
        <v>1686928486.5</v>
      </c>
      <c r="C45">
        <v>6351</v>
      </c>
      <c r="D45" t="s">
        <v>579</v>
      </c>
      <c r="E45" t="s">
        <v>580</v>
      </c>
      <c r="F45">
        <v>15</v>
      </c>
      <c r="N45" t="s">
        <v>501</v>
      </c>
      <c r="O45">
        <v>1686928478.75</v>
      </c>
      <c r="P45">
        <f t="shared" si="0"/>
        <v>9.8445006633543193E-4</v>
      </c>
      <c r="Q45">
        <f t="shared" si="1"/>
        <v>0.98445006633543197</v>
      </c>
      <c r="R45">
        <f t="shared" si="2"/>
        <v>4.7415172979248501</v>
      </c>
      <c r="S45">
        <f t="shared" si="3"/>
        <v>411.39696666666657</v>
      </c>
      <c r="T45">
        <f t="shared" si="4"/>
        <v>203.01539194416549</v>
      </c>
      <c r="U45">
        <f t="shared" si="5"/>
        <v>20.669060989472857</v>
      </c>
      <c r="V45">
        <f t="shared" si="6"/>
        <v>41.884454737580008</v>
      </c>
      <c r="W45">
        <f t="shared" si="7"/>
        <v>3.8971127880724196E-2</v>
      </c>
      <c r="X45">
        <f t="shared" si="8"/>
        <v>2.9581331101334052</v>
      </c>
      <c r="Y45">
        <f t="shared" si="9"/>
        <v>3.8688133602741939E-2</v>
      </c>
      <c r="Z45">
        <f t="shared" si="10"/>
        <v>2.4205337963482031E-2</v>
      </c>
      <c r="AA45">
        <f t="shared" si="11"/>
        <v>241.74823457492445</v>
      </c>
      <c r="AB45">
        <f t="shared" si="12"/>
        <v>31.244153862591787</v>
      </c>
      <c r="AC45">
        <f t="shared" si="13"/>
        <v>30.14111333333334</v>
      </c>
      <c r="AD45">
        <f t="shared" si="14"/>
        <v>4.2951047777489206</v>
      </c>
      <c r="AE45">
        <f t="shared" si="15"/>
        <v>41.611657344950977</v>
      </c>
      <c r="AF45">
        <f t="shared" si="16"/>
        <v>1.7817765523387499</v>
      </c>
      <c r="AG45">
        <f t="shared" si="17"/>
        <v>4.281916813762634</v>
      </c>
      <c r="AH45">
        <f t="shared" si="18"/>
        <v>2.513328225410171</v>
      </c>
      <c r="AI45">
        <f t="shared" si="19"/>
        <v>-43.414247925392552</v>
      </c>
      <c r="AJ45">
        <f t="shared" si="20"/>
        <v>-8.5454095705133124</v>
      </c>
      <c r="AK45">
        <f t="shared" si="21"/>
        <v>-0.64305149340112899</v>
      </c>
      <c r="AL45">
        <f t="shared" si="22"/>
        <v>189.14552558561749</v>
      </c>
      <c r="AM45">
        <v>0</v>
      </c>
      <c r="AN45">
        <v>0</v>
      </c>
      <c r="AO45">
        <f t="shared" si="23"/>
        <v>1</v>
      </c>
      <c r="AP45">
        <f t="shared" si="24"/>
        <v>0</v>
      </c>
      <c r="AQ45">
        <f t="shared" si="25"/>
        <v>53197.635342096823</v>
      </c>
      <c r="AR45" t="s">
        <v>410</v>
      </c>
      <c r="AS45">
        <v>12516</v>
      </c>
      <c r="AT45">
        <v>616.0684</v>
      </c>
      <c r="AU45">
        <v>3673.6</v>
      </c>
      <c r="AV45">
        <f t="shared" si="26"/>
        <v>0.83229845383275258</v>
      </c>
      <c r="AW45">
        <v>-1.2249820690906199</v>
      </c>
      <c r="AX45" t="s">
        <v>581</v>
      </c>
      <c r="AY45">
        <v>12508.8</v>
      </c>
      <c r="AZ45">
        <v>581.2809615384615</v>
      </c>
      <c r="BA45">
        <v>700.65899999999999</v>
      </c>
      <c r="BB45">
        <f t="shared" si="27"/>
        <v>0.17037965467015836</v>
      </c>
      <c r="BC45">
        <v>0.5</v>
      </c>
      <c r="BD45">
        <f t="shared" si="28"/>
        <v>1261.2704705569554</v>
      </c>
      <c r="BE45">
        <f t="shared" si="29"/>
        <v>4.7415172979248501</v>
      </c>
      <c r="BF45">
        <f t="shared" si="30"/>
        <v>107.4474136095811</v>
      </c>
      <c r="BG45">
        <f t="shared" si="31"/>
        <v>4.7305471001638268E-3</v>
      </c>
      <c r="BH45">
        <f t="shared" si="32"/>
        <v>4.2430640297205917</v>
      </c>
      <c r="BI45">
        <f t="shared" si="33"/>
        <v>359.94378058301612</v>
      </c>
      <c r="BJ45" t="s">
        <v>582</v>
      </c>
      <c r="BK45">
        <v>-3421.9</v>
      </c>
      <c r="BL45">
        <f t="shared" si="34"/>
        <v>-3421.9</v>
      </c>
      <c r="BM45">
        <f t="shared" si="35"/>
        <v>5.8838307935814713</v>
      </c>
      <c r="BN45">
        <f t="shared" si="36"/>
        <v>2.8957266217788147E-2</v>
      </c>
      <c r="BO45">
        <f t="shared" si="37"/>
        <v>0.41898964132196459</v>
      </c>
      <c r="BP45">
        <f t="shared" si="38"/>
        <v>1.4112447300472926</v>
      </c>
      <c r="BQ45">
        <f t="shared" si="39"/>
        <v>0.97233369558633509</v>
      </c>
      <c r="BR45">
        <f t="shared" si="40"/>
        <v>-0.17046639375284764</v>
      </c>
      <c r="BS45">
        <f t="shared" si="41"/>
        <v>1.1704663937528477</v>
      </c>
      <c r="BT45">
        <v>1317</v>
      </c>
      <c r="BU45">
        <v>300</v>
      </c>
      <c r="BV45">
        <v>300</v>
      </c>
      <c r="BW45">
        <v>300</v>
      </c>
      <c r="BX45">
        <v>12508.8</v>
      </c>
      <c r="BY45">
        <v>675.6</v>
      </c>
      <c r="BZ45">
        <v>-9.06122E-3</v>
      </c>
      <c r="CA45">
        <v>-1.7</v>
      </c>
      <c r="CB45" t="s">
        <v>413</v>
      </c>
      <c r="CC45" t="s">
        <v>413</v>
      </c>
      <c r="CD45" t="s">
        <v>413</v>
      </c>
      <c r="CE45" t="s">
        <v>413</v>
      </c>
      <c r="CF45" t="s">
        <v>413</v>
      </c>
      <c r="CG45" t="s">
        <v>413</v>
      </c>
      <c r="CH45" t="s">
        <v>413</v>
      </c>
      <c r="CI45" t="s">
        <v>413</v>
      </c>
      <c r="CJ45" t="s">
        <v>413</v>
      </c>
      <c r="CK45" t="s">
        <v>413</v>
      </c>
      <c r="CL45">
        <f t="shared" si="42"/>
        <v>1500.0709999999999</v>
      </c>
      <c r="CM45">
        <f t="shared" si="43"/>
        <v>1261.2704705569554</v>
      </c>
      <c r="CN45">
        <f t="shared" si="44"/>
        <v>0.8408071821646812</v>
      </c>
      <c r="CO45">
        <f t="shared" si="45"/>
        <v>0.16115786157783496</v>
      </c>
      <c r="CP45">
        <v>6</v>
      </c>
      <c r="CQ45">
        <v>0.5</v>
      </c>
      <c r="CR45" t="s">
        <v>414</v>
      </c>
      <c r="CS45">
        <v>2</v>
      </c>
      <c r="CT45">
        <v>1686928478.75</v>
      </c>
      <c r="CU45">
        <v>411.39696666666657</v>
      </c>
      <c r="CV45">
        <v>416.54219999999998</v>
      </c>
      <c r="CW45">
        <v>17.500943333333339</v>
      </c>
      <c r="CX45">
        <v>16.53396333333334</v>
      </c>
      <c r="CY45">
        <v>410.93796666666663</v>
      </c>
      <c r="CZ45">
        <v>17.29294333333333</v>
      </c>
      <c r="DA45">
        <v>600.14969999999994</v>
      </c>
      <c r="DB45">
        <v>101.7103666666666</v>
      </c>
      <c r="DC45">
        <v>9.9948263333333315E-2</v>
      </c>
      <c r="DD45">
        <v>30.087530000000001</v>
      </c>
      <c r="DE45">
        <v>30.14111333333334</v>
      </c>
      <c r="DF45">
        <v>999.9000000000002</v>
      </c>
      <c r="DG45">
        <v>0</v>
      </c>
      <c r="DH45">
        <v>0</v>
      </c>
      <c r="DI45">
        <v>9992.9380000000001</v>
      </c>
      <c r="DJ45">
        <v>0</v>
      </c>
      <c r="DK45">
        <v>1777.646333333334</v>
      </c>
      <c r="DL45">
        <v>-5.1140583333333334</v>
      </c>
      <c r="DM45">
        <v>418.75673333333327</v>
      </c>
      <c r="DN45">
        <v>423.54500000000002</v>
      </c>
      <c r="DO45">
        <v>0.96698283333333335</v>
      </c>
      <c r="DP45">
        <v>416.54219999999998</v>
      </c>
      <c r="DQ45">
        <v>16.53396333333334</v>
      </c>
      <c r="DR45">
        <v>1.7800279999999999</v>
      </c>
      <c r="DS45">
        <v>1.681675</v>
      </c>
      <c r="DT45">
        <v>15.612500000000001</v>
      </c>
      <c r="DU45">
        <v>14.72831</v>
      </c>
      <c r="DV45">
        <v>1500.0709999999999</v>
      </c>
      <c r="DW45">
        <v>0.97300366666666682</v>
      </c>
      <c r="DX45">
        <v>2.6996050000000001E-2</v>
      </c>
      <c r="DY45">
        <v>0</v>
      </c>
      <c r="DZ45">
        <v>581.30990000000008</v>
      </c>
      <c r="EA45">
        <v>4.9993100000000004</v>
      </c>
      <c r="EB45">
        <v>13650.05</v>
      </c>
      <c r="EC45">
        <v>13259.88</v>
      </c>
      <c r="ED45">
        <v>39.901799999999987</v>
      </c>
      <c r="EE45">
        <v>41.481033333333322</v>
      </c>
      <c r="EF45">
        <v>40.17266666666665</v>
      </c>
      <c r="EG45">
        <v>41.46643333333332</v>
      </c>
      <c r="EH45">
        <v>41.470566666666663</v>
      </c>
      <c r="EI45">
        <v>1454.71</v>
      </c>
      <c r="EJ45">
        <v>40.36099999999999</v>
      </c>
      <c r="EK45">
        <v>0</v>
      </c>
      <c r="EL45">
        <v>155.20000004768369</v>
      </c>
      <c r="EM45">
        <v>0</v>
      </c>
      <c r="EN45">
        <v>581.2809615384615</v>
      </c>
      <c r="EO45">
        <v>1.549777770411094</v>
      </c>
      <c r="EP45">
        <v>-241.82222269384579</v>
      </c>
      <c r="EQ45">
        <v>13649.05769230769</v>
      </c>
      <c r="ER45">
        <v>15</v>
      </c>
      <c r="ES45">
        <v>1686928513.5</v>
      </c>
      <c r="ET45" t="s">
        <v>583</v>
      </c>
      <c r="EU45">
        <v>1686928513.5</v>
      </c>
      <c r="EV45">
        <v>1686864966.5999999</v>
      </c>
      <c r="EW45">
        <v>29</v>
      </c>
      <c r="EX45">
        <v>-3.1E-2</v>
      </c>
      <c r="EY45">
        <v>-2.5000000000000001E-2</v>
      </c>
      <c r="EZ45">
        <v>0.45900000000000002</v>
      </c>
      <c r="FA45">
        <v>0.20799999999999999</v>
      </c>
      <c r="FB45">
        <v>416</v>
      </c>
      <c r="FC45">
        <v>20</v>
      </c>
      <c r="FD45">
        <v>0.6</v>
      </c>
      <c r="FE45">
        <v>0.03</v>
      </c>
      <c r="FF45">
        <v>-5.1277315000000003</v>
      </c>
      <c r="FG45">
        <v>1.0155876923076941</v>
      </c>
      <c r="FH45">
        <v>0.18464463495522959</v>
      </c>
      <c r="FI45">
        <v>1</v>
      </c>
      <c r="FJ45">
        <v>411.42806666666672</v>
      </c>
      <c r="FK45">
        <v>-2.9595550611780501</v>
      </c>
      <c r="FL45">
        <v>0.22190282157336999</v>
      </c>
      <c r="FM45">
        <v>1</v>
      </c>
      <c r="FN45">
        <v>0.95551950000000008</v>
      </c>
      <c r="FO45">
        <v>0.2495500637898668</v>
      </c>
      <c r="FP45">
        <v>2.4285797877566229E-2</v>
      </c>
      <c r="FQ45">
        <v>1</v>
      </c>
      <c r="FR45">
        <v>17.500943333333339</v>
      </c>
      <c r="FS45">
        <v>-4.5050055617357837E-2</v>
      </c>
      <c r="FT45">
        <v>3.4210800763627659E-3</v>
      </c>
      <c r="FU45">
        <v>1</v>
      </c>
      <c r="FV45">
        <v>4</v>
      </c>
      <c r="FW45">
        <v>4</v>
      </c>
      <c r="FX45" t="s">
        <v>416</v>
      </c>
      <c r="FY45">
        <v>3.17645</v>
      </c>
      <c r="FZ45">
        <v>2.7973699999999999</v>
      </c>
      <c r="GA45">
        <v>0.10334599999999999</v>
      </c>
      <c r="GB45">
        <v>0.104916</v>
      </c>
      <c r="GC45">
        <v>9.6195000000000003E-2</v>
      </c>
      <c r="GD45">
        <v>9.3320500000000001E-2</v>
      </c>
      <c r="GE45">
        <v>28030.2</v>
      </c>
      <c r="GF45">
        <v>22243.8</v>
      </c>
      <c r="GG45">
        <v>29224.799999999999</v>
      </c>
      <c r="GH45">
        <v>24350.9</v>
      </c>
      <c r="GI45">
        <v>33609.4</v>
      </c>
      <c r="GJ45">
        <v>32231.1</v>
      </c>
      <c r="GK45">
        <v>40322.300000000003</v>
      </c>
      <c r="GL45">
        <v>39737.199999999997</v>
      </c>
      <c r="GM45">
        <v>2.1542500000000002</v>
      </c>
      <c r="GN45">
        <v>1.83345</v>
      </c>
      <c r="GO45">
        <v>0.122525</v>
      </c>
      <c r="GP45">
        <v>0</v>
      </c>
      <c r="GQ45">
        <v>28.1798</v>
      </c>
      <c r="GR45">
        <v>999.9</v>
      </c>
      <c r="GS45">
        <v>34</v>
      </c>
      <c r="GT45">
        <v>33.6</v>
      </c>
      <c r="GU45">
        <v>17.466100000000001</v>
      </c>
      <c r="GV45">
        <v>62.210900000000002</v>
      </c>
      <c r="GW45">
        <v>31.334099999999999</v>
      </c>
      <c r="GX45">
        <v>1</v>
      </c>
      <c r="GY45">
        <v>0.1067</v>
      </c>
      <c r="GZ45">
        <v>0</v>
      </c>
      <c r="HA45">
        <v>20.278400000000001</v>
      </c>
      <c r="HB45">
        <v>5.2259799999999998</v>
      </c>
      <c r="HC45">
        <v>11.9023</v>
      </c>
      <c r="HD45">
        <v>4.9637500000000001</v>
      </c>
      <c r="HE45">
        <v>3.2919999999999998</v>
      </c>
      <c r="HF45">
        <v>9999</v>
      </c>
      <c r="HG45">
        <v>9999</v>
      </c>
      <c r="HH45">
        <v>9999</v>
      </c>
      <c r="HI45">
        <v>999.9</v>
      </c>
      <c r="HJ45">
        <v>4.9702700000000002</v>
      </c>
      <c r="HK45">
        <v>1.8751500000000001</v>
      </c>
      <c r="HL45">
        <v>1.8739300000000001</v>
      </c>
      <c r="HM45">
        <v>1.87313</v>
      </c>
      <c r="HN45">
        <v>1.8745400000000001</v>
      </c>
      <c r="HO45">
        <v>1.8695299999999999</v>
      </c>
      <c r="HP45">
        <v>1.87374</v>
      </c>
      <c r="HQ45">
        <v>1.8788100000000001</v>
      </c>
      <c r="HR45">
        <v>0</v>
      </c>
      <c r="HS45">
        <v>0</v>
      </c>
      <c r="HT45">
        <v>0</v>
      </c>
      <c r="HU45">
        <v>0</v>
      </c>
      <c r="HV45" t="s">
        <v>417</v>
      </c>
      <c r="HW45" t="s">
        <v>418</v>
      </c>
      <c r="HX45" t="s">
        <v>419</v>
      </c>
      <c r="HY45" t="s">
        <v>419</v>
      </c>
      <c r="HZ45" t="s">
        <v>419</v>
      </c>
      <c r="IA45" t="s">
        <v>419</v>
      </c>
      <c r="IB45">
        <v>0</v>
      </c>
      <c r="IC45">
        <v>100</v>
      </c>
      <c r="ID45">
        <v>100</v>
      </c>
      <c r="IE45">
        <v>0.45900000000000002</v>
      </c>
      <c r="IF45">
        <v>0.20799999999999999</v>
      </c>
      <c r="IG45">
        <v>0.4900952380953072</v>
      </c>
      <c r="IH45">
        <v>0</v>
      </c>
      <c r="II45">
        <v>0</v>
      </c>
      <c r="IJ45">
        <v>0</v>
      </c>
      <c r="IK45">
        <v>0.20799999999999999</v>
      </c>
      <c r="IL45">
        <v>0</v>
      </c>
      <c r="IM45">
        <v>0</v>
      </c>
      <c r="IN45">
        <v>0</v>
      </c>
      <c r="IO45">
        <v>-1</v>
      </c>
      <c r="IP45">
        <v>-1</v>
      </c>
      <c r="IQ45">
        <v>-1</v>
      </c>
      <c r="IR45">
        <v>-1</v>
      </c>
      <c r="IS45">
        <v>2.2000000000000002</v>
      </c>
      <c r="IT45">
        <v>1058.7</v>
      </c>
      <c r="IU45">
        <v>1.0815399999999999</v>
      </c>
      <c r="IV45">
        <v>2.4536099999999998</v>
      </c>
      <c r="IW45">
        <v>1.42578</v>
      </c>
      <c r="IX45">
        <v>2.2705099999999998</v>
      </c>
      <c r="IY45">
        <v>1.5478499999999999</v>
      </c>
      <c r="IZ45">
        <v>2.4291999999999998</v>
      </c>
      <c r="JA45">
        <v>36.599600000000002</v>
      </c>
      <c r="JB45">
        <v>14.315899999999999</v>
      </c>
      <c r="JC45">
        <v>18</v>
      </c>
      <c r="JD45">
        <v>634.82000000000005</v>
      </c>
      <c r="JE45">
        <v>412.82900000000001</v>
      </c>
      <c r="JF45">
        <v>29.44</v>
      </c>
      <c r="JG45">
        <v>28.8413</v>
      </c>
      <c r="JH45">
        <v>29.9999</v>
      </c>
      <c r="JI45">
        <v>28.7896</v>
      </c>
      <c r="JJ45">
        <v>28.733000000000001</v>
      </c>
      <c r="JK45">
        <v>21.683299999999999</v>
      </c>
      <c r="JL45">
        <v>-30</v>
      </c>
      <c r="JM45">
        <v>-30</v>
      </c>
      <c r="JN45">
        <v>-999.9</v>
      </c>
      <c r="JO45">
        <v>415.80399999999997</v>
      </c>
      <c r="JP45">
        <v>0</v>
      </c>
      <c r="JQ45">
        <v>95.235399999999998</v>
      </c>
      <c r="JR45">
        <v>101.09099999999999</v>
      </c>
    </row>
    <row r="46" spans="1:278" x14ac:dyDescent="0.2">
      <c r="A46">
        <v>30</v>
      </c>
      <c r="B46">
        <v>1686928704.5</v>
      </c>
      <c r="C46">
        <v>6569</v>
      </c>
      <c r="D46" t="s">
        <v>584</v>
      </c>
      <c r="E46" t="s">
        <v>585</v>
      </c>
      <c r="F46">
        <v>15</v>
      </c>
      <c r="N46" t="s">
        <v>586</v>
      </c>
      <c r="O46">
        <v>1686928696.5</v>
      </c>
      <c r="P46">
        <f t="shared" si="0"/>
        <v>3.6897414837239527E-3</v>
      </c>
      <c r="Q46">
        <f t="shared" si="1"/>
        <v>3.6897414837239526</v>
      </c>
      <c r="R46">
        <f t="shared" si="2"/>
        <v>19.025404038638424</v>
      </c>
      <c r="S46">
        <f t="shared" si="3"/>
        <v>410.78809677419349</v>
      </c>
      <c r="T46">
        <f t="shared" si="4"/>
        <v>208.67217299478119</v>
      </c>
      <c r="U46">
        <f t="shared" si="5"/>
        <v>21.246380605833789</v>
      </c>
      <c r="V46">
        <f t="shared" si="6"/>
        <v>41.825223397797636</v>
      </c>
      <c r="W46">
        <f t="shared" si="7"/>
        <v>0.1638539682298677</v>
      </c>
      <c r="X46">
        <f t="shared" si="8"/>
        <v>2.9587623508210528</v>
      </c>
      <c r="Y46">
        <f t="shared" si="9"/>
        <v>0.15897466523490675</v>
      </c>
      <c r="Z46">
        <f t="shared" si="10"/>
        <v>9.9785448810518124E-2</v>
      </c>
      <c r="AA46">
        <f t="shared" si="11"/>
        <v>241.73654376083397</v>
      </c>
      <c r="AB46">
        <f t="shared" si="12"/>
        <v>30.666356721476742</v>
      </c>
      <c r="AC46">
        <f t="shared" si="13"/>
        <v>30.146132258064519</v>
      </c>
      <c r="AD46">
        <f t="shared" si="14"/>
        <v>4.2963418496912364</v>
      </c>
      <c r="AE46">
        <f t="shared" si="15"/>
        <v>46.539780232895666</v>
      </c>
      <c r="AF46">
        <f t="shared" si="16"/>
        <v>2.0063488882367451</v>
      </c>
      <c r="AG46">
        <f t="shared" si="17"/>
        <v>4.3110407444910956</v>
      </c>
      <c r="AH46">
        <f t="shared" si="18"/>
        <v>2.2899929614544914</v>
      </c>
      <c r="AI46">
        <f t="shared" si="19"/>
        <v>-162.71759943222631</v>
      </c>
      <c r="AJ46">
        <f t="shared" si="20"/>
        <v>9.4971860423915437</v>
      </c>
      <c r="AK46">
        <f t="shared" si="21"/>
        <v>0.71495730374693789</v>
      </c>
      <c r="AL46">
        <f t="shared" si="22"/>
        <v>89.231087674746135</v>
      </c>
      <c r="AM46">
        <v>0</v>
      </c>
      <c r="AN46">
        <v>0</v>
      </c>
      <c r="AO46">
        <f t="shared" si="23"/>
        <v>1</v>
      </c>
      <c r="AP46">
        <f t="shared" si="24"/>
        <v>0</v>
      </c>
      <c r="AQ46">
        <f t="shared" si="25"/>
        <v>53195.259261653453</v>
      </c>
      <c r="AR46" t="s">
        <v>410</v>
      </c>
      <c r="AS46">
        <v>12516</v>
      </c>
      <c r="AT46">
        <v>616.0684</v>
      </c>
      <c r="AU46">
        <v>3673.6</v>
      </c>
      <c r="AV46">
        <f t="shared" si="26"/>
        <v>0.83229845383275258</v>
      </c>
      <c r="AW46">
        <v>-1.2249820690906199</v>
      </c>
      <c r="AX46" t="s">
        <v>587</v>
      </c>
      <c r="AY46">
        <v>12484.9</v>
      </c>
      <c r="AZ46">
        <v>1057.2038461538459</v>
      </c>
      <c r="BA46">
        <v>1505.23</v>
      </c>
      <c r="BB46">
        <f t="shared" si="27"/>
        <v>0.29764630909970846</v>
      </c>
      <c r="BC46">
        <v>0.5</v>
      </c>
      <c r="BD46">
        <f t="shared" si="28"/>
        <v>1261.2086900983766</v>
      </c>
      <c r="BE46">
        <f t="shared" si="29"/>
        <v>19.025404038638424</v>
      </c>
      <c r="BF46">
        <f t="shared" si="30"/>
        <v>187.6970558061299</v>
      </c>
      <c r="BG46">
        <f t="shared" si="31"/>
        <v>1.6056332521899669E-2</v>
      </c>
      <c r="BH46">
        <f t="shared" si="32"/>
        <v>1.440557257030487</v>
      </c>
      <c r="BI46">
        <f t="shared" si="33"/>
        <v>496.19563324502059</v>
      </c>
      <c r="BJ46" t="s">
        <v>588</v>
      </c>
      <c r="BK46">
        <v>-1306.55</v>
      </c>
      <c r="BL46">
        <f t="shared" si="34"/>
        <v>-1306.55</v>
      </c>
      <c r="BM46">
        <f t="shared" si="35"/>
        <v>1.8680068826690936</v>
      </c>
      <c r="BN46">
        <f t="shared" si="36"/>
        <v>0.15933897881276421</v>
      </c>
      <c r="BO46">
        <f t="shared" si="37"/>
        <v>0.43540254811602064</v>
      </c>
      <c r="BP46">
        <f t="shared" si="38"/>
        <v>0.50387483427776691</v>
      </c>
      <c r="BQ46">
        <f t="shared" si="39"/>
        <v>0.70918972677175274</v>
      </c>
      <c r="BR46">
        <f t="shared" si="40"/>
        <v>-0.19691977429442853</v>
      </c>
      <c r="BS46">
        <f t="shared" si="41"/>
        <v>1.1969197742944284</v>
      </c>
      <c r="BT46">
        <v>1319</v>
      </c>
      <c r="BU46">
        <v>300</v>
      </c>
      <c r="BV46">
        <v>300</v>
      </c>
      <c r="BW46">
        <v>300</v>
      </c>
      <c r="BX46">
        <v>12484.9</v>
      </c>
      <c r="BY46">
        <v>1438.74</v>
      </c>
      <c r="BZ46">
        <v>-9.0466100000000001E-3</v>
      </c>
      <c r="CA46">
        <v>6.06</v>
      </c>
      <c r="CB46" t="s">
        <v>413</v>
      </c>
      <c r="CC46" t="s">
        <v>413</v>
      </c>
      <c r="CD46" t="s">
        <v>413</v>
      </c>
      <c r="CE46" t="s">
        <v>413</v>
      </c>
      <c r="CF46" t="s">
        <v>413</v>
      </c>
      <c r="CG46" t="s">
        <v>413</v>
      </c>
      <c r="CH46" t="s">
        <v>413</v>
      </c>
      <c r="CI46" t="s">
        <v>413</v>
      </c>
      <c r="CJ46" t="s">
        <v>413</v>
      </c>
      <c r="CK46" t="s">
        <v>413</v>
      </c>
      <c r="CL46">
        <f t="shared" si="42"/>
        <v>1499.9974193548389</v>
      </c>
      <c r="CM46">
        <f t="shared" si="43"/>
        <v>1261.2086900983766</v>
      </c>
      <c r="CN46">
        <f t="shared" si="44"/>
        <v>0.84080723994900786</v>
      </c>
      <c r="CO46">
        <f t="shared" si="45"/>
        <v>0.16115797310158494</v>
      </c>
      <c r="CP46">
        <v>6</v>
      </c>
      <c r="CQ46">
        <v>0.5</v>
      </c>
      <c r="CR46" t="s">
        <v>414</v>
      </c>
      <c r="CS46">
        <v>2</v>
      </c>
      <c r="CT46">
        <v>1686928696.5</v>
      </c>
      <c r="CU46">
        <v>410.78809677419349</v>
      </c>
      <c r="CV46">
        <v>431.32432258064517</v>
      </c>
      <c r="CW46">
        <v>19.705435483870961</v>
      </c>
      <c r="CX46">
        <v>16.089261290322579</v>
      </c>
      <c r="CY46">
        <v>410.2950967741935</v>
      </c>
      <c r="CZ46">
        <v>19.497435483870969</v>
      </c>
      <c r="DA46">
        <v>600.14258064516127</v>
      </c>
      <c r="DB46">
        <v>101.7171290322581</v>
      </c>
      <c r="DC46">
        <v>9.989956774193548E-2</v>
      </c>
      <c r="DD46">
        <v>30.205670967741941</v>
      </c>
      <c r="DE46">
        <v>30.146132258064519</v>
      </c>
      <c r="DF46">
        <v>999.90000000000032</v>
      </c>
      <c r="DG46">
        <v>0</v>
      </c>
      <c r="DH46">
        <v>0</v>
      </c>
      <c r="DI46">
        <v>9995.8403225806451</v>
      </c>
      <c r="DJ46">
        <v>0</v>
      </c>
      <c r="DK46">
        <v>1580.1380645161289</v>
      </c>
      <c r="DL46">
        <v>-20.57051612903226</v>
      </c>
      <c r="DM46">
        <v>419.01054838709678</v>
      </c>
      <c r="DN46">
        <v>438.3774516129032</v>
      </c>
      <c r="DO46">
        <v>3.6161738709677418</v>
      </c>
      <c r="DP46">
        <v>431.32432258064517</v>
      </c>
      <c r="DQ46">
        <v>16.089261290322579</v>
      </c>
      <c r="DR46">
        <v>2.004379677419355</v>
      </c>
      <c r="DS46">
        <v>1.6365538709677421</v>
      </c>
      <c r="DT46">
        <v>17.47898064516129</v>
      </c>
      <c r="DU46">
        <v>14.30735483870968</v>
      </c>
      <c r="DV46">
        <v>1499.9974193548389</v>
      </c>
      <c r="DW46">
        <v>0.97300035483870972</v>
      </c>
      <c r="DX46">
        <v>2.6999458064516129E-2</v>
      </c>
      <c r="DY46">
        <v>0</v>
      </c>
      <c r="DZ46">
        <v>1060.8335483870969</v>
      </c>
      <c r="EA46">
        <v>4.9993100000000013</v>
      </c>
      <c r="EB46">
        <v>20256.10967741935</v>
      </c>
      <c r="EC46">
        <v>13259.22580645161</v>
      </c>
      <c r="ED46">
        <v>37.884870967741932</v>
      </c>
      <c r="EE46">
        <v>39.318096774193528</v>
      </c>
      <c r="EF46">
        <v>38.247806451612888</v>
      </c>
      <c r="EG46">
        <v>38.592483870967733</v>
      </c>
      <c r="EH46">
        <v>39.529999999999987</v>
      </c>
      <c r="EI46">
        <v>1454.6364516129031</v>
      </c>
      <c r="EJ46">
        <v>40.361935483870937</v>
      </c>
      <c r="EK46">
        <v>0</v>
      </c>
      <c r="EL46">
        <v>217.5999999046326</v>
      </c>
      <c r="EM46">
        <v>0</v>
      </c>
      <c r="EN46">
        <v>1057.2038461538459</v>
      </c>
      <c r="EO46">
        <v>-393.30188061788721</v>
      </c>
      <c r="EP46">
        <v>-6248.9435923581468</v>
      </c>
      <c r="EQ46">
        <v>20196.599999999999</v>
      </c>
      <c r="ER46">
        <v>15</v>
      </c>
      <c r="ES46">
        <v>1686928731</v>
      </c>
      <c r="ET46" t="s">
        <v>589</v>
      </c>
      <c r="EU46">
        <v>1686928731</v>
      </c>
      <c r="EV46">
        <v>1686864966.5999999</v>
      </c>
      <c r="EW46">
        <v>30</v>
      </c>
      <c r="EX46">
        <v>3.5000000000000003E-2</v>
      </c>
      <c r="EY46">
        <v>-2.5000000000000001E-2</v>
      </c>
      <c r="EZ46">
        <v>0.49299999999999999</v>
      </c>
      <c r="FA46">
        <v>0.20799999999999999</v>
      </c>
      <c r="FB46">
        <v>431</v>
      </c>
      <c r="FC46">
        <v>20</v>
      </c>
      <c r="FD46">
        <v>0.11</v>
      </c>
      <c r="FE46">
        <v>0.03</v>
      </c>
      <c r="FF46">
        <v>-20.44149512195122</v>
      </c>
      <c r="FG46">
        <v>-1.6198306620208791</v>
      </c>
      <c r="FH46">
        <v>0.26939792578123012</v>
      </c>
      <c r="FI46">
        <v>1</v>
      </c>
      <c r="FJ46">
        <v>410.7677096774193</v>
      </c>
      <c r="FK46">
        <v>-1.5113225806461279</v>
      </c>
      <c r="FL46">
        <v>0.12071031533770241</v>
      </c>
      <c r="FM46">
        <v>1</v>
      </c>
      <c r="FN46">
        <v>3.596614634146341</v>
      </c>
      <c r="FO46">
        <v>0.35657456445991892</v>
      </c>
      <c r="FP46">
        <v>3.6052735703347369E-2</v>
      </c>
      <c r="FQ46">
        <v>1</v>
      </c>
      <c r="FR46">
        <v>19.70478709677419</v>
      </c>
      <c r="FS46">
        <v>5.2553225806390068E-2</v>
      </c>
      <c r="FT46">
        <v>4.7840960945875737E-3</v>
      </c>
      <c r="FU46">
        <v>1</v>
      </c>
      <c r="FV46">
        <v>4</v>
      </c>
      <c r="FW46">
        <v>4</v>
      </c>
      <c r="FX46" t="s">
        <v>416</v>
      </c>
      <c r="FY46">
        <v>3.1765300000000001</v>
      </c>
      <c r="FZ46">
        <v>2.7960199999999999</v>
      </c>
      <c r="GA46">
        <v>0.10333100000000001</v>
      </c>
      <c r="GB46">
        <v>0.10784199999999999</v>
      </c>
      <c r="GC46">
        <v>0.10494000000000001</v>
      </c>
      <c r="GD46">
        <v>9.1570499999999999E-2</v>
      </c>
      <c r="GE46">
        <v>28042.6</v>
      </c>
      <c r="GF46">
        <v>22176.2</v>
      </c>
      <c r="GG46">
        <v>29236.7</v>
      </c>
      <c r="GH46">
        <v>24356.1</v>
      </c>
      <c r="GI46">
        <v>33291.199999999997</v>
      </c>
      <c r="GJ46">
        <v>32300.799999999999</v>
      </c>
      <c r="GK46">
        <v>40337.4</v>
      </c>
      <c r="GL46">
        <v>39745.599999999999</v>
      </c>
      <c r="GM46">
        <v>2.1591499999999999</v>
      </c>
      <c r="GN46">
        <v>1.8352200000000001</v>
      </c>
      <c r="GO46">
        <v>0.105605</v>
      </c>
      <c r="GP46">
        <v>0</v>
      </c>
      <c r="GQ46">
        <v>28.402699999999999</v>
      </c>
      <c r="GR46">
        <v>999.9</v>
      </c>
      <c r="GS46">
        <v>33.299999999999997</v>
      </c>
      <c r="GT46">
        <v>33.6</v>
      </c>
      <c r="GU46">
        <v>17.104500000000002</v>
      </c>
      <c r="GV46">
        <v>62.340899999999998</v>
      </c>
      <c r="GW46">
        <v>31.682700000000001</v>
      </c>
      <c r="GX46">
        <v>1</v>
      </c>
      <c r="GY46">
        <v>9.5914600000000003E-2</v>
      </c>
      <c r="GZ46">
        <v>0</v>
      </c>
      <c r="HA46">
        <v>20.278099999999998</v>
      </c>
      <c r="HB46">
        <v>5.2243300000000001</v>
      </c>
      <c r="HC46">
        <v>11.902100000000001</v>
      </c>
      <c r="HD46">
        <v>4.9638</v>
      </c>
      <c r="HE46">
        <v>3.2919999999999998</v>
      </c>
      <c r="HF46">
        <v>9999</v>
      </c>
      <c r="HG46">
        <v>9999</v>
      </c>
      <c r="HH46">
        <v>9999</v>
      </c>
      <c r="HI46">
        <v>999.9</v>
      </c>
      <c r="HJ46">
        <v>4.9702700000000002</v>
      </c>
      <c r="HK46">
        <v>1.8751500000000001</v>
      </c>
      <c r="HL46">
        <v>1.8739300000000001</v>
      </c>
      <c r="HM46">
        <v>1.8731100000000001</v>
      </c>
      <c r="HN46">
        <v>1.8745400000000001</v>
      </c>
      <c r="HO46">
        <v>1.86951</v>
      </c>
      <c r="HP46">
        <v>1.8737600000000001</v>
      </c>
      <c r="HQ46">
        <v>1.8787700000000001</v>
      </c>
      <c r="HR46">
        <v>0</v>
      </c>
      <c r="HS46">
        <v>0</v>
      </c>
      <c r="HT46">
        <v>0</v>
      </c>
      <c r="HU46">
        <v>0</v>
      </c>
      <c r="HV46" t="s">
        <v>417</v>
      </c>
      <c r="HW46" t="s">
        <v>418</v>
      </c>
      <c r="HX46" t="s">
        <v>419</v>
      </c>
      <c r="HY46" t="s">
        <v>419</v>
      </c>
      <c r="HZ46" t="s">
        <v>419</v>
      </c>
      <c r="IA46" t="s">
        <v>419</v>
      </c>
      <c r="IB46">
        <v>0</v>
      </c>
      <c r="IC46">
        <v>100</v>
      </c>
      <c r="ID46">
        <v>100</v>
      </c>
      <c r="IE46">
        <v>0.49299999999999999</v>
      </c>
      <c r="IF46">
        <v>0.20799999999999999</v>
      </c>
      <c r="IG46">
        <v>0.45870000000007849</v>
      </c>
      <c r="IH46">
        <v>0</v>
      </c>
      <c r="II46">
        <v>0</v>
      </c>
      <c r="IJ46">
        <v>0</v>
      </c>
      <c r="IK46">
        <v>0.20799999999999999</v>
      </c>
      <c r="IL46">
        <v>0</v>
      </c>
      <c r="IM46">
        <v>0</v>
      </c>
      <c r="IN46">
        <v>0</v>
      </c>
      <c r="IO46">
        <v>-1</v>
      </c>
      <c r="IP46">
        <v>-1</v>
      </c>
      <c r="IQ46">
        <v>-1</v>
      </c>
      <c r="IR46">
        <v>-1</v>
      </c>
      <c r="IS46">
        <v>3.2</v>
      </c>
      <c r="IT46">
        <v>1062.3</v>
      </c>
      <c r="IU46">
        <v>1.11572</v>
      </c>
      <c r="IV46">
        <v>2.4597199999999999</v>
      </c>
      <c r="IW46">
        <v>1.42578</v>
      </c>
      <c r="IX46">
        <v>2.2705099999999998</v>
      </c>
      <c r="IY46">
        <v>1.5478499999999999</v>
      </c>
      <c r="IZ46">
        <v>2.3718300000000001</v>
      </c>
      <c r="JA46">
        <v>36.457799999999999</v>
      </c>
      <c r="JB46">
        <v>14.280900000000001</v>
      </c>
      <c r="JC46">
        <v>18</v>
      </c>
      <c r="JD46">
        <v>636.58699999999999</v>
      </c>
      <c r="JE46">
        <v>412.53199999999998</v>
      </c>
      <c r="JF46">
        <v>29.436800000000002</v>
      </c>
      <c r="JG46">
        <v>28.732099999999999</v>
      </c>
      <c r="JH46">
        <v>30.0001</v>
      </c>
      <c r="JI46">
        <v>28.607700000000001</v>
      </c>
      <c r="JJ46">
        <v>28.547699999999999</v>
      </c>
      <c r="JK46">
        <v>22.349900000000002</v>
      </c>
      <c r="JL46">
        <v>-30</v>
      </c>
      <c r="JM46">
        <v>-30</v>
      </c>
      <c r="JN46">
        <v>-999.9</v>
      </c>
      <c r="JO46">
        <v>430.90800000000002</v>
      </c>
      <c r="JP46">
        <v>0</v>
      </c>
      <c r="JQ46">
        <v>95.272300000000001</v>
      </c>
      <c r="JR46">
        <v>101.113</v>
      </c>
    </row>
    <row r="47" spans="1:278" x14ac:dyDescent="0.2">
      <c r="A47">
        <v>31</v>
      </c>
      <c r="B47">
        <v>1686928835.5</v>
      </c>
      <c r="C47">
        <v>6700</v>
      </c>
      <c r="D47" t="s">
        <v>590</v>
      </c>
      <c r="E47" t="s">
        <v>591</v>
      </c>
      <c r="F47">
        <v>15</v>
      </c>
      <c r="N47" t="s">
        <v>519</v>
      </c>
      <c r="O47">
        <v>1686928827.75</v>
      </c>
      <c r="P47">
        <f t="shared" si="0"/>
        <v>4.5199201441668497E-3</v>
      </c>
      <c r="Q47">
        <f t="shared" si="1"/>
        <v>4.51992014416685</v>
      </c>
      <c r="R47">
        <f t="shared" si="2"/>
        <v>18.307071766060037</v>
      </c>
      <c r="S47">
        <f t="shared" si="3"/>
        <v>410.64113333333341</v>
      </c>
      <c r="T47">
        <f t="shared" si="4"/>
        <v>259.88771353645456</v>
      </c>
      <c r="U47">
        <f t="shared" si="5"/>
        <v>26.459943444226276</v>
      </c>
      <c r="V47">
        <f t="shared" si="6"/>
        <v>41.80859885994137</v>
      </c>
      <c r="W47">
        <f t="shared" si="7"/>
        <v>0.2177261673746605</v>
      </c>
      <c r="X47">
        <f t="shared" si="8"/>
        <v>2.9591030997316712</v>
      </c>
      <c r="Y47">
        <f t="shared" si="9"/>
        <v>0.20920172709655577</v>
      </c>
      <c r="Z47">
        <f t="shared" si="10"/>
        <v>0.13148915768460923</v>
      </c>
      <c r="AA47">
        <f t="shared" si="11"/>
        <v>241.73935067486579</v>
      </c>
      <c r="AB47">
        <f t="shared" si="12"/>
        <v>30.344153714413682</v>
      </c>
      <c r="AC47">
        <f t="shared" si="13"/>
        <v>29.673703333333339</v>
      </c>
      <c r="AD47">
        <f t="shared" si="14"/>
        <v>4.1812486656700489</v>
      </c>
      <c r="AE47">
        <f t="shared" si="15"/>
        <v>47.822563180177056</v>
      </c>
      <c r="AF47">
        <f t="shared" si="16"/>
        <v>2.048824406738599</v>
      </c>
      <c r="AG47">
        <f t="shared" si="17"/>
        <v>4.2842212346908619</v>
      </c>
      <c r="AH47">
        <f t="shared" si="18"/>
        <v>2.1324242589314499</v>
      </c>
      <c r="AI47">
        <f t="shared" si="19"/>
        <v>-199.32847835775806</v>
      </c>
      <c r="AJ47">
        <f t="shared" si="20"/>
        <v>67.513589583549191</v>
      </c>
      <c r="AK47">
        <f t="shared" si="21"/>
        <v>5.0673059303085264</v>
      </c>
      <c r="AL47">
        <f t="shared" si="22"/>
        <v>114.99176783096544</v>
      </c>
      <c r="AM47">
        <v>0</v>
      </c>
      <c r="AN47">
        <v>0</v>
      </c>
      <c r="AO47">
        <f t="shared" si="23"/>
        <v>1</v>
      </c>
      <c r="AP47">
        <f t="shared" si="24"/>
        <v>0</v>
      </c>
      <c r="AQ47">
        <f t="shared" si="25"/>
        <v>53224.129371652503</v>
      </c>
      <c r="AR47" t="s">
        <v>410</v>
      </c>
      <c r="AS47">
        <v>12516</v>
      </c>
      <c r="AT47">
        <v>616.0684</v>
      </c>
      <c r="AU47">
        <v>3673.6</v>
      </c>
      <c r="AV47">
        <f t="shared" si="26"/>
        <v>0.83229845383275258</v>
      </c>
      <c r="AW47">
        <v>-1.2249820690906199</v>
      </c>
      <c r="AX47" t="s">
        <v>592</v>
      </c>
      <c r="AY47">
        <v>12499.3</v>
      </c>
      <c r="AZ47">
        <v>780.19957692307696</v>
      </c>
      <c r="BA47">
        <v>1069.8900000000001</v>
      </c>
      <c r="BB47">
        <f t="shared" si="27"/>
        <v>0.27076654896944841</v>
      </c>
      <c r="BC47">
        <v>0.5</v>
      </c>
      <c r="BD47">
        <f t="shared" si="28"/>
        <v>1261.2247205569254</v>
      </c>
      <c r="BE47">
        <f t="shared" si="29"/>
        <v>18.307071766060037</v>
      </c>
      <c r="BF47">
        <f t="shared" si="30"/>
        <v>170.7487325300778</v>
      </c>
      <c r="BG47">
        <f t="shared" si="31"/>
        <v>1.5486577068141978E-2</v>
      </c>
      <c r="BH47">
        <f t="shared" si="32"/>
        <v>2.4336240174223516</v>
      </c>
      <c r="BI47">
        <f t="shared" si="33"/>
        <v>437.51051162176481</v>
      </c>
      <c r="BJ47" t="s">
        <v>593</v>
      </c>
      <c r="BK47">
        <v>-803.14</v>
      </c>
      <c r="BL47">
        <f t="shared" si="34"/>
        <v>-803.14</v>
      </c>
      <c r="BM47">
        <f t="shared" si="35"/>
        <v>1.7506753030685398</v>
      </c>
      <c r="BN47">
        <f t="shared" si="36"/>
        <v>0.15466405934604524</v>
      </c>
      <c r="BO47">
        <f t="shared" si="37"/>
        <v>0.58160849189365482</v>
      </c>
      <c r="BP47">
        <f t="shared" si="38"/>
        <v>0.63833546723409174</v>
      </c>
      <c r="BQ47">
        <f t="shared" si="39"/>
        <v>0.85157255611029503</v>
      </c>
      <c r="BR47">
        <f t="shared" si="40"/>
        <v>-0.1592116892873294</v>
      </c>
      <c r="BS47">
        <f t="shared" si="41"/>
        <v>1.1592116892873294</v>
      </c>
      <c r="BT47">
        <v>1321</v>
      </c>
      <c r="BU47">
        <v>300</v>
      </c>
      <c r="BV47">
        <v>300</v>
      </c>
      <c r="BW47">
        <v>300</v>
      </c>
      <c r="BX47">
        <v>12499.3</v>
      </c>
      <c r="BY47">
        <v>1022.49</v>
      </c>
      <c r="BZ47">
        <v>-9.0567800000000004E-3</v>
      </c>
      <c r="CA47">
        <v>-1.22</v>
      </c>
      <c r="CB47" t="s">
        <v>413</v>
      </c>
      <c r="CC47" t="s">
        <v>413</v>
      </c>
      <c r="CD47" t="s">
        <v>413</v>
      </c>
      <c r="CE47" t="s">
        <v>413</v>
      </c>
      <c r="CF47" t="s">
        <v>413</v>
      </c>
      <c r="CG47" t="s">
        <v>413</v>
      </c>
      <c r="CH47" t="s">
        <v>413</v>
      </c>
      <c r="CI47" t="s">
        <v>413</v>
      </c>
      <c r="CJ47" t="s">
        <v>413</v>
      </c>
      <c r="CK47" t="s">
        <v>413</v>
      </c>
      <c r="CL47">
        <f t="shared" si="42"/>
        <v>1500.0166666666671</v>
      </c>
      <c r="CM47">
        <f t="shared" si="43"/>
        <v>1261.2247205569254</v>
      </c>
      <c r="CN47">
        <f t="shared" si="44"/>
        <v>0.84080713806974927</v>
      </c>
      <c r="CO47">
        <f t="shared" si="45"/>
        <v>0.16115777647461632</v>
      </c>
      <c r="CP47">
        <v>6</v>
      </c>
      <c r="CQ47">
        <v>0.5</v>
      </c>
      <c r="CR47" t="s">
        <v>414</v>
      </c>
      <c r="CS47">
        <v>2</v>
      </c>
      <c r="CT47">
        <v>1686928827.75</v>
      </c>
      <c r="CU47">
        <v>410.64113333333341</v>
      </c>
      <c r="CV47">
        <v>430.79986666666662</v>
      </c>
      <c r="CW47">
        <v>20.12341</v>
      </c>
      <c r="CX47">
        <v>15.695413333333329</v>
      </c>
      <c r="CY47">
        <v>410.14813333333342</v>
      </c>
      <c r="CZ47">
        <v>19.915410000000001</v>
      </c>
      <c r="DA47">
        <v>600.13106666666658</v>
      </c>
      <c r="DB47">
        <v>101.7132</v>
      </c>
      <c r="DC47">
        <v>9.978332333333334E-2</v>
      </c>
      <c r="DD47">
        <v>30.096903333333341</v>
      </c>
      <c r="DE47">
        <v>29.673703333333339</v>
      </c>
      <c r="DF47">
        <v>999.9000000000002</v>
      </c>
      <c r="DG47">
        <v>0</v>
      </c>
      <c r="DH47">
        <v>0</v>
      </c>
      <c r="DI47">
        <v>9998.1583333333328</v>
      </c>
      <c r="DJ47">
        <v>0</v>
      </c>
      <c r="DK47">
        <v>1697.9449999999999</v>
      </c>
      <c r="DL47">
        <v>-20.158613333333331</v>
      </c>
      <c r="DM47">
        <v>419.07443333333327</v>
      </c>
      <c r="DN47">
        <v>437.6692666666666</v>
      </c>
      <c r="DO47">
        <v>4.4280003333333333</v>
      </c>
      <c r="DP47">
        <v>430.79986666666662</v>
      </c>
      <c r="DQ47">
        <v>15.695413333333329</v>
      </c>
      <c r="DR47">
        <v>2.046815333333333</v>
      </c>
      <c r="DS47">
        <v>1.5964296666666671</v>
      </c>
      <c r="DT47">
        <v>17.811223333333331</v>
      </c>
      <c r="DU47">
        <v>13.92437333333333</v>
      </c>
      <c r="DV47">
        <v>1500.0166666666671</v>
      </c>
      <c r="DW47">
        <v>0.97300536666666659</v>
      </c>
      <c r="DX47">
        <v>2.6994420000000009E-2</v>
      </c>
      <c r="DY47">
        <v>0</v>
      </c>
      <c r="DZ47">
        <v>780.37706666666634</v>
      </c>
      <c r="EA47">
        <v>4.9993100000000004</v>
      </c>
      <c r="EB47">
        <v>16490.69666666667</v>
      </c>
      <c r="EC47">
        <v>13259.41</v>
      </c>
      <c r="ED47">
        <v>37.383133333333333</v>
      </c>
      <c r="EE47">
        <v>39</v>
      </c>
      <c r="EF47">
        <v>37.712199999999989</v>
      </c>
      <c r="EG47">
        <v>38.399799999999999</v>
      </c>
      <c r="EH47">
        <v>39.078799999999987</v>
      </c>
      <c r="EI47">
        <v>1454.659333333334</v>
      </c>
      <c r="EJ47">
        <v>40.35733333333333</v>
      </c>
      <c r="EK47">
        <v>0</v>
      </c>
      <c r="EL47">
        <v>130.4000000953674</v>
      </c>
      <c r="EM47">
        <v>0</v>
      </c>
      <c r="EN47">
        <v>780.19957692307696</v>
      </c>
      <c r="EO47">
        <v>-49.671418848001977</v>
      </c>
      <c r="EP47">
        <v>-4432.2119663315889</v>
      </c>
      <c r="EQ47">
        <v>16483.169230769228</v>
      </c>
      <c r="ER47">
        <v>15</v>
      </c>
      <c r="ES47">
        <v>1686928861.5</v>
      </c>
      <c r="ET47" t="s">
        <v>594</v>
      </c>
      <c r="EU47">
        <v>1686928861.5</v>
      </c>
      <c r="EV47">
        <v>1686864966.5999999</v>
      </c>
      <c r="EW47">
        <v>31</v>
      </c>
      <c r="EX47">
        <v>0</v>
      </c>
      <c r="EY47">
        <v>-2.5000000000000001E-2</v>
      </c>
      <c r="EZ47">
        <v>0.49299999999999999</v>
      </c>
      <c r="FA47">
        <v>0.20799999999999999</v>
      </c>
      <c r="FB47">
        <v>430</v>
      </c>
      <c r="FC47">
        <v>20</v>
      </c>
      <c r="FD47">
        <v>0.13</v>
      </c>
      <c r="FE47">
        <v>0.03</v>
      </c>
      <c r="FF47">
        <v>-20.0839125</v>
      </c>
      <c r="FG47">
        <v>-0.17106529080674621</v>
      </c>
      <c r="FH47">
        <v>0.45829758410202198</v>
      </c>
      <c r="FI47">
        <v>1</v>
      </c>
      <c r="FJ47">
        <v>410.6192666666667</v>
      </c>
      <c r="FK47">
        <v>1.808409343715442</v>
      </c>
      <c r="FL47">
        <v>0.1805406571631086</v>
      </c>
      <c r="FM47">
        <v>1</v>
      </c>
      <c r="FN47">
        <v>4.4056292499999996</v>
      </c>
      <c r="FO47">
        <v>0.37027215759849003</v>
      </c>
      <c r="FP47">
        <v>3.6015179534989089E-2</v>
      </c>
      <c r="FQ47">
        <v>1</v>
      </c>
      <c r="FR47">
        <v>20.120963333333329</v>
      </c>
      <c r="FS47">
        <v>0.13672525027812429</v>
      </c>
      <c r="FT47">
        <v>1.0059439458648661E-2</v>
      </c>
      <c r="FU47">
        <v>1</v>
      </c>
      <c r="FV47">
        <v>4</v>
      </c>
      <c r="FW47">
        <v>4</v>
      </c>
      <c r="FX47" t="s">
        <v>416</v>
      </c>
      <c r="FY47">
        <v>3.17638</v>
      </c>
      <c r="FZ47">
        <v>2.7969499999999998</v>
      </c>
      <c r="GA47">
        <v>0.103326</v>
      </c>
      <c r="GB47">
        <v>0.107679</v>
      </c>
      <c r="GC47">
        <v>0.106559</v>
      </c>
      <c r="GD47">
        <v>8.9963399999999999E-2</v>
      </c>
      <c r="GE47">
        <v>28033.200000000001</v>
      </c>
      <c r="GF47">
        <v>22176.7</v>
      </c>
      <c r="GG47">
        <v>29226.9</v>
      </c>
      <c r="GH47">
        <v>24352.400000000001</v>
      </c>
      <c r="GI47">
        <v>33219.199999999997</v>
      </c>
      <c r="GJ47">
        <v>32353.4</v>
      </c>
      <c r="GK47">
        <v>40324.300000000003</v>
      </c>
      <c r="GL47">
        <v>39739.300000000003</v>
      </c>
      <c r="GM47">
        <v>2.15828</v>
      </c>
      <c r="GN47">
        <v>1.8358000000000001</v>
      </c>
      <c r="GO47">
        <v>8.5070699999999999E-2</v>
      </c>
      <c r="GP47">
        <v>0</v>
      </c>
      <c r="GQ47">
        <v>28.277100000000001</v>
      </c>
      <c r="GR47">
        <v>999.9</v>
      </c>
      <c r="GS47">
        <v>32.6</v>
      </c>
      <c r="GT47">
        <v>33.6</v>
      </c>
      <c r="GU47">
        <v>16.745699999999999</v>
      </c>
      <c r="GV47">
        <v>61.540900000000001</v>
      </c>
      <c r="GW47">
        <v>31.474399999999999</v>
      </c>
      <c r="GX47">
        <v>1</v>
      </c>
      <c r="GY47">
        <v>0.101623</v>
      </c>
      <c r="GZ47">
        <v>0</v>
      </c>
      <c r="HA47">
        <v>20.278400000000001</v>
      </c>
      <c r="HB47">
        <v>5.2232799999999999</v>
      </c>
      <c r="HC47">
        <v>11.902699999999999</v>
      </c>
      <c r="HD47">
        <v>4.9637000000000002</v>
      </c>
      <c r="HE47">
        <v>3.2919999999999998</v>
      </c>
      <c r="HF47">
        <v>9999</v>
      </c>
      <c r="HG47">
        <v>9999</v>
      </c>
      <c r="HH47">
        <v>9999</v>
      </c>
      <c r="HI47">
        <v>999.9</v>
      </c>
      <c r="HJ47">
        <v>4.9702900000000003</v>
      </c>
      <c r="HK47">
        <v>1.8751500000000001</v>
      </c>
      <c r="HL47">
        <v>1.8739300000000001</v>
      </c>
      <c r="HM47">
        <v>1.8730899999999999</v>
      </c>
      <c r="HN47">
        <v>1.8745400000000001</v>
      </c>
      <c r="HO47">
        <v>1.8695200000000001</v>
      </c>
      <c r="HP47">
        <v>1.8736999999999999</v>
      </c>
      <c r="HQ47">
        <v>1.8787799999999999</v>
      </c>
      <c r="HR47">
        <v>0</v>
      </c>
      <c r="HS47">
        <v>0</v>
      </c>
      <c r="HT47">
        <v>0</v>
      </c>
      <c r="HU47">
        <v>0</v>
      </c>
      <c r="HV47" t="s">
        <v>417</v>
      </c>
      <c r="HW47" t="s">
        <v>418</v>
      </c>
      <c r="HX47" t="s">
        <v>419</v>
      </c>
      <c r="HY47" t="s">
        <v>419</v>
      </c>
      <c r="HZ47" t="s">
        <v>419</v>
      </c>
      <c r="IA47" t="s">
        <v>419</v>
      </c>
      <c r="IB47">
        <v>0</v>
      </c>
      <c r="IC47">
        <v>100</v>
      </c>
      <c r="ID47">
        <v>100</v>
      </c>
      <c r="IE47">
        <v>0.49299999999999999</v>
      </c>
      <c r="IF47">
        <v>0.20799999999999999</v>
      </c>
      <c r="IG47">
        <v>0.49314285714302741</v>
      </c>
      <c r="IH47">
        <v>0</v>
      </c>
      <c r="II47">
        <v>0</v>
      </c>
      <c r="IJ47">
        <v>0</v>
      </c>
      <c r="IK47">
        <v>0.20799999999999999</v>
      </c>
      <c r="IL47">
        <v>0</v>
      </c>
      <c r="IM47">
        <v>0</v>
      </c>
      <c r="IN47">
        <v>0</v>
      </c>
      <c r="IO47">
        <v>-1</v>
      </c>
      <c r="IP47">
        <v>-1</v>
      </c>
      <c r="IQ47">
        <v>-1</v>
      </c>
      <c r="IR47">
        <v>-1</v>
      </c>
      <c r="IS47">
        <v>1.7</v>
      </c>
      <c r="IT47">
        <v>1064.5</v>
      </c>
      <c r="IU47">
        <v>1.1145</v>
      </c>
      <c r="IV47">
        <v>2.4609399999999999</v>
      </c>
      <c r="IW47">
        <v>1.42578</v>
      </c>
      <c r="IX47">
        <v>2.2705099999999998</v>
      </c>
      <c r="IY47">
        <v>1.5478499999999999</v>
      </c>
      <c r="IZ47">
        <v>2.3901400000000002</v>
      </c>
      <c r="JA47">
        <v>36.410699999999999</v>
      </c>
      <c r="JB47">
        <v>14.2721</v>
      </c>
      <c r="JC47">
        <v>18</v>
      </c>
      <c r="JD47">
        <v>636.12800000000004</v>
      </c>
      <c r="JE47">
        <v>412.99200000000002</v>
      </c>
      <c r="JF47">
        <v>29.460899999999999</v>
      </c>
      <c r="JG47">
        <v>28.779</v>
      </c>
      <c r="JH47">
        <v>30.000299999999999</v>
      </c>
      <c r="JI47">
        <v>28.626999999999999</v>
      </c>
      <c r="JJ47">
        <v>28.568100000000001</v>
      </c>
      <c r="JK47">
        <v>22.318000000000001</v>
      </c>
      <c r="JL47">
        <v>-30</v>
      </c>
      <c r="JM47">
        <v>-30</v>
      </c>
      <c r="JN47">
        <v>-999.9</v>
      </c>
      <c r="JO47">
        <v>430.36500000000001</v>
      </c>
      <c r="JP47">
        <v>0</v>
      </c>
      <c r="JQ47">
        <v>95.240899999999996</v>
      </c>
      <c r="JR47">
        <v>101.09699999999999</v>
      </c>
    </row>
    <row r="48" spans="1:278" x14ac:dyDescent="0.2">
      <c r="A48">
        <v>32</v>
      </c>
      <c r="B48">
        <v>1686928981</v>
      </c>
      <c r="C48">
        <v>6845.5</v>
      </c>
      <c r="D48" t="s">
        <v>595</v>
      </c>
      <c r="E48" t="s">
        <v>596</v>
      </c>
      <c r="F48">
        <v>15</v>
      </c>
      <c r="N48" t="s">
        <v>525</v>
      </c>
      <c r="O48">
        <v>1686928973.25</v>
      </c>
      <c r="P48">
        <f t="shared" si="0"/>
        <v>2.3361933700502277E-3</v>
      </c>
      <c r="Q48">
        <f t="shared" si="1"/>
        <v>2.3361933700502275</v>
      </c>
      <c r="R48">
        <f t="shared" si="2"/>
        <v>10.727772657650275</v>
      </c>
      <c r="S48">
        <f t="shared" si="3"/>
        <v>411.15026666666671</v>
      </c>
      <c r="T48">
        <f t="shared" si="4"/>
        <v>213.33379643550174</v>
      </c>
      <c r="U48">
        <f t="shared" si="5"/>
        <v>21.720075858629631</v>
      </c>
      <c r="V48">
        <f t="shared" si="6"/>
        <v>41.86029185486192</v>
      </c>
      <c r="W48">
        <f t="shared" si="7"/>
        <v>9.4069724649876924E-2</v>
      </c>
      <c r="X48">
        <f t="shared" si="8"/>
        <v>2.9581608677342603</v>
      </c>
      <c r="Y48">
        <f t="shared" si="9"/>
        <v>9.2438909558794871E-2</v>
      </c>
      <c r="Z48">
        <f t="shared" si="10"/>
        <v>5.7918485797578967E-2</v>
      </c>
      <c r="AA48">
        <f t="shared" si="11"/>
        <v>241.73878997480551</v>
      </c>
      <c r="AB48">
        <f t="shared" si="12"/>
        <v>30.83438471283548</v>
      </c>
      <c r="AC48">
        <f t="shared" si="13"/>
        <v>30.083986666666661</v>
      </c>
      <c r="AD48">
        <f t="shared" si="14"/>
        <v>4.2810459715940983</v>
      </c>
      <c r="AE48">
        <f t="shared" si="15"/>
        <v>41.82647100100241</v>
      </c>
      <c r="AF48">
        <f t="shared" si="16"/>
        <v>1.7846000269636202</v>
      </c>
      <c r="AG48">
        <f t="shared" si="17"/>
        <v>4.2666760648318869</v>
      </c>
      <c r="AH48">
        <f t="shared" si="18"/>
        <v>2.4964459446304783</v>
      </c>
      <c r="AI48">
        <f t="shared" si="19"/>
        <v>-103.02612761921505</v>
      </c>
      <c r="AJ48">
        <f t="shared" si="20"/>
        <v>-9.339170391147503</v>
      </c>
      <c r="AK48">
        <f t="shared" si="21"/>
        <v>-0.70236170306888079</v>
      </c>
      <c r="AL48">
        <f t="shared" si="22"/>
        <v>128.67113026137412</v>
      </c>
      <c r="AM48">
        <v>0</v>
      </c>
      <c r="AN48">
        <v>0</v>
      </c>
      <c r="AO48">
        <f t="shared" si="23"/>
        <v>1</v>
      </c>
      <c r="AP48">
        <f t="shared" si="24"/>
        <v>0</v>
      </c>
      <c r="AQ48">
        <f t="shared" si="25"/>
        <v>53209.398287788426</v>
      </c>
      <c r="AR48" t="s">
        <v>410</v>
      </c>
      <c r="AS48">
        <v>12516</v>
      </c>
      <c r="AT48">
        <v>616.0684</v>
      </c>
      <c r="AU48">
        <v>3673.6</v>
      </c>
      <c r="AV48">
        <f t="shared" si="26"/>
        <v>0.83229845383275258</v>
      </c>
      <c r="AW48">
        <v>-1.2249820690906199</v>
      </c>
      <c r="AX48" t="s">
        <v>597</v>
      </c>
      <c r="AY48">
        <v>12518.7</v>
      </c>
      <c r="AZ48">
        <v>758.75573076923081</v>
      </c>
      <c r="BA48">
        <v>965.54899999999998</v>
      </c>
      <c r="BB48">
        <f t="shared" si="27"/>
        <v>0.21417169841278816</v>
      </c>
      <c r="BC48">
        <v>0.5</v>
      </c>
      <c r="BD48">
        <f t="shared" si="28"/>
        <v>1261.2224105568939</v>
      </c>
      <c r="BE48">
        <f t="shared" si="29"/>
        <v>10.727772657650275</v>
      </c>
      <c r="BF48">
        <f t="shared" si="30"/>
        <v>135.05907287262039</v>
      </c>
      <c r="BG48">
        <f t="shared" si="31"/>
        <v>9.4771188861631044E-3</v>
      </c>
      <c r="BH48">
        <f t="shared" si="32"/>
        <v>2.804674853373573</v>
      </c>
      <c r="BI48">
        <f t="shared" si="33"/>
        <v>418.99487084689662</v>
      </c>
      <c r="BJ48" t="s">
        <v>598</v>
      </c>
      <c r="BK48">
        <v>-3266.53</v>
      </c>
      <c r="BL48">
        <f t="shared" si="34"/>
        <v>-3266.53</v>
      </c>
      <c r="BM48">
        <f t="shared" si="35"/>
        <v>4.3830805065304821</v>
      </c>
      <c r="BN48">
        <f t="shared" si="36"/>
        <v>4.8863281907253898E-2</v>
      </c>
      <c r="BO48">
        <f t="shared" si="37"/>
        <v>0.39020176855476768</v>
      </c>
      <c r="BP48">
        <f t="shared" si="38"/>
        <v>0.59171601865960277</v>
      </c>
      <c r="BQ48">
        <f t="shared" si="39"/>
        <v>0.88569845034471606</v>
      </c>
      <c r="BR48">
        <f t="shared" si="40"/>
        <v>-0.21036200423380677</v>
      </c>
      <c r="BS48">
        <f t="shared" si="41"/>
        <v>1.2103620042338068</v>
      </c>
      <c r="BT48">
        <v>1323</v>
      </c>
      <c r="BU48">
        <v>300</v>
      </c>
      <c r="BV48">
        <v>300</v>
      </c>
      <c r="BW48">
        <v>300</v>
      </c>
      <c r="BX48">
        <v>12518.7</v>
      </c>
      <c r="BY48">
        <v>937.43</v>
      </c>
      <c r="BZ48">
        <v>-9.0702100000000004E-3</v>
      </c>
      <c r="CA48">
        <v>1.26</v>
      </c>
      <c r="CB48" t="s">
        <v>413</v>
      </c>
      <c r="CC48" t="s">
        <v>413</v>
      </c>
      <c r="CD48" t="s">
        <v>413</v>
      </c>
      <c r="CE48" t="s">
        <v>413</v>
      </c>
      <c r="CF48" t="s">
        <v>413</v>
      </c>
      <c r="CG48" t="s">
        <v>413</v>
      </c>
      <c r="CH48" t="s">
        <v>413</v>
      </c>
      <c r="CI48" t="s">
        <v>413</v>
      </c>
      <c r="CJ48" t="s">
        <v>413</v>
      </c>
      <c r="CK48" t="s">
        <v>413</v>
      </c>
      <c r="CL48">
        <f t="shared" si="42"/>
        <v>1500.0139999999999</v>
      </c>
      <c r="CM48">
        <f t="shared" si="43"/>
        <v>1261.2224105568939</v>
      </c>
      <c r="CN48">
        <f t="shared" si="44"/>
        <v>0.84080709283839616</v>
      </c>
      <c r="CO48">
        <f t="shared" si="45"/>
        <v>0.16115768917810469</v>
      </c>
      <c r="CP48">
        <v>6</v>
      </c>
      <c r="CQ48">
        <v>0.5</v>
      </c>
      <c r="CR48" t="s">
        <v>414</v>
      </c>
      <c r="CS48">
        <v>2</v>
      </c>
      <c r="CT48">
        <v>1686928973.25</v>
      </c>
      <c r="CU48">
        <v>411.15026666666671</v>
      </c>
      <c r="CV48">
        <v>422.8350999999999</v>
      </c>
      <c r="CW48">
        <v>17.52827666666667</v>
      </c>
      <c r="CX48">
        <v>15.233713333333331</v>
      </c>
      <c r="CY48">
        <v>410.63226666666668</v>
      </c>
      <c r="CZ48">
        <v>17.320276666666661</v>
      </c>
      <c r="DA48">
        <v>600.17796666666663</v>
      </c>
      <c r="DB48">
        <v>101.7130333333334</v>
      </c>
      <c r="DC48">
        <v>9.9601240000000008E-2</v>
      </c>
      <c r="DD48">
        <v>30.025426666666661</v>
      </c>
      <c r="DE48">
        <v>30.083986666666661</v>
      </c>
      <c r="DF48">
        <v>999.9000000000002</v>
      </c>
      <c r="DG48">
        <v>0</v>
      </c>
      <c r="DH48">
        <v>0</v>
      </c>
      <c r="DI48">
        <v>9992.8333333333339</v>
      </c>
      <c r="DJ48">
        <v>0</v>
      </c>
      <c r="DK48">
        <v>1628.950333333333</v>
      </c>
      <c r="DL48">
        <v>-11.71008</v>
      </c>
      <c r="DM48">
        <v>418.45996666666662</v>
      </c>
      <c r="DN48">
        <v>429.37616666666668</v>
      </c>
      <c r="DO48">
        <v>2.294556333333333</v>
      </c>
      <c r="DP48">
        <v>422.8350999999999</v>
      </c>
      <c r="DQ48">
        <v>15.233713333333331</v>
      </c>
      <c r="DR48">
        <v>1.7828539999999999</v>
      </c>
      <c r="DS48">
        <v>1.549466</v>
      </c>
      <c r="DT48">
        <v>15.637253333333341</v>
      </c>
      <c r="DU48">
        <v>13.465213333333329</v>
      </c>
      <c r="DV48">
        <v>1500.0139999999999</v>
      </c>
      <c r="DW48">
        <v>0.97300533333333361</v>
      </c>
      <c r="DX48">
        <v>2.6994279999999989E-2</v>
      </c>
      <c r="DY48">
        <v>0</v>
      </c>
      <c r="DZ48">
        <v>758.80646666666667</v>
      </c>
      <c r="EA48">
        <v>4.9993100000000004</v>
      </c>
      <c r="EB48">
        <v>16981.366666666661</v>
      </c>
      <c r="EC48">
        <v>13259.386666666671</v>
      </c>
      <c r="ED48">
        <v>36.941333333333333</v>
      </c>
      <c r="EE48">
        <v>38.728999999999992</v>
      </c>
      <c r="EF48">
        <v>37.375</v>
      </c>
      <c r="EG48">
        <v>37.974733333333333</v>
      </c>
      <c r="EH48">
        <v>38.703799999999987</v>
      </c>
      <c r="EI48">
        <v>1454.6590000000001</v>
      </c>
      <c r="EJ48">
        <v>40.35499999999999</v>
      </c>
      <c r="EK48">
        <v>0</v>
      </c>
      <c r="EL48">
        <v>144.79999995231631</v>
      </c>
      <c r="EM48">
        <v>0</v>
      </c>
      <c r="EN48">
        <v>758.75573076923081</v>
      </c>
      <c r="EO48">
        <v>-26.59182905399091</v>
      </c>
      <c r="EP48">
        <v>-1834.786321057763</v>
      </c>
      <c r="EQ48">
        <v>16995.326923076929</v>
      </c>
      <c r="ER48">
        <v>15</v>
      </c>
      <c r="ES48">
        <v>1686929001</v>
      </c>
      <c r="ET48" t="s">
        <v>599</v>
      </c>
      <c r="EU48">
        <v>1686929001</v>
      </c>
      <c r="EV48">
        <v>1686864966.5999999</v>
      </c>
      <c r="EW48">
        <v>32</v>
      </c>
      <c r="EX48">
        <v>2.5000000000000001E-2</v>
      </c>
      <c r="EY48">
        <v>-2.5000000000000001E-2</v>
      </c>
      <c r="EZ48">
        <v>0.51800000000000002</v>
      </c>
      <c r="FA48">
        <v>0.20799999999999999</v>
      </c>
      <c r="FB48">
        <v>422</v>
      </c>
      <c r="FC48">
        <v>20</v>
      </c>
      <c r="FD48">
        <v>0.11</v>
      </c>
      <c r="FE48">
        <v>0.03</v>
      </c>
      <c r="FF48">
        <v>-11.72139756097561</v>
      </c>
      <c r="FG48">
        <v>1.034734494773496</v>
      </c>
      <c r="FH48">
        <v>0.2323610736131087</v>
      </c>
      <c r="FI48">
        <v>1</v>
      </c>
      <c r="FJ48">
        <v>411.12732258064523</v>
      </c>
      <c r="FK48">
        <v>-1.863338709677671</v>
      </c>
      <c r="FL48">
        <v>0.15996781674243249</v>
      </c>
      <c r="FM48">
        <v>1</v>
      </c>
      <c r="FN48">
        <v>2.2825921951219512</v>
      </c>
      <c r="FO48">
        <v>0.232542857142856</v>
      </c>
      <c r="FP48">
        <v>2.347918730801506E-2</v>
      </c>
      <c r="FQ48">
        <v>1</v>
      </c>
      <c r="FR48">
        <v>17.527712903225812</v>
      </c>
      <c r="FS48">
        <v>9.9566129032128942E-2</v>
      </c>
      <c r="FT48">
        <v>7.794900811944741E-3</v>
      </c>
      <c r="FU48">
        <v>1</v>
      </c>
      <c r="FV48">
        <v>4</v>
      </c>
      <c r="FW48">
        <v>4</v>
      </c>
      <c r="FX48" t="s">
        <v>416</v>
      </c>
      <c r="FY48">
        <v>3.1764800000000002</v>
      </c>
      <c r="FZ48">
        <v>2.7969300000000001</v>
      </c>
      <c r="GA48">
        <v>0.103336</v>
      </c>
      <c r="GB48">
        <v>0.106151</v>
      </c>
      <c r="GC48">
        <v>9.6391900000000003E-2</v>
      </c>
      <c r="GD48">
        <v>8.8111499999999995E-2</v>
      </c>
      <c r="GE48">
        <v>28026.400000000001</v>
      </c>
      <c r="GF48">
        <v>22212.1</v>
      </c>
      <c r="GG48">
        <v>29220.400000000001</v>
      </c>
      <c r="GH48">
        <v>24349.7</v>
      </c>
      <c r="GI48">
        <v>33597.599999999999</v>
      </c>
      <c r="GJ48">
        <v>32416.2</v>
      </c>
      <c r="GK48">
        <v>40317.1</v>
      </c>
      <c r="GL48">
        <v>39734.699999999997</v>
      </c>
      <c r="GM48">
        <v>2.1550500000000001</v>
      </c>
      <c r="GN48">
        <v>1.83552</v>
      </c>
      <c r="GO48">
        <v>0.10111199999999999</v>
      </c>
      <c r="GP48">
        <v>0</v>
      </c>
      <c r="GQ48">
        <v>28.413699999999999</v>
      </c>
      <c r="GR48">
        <v>999.9</v>
      </c>
      <c r="GS48">
        <v>31.9</v>
      </c>
      <c r="GT48">
        <v>33.5</v>
      </c>
      <c r="GU48">
        <v>16.2958</v>
      </c>
      <c r="GV48">
        <v>62.060899999999997</v>
      </c>
      <c r="GW48">
        <v>31.406199999999998</v>
      </c>
      <c r="GX48">
        <v>1</v>
      </c>
      <c r="GY48">
        <v>0.106631</v>
      </c>
      <c r="GZ48">
        <v>0</v>
      </c>
      <c r="HA48">
        <v>20.278700000000001</v>
      </c>
      <c r="HB48">
        <v>5.2259799999999998</v>
      </c>
      <c r="HC48">
        <v>11.9023</v>
      </c>
      <c r="HD48">
        <v>4.9637500000000001</v>
      </c>
      <c r="HE48">
        <v>3.2919999999999998</v>
      </c>
      <c r="HF48">
        <v>9999</v>
      </c>
      <c r="HG48">
        <v>9999</v>
      </c>
      <c r="HH48">
        <v>9999</v>
      </c>
      <c r="HI48">
        <v>999.9</v>
      </c>
      <c r="HJ48">
        <v>4.9702400000000004</v>
      </c>
      <c r="HK48">
        <v>1.8751500000000001</v>
      </c>
      <c r="HL48">
        <v>1.87392</v>
      </c>
      <c r="HM48">
        <v>1.87307</v>
      </c>
      <c r="HN48">
        <v>1.8745400000000001</v>
      </c>
      <c r="HO48">
        <v>1.86951</v>
      </c>
      <c r="HP48">
        <v>1.87368</v>
      </c>
      <c r="HQ48">
        <v>1.87879</v>
      </c>
      <c r="HR48">
        <v>0</v>
      </c>
      <c r="HS48">
        <v>0</v>
      </c>
      <c r="HT48">
        <v>0</v>
      </c>
      <c r="HU48">
        <v>0</v>
      </c>
      <c r="HV48" t="s">
        <v>417</v>
      </c>
      <c r="HW48" t="s">
        <v>418</v>
      </c>
      <c r="HX48" t="s">
        <v>419</v>
      </c>
      <c r="HY48" t="s">
        <v>419</v>
      </c>
      <c r="HZ48" t="s">
        <v>419</v>
      </c>
      <c r="IA48" t="s">
        <v>419</v>
      </c>
      <c r="IB48">
        <v>0</v>
      </c>
      <c r="IC48">
        <v>100</v>
      </c>
      <c r="ID48">
        <v>100</v>
      </c>
      <c r="IE48">
        <v>0.51800000000000002</v>
      </c>
      <c r="IF48">
        <v>0.20799999999999999</v>
      </c>
      <c r="IG48">
        <v>0.49280000000010199</v>
      </c>
      <c r="IH48">
        <v>0</v>
      </c>
      <c r="II48">
        <v>0</v>
      </c>
      <c r="IJ48">
        <v>0</v>
      </c>
      <c r="IK48">
        <v>0.20799999999999999</v>
      </c>
      <c r="IL48">
        <v>0</v>
      </c>
      <c r="IM48">
        <v>0</v>
      </c>
      <c r="IN48">
        <v>0</v>
      </c>
      <c r="IO48">
        <v>-1</v>
      </c>
      <c r="IP48">
        <v>-1</v>
      </c>
      <c r="IQ48">
        <v>-1</v>
      </c>
      <c r="IR48">
        <v>-1</v>
      </c>
      <c r="IS48">
        <v>2</v>
      </c>
      <c r="IT48">
        <v>1066.9000000000001</v>
      </c>
      <c r="IU48">
        <v>1.09741</v>
      </c>
      <c r="IV48">
        <v>2.4633799999999999</v>
      </c>
      <c r="IW48">
        <v>1.42578</v>
      </c>
      <c r="IX48">
        <v>2.2656200000000002</v>
      </c>
      <c r="IY48">
        <v>1.5478499999999999</v>
      </c>
      <c r="IZ48">
        <v>2.34985</v>
      </c>
      <c r="JA48">
        <v>36.387099999999997</v>
      </c>
      <c r="JB48">
        <v>14.245900000000001</v>
      </c>
      <c r="JC48">
        <v>18</v>
      </c>
      <c r="JD48">
        <v>634.13300000000004</v>
      </c>
      <c r="JE48">
        <v>413.12</v>
      </c>
      <c r="JF48">
        <v>29.400099999999998</v>
      </c>
      <c r="JG48">
        <v>28.820699999999999</v>
      </c>
      <c r="JH48">
        <v>30.000399999999999</v>
      </c>
      <c r="JI48">
        <v>28.667000000000002</v>
      </c>
      <c r="JJ48">
        <v>28.6084</v>
      </c>
      <c r="JK48">
        <v>21.9862</v>
      </c>
      <c r="JL48">
        <v>-30</v>
      </c>
      <c r="JM48">
        <v>-30</v>
      </c>
      <c r="JN48">
        <v>-999.9</v>
      </c>
      <c r="JO48">
        <v>422.21899999999999</v>
      </c>
      <c r="JP48">
        <v>0</v>
      </c>
      <c r="JQ48">
        <v>95.222200000000001</v>
      </c>
      <c r="JR48">
        <v>101.08499999999999</v>
      </c>
    </row>
    <row r="49" spans="1:278" x14ac:dyDescent="0.2">
      <c r="A49">
        <v>33</v>
      </c>
      <c r="B49">
        <v>1686929115.5</v>
      </c>
      <c r="C49">
        <v>6980</v>
      </c>
      <c r="D49" t="s">
        <v>600</v>
      </c>
      <c r="E49" t="s">
        <v>601</v>
      </c>
      <c r="F49">
        <v>15</v>
      </c>
      <c r="N49" t="s">
        <v>513</v>
      </c>
      <c r="O49">
        <v>1686929107.75</v>
      </c>
      <c r="P49">
        <f t="shared" ref="P49:P80" si="46">(Q49)/1000</f>
        <v>1.2122827288745209E-3</v>
      </c>
      <c r="Q49">
        <f t="shared" ref="Q49:Q80" si="47">1000*DA49*AO49*(CW49-CX49)/(100*CP49*(1000-AO49*CW49))</f>
        <v>1.2122827288745208</v>
      </c>
      <c r="R49">
        <f t="shared" ref="R49:R80" si="48">DA49*AO49*(CV49-CU49*(1000-AO49*CX49)/(1000-AO49*CW49))/(100*CP49)</f>
        <v>3.2993120608744357</v>
      </c>
      <c r="S49">
        <f t="shared" ref="S49:S80" si="49">CU49 - IF(AO49&gt;1, R49*CP49*100/(AQ49*DI49), 0)</f>
        <v>410.73009999999999</v>
      </c>
      <c r="T49">
        <f t="shared" ref="T49:T80" si="50">((Z49-P49/2)*S49-R49)/(Z49+P49/2)</f>
        <v>279.36726544550203</v>
      </c>
      <c r="U49">
        <f t="shared" ref="U49:U80" si="51">T49*(DB49+DC49)/1000</f>
        <v>28.445496626474327</v>
      </c>
      <c r="V49">
        <f t="shared" ref="V49:V80" si="52">(CU49 - IF(AO49&gt;1, R49*CP49*100/(AQ49*DI49), 0))*(DB49+DC49)/1000</f>
        <v>41.821011689791639</v>
      </c>
      <c r="W49">
        <f t="shared" ref="W49:W80" si="53">2/((1/Y49-1/X49)+SIGN(Y49)*SQRT((1/Y49-1/X49)*(1/Y49-1/X49) + 4*CQ49/((CQ49+1)*(CQ49+1))*(2*1/Y49*1/X49-1/X49*1/X49)))</f>
        <v>4.5612422995961979E-2</v>
      </c>
      <c r="X49">
        <f t="shared" ref="X49:X80" si="54">IF(LEFT(CR49,1)&lt;&gt;"0",IF(LEFT(CR49,1)="1",3,CS49),$D$5+$E$5*(DI49*DB49/($K$5*1000))+$F$5*(DI49*DB49/($K$5*1000))*MAX(MIN(CP49,$J$5),$I$5)*MAX(MIN(CP49,$J$5),$I$5)+$G$5*MAX(MIN(CP49,$J$5),$I$5)*(DI49*DB49/($K$5*1000))+$H$5*(DI49*DB49/($K$5*1000))*(DI49*DB49/($K$5*1000)))</f>
        <v>2.9581571864856153</v>
      </c>
      <c r="Y49">
        <f t="shared" ref="Y49:Y80" si="55">P49*(1000-(1000*0.61365*EXP(17.502*AC49/(240.97+AC49))/(DB49+DC49)+CW49)/2)/(1000*0.61365*EXP(17.502*AC49/(240.97+AC49))/(DB49+DC49)-CW49)</f>
        <v>4.5225276859953735E-2</v>
      </c>
      <c r="Z49">
        <f t="shared" ref="Z49:Z80" si="56">1/((CQ49+1)/(W49/1.6)+1/(X49/1.37)) + CQ49/((CQ49+1)/(W49/1.6) + CQ49/(X49/1.37))</f>
        <v>2.8300307557826199E-2</v>
      </c>
      <c r="AA49">
        <f t="shared" ref="AA49:AA80" si="57">(CL49*CO49)</f>
        <v>241.73753667494557</v>
      </c>
      <c r="AB49">
        <f t="shared" ref="AB49:AB80" si="58">(DD49+(AA49+2*0.95*0.0000000567*(((DD49+$B$7)+273)^4-(DD49+273)^4)-44100*P49)/(1.84*29.3*X49+8*0.95*0.0000000567*(DD49+273)^3))</f>
        <v>31.115003273124152</v>
      </c>
      <c r="AC49">
        <f t="shared" ref="AC49:AC80" si="59">($C$7*DE49+$D$7*DF49+$E$7*AB49)</f>
        <v>30.200453333333339</v>
      </c>
      <c r="AD49">
        <f t="shared" ref="AD49:AD80" si="60">0.61365*EXP(17.502*AC49/(240.97+AC49))</f>
        <v>4.309750867308483</v>
      </c>
      <c r="AE49">
        <f t="shared" ref="AE49:AE80" si="61">(AF49/AG49*100)</f>
        <v>38.934587643218812</v>
      </c>
      <c r="AF49">
        <f t="shared" ref="AF49:AF80" si="62">CW49*(DB49+DC49)/1000</f>
        <v>1.6604080371269927</v>
      </c>
      <c r="AG49">
        <f t="shared" ref="AG49:AG80" si="63">0.61365*EXP(17.502*DD49/(240.97+DD49))</f>
        <v>4.264609278367903</v>
      </c>
      <c r="AH49">
        <f t="shared" ref="AH49:AH80" si="64">(AD49-CW49*(DB49+DC49)/1000)</f>
        <v>2.6493428301814905</v>
      </c>
      <c r="AI49">
        <f t="shared" ref="AI49:AI80" si="65">(-P49*44100)</f>
        <v>-53.46166834336637</v>
      </c>
      <c r="AJ49">
        <f t="shared" ref="AJ49:AJ80" si="66">2*29.3*X49*0.92*(DD49-AC49)</f>
        <v>-29.258763632397493</v>
      </c>
      <c r="AK49">
        <f t="shared" ref="AK49:AK80" si="67">2*0.95*0.0000000567*(((DD49+$B$7)+273)^4-(AC49+273)^4)</f>
        <v>-2.201614463909944</v>
      </c>
      <c r="AL49">
        <f t="shared" ref="AL49:AL80" si="68">AA49+AK49+AI49+AJ49</f>
        <v>156.81549023527177</v>
      </c>
      <c r="AM49">
        <v>0</v>
      </c>
      <c r="AN49">
        <v>0</v>
      </c>
      <c r="AO49">
        <f t="shared" ref="AO49:AO80" si="69">IF(AM49*$H$13&gt;=AQ49,1,(AQ49/(AQ49-AM49*$H$13)))</f>
        <v>1</v>
      </c>
      <c r="AP49">
        <f t="shared" ref="AP49:AP80" si="70">(AO49-1)*100</f>
        <v>0</v>
      </c>
      <c r="AQ49">
        <f t="shared" ref="AQ49:AQ80" si="71">MAX(0,($B$13+$C$13*DI49)/(1+$D$13*DI49)*DB49/(DD49+273)*$E$13)</f>
        <v>53210.940626880358</v>
      </c>
      <c r="AR49" t="s">
        <v>410</v>
      </c>
      <c r="AS49">
        <v>12516</v>
      </c>
      <c r="AT49">
        <v>616.0684</v>
      </c>
      <c r="AU49">
        <v>3673.6</v>
      </c>
      <c r="AV49">
        <f t="shared" ref="AV49:AV80" si="72">1-AT49/AU49</f>
        <v>0.83229845383275258</v>
      </c>
      <c r="AW49">
        <v>-1.2249820690906199</v>
      </c>
      <c r="AX49" t="s">
        <v>602</v>
      </c>
      <c r="AY49">
        <v>12560.9</v>
      </c>
      <c r="AZ49">
        <v>564.74908000000005</v>
      </c>
      <c r="BA49">
        <v>640.36699999999996</v>
      </c>
      <c r="BB49">
        <f t="shared" ref="BB49:BB80" si="73">1-AZ49/BA49</f>
        <v>0.11808528546911368</v>
      </c>
      <c r="BC49">
        <v>0.5</v>
      </c>
      <c r="BD49">
        <f t="shared" ref="BD49:BD80" si="74">CM49</f>
        <v>1261.2144405569663</v>
      </c>
      <c r="BE49">
        <f t="shared" ref="BE49:BE80" si="75">R49</f>
        <v>3.2993120608744357</v>
      </c>
      <c r="BF49">
        <f t="shared" ref="BF49:BF80" si="76">BB49*BC49*BD49</f>
        <v>74.465433625468933</v>
      </c>
      <c r="BG49">
        <f t="shared" ref="BG49:BG80" si="77">(BE49-AW49)/BD49</f>
        <v>3.5872520837670376E-3</v>
      </c>
      <c r="BH49">
        <f t="shared" ref="BH49:BH80" si="78">(AU49-BA49)/BA49</f>
        <v>4.7367103551557159</v>
      </c>
      <c r="BI49">
        <f t="shared" ref="BI49:BI80" si="79">AT49/(AV49+AT49/BA49)</f>
        <v>343.33722334776655</v>
      </c>
      <c r="BJ49" t="s">
        <v>603</v>
      </c>
      <c r="BK49">
        <v>-847.85</v>
      </c>
      <c r="BL49">
        <f t="shared" ref="BL49:BL80" si="80">IF(BK49&lt;&gt;0, BK49, BI49)</f>
        <v>-847.85</v>
      </c>
      <c r="BM49">
        <f t="shared" ref="BM49:BM80" si="81">1-BL49/BA49</f>
        <v>2.3240063900856853</v>
      </c>
      <c r="BN49">
        <f t="shared" ref="BN49:BN80" si="82">(BA49-AZ49)/(BA49-BL49)</f>
        <v>5.0811084673807586E-2</v>
      </c>
      <c r="BO49">
        <f t="shared" ref="BO49:BO80" si="83">(AU49-BA49)/(AU49-BL49)</f>
        <v>0.67085404018622352</v>
      </c>
      <c r="BP49">
        <f t="shared" ref="BP49:BP80" si="84">(BA49-AZ49)/(BA49-AT49)</f>
        <v>3.1120278534565786</v>
      </c>
      <c r="BQ49">
        <f t="shared" ref="BQ49:BQ80" si="85">(AU49-BA49)/(AU49-AT49)</f>
        <v>0.9920528703611764</v>
      </c>
      <c r="BR49">
        <f t="shared" ref="BR49:BR80" si="86">(BN49*BL49/AZ49)</f>
        <v>-7.6281980203823901E-2</v>
      </c>
      <c r="BS49">
        <f t="shared" ref="BS49:BS80" si="87">(1-BR49)</f>
        <v>1.0762819802038239</v>
      </c>
      <c r="BT49">
        <v>1325</v>
      </c>
      <c r="BU49">
        <v>300</v>
      </c>
      <c r="BV49">
        <v>300</v>
      </c>
      <c r="BW49">
        <v>300</v>
      </c>
      <c r="BX49">
        <v>12560.9</v>
      </c>
      <c r="BY49">
        <v>630.84</v>
      </c>
      <c r="BZ49">
        <v>-9.1006100000000003E-3</v>
      </c>
      <c r="CA49">
        <v>0.73</v>
      </c>
      <c r="CB49" t="s">
        <v>413</v>
      </c>
      <c r="CC49" t="s">
        <v>413</v>
      </c>
      <c r="CD49" t="s">
        <v>413</v>
      </c>
      <c r="CE49" t="s">
        <v>413</v>
      </c>
      <c r="CF49" t="s">
        <v>413</v>
      </c>
      <c r="CG49" t="s">
        <v>413</v>
      </c>
      <c r="CH49" t="s">
        <v>413</v>
      </c>
      <c r="CI49" t="s">
        <v>413</v>
      </c>
      <c r="CJ49" t="s">
        <v>413</v>
      </c>
      <c r="CK49" t="s">
        <v>413</v>
      </c>
      <c r="CL49">
        <f t="shared" ref="CL49:CL80" si="88">$B$11*DJ49+$C$11*DK49+$F$11*DV49*(1-DY49)</f>
        <v>1500.0043333333331</v>
      </c>
      <c r="CM49">
        <f t="shared" ref="CM49:CM80" si="89">CL49*CN49</f>
        <v>1261.2144405569663</v>
      </c>
      <c r="CN49">
        <f t="shared" ref="CN49:CN80" si="90">($B$11*$D$9+$C$11*$D$9+$F$11*((EI49+EA49)/MAX(EI49+EA49+EJ49, 0.1)*$I$9+EJ49/MAX(EI49+EA49+EJ49, 0.1)*$J$9))/($B$11+$C$11+$F$11)</f>
        <v>0.84080719803940562</v>
      </c>
      <c r="CO49">
        <f t="shared" ref="CO49:CO80" si="91">($B$11*$K$9+$C$11*$K$9+$F$11*((EI49+EA49)/MAX(EI49+EA49+EJ49, 0.1)*$P$9+EJ49/MAX(EI49+EA49+EJ49, 0.1)*$Q$9))/($B$11+$C$11+$F$11)</f>
        <v>0.16115789221605289</v>
      </c>
      <c r="CP49">
        <v>6</v>
      </c>
      <c r="CQ49">
        <v>0.5</v>
      </c>
      <c r="CR49" t="s">
        <v>414</v>
      </c>
      <c r="CS49">
        <v>2</v>
      </c>
      <c r="CT49">
        <v>1686929107.75</v>
      </c>
      <c r="CU49">
        <v>410.73009999999999</v>
      </c>
      <c r="CV49">
        <v>414.52609999999999</v>
      </c>
      <c r="CW49">
        <v>16.30710333333333</v>
      </c>
      <c r="CX49">
        <v>15.114976666666671</v>
      </c>
      <c r="CY49">
        <v>410.24110000000002</v>
      </c>
      <c r="CZ49">
        <v>16.099103333333339</v>
      </c>
      <c r="DA49">
        <v>600.19490000000008</v>
      </c>
      <c r="DB49">
        <v>101.7209</v>
      </c>
      <c r="DC49">
        <v>0.1002513833333333</v>
      </c>
      <c r="DD49">
        <v>30.01699</v>
      </c>
      <c r="DE49">
        <v>30.200453333333339</v>
      </c>
      <c r="DF49">
        <v>999.9000000000002</v>
      </c>
      <c r="DG49">
        <v>0</v>
      </c>
      <c r="DH49">
        <v>0</v>
      </c>
      <c r="DI49">
        <v>9992.0396666666693</v>
      </c>
      <c r="DJ49">
        <v>0</v>
      </c>
      <c r="DK49">
        <v>1995.929666666666</v>
      </c>
      <c r="DL49">
        <v>-3.767103333333333</v>
      </c>
      <c r="DM49">
        <v>417.5684</v>
      </c>
      <c r="DN49">
        <v>420.88779999999991</v>
      </c>
      <c r="DO49">
        <v>1.1921310000000001</v>
      </c>
      <c r="DP49">
        <v>414.52609999999999</v>
      </c>
      <c r="DQ49">
        <v>15.114976666666671</v>
      </c>
      <c r="DR49">
        <v>1.6587726666666669</v>
      </c>
      <c r="DS49">
        <v>1.5375083333333339</v>
      </c>
      <c r="DT49">
        <v>14.515913333333341</v>
      </c>
      <c r="DU49">
        <v>13.34635333333333</v>
      </c>
      <c r="DV49">
        <v>1500.0043333333331</v>
      </c>
      <c r="DW49">
        <v>0.973001</v>
      </c>
      <c r="DX49">
        <v>2.6998600000000001E-2</v>
      </c>
      <c r="DY49">
        <v>0</v>
      </c>
      <c r="DZ49">
        <v>564.7630333333334</v>
      </c>
      <c r="EA49">
        <v>4.9993100000000004</v>
      </c>
      <c r="EB49">
        <v>13158.51</v>
      </c>
      <c r="EC49">
        <v>13259.296666666671</v>
      </c>
      <c r="ED49">
        <v>36.472700000000003</v>
      </c>
      <c r="EE49">
        <v>38.385333333333328</v>
      </c>
      <c r="EF49">
        <v>36.987399999999987</v>
      </c>
      <c r="EG49">
        <v>37.418399999999998</v>
      </c>
      <c r="EH49">
        <v>38.27686666666667</v>
      </c>
      <c r="EI49">
        <v>1454.644333333333</v>
      </c>
      <c r="EJ49">
        <v>40.359999999999992</v>
      </c>
      <c r="EK49">
        <v>0</v>
      </c>
      <c r="EL49">
        <v>134.20000004768369</v>
      </c>
      <c r="EM49">
        <v>0</v>
      </c>
      <c r="EN49">
        <v>564.74908000000005</v>
      </c>
      <c r="EO49">
        <v>-1.1906153803146571</v>
      </c>
      <c r="EP49">
        <v>-1031.261535776325</v>
      </c>
      <c r="EQ49">
        <v>13156.772000000001</v>
      </c>
      <c r="ER49">
        <v>15</v>
      </c>
      <c r="ES49">
        <v>1686929135.5</v>
      </c>
      <c r="ET49" t="s">
        <v>604</v>
      </c>
      <c r="EU49">
        <v>1686929135.5</v>
      </c>
      <c r="EV49">
        <v>1686864966.5999999</v>
      </c>
      <c r="EW49">
        <v>33</v>
      </c>
      <c r="EX49">
        <v>-2.9000000000000001E-2</v>
      </c>
      <c r="EY49">
        <v>-2.5000000000000001E-2</v>
      </c>
      <c r="EZ49">
        <v>0.48899999999999999</v>
      </c>
      <c r="FA49">
        <v>0.20799999999999999</v>
      </c>
      <c r="FB49">
        <v>414</v>
      </c>
      <c r="FC49">
        <v>20</v>
      </c>
      <c r="FD49">
        <v>0.4</v>
      </c>
      <c r="FE49">
        <v>0.03</v>
      </c>
      <c r="FF49">
        <v>-3.8269275</v>
      </c>
      <c r="FG49">
        <v>1.0998238649155829</v>
      </c>
      <c r="FH49">
        <v>0.13454137339030689</v>
      </c>
      <c r="FI49">
        <v>1</v>
      </c>
      <c r="FJ49">
        <v>410.78733333333338</v>
      </c>
      <c r="FK49">
        <v>-1.8008275862072489</v>
      </c>
      <c r="FL49">
        <v>0.13797930601684369</v>
      </c>
      <c r="FM49">
        <v>1</v>
      </c>
      <c r="FN49">
        <v>1.1842045000000001</v>
      </c>
      <c r="FO49">
        <v>0.13776270168855509</v>
      </c>
      <c r="FP49">
        <v>1.368471281211265E-2</v>
      </c>
      <c r="FQ49">
        <v>1</v>
      </c>
      <c r="FR49">
        <v>16.30493666666667</v>
      </c>
      <c r="FS49">
        <v>0.1300351501668556</v>
      </c>
      <c r="FT49">
        <v>9.3933836052592489E-3</v>
      </c>
      <c r="FU49">
        <v>1</v>
      </c>
      <c r="FV49">
        <v>4</v>
      </c>
      <c r="FW49">
        <v>4</v>
      </c>
      <c r="FX49" t="s">
        <v>416</v>
      </c>
      <c r="FY49">
        <v>3.1764399999999999</v>
      </c>
      <c r="FZ49">
        <v>2.7974700000000001</v>
      </c>
      <c r="GA49">
        <v>0.10327699999999999</v>
      </c>
      <c r="GB49">
        <v>0.10462200000000001</v>
      </c>
      <c r="GC49">
        <v>9.1473499999999999E-2</v>
      </c>
      <c r="GD49">
        <v>8.7722900000000006E-2</v>
      </c>
      <c r="GE49">
        <v>28037.200000000001</v>
      </c>
      <c r="GF49">
        <v>22252.1</v>
      </c>
      <c r="GG49">
        <v>29229.5</v>
      </c>
      <c r="GH49">
        <v>24351.7</v>
      </c>
      <c r="GI49">
        <v>33793.1</v>
      </c>
      <c r="GJ49">
        <v>32432.3</v>
      </c>
      <c r="GK49">
        <v>40329</v>
      </c>
      <c r="GL49">
        <v>39737.4</v>
      </c>
      <c r="GM49">
        <v>2.15523</v>
      </c>
      <c r="GN49">
        <v>1.8369800000000001</v>
      </c>
      <c r="GO49">
        <v>0.108235</v>
      </c>
      <c r="GP49">
        <v>0</v>
      </c>
      <c r="GQ49">
        <v>28.450900000000001</v>
      </c>
      <c r="GR49">
        <v>999.9</v>
      </c>
      <c r="GS49">
        <v>31.6</v>
      </c>
      <c r="GT49">
        <v>33.5</v>
      </c>
      <c r="GU49">
        <v>16.141400000000001</v>
      </c>
      <c r="GV49">
        <v>61.4709</v>
      </c>
      <c r="GW49">
        <v>32.564100000000003</v>
      </c>
      <c r="GX49">
        <v>1</v>
      </c>
      <c r="GY49">
        <v>0.101997</v>
      </c>
      <c r="GZ49">
        <v>0</v>
      </c>
      <c r="HA49">
        <v>20.279</v>
      </c>
      <c r="HB49">
        <v>5.2262700000000004</v>
      </c>
      <c r="HC49">
        <v>11.902100000000001</v>
      </c>
      <c r="HD49">
        <v>4.9637500000000001</v>
      </c>
      <c r="HE49">
        <v>3.2919999999999998</v>
      </c>
      <c r="HF49">
        <v>9999</v>
      </c>
      <c r="HG49">
        <v>9999</v>
      </c>
      <c r="HH49">
        <v>9999</v>
      </c>
      <c r="HI49">
        <v>999.9</v>
      </c>
      <c r="HJ49">
        <v>4.9702500000000001</v>
      </c>
      <c r="HK49">
        <v>1.8751500000000001</v>
      </c>
      <c r="HL49">
        <v>1.87392</v>
      </c>
      <c r="HM49">
        <v>1.8730899999999999</v>
      </c>
      <c r="HN49">
        <v>1.8745400000000001</v>
      </c>
      <c r="HO49">
        <v>1.86951</v>
      </c>
      <c r="HP49">
        <v>1.87374</v>
      </c>
      <c r="HQ49">
        <v>1.87879</v>
      </c>
      <c r="HR49">
        <v>0</v>
      </c>
      <c r="HS49">
        <v>0</v>
      </c>
      <c r="HT49">
        <v>0</v>
      </c>
      <c r="HU49">
        <v>0</v>
      </c>
      <c r="HV49" t="s">
        <v>417</v>
      </c>
      <c r="HW49" t="s">
        <v>418</v>
      </c>
      <c r="HX49" t="s">
        <v>419</v>
      </c>
      <c r="HY49" t="s">
        <v>419</v>
      </c>
      <c r="HZ49" t="s">
        <v>419</v>
      </c>
      <c r="IA49" t="s">
        <v>419</v>
      </c>
      <c r="IB49">
        <v>0</v>
      </c>
      <c r="IC49">
        <v>100</v>
      </c>
      <c r="ID49">
        <v>100</v>
      </c>
      <c r="IE49">
        <v>0.48899999999999999</v>
      </c>
      <c r="IF49">
        <v>0.20799999999999999</v>
      </c>
      <c r="IG49">
        <v>0.51789999999994052</v>
      </c>
      <c r="IH49">
        <v>0</v>
      </c>
      <c r="II49">
        <v>0</v>
      </c>
      <c r="IJ49">
        <v>0</v>
      </c>
      <c r="IK49">
        <v>0.20799999999999999</v>
      </c>
      <c r="IL49">
        <v>0</v>
      </c>
      <c r="IM49">
        <v>0</v>
      </c>
      <c r="IN49">
        <v>0</v>
      </c>
      <c r="IO49">
        <v>-1</v>
      </c>
      <c r="IP49">
        <v>-1</v>
      </c>
      <c r="IQ49">
        <v>-1</v>
      </c>
      <c r="IR49">
        <v>-1</v>
      </c>
      <c r="IS49">
        <v>1.9</v>
      </c>
      <c r="IT49">
        <v>1069.0999999999999</v>
      </c>
      <c r="IU49">
        <v>1.0803199999999999</v>
      </c>
      <c r="IV49">
        <v>2.4523899999999998</v>
      </c>
      <c r="IW49">
        <v>1.42578</v>
      </c>
      <c r="IX49">
        <v>2.2668499999999998</v>
      </c>
      <c r="IY49">
        <v>1.5478499999999999</v>
      </c>
      <c r="IZ49">
        <v>2.4255399999999998</v>
      </c>
      <c r="JA49">
        <v>36.387099999999997</v>
      </c>
      <c r="JB49">
        <v>14.245900000000001</v>
      </c>
      <c r="JC49">
        <v>18</v>
      </c>
      <c r="JD49">
        <v>633.89</v>
      </c>
      <c r="JE49">
        <v>413.62599999999998</v>
      </c>
      <c r="JF49">
        <v>29.335000000000001</v>
      </c>
      <c r="JG49">
        <v>28.7895</v>
      </c>
      <c r="JH49">
        <v>29.999700000000001</v>
      </c>
      <c r="JI49">
        <v>28.6311</v>
      </c>
      <c r="JJ49">
        <v>28.564499999999999</v>
      </c>
      <c r="JK49">
        <v>21.6585</v>
      </c>
      <c r="JL49">
        <v>-30</v>
      </c>
      <c r="JM49">
        <v>-30</v>
      </c>
      <c r="JN49">
        <v>-999.9</v>
      </c>
      <c r="JO49">
        <v>414.22899999999998</v>
      </c>
      <c r="JP49">
        <v>0</v>
      </c>
      <c r="JQ49">
        <v>95.250900000000001</v>
      </c>
      <c r="JR49">
        <v>101.093</v>
      </c>
    </row>
    <row r="50" spans="1:278" x14ac:dyDescent="0.2">
      <c r="A50">
        <v>34</v>
      </c>
      <c r="B50">
        <v>1686929274.5</v>
      </c>
      <c r="C50">
        <v>7139</v>
      </c>
      <c r="D50" t="s">
        <v>605</v>
      </c>
      <c r="E50" t="s">
        <v>606</v>
      </c>
      <c r="F50">
        <v>15</v>
      </c>
      <c r="N50" t="s">
        <v>531</v>
      </c>
      <c r="O50">
        <v>1686929266.5</v>
      </c>
      <c r="P50">
        <f t="shared" si="46"/>
        <v>4.4836708572708796E-3</v>
      </c>
      <c r="Q50">
        <f t="shared" si="47"/>
        <v>4.4836708572708792</v>
      </c>
      <c r="R50">
        <f t="shared" si="48"/>
        <v>20.130454312895182</v>
      </c>
      <c r="S50">
        <f t="shared" si="49"/>
        <v>409.16561290322579</v>
      </c>
      <c r="T50">
        <f t="shared" si="50"/>
        <v>233.08860761095588</v>
      </c>
      <c r="U50">
        <f t="shared" si="51"/>
        <v>23.730794409635976</v>
      </c>
      <c r="V50">
        <f t="shared" si="52"/>
        <v>41.657227004014061</v>
      </c>
      <c r="W50">
        <f t="shared" si="53"/>
        <v>0.20237030292923022</v>
      </c>
      <c r="X50">
        <f t="shared" si="54"/>
        <v>2.9580881079829027</v>
      </c>
      <c r="Y50">
        <f t="shared" si="55"/>
        <v>0.19498151526287955</v>
      </c>
      <c r="Z50">
        <f t="shared" si="56"/>
        <v>0.12250482419796975</v>
      </c>
      <c r="AA50">
        <f t="shared" si="57"/>
        <v>241.7356034623113</v>
      </c>
      <c r="AB50">
        <f t="shared" si="58"/>
        <v>30.406178719579817</v>
      </c>
      <c r="AC50">
        <f t="shared" si="59"/>
        <v>30.011316129032259</v>
      </c>
      <c r="AD50">
        <f t="shared" si="60"/>
        <v>4.2632198031305384</v>
      </c>
      <c r="AE50">
        <f t="shared" si="61"/>
        <v>46.402480464782023</v>
      </c>
      <c r="AF50">
        <f t="shared" si="62"/>
        <v>1.9940010917609139</v>
      </c>
      <c r="AG50">
        <f t="shared" si="63"/>
        <v>4.2971864257866477</v>
      </c>
      <c r="AH50">
        <f t="shared" si="64"/>
        <v>2.2692187113696245</v>
      </c>
      <c r="AI50">
        <f t="shared" si="65"/>
        <v>-197.72988480564578</v>
      </c>
      <c r="AJ50">
        <f t="shared" si="66"/>
        <v>22.046332569851579</v>
      </c>
      <c r="AK50">
        <f t="shared" si="67"/>
        <v>1.6584798299317083</v>
      </c>
      <c r="AL50">
        <f t="shared" si="68"/>
        <v>67.710531056448815</v>
      </c>
      <c r="AM50">
        <v>0</v>
      </c>
      <c r="AN50">
        <v>0</v>
      </c>
      <c r="AO50">
        <f t="shared" si="69"/>
        <v>1</v>
      </c>
      <c r="AP50">
        <f t="shared" si="70"/>
        <v>0</v>
      </c>
      <c r="AQ50">
        <f t="shared" si="71"/>
        <v>53185.445151055479</v>
      </c>
      <c r="AR50" t="s">
        <v>410</v>
      </c>
      <c r="AS50">
        <v>12516</v>
      </c>
      <c r="AT50">
        <v>616.0684</v>
      </c>
      <c r="AU50">
        <v>3673.6</v>
      </c>
      <c r="AV50">
        <f t="shared" si="72"/>
        <v>0.83229845383275258</v>
      </c>
      <c r="AW50">
        <v>-1.2249820690906199</v>
      </c>
      <c r="AX50" t="s">
        <v>607</v>
      </c>
      <c r="AY50">
        <v>12535.9</v>
      </c>
      <c r="AZ50">
        <v>779.03728000000001</v>
      </c>
      <c r="BA50">
        <v>1160.5</v>
      </c>
      <c r="BB50">
        <f t="shared" si="73"/>
        <v>0.32870548901335628</v>
      </c>
      <c r="BC50">
        <v>0.5</v>
      </c>
      <c r="BD50">
        <f t="shared" si="74"/>
        <v>1261.2016070087186</v>
      </c>
      <c r="BE50">
        <f t="shared" si="75"/>
        <v>20.130454312895182</v>
      </c>
      <c r="BF50">
        <f t="shared" si="76"/>
        <v>207.28194548811581</v>
      </c>
      <c r="BG50">
        <f t="shared" si="77"/>
        <v>1.6932611141081563E-2</v>
      </c>
      <c r="BH50">
        <f t="shared" si="78"/>
        <v>2.1655320982335198</v>
      </c>
      <c r="BI50">
        <f t="shared" si="79"/>
        <v>451.94034999900174</v>
      </c>
      <c r="BJ50" t="s">
        <v>608</v>
      </c>
      <c r="BK50">
        <v>-3020.19</v>
      </c>
      <c r="BL50">
        <f t="shared" si="80"/>
        <v>-3020.19</v>
      </c>
      <c r="BM50">
        <f t="shared" si="81"/>
        <v>3.6024903059026281</v>
      </c>
      <c r="BN50">
        <f t="shared" si="82"/>
        <v>9.1243962121085265E-2</v>
      </c>
      <c r="BO50">
        <f t="shared" si="83"/>
        <v>0.37543753239943289</v>
      </c>
      <c r="BP50">
        <f t="shared" si="84"/>
        <v>0.70066234215648027</v>
      </c>
      <c r="BQ50">
        <f t="shared" si="85"/>
        <v>0.82193753941905301</v>
      </c>
      <c r="BR50">
        <f t="shared" si="86"/>
        <v>-0.35373673254568833</v>
      </c>
      <c r="BS50">
        <f t="shared" si="87"/>
        <v>1.3537367325456884</v>
      </c>
      <c r="BT50">
        <v>1327</v>
      </c>
      <c r="BU50">
        <v>300</v>
      </c>
      <c r="BV50">
        <v>300</v>
      </c>
      <c r="BW50">
        <v>300</v>
      </c>
      <c r="BX50">
        <v>12535.9</v>
      </c>
      <c r="BY50">
        <v>1089.07</v>
      </c>
      <c r="BZ50">
        <v>-9.0843599999999997E-3</v>
      </c>
      <c r="CA50">
        <v>-3.55</v>
      </c>
      <c r="CB50" t="s">
        <v>413</v>
      </c>
      <c r="CC50" t="s">
        <v>413</v>
      </c>
      <c r="CD50" t="s">
        <v>413</v>
      </c>
      <c r="CE50" t="s">
        <v>413</v>
      </c>
      <c r="CF50" t="s">
        <v>413</v>
      </c>
      <c r="CG50" t="s">
        <v>413</v>
      </c>
      <c r="CH50" t="s">
        <v>413</v>
      </c>
      <c r="CI50" t="s">
        <v>413</v>
      </c>
      <c r="CJ50" t="s">
        <v>413</v>
      </c>
      <c r="CK50" t="s">
        <v>413</v>
      </c>
      <c r="CL50">
        <f t="shared" si="88"/>
        <v>1499.9887096774189</v>
      </c>
      <c r="CM50">
        <f t="shared" si="89"/>
        <v>1261.2016070087186</v>
      </c>
      <c r="CN50">
        <f t="shared" si="90"/>
        <v>0.8408073999969955</v>
      </c>
      <c r="CO50">
        <f t="shared" si="91"/>
        <v>0.1611582819942011</v>
      </c>
      <c r="CP50">
        <v>6</v>
      </c>
      <c r="CQ50">
        <v>0.5</v>
      </c>
      <c r="CR50" t="s">
        <v>414</v>
      </c>
      <c r="CS50">
        <v>2</v>
      </c>
      <c r="CT50">
        <v>1686929266.5</v>
      </c>
      <c r="CU50">
        <v>409.16561290322579</v>
      </c>
      <c r="CV50">
        <v>431.12477419354838</v>
      </c>
      <c r="CW50">
        <v>19.585477419354831</v>
      </c>
      <c r="CX50">
        <v>15.1907935483871</v>
      </c>
      <c r="CY50">
        <v>408.67361290322577</v>
      </c>
      <c r="CZ50">
        <v>19.37747741935484</v>
      </c>
      <c r="DA50">
        <v>600.16003225806446</v>
      </c>
      <c r="DB50">
        <v>101.7102258064516</v>
      </c>
      <c r="DC50">
        <v>9.995982580645163E-2</v>
      </c>
      <c r="DD50">
        <v>30.149558064516121</v>
      </c>
      <c r="DE50">
        <v>30.011316129032259</v>
      </c>
      <c r="DF50">
        <v>999.90000000000032</v>
      </c>
      <c r="DG50">
        <v>0</v>
      </c>
      <c r="DH50">
        <v>0</v>
      </c>
      <c r="DI50">
        <v>9992.6967741935478</v>
      </c>
      <c r="DJ50">
        <v>0</v>
      </c>
      <c r="DK50">
        <v>1650.8948387096771</v>
      </c>
      <c r="DL50">
        <v>-21.96199032258065</v>
      </c>
      <c r="DM50">
        <v>417.33654838709668</v>
      </c>
      <c r="DN50">
        <v>437.77493548387088</v>
      </c>
      <c r="DO50">
        <v>4.3946722580645146</v>
      </c>
      <c r="DP50">
        <v>431.12477419354838</v>
      </c>
      <c r="DQ50">
        <v>15.1907935483871</v>
      </c>
      <c r="DR50">
        <v>1.992045483870968</v>
      </c>
      <c r="DS50">
        <v>1.5450619354838711</v>
      </c>
      <c r="DT50">
        <v>17.38124516129032</v>
      </c>
      <c r="DU50">
        <v>13.42153225806452</v>
      </c>
      <c r="DV50">
        <v>1499.9887096774189</v>
      </c>
      <c r="DW50">
        <v>0.97299761290322551</v>
      </c>
      <c r="DX50">
        <v>2.7002154838709689E-2</v>
      </c>
      <c r="DY50">
        <v>0</v>
      </c>
      <c r="DZ50">
        <v>780.57832258064502</v>
      </c>
      <c r="EA50">
        <v>4.9993100000000013</v>
      </c>
      <c r="EB50">
        <v>15803.92258064516</v>
      </c>
      <c r="EC50">
        <v>13259.12258064516</v>
      </c>
      <c r="ED50">
        <v>36.686999999999983</v>
      </c>
      <c r="EE50">
        <v>38.625</v>
      </c>
      <c r="EF50">
        <v>37.125</v>
      </c>
      <c r="EG50">
        <v>37.856709677419353</v>
      </c>
      <c r="EH50">
        <v>38.436999999999983</v>
      </c>
      <c r="EI50">
        <v>1454.6190322580651</v>
      </c>
      <c r="EJ50">
        <v>40.369677419354822</v>
      </c>
      <c r="EK50">
        <v>0</v>
      </c>
      <c r="EL50">
        <v>158.70000004768369</v>
      </c>
      <c r="EM50">
        <v>0</v>
      </c>
      <c r="EN50">
        <v>779.03728000000001</v>
      </c>
      <c r="EO50">
        <v>-95.966153711780962</v>
      </c>
      <c r="EP50">
        <v>-1317.7923056639131</v>
      </c>
      <c r="EQ50">
        <v>15788.672</v>
      </c>
      <c r="ER50">
        <v>15</v>
      </c>
      <c r="ES50">
        <v>1686929298.5</v>
      </c>
      <c r="ET50" t="s">
        <v>609</v>
      </c>
      <c r="EU50">
        <v>1686929298.5</v>
      </c>
      <c r="EV50">
        <v>1686864966.5999999</v>
      </c>
      <c r="EW50">
        <v>34</v>
      </c>
      <c r="EX50">
        <v>3.0000000000000001E-3</v>
      </c>
      <c r="EY50">
        <v>-2.5000000000000001E-2</v>
      </c>
      <c r="EZ50">
        <v>0.49199999999999999</v>
      </c>
      <c r="FA50">
        <v>0.20799999999999999</v>
      </c>
      <c r="FB50">
        <v>431</v>
      </c>
      <c r="FC50">
        <v>20</v>
      </c>
      <c r="FD50">
        <v>0.06</v>
      </c>
      <c r="FE50">
        <v>0.03</v>
      </c>
      <c r="FF50">
        <v>-22.06303658536585</v>
      </c>
      <c r="FG50">
        <v>2.1207679442508458</v>
      </c>
      <c r="FH50">
        <v>0.22061746360357989</v>
      </c>
      <c r="FI50">
        <v>1</v>
      </c>
      <c r="FJ50">
        <v>409.13509677419353</v>
      </c>
      <c r="FK50">
        <v>3.2480806451591082</v>
      </c>
      <c r="FL50">
        <v>0.25310897243100272</v>
      </c>
      <c r="FM50">
        <v>1</v>
      </c>
      <c r="FN50">
        <v>4.3711753658536594</v>
      </c>
      <c r="FO50">
        <v>0.45062466898955139</v>
      </c>
      <c r="FP50">
        <v>4.4640075405214287E-2</v>
      </c>
      <c r="FQ50">
        <v>1</v>
      </c>
      <c r="FR50">
        <v>19.58237096774193</v>
      </c>
      <c r="FS50">
        <v>0.36998709677419578</v>
      </c>
      <c r="FT50">
        <v>2.7644356520826769E-2</v>
      </c>
      <c r="FU50">
        <v>1</v>
      </c>
      <c r="FV50">
        <v>4</v>
      </c>
      <c r="FW50">
        <v>4</v>
      </c>
      <c r="FX50" t="s">
        <v>416</v>
      </c>
      <c r="FY50">
        <v>3.1760199999999998</v>
      </c>
      <c r="FZ50">
        <v>2.7968899999999999</v>
      </c>
      <c r="GA50">
        <v>0.10309</v>
      </c>
      <c r="GB50">
        <v>0.107824</v>
      </c>
      <c r="GC50">
        <v>0.10459</v>
      </c>
      <c r="GD50">
        <v>8.79249E-2</v>
      </c>
      <c r="GE50">
        <v>28030.799999999999</v>
      </c>
      <c r="GF50">
        <v>22166</v>
      </c>
      <c r="GG50">
        <v>29217.3</v>
      </c>
      <c r="GH50">
        <v>24344.9</v>
      </c>
      <c r="GI50">
        <v>33283.599999999999</v>
      </c>
      <c r="GJ50">
        <v>32417.1</v>
      </c>
      <c r="GK50">
        <v>40311.9</v>
      </c>
      <c r="GL50">
        <v>39727.599999999999</v>
      </c>
      <c r="GM50">
        <v>2.15672</v>
      </c>
      <c r="GN50">
        <v>1.8322799999999999</v>
      </c>
      <c r="GO50">
        <v>8.4266099999999997E-2</v>
      </c>
      <c r="GP50">
        <v>0</v>
      </c>
      <c r="GQ50">
        <v>28.670200000000001</v>
      </c>
      <c r="GR50">
        <v>999.9</v>
      </c>
      <c r="GS50">
        <v>31.6</v>
      </c>
      <c r="GT50">
        <v>33.6</v>
      </c>
      <c r="GU50">
        <v>16.234200000000001</v>
      </c>
      <c r="GV50">
        <v>62.191000000000003</v>
      </c>
      <c r="GW50">
        <v>31.598600000000001</v>
      </c>
      <c r="GX50">
        <v>1</v>
      </c>
      <c r="GY50">
        <v>0.11254599999999999</v>
      </c>
      <c r="GZ50">
        <v>0</v>
      </c>
      <c r="HA50">
        <v>20.278300000000002</v>
      </c>
      <c r="HB50">
        <v>5.2241799999999996</v>
      </c>
      <c r="HC50">
        <v>11.904400000000001</v>
      </c>
      <c r="HD50">
        <v>4.9637500000000001</v>
      </c>
      <c r="HE50">
        <v>3.2919999999999998</v>
      </c>
      <c r="HF50">
        <v>9999</v>
      </c>
      <c r="HG50">
        <v>9999</v>
      </c>
      <c r="HH50">
        <v>9999</v>
      </c>
      <c r="HI50">
        <v>999.9</v>
      </c>
      <c r="HJ50">
        <v>4.9702500000000001</v>
      </c>
      <c r="HK50">
        <v>1.8751500000000001</v>
      </c>
      <c r="HL50">
        <v>1.87392</v>
      </c>
      <c r="HM50">
        <v>1.87313</v>
      </c>
      <c r="HN50">
        <v>1.8745400000000001</v>
      </c>
      <c r="HO50">
        <v>1.86951</v>
      </c>
      <c r="HP50">
        <v>1.87374</v>
      </c>
      <c r="HQ50">
        <v>1.8787799999999999</v>
      </c>
      <c r="HR50">
        <v>0</v>
      </c>
      <c r="HS50">
        <v>0</v>
      </c>
      <c r="HT50">
        <v>0</v>
      </c>
      <c r="HU50">
        <v>0</v>
      </c>
      <c r="HV50" t="s">
        <v>417</v>
      </c>
      <c r="HW50" t="s">
        <v>418</v>
      </c>
      <c r="HX50" t="s">
        <v>419</v>
      </c>
      <c r="HY50" t="s">
        <v>419</v>
      </c>
      <c r="HZ50" t="s">
        <v>419</v>
      </c>
      <c r="IA50" t="s">
        <v>419</v>
      </c>
      <c r="IB50">
        <v>0</v>
      </c>
      <c r="IC50">
        <v>100</v>
      </c>
      <c r="ID50">
        <v>100</v>
      </c>
      <c r="IE50">
        <v>0.49199999999999999</v>
      </c>
      <c r="IF50">
        <v>0.20799999999999999</v>
      </c>
      <c r="IG50">
        <v>0.48919999999998248</v>
      </c>
      <c r="IH50">
        <v>0</v>
      </c>
      <c r="II50">
        <v>0</v>
      </c>
      <c r="IJ50">
        <v>0</v>
      </c>
      <c r="IK50">
        <v>0.20799999999999999</v>
      </c>
      <c r="IL50">
        <v>0</v>
      </c>
      <c r="IM50">
        <v>0</v>
      </c>
      <c r="IN50">
        <v>0</v>
      </c>
      <c r="IO50">
        <v>-1</v>
      </c>
      <c r="IP50">
        <v>-1</v>
      </c>
      <c r="IQ50">
        <v>-1</v>
      </c>
      <c r="IR50">
        <v>-1</v>
      </c>
      <c r="IS50">
        <v>2.2999999999999998</v>
      </c>
      <c r="IT50">
        <v>1071.8</v>
      </c>
      <c r="IU50">
        <v>1.11572</v>
      </c>
      <c r="IV50">
        <v>2.4511699999999998</v>
      </c>
      <c r="IW50">
        <v>1.42578</v>
      </c>
      <c r="IX50">
        <v>2.2668499999999998</v>
      </c>
      <c r="IY50">
        <v>1.5478499999999999</v>
      </c>
      <c r="IZ50">
        <v>2.4133300000000002</v>
      </c>
      <c r="JA50">
        <v>36.481400000000001</v>
      </c>
      <c r="JB50">
        <v>14.228300000000001</v>
      </c>
      <c r="JC50">
        <v>18</v>
      </c>
      <c r="JD50">
        <v>635.80100000000004</v>
      </c>
      <c r="JE50">
        <v>411.601</v>
      </c>
      <c r="JF50">
        <v>29.407599999999999</v>
      </c>
      <c r="JG50">
        <v>28.877400000000002</v>
      </c>
      <c r="JH50">
        <v>30.000800000000002</v>
      </c>
      <c r="JI50">
        <v>28.706499999999998</v>
      </c>
      <c r="JJ50">
        <v>28.6511</v>
      </c>
      <c r="JK50">
        <v>22.363199999999999</v>
      </c>
      <c r="JL50">
        <v>-30</v>
      </c>
      <c r="JM50">
        <v>-30</v>
      </c>
      <c r="JN50">
        <v>-999.9</v>
      </c>
      <c r="JO50">
        <v>431.51400000000001</v>
      </c>
      <c r="JP50">
        <v>0</v>
      </c>
      <c r="JQ50">
        <v>95.210899999999995</v>
      </c>
      <c r="JR50">
        <v>101.06699999999999</v>
      </c>
    </row>
    <row r="51" spans="1:278" x14ac:dyDescent="0.2">
      <c r="A51">
        <v>35</v>
      </c>
      <c r="B51">
        <v>1686929393</v>
      </c>
      <c r="C51">
        <v>7257.5</v>
      </c>
      <c r="D51" t="s">
        <v>610</v>
      </c>
      <c r="E51" t="s">
        <v>611</v>
      </c>
      <c r="F51">
        <v>15</v>
      </c>
      <c r="N51" t="s">
        <v>537</v>
      </c>
      <c r="O51">
        <v>1686929385.25</v>
      </c>
      <c r="P51">
        <f t="shared" si="46"/>
        <v>1.7506535683877364E-3</v>
      </c>
      <c r="Q51">
        <f t="shared" si="47"/>
        <v>1.7506535683877364</v>
      </c>
      <c r="R51">
        <f t="shared" si="48"/>
        <v>8.3141859787031169</v>
      </c>
      <c r="S51">
        <f t="shared" si="49"/>
        <v>411.38000000000011</v>
      </c>
      <c r="T51">
        <f t="shared" si="50"/>
        <v>198.40677183348504</v>
      </c>
      <c r="U51">
        <f t="shared" si="51"/>
        <v>20.195701563917694</v>
      </c>
      <c r="V51">
        <f t="shared" si="52"/>
        <v>41.87411363326413</v>
      </c>
      <c r="W51">
        <f t="shared" si="53"/>
        <v>6.7189207862406036E-2</v>
      </c>
      <c r="X51">
        <f t="shared" si="54"/>
        <v>2.9589546414331558</v>
      </c>
      <c r="Y51">
        <f t="shared" si="55"/>
        <v>6.6352998297533328E-2</v>
      </c>
      <c r="Z51">
        <f t="shared" si="56"/>
        <v>4.1544886880421565E-2</v>
      </c>
      <c r="AA51">
        <f t="shared" si="57"/>
        <v>241.73806247521219</v>
      </c>
      <c r="AB51">
        <f t="shared" si="58"/>
        <v>31.121396600222646</v>
      </c>
      <c r="AC51">
        <f t="shared" si="59"/>
        <v>30.194436666666661</v>
      </c>
      <c r="AD51">
        <f t="shared" si="60"/>
        <v>4.3082638749278122</v>
      </c>
      <c r="AE51">
        <f t="shared" si="61"/>
        <v>39.577372548242671</v>
      </c>
      <c r="AF51">
        <f t="shared" si="62"/>
        <v>1.7019455160155537</v>
      </c>
      <c r="AG51">
        <f t="shared" si="63"/>
        <v>4.3002994045169984</v>
      </c>
      <c r="AH51">
        <f t="shared" si="64"/>
        <v>2.6063183589122585</v>
      </c>
      <c r="AI51">
        <f t="shared" si="65"/>
        <v>-77.203822365899171</v>
      </c>
      <c r="AJ51">
        <f t="shared" si="66"/>
        <v>-5.1456854825335236</v>
      </c>
      <c r="AK51">
        <f t="shared" si="67"/>
        <v>-0.38735620283031813</v>
      </c>
      <c r="AL51">
        <f t="shared" si="68"/>
        <v>159.00119842394915</v>
      </c>
      <c r="AM51">
        <v>0</v>
      </c>
      <c r="AN51">
        <v>0</v>
      </c>
      <c r="AO51">
        <f t="shared" si="69"/>
        <v>1</v>
      </c>
      <c r="AP51">
        <f t="shared" si="70"/>
        <v>0</v>
      </c>
      <c r="AQ51">
        <f t="shared" si="71"/>
        <v>53207.866565474505</v>
      </c>
      <c r="AR51" t="s">
        <v>410</v>
      </c>
      <c r="AS51">
        <v>12516</v>
      </c>
      <c r="AT51">
        <v>616.0684</v>
      </c>
      <c r="AU51">
        <v>3673.6</v>
      </c>
      <c r="AV51">
        <f t="shared" si="72"/>
        <v>0.83229845383275258</v>
      </c>
      <c r="AW51">
        <v>-1.2249820690906199</v>
      </c>
      <c r="AX51" t="s">
        <v>612</v>
      </c>
      <c r="AY51">
        <v>12533.4</v>
      </c>
      <c r="AZ51">
        <v>743.08492000000001</v>
      </c>
      <c r="BA51">
        <v>909.49</v>
      </c>
      <c r="BB51">
        <f t="shared" si="73"/>
        <v>0.18296526624811704</v>
      </c>
      <c r="BC51">
        <v>0.5</v>
      </c>
      <c r="BD51">
        <f t="shared" si="74"/>
        <v>1261.2144605571048</v>
      </c>
      <c r="BE51">
        <f t="shared" si="75"/>
        <v>8.3141859787031169</v>
      </c>
      <c r="BF51">
        <f t="shared" si="76"/>
        <v>115.37921978590299</v>
      </c>
      <c r="BG51">
        <f t="shared" si="77"/>
        <v>7.5634781760907559E-3</v>
      </c>
      <c r="BH51">
        <f t="shared" si="78"/>
        <v>3.0391867969961184</v>
      </c>
      <c r="BI51">
        <f t="shared" si="79"/>
        <v>408.07979155498265</v>
      </c>
      <c r="BJ51" t="s">
        <v>613</v>
      </c>
      <c r="BK51">
        <v>-5.0999999999999996</v>
      </c>
      <c r="BL51">
        <f t="shared" si="80"/>
        <v>-5.0999999999999996</v>
      </c>
      <c r="BM51">
        <f t="shared" si="81"/>
        <v>1.0056075382906904</v>
      </c>
      <c r="BN51">
        <f t="shared" si="82"/>
        <v>0.18194500267879596</v>
      </c>
      <c r="BO51">
        <f t="shared" si="83"/>
        <v>0.75138228178432598</v>
      </c>
      <c r="BP51">
        <f t="shared" si="84"/>
        <v>0.56711939407323797</v>
      </c>
      <c r="BQ51">
        <f t="shared" si="85"/>
        <v>0.90403317499645786</v>
      </c>
      <c r="BR51">
        <f t="shared" si="86"/>
        <v>-1.248739529880191E-3</v>
      </c>
      <c r="BS51">
        <f t="shared" si="87"/>
        <v>1.0012487395298801</v>
      </c>
      <c r="BT51">
        <v>1329</v>
      </c>
      <c r="BU51">
        <v>300</v>
      </c>
      <c r="BV51">
        <v>300</v>
      </c>
      <c r="BW51">
        <v>300</v>
      </c>
      <c r="BX51">
        <v>12533.4</v>
      </c>
      <c r="BY51">
        <v>890.16</v>
      </c>
      <c r="BZ51">
        <v>-9.0818900000000004E-3</v>
      </c>
      <c r="CA51">
        <v>3.63</v>
      </c>
      <c r="CB51" t="s">
        <v>413</v>
      </c>
      <c r="CC51" t="s">
        <v>413</v>
      </c>
      <c r="CD51" t="s">
        <v>413</v>
      </c>
      <c r="CE51" t="s">
        <v>413</v>
      </c>
      <c r="CF51" t="s">
        <v>413</v>
      </c>
      <c r="CG51" t="s">
        <v>413</v>
      </c>
      <c r="CH51" t="s">
        <v>413</v>
      </c>
      <c r="CI51" t="s">
        <v>413</v>
      </c>
      <c r="CJ51" t="s">
        <v>413</v>
      </c>
      <c r="CK51" t="s">
        <v>413</v>
      </c>
      <c r="CL51">
        <f t="shared" si="88"/>
        <v>1500.0039999999999</v>
      </c>
      <c r="CM51">
        <f t="shared" si="89"/>
        <v>1261.2144605571048</v>
      </c>
      <c r="CN51">
        <f t="shared" si="90"/>
        <v>0.84080739821834127</v>
      </c>
      <c r="CO51">
        <f t="shared" si="91"/>
        <v>0.16115827856139864</v>
      </c>
      <c r="CP51">
        <v>6</v>
      </c>
      <c r="CQ51">
        <v>0.5</v>
      </c>
      <c r="CR51" t="s">
        <v>414</v>
      </c>
      <c r="CS51">
        <v>2</v>
      </c>
      <c r="CT51">
        <v>1686929385.25</v>
      </c>
      <c r="CU51">
        <v>411.38000000000011</v>
      </c>
      <c r="CV51">
        <v>420.41206666666659</v>
      </c>
      <c r="CW51">
        <v>16.720266666666671</v>
      </c>
      <c r="CX51">
        <v>14.999323333333329</v>
      </c>
      <c r="CY51">
        <v>410.83900000000011</v>
      </c>
      <c r="CZ51">
        <v>16.512266666666669</v>
      </c>
      <c r="DA51">
        <v>600.15300000000013</v>
      </c>
      <c r="DB51">
        <v>101.6895333333333</v>
      </c>
      <c r="DC51">
        <v>9.9842993333333338E-2</v>
      </c>
      <c r="DD51">
        <v>30.162179999999999</v>
      </c>
      <c r="DE51">
        <v>30.194436666666661</v>
      </c>
      <c r="DF51">
        <v>999.9000000000002</v>
      </c>
      <c r="DG51">
        <v>0</v>
      </c>
      <c r="DH51">
        <v>0</v>
      </c>
      <c r="DI51">
        <v>9999.6433333333352</v>
      </c>
      <c r="DJ51">
        <v>0</v>
      </c>
      <c r="DK51">
        <v>1364.6393333333331</v>
      </c>
      <c r="DL51">
        <v>-9.0808243333333323</v>
      </c>
      <c r="DM51">
        <v>418.32566666666662</v>
      </c>
      <c r="DN51">
        <v>426.81386666666663</v>
      </c>
      <c r="DO51">
        <v>1.720949333333333</v>
      </c>
      <c r="DP51">
        <v>420.41206666666659</v>
      </c>
      <c r="DQ51">
        <v>14.999323333333329</v>
      </c>
      <c r="DR51">
        <v>1.700275</v>
      </c>
      <c r="DS51">
        <v>1.5252736666666671</v>
      </c>
      <c r="DT51">
        <v>14.898949999999999</v>
      </c>
      <c r="DU51">
        <v>13.223886666666671</v>
      </c>
      <c r="DV51">
        <v>1500.0039999999999</v>
      </c>
      <c r="DW51">
        <v>0.97299633333333302</v>
      </c>
      <c r="DX51">
        <v>2.700346000000001E-2</v>
      </c>
      <c r="DY51">
        <v>0</v>
      </c>
      <c r="DZ51">
        <v>743.26873333333322</v>
      </c>
      <c r="EA51">
        <v>4.9993100000000004</v>
      </c>
      <c r="EB51">
        <v>18505.976666666669</v>
      </c>
      <c r="EC51">
        <v>13259.24666666667</v>
      </c>
      <c r="ED51">
        <v>36.936999999999991</v>
      </c>
      <c r="EE51">
        <v>38.82459999999999</v>
      </c>
      <c r="EF51">
        <v>37.299599999999991</v>
      </c>
      <c r="EG51">
        <v>38.295466666666663</v>
      </c>
      <c r="EH51">
        <v>38.670466666666663</v>
      </c>
      <c r="EI51">
        <v>1454.634</v>
      </c>
      <c r="EJ51">
        <v>40.369999999999983</v>
      </c>
      <c r="EK51">
        <v>0</v>
      </c>
      <c r="EL51">
        <v>117.7999999523163</v>
      </c>
      <c r="EM51">
        <v>0</v>
      </c>
      <c r="EN51">
        <v>743.08492000000001</v>
      </c>
      <c r="EO51">
        <v>-33.548538416739248</v>
      </c>
      <c r="EP51">
        <v>-2534.5692238308261</v>
      </c>
      <c r="EQ51">
        <v>18443.743999999999</v>
      </c>
      <c r="ER51">
        <v>15</v>
      </c>
      <c r="ES51">
        <v>1686929412.5</v>
      </c>
      <c r="ET51" t="s">
        <v>614</v>
      </c>
      <c r="EU51">
        <v>1686929412.5</v>
      </c>
      <c r="EV51">
        <v>1686864966.5999999</v>
      </c>
      <c r="EW51">
        <v>35</v>
      </c>
      <c r="EX51">
        <v>4.9000000000000002E-2</v>
      </c>
      <c r="EY51">
        <v>-2.5000000000000001E-2</v>
      </c>
      <c r="EZ51">
        <v>0.54100000000000004</v>
      </c>
      <c r="FA51">
        <v>0.20799999999999999</v>
      </c>
      <c r="FB51">
        <v>420</v>
      </c>
      <c r="FC51">
        <v>20</v>
      </c>
      <c r="FD51">
        <v>0.22</v>
      </c>
      <c r="FE51">
        <v>0.03</v>
      </c>
      <c r="FF51">
        <v>-9.0929334999999991</v>
      </c>
      <c r="FG51">
        <v>0.68666814258911568</v>
      </c>
      <c r="FH51">
        <v>0.22771464753667031</v>
      </c>
      <c r="FI51">
        <v>1</v>
      </c>
      <c r="FJ51">
        <v>411.3502666666667</v>
      </c>
      <c r="FK51">
        <v>-2.6244093437150529</v>
      </c>
      <c r="FL51">
        <v>0.20246397759162829</v>
      </c>
      <c r="FM51">
        <v>1</v>
      </c>
      <c r="FN51">
        <v>1.708504</v>
      </c>
      <c r="FO51">
        <v>0.23606341463414321</v>
      </c>
      <c r="FP51">
        <v>2.2853758093582761E-2</v>
      </c>
      <c r="FQ51">
        <v>1</v>
      </c>
      <c r="FR51">
        <v>16.719593333333329</v>
      </c>
      <c r="FS51">
        <v>7.8738153503895403E-2</v>
      </c>
      <c r="FT51">
        <v>5.8611678775557282E-3</v>
      </c>
      <c r="FU51">
        <v>1</v>
      </c>
      <c r="FV51">
        <v>4</v>
      </c>
      <c r="FW51">
        <v>4</v>
      </c>
      <c r="FX51" t="s">
        <v>416</v>
      </c>
      <c r="FY51">
        <v>3.1758799999999998</v>
      </c>
      <c r="FZ51">
        <v>2.7969499999999998</v>
      </c>
      <c r="GA51">
        <v>0.103288</v>
      </c>
      <c r="GB51">
        <v>0.105614</v>
      </c>
      <c r="GC51">
        <v>9.3050900000000006E-2</v>
      </c>
      <c r="GD51">
        <v>8.7024099999999993E-2</v>
      </c>
      <c r="GE51">
        <v>28013.4</v>
      </c>
      <c r="GF51">
        <v>22215.8</v>
      </c>
      <c r="GG51">
        <v>29206.5</v>
      </c>
      <c r="GH51">
        <v>24340.1</v>
      </c>
      <c r="GI51">
        <v>33708.400000000001</v>
      </c>
      <c r="GJ51">
        <v>32442.7</v>
      </c>
      <c r="GK51">
        <v>40298.699999999997</v>
      </c>
      <c r="GL51">
        <v>39719.4</v>
      </c>
      <c r="GM51">
        <v>2.1528</v>
      </c>
      <c r="GN51">
        <v>1.8302700000000001</v>
      </c>
      <c r="GO51">
        <v>0.109546</v>
      </c>
      <c r="GP51">
        <v>0</v>
      </c>
      <c r="GQ51">
        <v>28.429400000000001</v>
      </c>
      <c r="GR51">
        <v>999.9</v>
      </c>
      <c r="GS51">
        <v>31.3</v>
      </c>
      <c r="GT51">
        <v>33.6</v>
      </c>
      <c r="GU51">
        <v>16.082100000000001</v>
      </c>
      <c r="GV51">
        <v>62.140900000000002</v>
      </c>
      <c r="GW51">
        <v>30.9255</v>
      </c>
      <c r="GX51">
        <v>1</v>
      </c>
      <c r="GY51">
        <v>0.124817</v>
      </c>
      <c r="GZ51">
        <v>0</v>
      </c>
      <c r="HA51">
        <v>20.278500000000001</v>
      </c>
      <c r="HB51">
        <v>5.2258300000000002</v>
      </c>
      <c r="HC51">
        <v>11.904199999999999</v>
      </c>
      <c r="HD51">
        <v>4.9637000000000002</v>
      </c>
      <c r="HE51">
        <v>3.2919999999999998</v>
      </c>
      <c r="HF51">
        <v>9999</v>
      </c>
      <c r="HG51">
        <v>9999</v>
      </c>
      <c r="HH51">
        <v>9999</v>
      </c>
      <c r="HI51">
        <v>999.9</v>
      </c>
      <c r="HJ51">
        <v>4.9702400000000004</v>
      </c>
      <c r="HK51">
        <v>1.8751500000000001</v>
      </c>
      <c r="HL51">
        <v>1.8739300000000001</v>
      </c>
      <c r="HM51">
        <v>1.8731500000000001</v>
      </c>
      <c r="HN51">
        <v>1.8745400000000001</v>
      </c>
      <c r="HO51">
        <v>1.86951</v>
      </c>
      <c r="HP51">
        <v>1.8736999999999999</v>
      </c>
      <c r="HQ51">
        <v>1.8787799999999999</v>
      </c>
      <c r="HR51">
        <v>0</v>
      </c>
      <c r="HS51">
        <v>0</v>
      </c>
      <c r="HT51">
        <v>0</v>
      </c>
      <c r="HU51">
        <v>0</v>
      </c>
      <c r="HV51" t="s">
        <v>417</v>
      </c>
      <c r="HW51" t="s">
        <v>418</v>
      </c>
      <c r="HX51" t="s">
        <v>419</v>
      </c>
      <c r="HY51" t="s">
        <v>419</v>
      </c>
      <c r="HZ51" t="s">
        <v>419</v>
      </c>
      <c r="IA51" t="s">
        <v>419</v>
      </c>
      <c r="IB51">
        <v>0</v>
      </c>
      <c r="IC51">
        <v>100</v>
      </c>
      <c r="ID51">
        <v>100</v>
      </c>
      <c r="IE51">
        <v>0.54100000000000004</v>
      </c>
      <c r="IF51">
        <v>0.20799999999999999</v>
      </c>
      <c r="IG51">
        <v>0.49220000000002528</v>
      </c>
      <c r="IH51">
        <v>0</v>
      </c>
      <c r="II51">
        <v>0</v>
      </c>
      <c r="IJ51">
        <v>0</v>
      </c>
      <c r="IK51">
        <v>0.20799999999999999</v>
      </c>
      <c r="IL51">
        <v>0</v>
      </c>
      <c r="IM51">
        <v>0</v>
      </c>
      <c r="IN51">
        <v>0</v>
      </c>
      <c r="IO51">
        <v>-1</v>
      </c>
      <c r="IP51">
        <v>-1</v>
      </c>
      <c r="IQ51">
        <v>-1</v>
      </c>
      <c r="IR51">
        <v>-1</v>
      </c>
      <c r="IS51">
        <v>1.6</v>
      </c>
      <c r="IT51">
        <v>1073.8</v>
      </c>
      <c r="IU51">
        <v>1.09253</v>
      </c>
      <c r="IV51">
        <v>2.4584999999999999</v>
      </c>
      <c r="IW51">
        <v>1.42578</v>
      </c>
      <c r="IX51">
        <v>2.2668499999999998</v>
      </c>
      <c r="IY51">
        <v>1.5478499999999999</v>
      </c>
      <c r="IZ51">
        <v>2.3718300000000001</v>
      </c>
      <c r="JA51">
        <v>36.505099999999999</v>
      </c>
      <c r="JB51">
        <v>14.210800000000001</v>
      </c>
      <c r="JC51">
        <v>18</v>
      </c>
      <c r="JD51">
        <v>634.43200000000002</v>
      </c>
      <c r="JE51">
        <v>411.47500000000002</v>
      </c>
      <c r="JF51">
        <v>29.515799999999999</v>
      </c>
      <c r="JG51">
        <v>29.055700000000002</v>
      </c>
      <c r="JH51">
        <v>30.0002</v>
      </c>
      <c r="JI51">
        <v>28.8565</v>
      </c>
      <c r="JJ51">
        <v>28.793800000000001</v>
      </c>
      <c r="JK51">
        <v>21.873999999999999</v>
      </c>
      <c r="JL51">
        <v>-30</v>
      </c>
      <c r="JM51">
        <v>-30</v>
      </c>
      <c r="JN51">
        <v>-999.9</v>
      </c>
      <c r="JO51">
        <v>419.63299999999998</v>
      </c>
      <c r="JP51">
        <v>0</v>
      </c>
      <c r="JQ51">
        <v>95.177999999999997</v>
      </c>
      <c r="JR51">
        <v>101.04600000000001</v>
      </c>
    </row>
    <row r="52" spans="1:278" x14ac:dyDescent="0.2">
      <c r="A52">
        <v>36</v>
      </c>
      <c r="B52">
        <v>1686929509</v>
      </c>
      <c r="C52">
        <v>7373.5</v>
      </c>
      <c r="D52" t="s">
        <v>615</v>
      </c>
      <c r="E52" t="s">
        <v>616</v>
      </c>
      <c r="F52">
        <v>15</v>
      </c>
      <c r="N52" t="s">
        <v>543</v>
      </c>
      <c r="O52">
        <v>1686929501.25</v>
      </c>
      <c r="P52">
        <f t="shared" si="46"/>
        <v>5.1732540465918107E-3</v>
      </c>
      <c r="Q52">
        <f t="shared" si="47"/>
        <v>5.1732540465918104</v>
      </c>
      <c r="R52">
        <f t="shared" si="48"/>
        <v>22.028091814989661</v>
      </c>
      <c r="S52">
        <f t="shared" si="49"/>
        <v>408.9557333333334</v>
      </c>
      <c r="T52">
        <f t="shared" si="50"/>
        <v>246.86922713405966</v>
      </c>
      <c r="U52">
        <f t="shared" si="51"/>
        <v>25.127948733588703</v>
      </c>
      <c r="V52">
        <f t="shared" si="52"/>
        <v>41.626163053229732</v>
      </c>
      <c r="W52">
        <f t="shared" si="53"/>
        <v>0.24332554425641098</v>
      </c>
      <c r="X52">
        <f t="shared" si="54"/>
        <v>2.9584369776807886</v>
      </c>
      <c r="Y52">
        <f t="shared" si="55"/>
        <v>0.23272888674376069</v>
      </c>
      <c r="Z52">
        <f t="shared" si="56"/>
        <v>0.14636916382859819</v>
      </c>
      <c r="AA52">
        <f t="shared" si="57"/>
        <v>241.74517563635922</v>
      </c>
      <c r="AB52">
        <f t="shared" si="58"/>
        <v>30.177140192425423</v>
      </c>
      <c r="AC52">
        <f t="shared" si="59"/>
        <v>29.82409333333333</v>
      </c>
      <c r="AD52">
        <f t="shared" si="60"/>
        <v>4.2175915267090724</v>
      </c>
      <c r="AE52">
        <f t="shared" si="61"/>
        <v>47.249741712546843</v>
      </c>
      <c r="AF52">
        <f t="shared" si="62"/>
        <v>2.0243888158337278</v>
      </c>
      <c r="AG52">
        <f t="shared" si="63"/>
        <v>4.2844441947418419</v>
      </c>
      <c r="AH52">
        <f t="shared" si="64"/>
        <v>2.1932027108753447</v>
      </c>
      <c r="AI52">
        <f t="shared" si="65"/>
        <v>-228.14050345469886</v>
      </c>
      <c r="AJ52">
        <f t="shared" si="66"/>
        <v>43.656509367296252</v>
      </c>
      <c r="AK52">
        <f t="shared" si="67"/>
        <v>3.2798799749719687</v>
      </c>
      <c r="AL52">
        <f t="shared" si="68"/>
        <v>60.54106152392859</v>
      </c>
      <c r="AM52">
        <v>0</v>
      </c>
      <c r="AN52">
        <v>0</v>
      </c>
      <c r="AO52">
        <f t="shared" si="69"/>
        <v>1</v>
      </c>
      <c r="AP52">
        <f t="shared" si="70"/>
        <v>0</v>
      </c>
      <c r="AQ52">
        <f t="shared" si="71"/>
        <v>53204.118863580043</v>
      </c>
      <c r="AR52" t="s">
        <v>410</v>
      </c>
      <c r="AS52">
        <v>12516</v>
      </c>
      <c r="AT52">
        <v>616.0684</v>
      </c>
      <c r="AU52">
        <v>3673.6</v>
      </c>
      <c r="AV52">
        <f t="shared" si="72"/>
        <v>0.83229845383275258</v>
      </c>
      <c r="AW52">
        <v>-1.2249820690906199</v>
      </c>
      <c r="AX52" t="s">
        <v>617</v>
      </c>
      <c r="AY52">
        <v>12491.9</v>
      </c>
      <c r="AZ52">
        <v>721.51346153846157</v>
      </c>
      <c r="BA52">
        <v>1105.77</v>
      </c>
      <c r="BB52">
        <f t="shared" si="73"/>
        <v>0.3475013234773402</v>
      </c>
      <c r="BC52">
        <v>0.5</v>
      </c>
      <c r="BD52">
        <f t="shared" si="74"/>
        <v>1261.2517200188386</v>
      </c>
      <c r="BE52">
        <f t="shared" si="75"/>
        <v>22.028091814989661</v>
      </c>
      <c r="BF52">
        <f t="shared" si="76"/>
        <v>219.14332097230906</v>
      </c>
      <c r="BG52">
        <f t="shared" si="77"/>
        <v>1.8436505191630551E-2</v>
      </c>
      <c r="BH52">
        <f t="shared" si="78"/>
        <v>2.3222098628105301</v>
      </c>
      <c r="BI52">
        <f t="shared" si="79"/>
        <v>443.39388888584926</v>
      </c>
      <c r="BJ52" t="s">
        <v>618</v>
      </c>
      <c r="BK52">
        <v>-1539.33</v>
      </c>
      <c r="BL52">
        <f t="shared" si="80"/>
        <v>-1539.33</v>
      </c>
      <c r="BM52">
        <f t="shared" si="81"/>
        <v>2.3920887707208554</v>
      </c>
      <c r="BN52">
        <f t="shared" si="82"/>
        <v>0.14527108179711104</v>
      </c>
      <c r="BO52">
        <f t="shared" si="83"/>
        <v>0.49258862098666195</v>
      </c>
      <c r="BP52">
        <f t="shared" si="84"/>
        <v>0.78467486824943689</v>
      </c>
      <c r="BQ52">
        <f t="shared" si="85"/>
        <v>0.83983759971605854</v>
      </c>
      <c r="BR52">
        <f t="shared" si="86"/>
        <v>-0.30993203351456311</v>
      </c>
      <c r="BS52">
        <f t="shared" si="87"/>
        <v>1.309932033514563</v>
      </c>
      <c r="BT52">
        <v>1331</v>
      </c>
      <c r="BU52">
        <v>300</v>
      </c>
      <c r="BV52">
        <v>300</v>
      </c>
      <c r="BW52">
        <v>300</v>
      </c>
      <c r="BX52">
        <v>12491.9</v>
      </c>
      <c r="BY52">
        <v>1001.29</v>
      </c>
      <c r="BZ52">
        <v>-9.0517199999999992E-3</v>
      </c>
      <c r="CA52">
        <v>-15.69</v>
      </c>
      <c r="CB52" t="s">
        <v>413</v>
      </c>
      <c r="CC52" t="s">
        <v>413</v>
      </c>
      <c r="CD52" t="s">
        <v>413</v>
      </c>
      <c r="CE52" t="s">
        <v>413</v>
      </c>
      <c r="CF52" t="s">
        <v>413</v>
      </c>
      <c r="CG52" t="s">
        <v>413</v>
      </c>
      <c r="CH52" t="s">
        <v>413</v>
      </c>
      <c r="CI52" t="s">
        <v>413</v>
      </c>
      <c r="CJ52" t="s">
        <v>413</v>
      </c>
      <c r="CK52" t="s">
        <v>413</v>
      </c>
      <c r="CL52">
        <f t="shared" si="88"/>
        <v>1500.0483333333329</v>
      </c>
      <c r="CM52">
        <f t="shared" si="89"/>
        <v>1261.2517200188386</v>
      </c>
      <c r="CN52">
        <f t="shared" si="90"/>
        <v>0.84080738733007865</v>
      </c>
      <c r="CO52">
        <f t="shared" si="91"/>
        <v>0.1611582575470519</v>
      </c>
      <c r="CP52">
        <v>6</v>
      </c>
      <c r="CQ52">
        <v>0.5</v>
      </c>
      <c r="CR52" t="s">
        <v>414</v>
      </c>
      <c r="CS52">
        <v>2</v>
      </c>
      <c r="CT52">
        <v>1686929501.25</v>
      </c>
      <c r="CU52">
        <v>408.9557333333334</v>
      </c>
      <c r="CV52">
        <v>433.09440000000001</v>
      </c>
      <c r="CW52">
        <v>19.88858333333333</v>
      </c>
      <c r="CX52">
        <v>14.819279999999999</v>
      </c>
      <c r="CY52">
        <v>408.50673333333339</v>
      </c>
      <c r="CZ52">
        <v>19.680583333333342</v>
      </c>
      <c r="DA52">
        <v>600.12570000000017</v>
      </c>
      <c r="DB52">
        <v>101.68656666666671</v>
      </c>
      <c r="DC52">
        <v>9.9909620000000005E-2</v>
      </c>
      <c r="DD52">
        <v>30.097809999999999</v>
      </c>
      <c r="DE52">
        <v>29.82409333333333</v>
      </c>
      <c r="DF52">
        <v>999.9000000000002</v>
      </c>
      <c r="DG52">
        <v>0</v>
      </c>
      <c r="DH52">
        <v>0</v>
      </c>
      <c r="DI52">
        <v>9996.9996666666666</v>
      </c>
      <c r="DJ52">
        <v>0</v>
      </c>
      <c r="DK52">
        <v>1744.9929999999999</v>
      </c>
      <c r="DL52">
        <v>-24.046530000000001</v>
      </c>
      <c r="DM52">
        <v>417.34830000000011</v>
      </c>
      <c r="DN52">
        <v>439.60919999999999</v>
      </c>
      <c r="DO52">
        <v>5.0693113333333333</v>
      </c>
      <c r="DP52">
        <v>433.09440000000001</v>
      </c>
      <c r="DQ52">
        <v>14.819279999999999</v>
      </c>
      <c r="DR52">
        <v>2.0224039999999999</v>
      </c>
      <c r="DS52">
        <v>1.506923666666667</v>
      </c>
      <c r="DT52">
        <v>17.620836666666669</v>
      </c>
      <c r="DU52">
        <v>13.03859666666667</v>
      </c>
      <c r="DV52">
        <v>1500.0483333333329</v>
      </c>
      <c r="DW52">
        <v>0.97299833333333363</v>
      </c>
      <c r="DX52">
        <v>2.700152333333334E-2</v>
      </c>
      <c r="DY52">
        <v>0</v>
      </c>
      <c r="DZ52">
        <v>721.57659999999998</v>
      </c>
      <c r="EA52">
        <v>4.9993100000000004</v>
      </c>
      <c r="EB52">
        <v>15813.23</v>
      </c>
      <c r="EC52">
        <v>13259.656666666669</v>
      </c>
      <c r="ED52">
        <v>36.924599999999991</v>
      </c>
      <c r="EE52">
        <v>38.811999999999991</v>
      </c>
      <c r="EF52">
        <v>37.311999999999991</v>
      </c>
      <c r="EG52">
        <v>38.127066666666657</v>
      </c>
      <c r="EH52">
        <v>38.625</v>
      </c>
      <c r="EI52">
        <v>1454.6783333333331</v>
      </c>
      <c r="EJ52">
        <v>40.370666666666658</v>
      </c>
      <c r="EK52">
        <v>0</v>
      </c>
      <c r="EL52">
        <v>115.6000001430511</v>
      </c>
      <c r="EM52">
        <v>0</v>
      </c>
      <c r="EN52">
        <v>721.51346153846157</v>
      </c>
      <c r="EO52">
        <v>-14.44047864480347</v>
      </c>
      <c r="EP52">
        <v>1717.452989425899</v>
      </c>
      <c r="EQ52">
        <v>15824.119230769231</v>
      </c>
      <c r="ER52">
        <v>15</v>
      </c>
      <c r="ES52">
        <v>1686929536</v>
      </c>
      <c r="ET52" t="s">
        <v>619</v>
      </c>
      <c r="EU52">
        <v>1686929536</v>
      </c>
      <c r="EV52">
        <v>1686864966.5999999</v>
      </c>
      <c r="EW52">
        <v>36</v>
      </c>
      <c r="EX52">
        <v>-9.1999999999999998E-2</v>
      </c>
      <c r="EY52">
        <v>-2.5000000000000001E-2</v>
      </c>
      <c r="EZ52">
        <v>0.44900000000000001</v>
      </c>
      <c r="FA52">
        <v>0.20799999999999999</v>
      </c>
      <c r="FB52">
        <v>433</v>
      </c>
      <c r="FC52">
        <v>20</v>
      </c>
      <c r="FD52">
        <v>0.1</v>
      </c>
      <c r="FE52">
        <v>0.03</v>
      </c>
      <c r="FF52">
        <v>-23.935770731707311</v>
      </c>
      <c r="FG52">
        <v>-1.1690613240418291</v>
      </c>
      <c r="FH52">
        <v>0.29187331385121379</v>
      </c>
      <c r="FI52">
        <v>1</v>
      </c>
      <c r="FJ52">
        <v>408.9553548387097</v>
      </c>
      <c r="FK52">
        <v>4.4905161290317182</v>
      </c>
      <c r="FL52">
        <v>0.33805912332561122</v>
      </c>
      <c r="FM52">
        <v>1</v>
      </c>
      <c r="FN52">
        <v>5.0584939024390243</v>
      </c>
      <c r="FO52">
        <v>0.16147149825783619</v>
      </c>
      <c r="FP52">
        <v>1.7664584229199431E-2</v>
      </c>
      <c r="FQ52">
        <v>1</v>
      </c>
      <c r="FR52">
        <v>19.888051612903229</v>
      </c>
      <c r="FS52">
        <v>2.1512903225732519E-2</v>
      </c>
      <c r="FT52">
        <v>3.3297167338346362E-3</v>
      </c>
      <c r="FU52">
        <v>1</v>
      </c>
      <c r="FV52">
        <v>4</v>
      </c>
      <c r="FW52">
        <v>4</v>
      </c>
      <c r="FX52" t="s">
        <v>416</v>
      </c>
      <c r="FY52">
        <v>3.17578</v>
      </c>
      <c r="FZ52">
        <v>2.79691</v>
      </c>
      <c r="GA52">
        <v>0.103008</v>
      </c>
      <c r="GB52">
        <v>0.10813</v>
      </c>
      <c r="GC52">
        <v>0.105494</v>
      </c>
      <c r="GD52">
        <v>8.6291400000000004E-2</v>
      </c>
      <c r="GE52">
        <v>28021.1</v>
      </c>
      <c r="GF52">
        <v>22149.7</v>
      </c>
      <c r="GG52">
        <v>29205.8</v>
      </c>
      <c r="GH52">
        <v>24336.5</v>
      </c>
      <c r="GI52">
        <v>33237.4</v>
      </c>
      <c r="GJ52">
        <v>32464.6</v>
      </c>
      <c r="GK52">
        <v>40296.699999999997</v>
      </c>
      <c r="GL52">
        <v>39714</v>
      </c>
      <c r="GM52">
        <v>2.1553499999999999</v>
      </c>
      <c r="GN52">
        <v>1.83013</v>
      </c>
      <c r="GO52">
        <v>8.0719600000000002E-2</v>
      </c>
      <c r="GP52">
        <v>0</v>
      </c>
      <c r="GQ52">
        <v>28.442399999999999</v>
      </c>
      <c r="GR52">
        <v>999.9</v>
      </c>
      <c r="GS52">
        <v>31</v>
      </c>
      <c r="GT52">
        <v>33.6</v>
      </c>
      <c r="GU52">
        <v>15.928100000000001</v>
      </c>
      <c r="GV52">
        <v>62.210900000000002</v>
      </c>
      <c r="GW52">
        <v>31.426300000000001</v>
      </c>
      <c r="GX52">
        <v>1</v>
      </c>
      <c r="GY52">
        <v>0.129413</v>
      </c>
      <c r="GZ52">
        <v>0</v>
      </c>
      <c r="HA52">
        <v>20.278199999999998</v>
      </c>
      <c r="HB52">
        <v>5.2259799999999998</v>
      </c>
      <c r="HC52">
        <v>11.9024</v>
      </c>
      <c r="HD52">
        <v>4.9637500000000001</v>
      </c>
      <c r="HE52">
        <v>3.2919999999999998</v>
      </c>
      <c r="HF52">
        <v>9999</v>
      </c>
      <c r="HG52">
        <v>9999</v>
      </c>
      <c r="HH52">
        <v>9999</v>
      </c>
      <c r="HI52">
        <v>999.9</v>
      </c>
      <c r="HJ52">
        <v>4.9702400000000004</v>
      </c>
      <c r="HK52">
        <v>1.8751500000000001</v>
      </c>
      <c r="HL52">
        <v>1.8739300000000001</v>
      </c>
      <c r="HM52">
        <v>1.87314</v>
      </c>
      <c r="HN52">
        <v>1.8745400000000001</v>
      </c>
      <c r="HO52">
        <v>1.8695200000000001</v>
      </c>
      <c r="HP52">
        <v>1.8737200000000001</v>
      </c>
      <c r="HQ52">
        <v>1.8788</v>
      </c>
      <c r="HR52">
        <v>0</v>
      </c>
      <c r="HS52">
        <v>0</v>
      </c>
      <c r="HT52">
        <v>0</v>
      </c>
      <c r="HU52">
        <v>0</v>
      </c>
      <c r="HV52" t="s">
        <v>417</v>
      </c>
      <c r="HW52" t="s">
        <v>418</v>
      </c>
      <c r="HX52" t="s">
        <v>419</v>
      </c>
      <c r="HY52" t="s">
        <v>419</v>
      </c>
      <c r="HZ52" t="s">
        <v>419</v>
      </c>
      <c r="IA52" t="s">
        <v>419</v>
      </c>
      <c r="IB52">
        <v>0</v>
      </c>
      <c r="IC52">
        <v>100</v>
      </c>
      <c r="ID52">
        <v>100</v>
      </c>
      <c r="IE52">
        <v>0.44900000000000001</v>
      </c>
      <c r="IF52">
        <v>0.20799999999999999</v>
      </c>
      <c r="IG52">
        <v>0.54123809523798627</v>
      </c>
      <c r="IH52">
        <v>0</v>
      </c>
      <c r="II52">
        <v>0</v>
      </c>
      <c r="IJ52">
        <v>0</v>
      </c>
      <c r="IK52">
        <v>0.20799999999999999</v>
      </c>
      <c r="IL52">
        <v>0</v>
      </c>
      <c r="IM52">
        <v>0</v>
      </c>
      <c r="IN52">
        <v>0</v>
      </c>
      <c r="IO52">
        <v>-1</v>
      </c>
      <c r="IP52">
        <v>-1</v>
      </c>
      <c r="IQ52">
        <v>-1</v>
      </c>
      <c r="IR52">
        <v>-1</v>
      </c>
      <c r="IS52">
        <v>1.6</v>
      </c>
      <c r="IT52">
        <v>1075.7</v>
      </c>
      <c r="IU52">
        <v>1.1206100000000001</v>
      </c>
      <c r="IV52">
        <v>2.4597199999999999</v>
      </c>
      <c r="IW52">
        <v>1.42578</v>
      </c>
      <c r="IX52">
        <v>2.2668499999999998</v>
      </c>
      <c r="IY52">
        <v>1.5478499999999999</v>
      </c>
      <c r="IZ52">
        <v>2.3913600000000002</v>
      </c>
      <c r="JA52">
        <v>36.552300000000002</v>
      </c>
      <c r="JB52">
        <v>14.193300000000001</v>
      </c>
      <c r="JC52">
        <v>18</v>
      </c>
      <c r="JD52">
        <v>637.08199999999999</v>
      </c>
      <c r="JE52">
        <v>411.858</v>
      </c>
      <c r="JF52">
        <v>29.560300000000002</v>
      </c>
      <c r="JG52">
        <v>29.1312</v>
      </c>
      <c r="JH52">
        <v>30.000499999999999</v>
      </c>
      <c r="JI52">
        <v>28.9269</v>
      </c>
      <c r="JJ52">
        <v>28.8612</v>
      </c>
      <c r="JK52">
        <v>22.443999999999999</v>
      </c>
      <c r="JL52">
        <v>-30</v>
      </c>
      <c r="JM52">
        <v>-30</v>
      </c>
      <c r="JN52">
        <v>-999.9</v>
      </c>
      <c r="JO52">
        <v>433.44299999999998</v>
      </c>
      <c r="JP52">
        <v>0</v>
      </c>
      <c r="JQ52">
        <v>95.174300000000002</v>
      </c>
      <c r="JR52">
        <v>101.032</v>
      </c>
    </row>
    <row r="53" spans="1:278" x14ac:dyDescent="0.2">
      <c r="A53">
        <v>37</v>
      </c>
      <c r="B53">
        <v>1686929668</v>
      </c>
      <c r="C53">
        <v>7532.5</v>
      </c>
      <c r="D53" t="s">
        <v>620</v>
      </c>
      <c r="E53" t="s">
        <v>621</v>
      </c>
      <c r="F53">
        <v>15</v>
      </c>
      <c r="N53" t="s">
        <v>549</v>
      </c>
      <c r="O53">
        <v>1686929660</v>
      </c>
      <c r="P53">
        <f t="shared" si="46"/>
        <v>3.4557554683910612E-3</v>
      </c>
      <c r="Q53">
        <f t="shared" si="47"/>
        <v>3.4557554683910614</v>
      </c>
      <c r="R53">
        <f t="shared" si="48"/>
        <v>15.665646237507927</v>
      </c>
      <c r="S53">
        <f t="shared" si="49"/>
        <v>411.14432258064522</v>
      </c>
      <c r="T53">
        <f t="shared" si="50"/>
        <v>218.55731065526106</v>
      </c>
      <c r="U53">
        <f t="shared" si="51"/>
        <v>22.246970511560228</v>
      </c>
      <c r="V53">
        <f t="shared" si="52"/>
        <v>41.850421717873758</v>
      </c>
      <c r="W53">
        <f t="shared" si="53"/>
        <v>0.14236867149114601</v>
      </c>
      <c r="X53">
        <f t="shared" si="54"/>
        <v>2.9588489922107053</v>
      </c>
      <c r="Y53">
        <f t="shared" si="55"/>
        <v>0.13866962142290246</v>
      </c>
      <c r="Z53">
        <f t="shared" si="56"/>
        <v>8.6992853262886957E-2</v>
      </c>
      <c r="AA53">
        <f t="shared" si="57"/>
        <v>241.73800005870575</v>
      </c>
      <c r="AB53">
        <f t="shared" si="58"/>
        <v>30.625398333136811</v>
      </c>
      <c r="AC53">
        <f t="shared" si="59"/>
        <v>30.15809354838709</v>
      </c>
      <c r="AD53">
        <f t="shared" si="60"/>
        <v>4.2992913379356006</v>
      </c>
      <c r="AE53">
        <f t="shared" si="61"/>
        <v>42.908263328696336</v>
      </c>
      <c r="AF53">
        <f t="shared" si="62"/>
        <v>1.839089020192918</v>
      </c>
      <c r="AG53">
        <f t="shared" si="63"/>
        <v>4.2860952122547591</v>
      </c>
      <c r="AH53">
        <f t="shared" si="64"/>
        <v>2.4602023177426826</v>
      </c>
      <c r="AI53">
        <f t="shared" si="65"/>
        <v>-152.3988161560458</v>
      </c>
      <c r="AJ53">
        <f t="shared" si="66"/>
        <v>-8.5455050718633903</v>
      </c>
      <c r="AK53">
        <f t="shared" si="67"/>
        <v>-0.6430111845248272</v>
      </c>
      <c r="AL53">
        <f t="shared" si="68"/>
        <v>80.150667646271742</v>
      </c>
      <c r="AM53">
        <v>0</v>
      </c>
      <c r="AN53">
        <v>0</v>
      </c>
      <c r="AO53">
        <f t="shared" si="69"/>
        <v>1</v>
      </c>
      <c r="AP53">
        <f t="shared" si="70"/>
        <v>0</v>
      </c>
      <c r="AQ53">
        <f t="shared" si="71"/>
        <v>53214.940377721061</v>
      </c>
      <c r="AR53" t="s">
        <v>410</v>
      </c>
      <c r="AS53">
        <v>12516</v>
      </c>
      <c r="AT53">
        <v>616.0684</v>
      </c>
      <c r="AU53">
        <v>3673.6</v>
      </c>
      <c r="AV53">
        <f t="shared" si="72"/>
        <v>0.83229845383275258</v>
      </c>
      <c r="AW53">
        <v>-1.2249820690906199</v>
      </c>
      <c r="AX53" t="s">
        <v>622</v>
      </c>
      <c r="AY53">
        <v>12499.1</v>
      </c>
      <c r="AZ53">
        <v>669.12516000000005</v>
      </c>
      <c r="BA53">
        <v>998.61</v>
      </c>
      <c r="BB53">
        <f t="shared" si="73"/>
        <v>0.32994346141136177</v>
      </c>
      <c r="BC53">
        <v>0.5</v>
      </c>
      <c r="BD53">
        <f t="shared" si="74"/>
        <v>1261.2113989941479</v>
      </c>
      <c r="BE53">
        <f t="shared" si="75"/>
        <v>15.665646237507927</v>
      </c>
      <c r="BF53">
        <f t="shared" si="76"/>
        <v>208.06422727779761</v>
      </c>
      <c r="BG53">
        <f t="shared" si="77"/>
        <v>1.3392384750145222E-2</v>
      </c>
      <c r="BH53">
        <f t="shared" si="78"/>
        <v>2.6787134116421822</v>
      </c>
      <c r="BI53">
        <f t="shared" si="79"/>
        <v>425.10214990282805</v>
      </c>
      <c r="BJ53" t="s">
        <v>623</v>
      </c>
      <c r="BK53">
        <v>-1393.27</v>
      </c>
      <c r="BL53">
        <f t="shared" si="80"/>
        <v>-1393.27</v>
      </c>
      <c r="BM53">
        <f t="shared" si="81"/>
        <v>2.3952093409839676</v>
      </c>
      <c r="BN53">
        <f t="shared" si="82"/>
        <v>0.13775140893355853</v>
      </c>
      <c r="BO53">
        <f t="shared" si="83"/>
        <v>0.52793736567150917</v>
      </c>
      <c r="BP53">
        <f t="shared" si="84"/>
        <v>0.86130460059768654</v>
      </c>
      <c r="BQ53">
        <f t="shared" si="85"/>
        <v>0.87488547951556739</v>
      </c>
      <c r="BR53">
        <f t="shared" si="86"/>
        <v>-0.28682960527871809</v>
      </c>
      <c r="BS53">
        <f t="shared" si="87"/>
        <v>1.286829605278718</v>
      </c>
      <c r="BT53">
        <v>1333</v>
      </c>
      <c r="BU53">
        <v>300</v>
      </c>
      <c r="BV53">
        <v>300</v>
      </c>
      <c r="BW53">
        <v>300</v>
      </c>
      <c r="BX53">
        <v>12499.1</v>
      </c>
      <c r="BY53">
        <v>911.6</v>
      </c>
      <c r="BZ53">
        <v>-9.0569099999999996E-3</v>
      </c>
      <c r="CA53">
        <v>-14.11</v>
      </c>
      <c r="CB53" t="s">
        <v>413</v>
      </c>
      <c r="CC53" t="s">
        <v>413</v>
      </c>
      <c r="CD53" t="s">
        <v>413</v>
      </c>
      <c r="CE53" t="s">
        <v>413</v>
      </c>
      <c r="CF53" t="s">
        <v>413</v>
      </c>
      <c r="CG53" t="s">
        <v>413</v>
      </c>
      <c r="CH53" t="s">
        <v>413</v>
      </c>
      <c r="CI53" t="s">
        <v>413</v>
      </c>
      <c r="CJ53" t="s">
        <v>413</v>
      </c>
      <c r="CK53" t="s">
        <v>413</v>
      </c>
      <c r="CL53">
        <f t="shared" si="88"/>
        <v>1500</v>
      </c>
      <c r="CM53">
        <f t="shared" si="89"/>
        <v>1261.2113989941479</v>
      </c>
      <c r="CN53">
        <f t="shared" si="90"/>
        <v>0.84080759932943194</v>
      </c>
      <c r="CO53">
        <f t="shared" si="91"/>
        <v>0.16115866670580384</v>
      </c>
      <c r="CP53">
        <v>6</v>
      </c>
      <c r="CQ53">
        <v>0.5</v>
      </c>
      <c r="CR53" t="s">
        <v>414</v>
      </c>
      <c r="CS53">
        <v>2</v>
      </c>
      <c r="CT53">
        <v>1686929660</v>
      </c>
      <c r="CU53">
        <v>411.14432258064522</v>
      </c>
      <c r="CV53">
        <v>428.22677419354841</v>
      </c>
      <c r="CW53">
        <v>18.067464516129029</v>
      </c>
      <c r="CX53">
        <v>14.67494193548387</v>
      </c>
      <c r="CY53">
        <v>410.64432258064522</v>
      </c>
      <c r="CZ53">
        <v>17.85946451612903</v>
      </c>
      <c r="DA53">
        <v>600.140806451613</v>
      </c>
      <c r="DB53">
        <v>101.69003225806451</v>
      </c>
      <c r="DC53">
        <v>0.1000677612903226</v>
      </c>
      <c r="DD53">
        <v>30.10452258064516</v>
      </c>
      <c r="DE53">
        <v>30.15809354838709</v>
      </c>
      <c r="DF53">
        <v>999.90000000000032</v>
      </c>
      <c r="DG53">
        <v>0</v>
      </c>
      <c r="DH53">
        <v>0</v>
      </c>
      <c r="DI53">
        <v>9998.9951612903242</v>
      </c>
      <c r="DJ53">
        <v>0</v>
      </c>
      <c r="DK53">
        <v>1607.8638709677421</v>
      </c>
      <c r="DL53">
        <v>-17.13382903225807</v>
      </c>
      <c r="DM53">
        <v>418.65703225806448</v>
      </c>
      <c r="DN53">
        <v>434.60464516129042</v>
      </c>
      <c r="DO53">
        <v>3.3925164516129032</v>
      </c>
      <c r="DP53">
        <v>428.22677419354841</v>
      </c>
      <c r="DQ53">
        <v>14.67494193548387</v>
      </c>
      <c r="DR53">
        <v>1.8372809677419351</v>
      </c>
      <c r="DS53">
        <v>1.492295806451613</v>
      </c>
      <c r="DT53">
        <v>16.107625806451608</v>
      </c>
      <c r="DU53">
        <v>12.88944193548387</v>
      </c>
      <c r="DV53">
        <v>1500</v>
      </c>
      <c r="DW53">
        <v>0.97299212903225807</v>
      </c>
      <c r="DX53">
        <v>2.7007848387096769E-2</v>
      </c>
      <c r="DY53">
        <v>0</v>
      </c>
      <c r="DZ53">
        <v>669.28764516129036</v>
      </c>
      <c r="EA53">
        <v>4.9993100000000013</v>
      </c>
      <c r="EB53">
        <v>15305.129032258061</v>
      </c>
      <c r="EC53">
        <v>13259.209677419351</v>
      </c>
      <c r="ED53">
        <v>36.852645161290319</v>
      </c>
      <c r="EE53">
        <v>38.807999999999993</v>
      </c>
      <c r="EF53">
        <v>37.20325806451612</v>
      </c>
      <c r="EG53">
        <v>38.25</v>
      </c>
      <c r="EH53">
        <v>38.625</v>
      </c>
      <c r="EI53">
        <v>1454.6219354838699</v>
      </c>
      <c r="EJ53">
        <v>40.380000000000017</v>
      </c>
      <c r="EK53">
        <v>0</v>
      </c>
      <c r="EL53">
        <v>158.5999999046326</v>
      </c>
      <c r="EM53">
        <v>0</v>
      </c>
      <c r="EN53">
        <v>669.12516000000005</v>
      </c>
      <c r="EO53">
        <v>-10.87376926003326</v>
      </c>
      <c r="EP53">
        <v>-1349.1384624198399</v>
      </c>
      <c r="EQ53">
        <v>15276.904</v>
      </c>
      <c r="ER53">
        <v>15</v>
      </c>
      <c r="ES53">
        <v>1686929688</v>
      </c>
      <c r="ET53" t="s">
        <v>624</v>
      </c>
      <c r="EU53">
        <v>1686929688</v>
      </c>
      <c r="EV53">
        <v>1686864966.5999999</v>
      </c>
      <c r="EW53">
        <v>37</v>
      </c>
      <c r="EX53">
        <v>5.1999999999999998E-2</v>
      </c>
      <c r="EY53">
        <v>-2.5000000000000001E-2</v>
      </c>
      <c r="EZ53">
        <v>0.5</v>
      </c>
      <c r="FA53">
        <v>0.20799999999999999</v>
      </c>
      <c r="FB53">
        <v>428</v>
      </c>
      <c r="FC53">
        <v>20</v>
      </c>
      <c r="FD53">
        <v>0.09</v>
      </c>
      <c r="FE53">
        <v>0.03</v>
      </c>
      <c r="FF53">
        <v>-17.165921951219509</v>
      </c>
      <c r="FG53">
        <v>1.6572815331010411</v>
      </c>
      <c r="FH53">
        <v>0.29560003837766291</v>
      </c>
      <c r="FI53">
        <v>1</v>
      </c>
      <c r="FJ53">
        <v>411.09296774193552</v>
      </c>
      <c r="FK53">
        <v>-2.1190645161296078</v>
      </c>
      <c r="FL53">
        <v>0.19786970034408111</v>
      </c>
      <c r="FM53">
        <v>1</v>
      </c>
      <c r="FN53">
        <v>3.3812058536585359</v>
      </c>
      <c r="FO53">
        <v>0.25873108013936769</v>
      </c>
      <c r="FP53">
        <v>2.5607491184398989E-2</v>
      </c>
      <c r="FQ53">
        <v>1</v>
      </c>
      <c r="FR53">
        <v>18.067464516129029</v>
      </c>
      <c r="FS53">
        <v>0.1266725806451254</v>
      </c>
      <c r="FT53">
        <v>9.5482999124177972E-3</v>
      </c>
      <c r="FU53">
        <v>1</v>
      </c>
      <c r="FV53">
        <v>4</v>
      </c>
      <c r="FW53">
        <v>4</v>
      </c>
      <c r="FX53" t="s">
        <v>416</v>
      </c>
      <c r="FY53">
        <v>3.1754699999999998</v>
      </c>
      <c r="FZ53">
        <v>2.7969900000000001</v>
      </c>
      <c r="GA53">
        <v>0.103199</v>
      </c>
      <c r="GB53">
        <v>0.10704</v>
      </c>
      <c r="GC53">
        <v>9.8461400000000004E-2</v>
      </c>
      <c r="GD53">
        <v>8.5626800000000003E-2</v>
      </c>
      <c r="GE53">
        <v>28002.5</v>
      </c>
      <c r="GF53">
        <v>22172</v>
      </c>
      <c r="GG53">
        <v>29193.4</v>
      </c>
      <c r="GH53">
        <v>24331.9</v>
      </c>
      <c r="GI53">
        <v>33490.300000000003</v>
      </c>
      <c r="GJ53">
        <v>32482</v>
      </c>
      <c r="GK53">
        <v>40281.4</v>
      </c>
      <c r="GL53">
        <v>39706.1</v>
      </c>
      <c r="GM53">
        <v>2.1517499999999998</v>
      </c>
      <c r="GN53">
        <v>1.82843</v>
      </c>
      <c r="GO53">
        <v>0.122033</v>
      </c>
      <c r="GP53">
        <v>0</v>
      </c>
      <c r="GQ53">
        <v>28.1798</v>
      </c>
      <c r="GR53">
        <v>999.9</v>
      </c>
      <c r="GS53">
        <v>30.7</v>
      </c>
      <c r="GT53">
        <v>33.6</v>
      </c>
      <c r="GU53">
        <v>15.7738</v>
      </c>
      <c r="GV53">
        <v>62.210999999999999</v>
      </c>
      <c r="GW53">
        <v>31.859000000000002</v>
      </c>
      <c r="GX53">
        <v>1</v>
      </c>
      <c r="GY53">
        <v>0.14086099999999999</v>
      </c>
      <c r="GZ53">
        <v>0</v>
      </c>
      <c r="HA53">
        <v>20.278300000000002</v>
      </c>
      <c r="HB53">
        <v>5.2258300000000002</v>
      </c>
      <c r="HC53">
        <v>11.9033</v>
      </c>
      <c r="HD53">
        <v>4.9637000000000002</v>
      </c>
      <c r="HE53">
        <v>3.2919999999999998</v>
      </c>
      <c r="HF53">
        <v>9999</v>
      </c>
      <c r="HG53">
        <v>9999</v>
      </c>
      <c r="HH53">
        <v>9999</v>
      </c>
      <c r="HI53">
        <v>999.9</v>
      </c>
      <c r="HJ53">
        <v>4.9702700000000002</v>
      </c>
      <c r="HK53">
        <v>1.8751500000000001</v>
      </c>
      <c r="HL53">
        <v>1.8739300000000001</v>
      </c>
      <c r="HM53">
        <v>1.87313</v>
      </c>
      <c r="HN53">
        <v>1.8745400000000001</v>
      </c>
      <c r="HO53">
        <v>1.8695299999999999</v>
      </c>
      <c r="HP53">
        <v>1.87371</v>
      </c>
      <c r="HQ53">
        <v>1.8788100000000001</v>
      </c>
      <c r="HR53">
        <v>0</v>
      </c>
      <c r="HS53">
        <v>0</v>
      </c>
      <c r="HT53">
        <v>0</v>
      </c>
      <c r="HU53">
        <v>0</v>
      </c>
      <c r="HV53" t="s">
        <v>417</v>
      </c>
      <c r="HW53" t="s">
        <v>418</v>
      </c>
      <c r="HX53" t="s">
        <v>419</v>
      </c>
      <c r="HY53" t="s">
        <v>419</v>
      </c>
      <c r="HZ53" t="s">
        <v>419</v>
      </c>
      <c r="IA53" t="s">
        <v>419</v>
      </c>
      <c r="IB53">
        <v>0</v>
      </c>
      <c r="IC53">
        <v>100</v>
      </c>
      <c r="ID53">
        <v>100</v>
      </c>
      <c r="IE53">
        <v>0.5</v>
      </c>
      <c r="IF53">
        <v>0.20799999999999999</v>
      </c>
      <c r="IG53">
        <v>0.44875000000001819</v>
      </c>
      <c r="IH53">
        <v>0</v>
      </c>
      <c r="II53">
        <v>0</v>
      </c>
      <c r="IJ53">
        <v>0</v>
      </c>
      <c r="IK53">
        <v>0.20799999999999999</v>
      </c>
      <c r="IL53">
        <v>0</v>
      </c>
      <c r="IM53">
        <v>0</v>
      </c>
      <c r="IN53">
        <v>0</v>
      </c>
      <c r="IO53">
        <v>-1</v>
      </c>
      <c r="IP53">
        <v>-1</v>
      </c>
      <c r="IQ53">
        <v>-1</v>
      </c>
      <c r="IR53">
        <v>-1</v>
      </c>
      <c r="IS53">
        <v>2.2000000000000002</v>
      </c>
      <c r="IT53">
        <v>1078.4000000000001</v>
      </c>
      <c r="IU53">
        <v>1.1084000000000001</v>
      </c>
      <c r="IV53">
        <v>2.4499499999999999</v>
      </c>
      <c r="IW53">
        <v>1.42578</v>
      </c>
      <c r="IX53">
        <v>2.2668499999999998</v>
      </c>
      <c r="IY53">
        <v>1.5478499999999999</v>
      </c>
      <c r="IZ53">
        <v>2.4426299999999999</v>
      </c>
      <c r="JA53">
        <v>36.646900000000002</v>
      </c>
      <c r="JB53">
        <v>14.175800000000001</v>
      </c>
      <c r="JC53">
        <v>18</v>
      </c>
      <c r="JD53">
        <v>635.71600000000001</v>
      </c>
      <c r="JE53">
        <v>411.75099999999998</v>
      </c>
      <c r="JF53">
        <v>29.5793</v>
      </c>
      <c r="JG53">
        <v>29.291</v>
      </c>
      <c r="JH53">
        <v>29.9999</v>
      </c>
      <c r="JI53">
        <v>29.055</v>
      </c>
      <c r="JJ53">
        <v>28.9832</v>
      </c>
      <c r="JK53">
        <v>22.212</v>
      </c>
      <c r="JL53">
        <v>-30</v>
      </c>
      <c r="JM53">
        <v>-30</v>
      </c>
      <c r="JN53">
        <v>-999.9</v>
      </c>
      <c r="JO53">
        <v>427.767</v>
      </c>
      <c r="JP53">
        <v>0</v>
      </c>
      <c r="JQ53">
        <v>95.136399999999995</v>
      </c>
      <c r="JR53">
        <v>101.012</v>
      </c>
    </row>
    <row r="54" spans="1:278" x14ac:dyDescent="0.2">
      <c r="A54">
        <v>38</v>
      </c>
      <c r="B54">
        <v>1686929846.5</v>
      </c>
      <c r="C54">
        <v>7711</v>
      </c>
      <c r="D54" t="s">
        <v>625</v>
      </c>
      <c r="E54" t="s">
        <v>626</v>
      </c>
      <c r="F54">
        <v>15</v>
      </c>
      <c r="N54" t="s">
        <v>555</v>
      </c>
      <c r="O54">
        <v>1686929838.75</v>
      </c>
      <c r="P54">
        <f t="shared" si="46"/>
        <v>4.5580516409778424E-3</v>
      </c>
      <c r="Q54">
        <f t="shared" si="47"/>
        <v>4.5580516409778422</v>
      </c>
      <c r="R54">
        <f t="shared" si="48"/>
        <v>16.902206477694023</v>
      </c>
      <c r="S54">
        <f t="shared" si="49"/>
        <v>410.24989999999991</v>
      </c>
      <c r="T54">
        <f t="shared" si="50"/>
        <v>251.91665733352403</v>
      </c>
      <c r="U54">
        <f t="shared" si="51"/>
        <v>25.64233058560955</v>
      </c>
      <c r="V54">
        <f t="shared" si="52"/>
        <v>41.758904194198074</v>
      </c>
      <c r="W54">
        <f t="shared" si="53"/>
        <v>0.19177297652316008</v>
      </c>
      <c r="X54">
        <f t="shared" si="54"/>
        <v>2.959147302602227</v>
      </c>
      <c r="Y54">
        <f t="shared" si="55"/>
        <v>0.18512638401544784</v>
      </c>
      <c r="Z54">
        <f t="shared" si="56"/>
        <v>0.11628196864573928</v>
      </c>
      <c r="AA54">
        <f t="shared" si="57"/>
        <v>241.73659217522766</v>
      </c>
      <c r="AB54">
        <f t="shared" si="58"/>
        <v>30.577774092920151</v>
      </c>
      <c r="AC54">
        <f t="shared" si="59"/>
        <v>30.33511</v>
      </c>
      <c r="AD54">
        <f t="shared" si="60"/>
        <v>4.3431478818432367</v>
      </c>
      <c r="AE54">
        <f t="shared" si="61"/>
        <v>44.056134368119402</v>
      </c>
      <c r="AF54">
        <f t="shared" si="62"/>
        <v>1.9140016455169127</v>
      </c>
      <c r="AG54">
        <f t="shared" si="63"/>
        <v>4.3444611584032957</v>
      </c>
      <c r="AH54">
        <f t="shared" si="64"/>
        <v>2.4291462363263241</v>
      </c>
      <c r="AI54">
        <f t="shared" si="65"/>
        <v>-201.01007736712285</v>
      </c>
      <c r="AJ54">
        <f t="shared" si="66"/>
        <v>0.84180536221796609</v>
      </c>
      <c r="AK54">
        <f t="shared" si="67"/>
        <v>6.3465205029730992E-2</v>
      </c>
      <c r="AL54">
        <f t="shared" si="68"/>
        <v>41.631785375352507</v>
      </c>
      <c r="AM54">
        <v>0</v>
      </c>
      <c r="AN54">
        <v>0</v>
      </c>
      <c r="AO54">
        <f t="shared" si="69"/>
        <v>1</v>
      </c>
      <c r="AP54">
        <f t="shared" si="70"/>
        <v>0</v>
      </c>
      <c r="AQ54">
        <f t="shared" si="71"/>
        <v>53182.168626099396</v>
      </c>
      <c r="AR54" t="s">
        <v>410</v>
      </c>
      <c r="AS54">
        <v>12516</v>
      </c>
      <c r="AT54">
        <v>616.0684</v>
      </c>
      <c r="AU54">
        <v>3673.6</v>
      </c>
      <c r="AV54">
        <f t="shared" si="72"/>
        <v>0.83229845383275258</v>
      </c>
      <c r="AW54">
        <v>-1.2249820690906199</v>
      </c>
      <c r="AX54" t="s">
        <v>627</v>
      </c>
      <c r="AY54">
        <v>12505</v>
      </c>
      <c r="AZ54">
        <v>1037.5776000000001</v>
      </c>
      <c r="BA54">
        <v>1345.3</v>
      </c>
      <c r="BB54">
        <f t="shared" si="73"/>
        <v>0.22873886865383175</v>
      </c>
      <c r="BC54">
        <v>0.5</v>
      </c>
      <c r="BD54">
        <f t="shared" si="74"/>
        <v>1261.2066305571122</v>
      </c>
      <c r="BE54">
        <f t="shared" si="75"/>
        <v>16.902206477694023</v>
      </c>
      <c r="BF54">
        <f t="shared" si="76"/>
        <v>144.2434889061725</v>
      </c>
      <c r="BG54">
        <f t="shared" si="77"/>
        <v>1.4372893471688557E-2</v>
      </c>
      <c r="BH54">
        <f t="shared" si="78"/>
        <v>1.7306920389504201</v>
      </c>
      <c r="BI54">
        <f t="shared" si="79"/>
        <v>477.48366854580854</v>
      </c>
      <c r="BJ54" t="s">
        <v>628</v>
      </c>
      <c r="BK54">
        <v>-598.51</v>
      </c>
      <c r="BL54">
        <f t="shared" si="80"/>
        <v>-598.51</v>
      </c>
      <c r="BM54">
        <f t="shared" si="81"/>
        <v>1.4448896156991005</v>
      </c>
      <c r="BN54">
        <f t="shared" si="82"/>
        <v>0.15830888821438305</v>
      </c>
      <c r="BO54">
        <f t="shared" si="83"/>
        <v>0.54500001170381862</v>
      </c>
      <c r="BP54">
        <f t="shared" si="84"/>
        <v>0.42198171335416607</v>
      </c>
      <c r="BQ54">
        <f t="shared" si="85"/>
        <v>0.76149662688686537</v>
      </c>
      <c r="BR54">
        <f t="shared" si="86"/>
        <v>-9.1317943530383056E-2</v>
      </c>
      <c r="BS54">
        <f t="shared" si="87"/>
        <v>1.091317943530383</v>
      </c>
      <c r="BT54">
        <v>1335</v>
      </c>
      <c r="BU54">
        <v>300</v>
      </c>
      <c r="BV54">
        <v>300</v>
      </c>
      <c r="BW54">
        <v>300</v>
      </c>
      <c r="BX54">
        <v>12505</v>
      </c>
      <c r="BY54">
        <v>1313.98</v>
      </c>
      <c r="BZ54">
        <v>-9.06094E-3</v>
      </c>
      <c r="CA54">
        <v>15.54</v>
      </c>
      <c r="CB54" t="s">
        <v>413</v>
      </c>
      <c r="CC54" t="s">
        <v>413</v>
      </c>
      <c r="CD54" t="s">
        <v>413</v>
      </c>
      <c r="CE54" t="s">
        <v>413</v>
      </c>
      <c r="CF54" t="s">
        <v>413</v>
      </c>
      <c r="CG54" t="s">
        <v>413</v>
      </c>
      <c r="CH54" t="s">
        <v>413</v>
      </c>
      <c r="CI54" t="s">
        <v>413</v>
      </c>
      <c r="CJ54" t="s">
        <v>413</v>
      </c>
      <c r="CK54" t="s">
        <v>413</v>
      </c>
      <c r="CL54">
        <f t="shared" si="88"/>
        <v>1499.994666666666</v>
      </c>
      <c r="CM54">
        <f t="shared" si="89"/>
        <v>1261.2066305571122</v>
      </c>
      <c r="CN54">
        <f t="shared" si="90"/>
        <v>0.84080740990886593</v>
      </c>
      <c r="CO54">
        <f t="shared" si="91"/>
        <v>0.16115830112411139</v>
      </c>
      <c r="CP54">
        <v>6</v>
      </c>
      <c r="CQ54">
        <v>0.5</v>
      </c>
      <c r="CR54" t="s">
        <v>414</v>
      </c>
      <c r="CS54">
        <v>2</v>
      </c>
      <c r="CT54">
        <v>1686929838.75</v>
      </c>
      <c r="CU54">
        <v>410.24989999999991</v>
      </c>
      <c r="CV54">
        <v>429.01626666666658</v>
      </c>
      <c r="CW54">
        <v>18.803629999999998</v>
      </c>
      <c r="CX54">
        <v>14.332663333333331</v>
      </c>
      <c r="CY54">
        <v>409.74489999999992</v>
      </c>
      <c r="CZ54">
        <v>18.59563</v>
      </c>
      <c r="DA54">
        <v>600.18480000000011</v>
      </c>
      <c r="DB54">
        <v>101.6889666666667</v>
      </c>
      <c r="DC54">
        <v>9.9977570000000002E-2</v>
      </c>
      <c r="DD54">
        <v>30.340386666666671</v>
      </c>
      <c r="DE54">
        <v>30.33511</v>
      </c>
      <c r="DF54">
        <v>999.9000000000002</v>
      </c>
      <c r="DG54">
        <v>0</v>
      </c>
      <c r="DH54">
        <v>0</v>
      </c>
      <c r="DI54">
        <v>10000.79166666667</v>
      </c>
      <c r="DJ54">
        <v>0</v>
      </c>
      <c r="DK54">
        <v>1512.384333333333</v>
      </c>
      <c r="DL54">
        <v>-18.77104666666667</v>
      </c>
      <c r="DM54">
        <v>418.10706666666658</v>
      </c>
      <c r="DN54">
        <v>435.25456666666668</v>
      </c>
      <c r="DO54">
        <v>4.4709653333333339</v>
      </c>
      <c r="DP54">
        <v>429.01626666666658</v>
      </c>
      <c r="DQ54">
        <v>14.332663333333331</v>
      </c>
      <c r="DR54">
        <v>1.912123</v>
      </c>
      <c r="DS54">
        <v>1.4574756666666671</v>
      </c>
      <c r="DT54">
        <v>16.734829999999999</v>
      </c>
      <c r="DU54">
        <v>12.52918666666667</v>
      </c>
      <c r="DV54">
        <v>1499.994666666666</v>
      </c>
      <c r="DW54">
        <v>0.97299633333333291</v>
      </c>
      <c r="DX54">
        <v>2.700346666666667E-2</v>
      </c>
      <c r="DY54">
        <v>0</v>
      </c>
      <c r="DZ54">
        <v>1038.988333333333</v>
      </c>
      <c r="EA54">
        <v>4.9993100000000004</v>
      </c>
      <c r="EB54">
        <v>21654.51</v>
      </c>
      <c r="EC54">
        <v>13259.17666666667</v>
      </c>
      <c r="ED54">
        <v>36.868699999999997</v>
      </c>
      <c r="EE54">
        <v>38.686999999999991</v>
      </c>
      <c r="EF54">
        <v>37.311999999999991</v>
      </c>
      <c r="EG54">
        <v>38.045466666666663</v>
      </c>
      <c r="EH54">
        <v>38.614499999999992</v>
      </c>
      <c r="EI54">
        <v>1454.6243333333341</v>
      </c>
      <c r="EJ54">
        <v>40.370333333333313</v>
      </c>
      <c r="EK54">
        <v>0</v>
      </c>
      <c r="EL54">
        <v>177.89999985694891</v>
      </c>
      <c r="EM54">
        <v>0</v>
      </c>
      <c r="EN54">
        <v>1037.5776000000001</v>
      </c>
      <c r="EO54">
        <v>-279.34769270905161</v>
      </c>
      <c r="EP54">
        <v>4738.184629807668</v>
      </c>
      <c r="EQ54">
        <v>21676.18</v>
      </c>
      <c r="ER54">
        <v>15</v>
      </c>
      <c r="ES54">
        <v>1686929867.5</v>
      </c>
      <c r="ET54" t="s">
        <v>629</v>
      </c>
      <c r="EU54">
        <v>1686929867.5</v>
      </c>
      <c r="EV54">
        <v>1686864966.5999999</v>
      </c>
      <c r="EW54">
        <v>38</v>
      </c>
      <c r="EX54">
        <v>4.0000000000000001E-3</v>
      </c>
      <c r="EY54">
        <v>-2.5000000000000001E-2</v>
      </c>
      <c r="EZ54">
        <v>0.505</v>
      </c>
      <c r="FA54">
        <v>0.20799999999999999</v>
      </c>
      <c r="FB54">
        <v>429</v>
      </c>
      <c r="FC54">
        <v>20</v>
      </c>
      <c r="FD54">
        <v>7.0000000000000007E-2</v>
      </c>
      <c r="FE54">
        <v>0.03</v>
      </c>
      <c r="FF54">
        <v>-18.918017500000001</v>
      </c>
      <c r="FG54">
        <v>2.104290056285202</v>
      </c>
      <c r="FH54">
        <v>0.25921029193253492</v>
      </c>
      <c r="FI54">
        <v>1</v>
      </c>
      <c r="FJ54">
        <v>410.26386666666662</v>
      </c>
      <c r="FK54">
        <v>-1.5032703003344421</v>
      </c>
      <c r="FL54">
        <v>0.1170030578897626</v>
      </c>
      <c r="FM54">
        <v>1</v>
      </c>
      <c r="FN54">
        <v>4.4507422500000002</v>
      </c>
      <c r="FO54">
        <v>0.33815313320824869</v>
      </c>
      <c r="FP54">
        <v>3.268443891881119E-2</v>
      </c>
      <c r="FQ54">
        <v>1</v>
      </c>
      <c r="FR54">
        <v>18.79943333333334</v>
      </c>
      <c r="FS54">
        <v>0.2455635150166946</v>
      </c>
      <c r="FT54">
        <v>1.7830055773577561E-2</v>
      </c>
      <c r="FU54">
        <v>1</v>
      </c>
      <c r="FV54">
        <v>4</v>
      </c>
      <c r="FW54">
        <v>4</v>
      </c>
      <c r="FX54" t="s">
        <v>416</v>
      </c>
      <c r="FY54">
        <v>3.17557</v>
      </c>
      <c r="FZ54">
        <v>2.7970299999999999</v>
      </c>
      <c r="GA54">
        <v>0.10306700000000001</v>
      </c>
      <c r="GB54">
        <v>0.10725899999999999</v>
      </c>
      <c r="GC54">
        <v>0.101387</v>
      </c>
      <c r="GD54">
        <v>8.4190100000000004E-2</v>
      </c>
      <c r="GE54">
        <v>28003.8</v>
      </c>
      <c r="GF54">
        <v>22164</v>
      </c>
      <c r="GG54">
        <v>29190.7</v>
      </c>
      <c r="GH54">
        <v>24329.200000000001</v>
      </c>
      <c r="GI54">
        <v>33376.6</v>
      </c>
      <c r="GJ54">
        <v>32530.400000000001</v>
      </c>
      <c r="GK54">
        <v>40277.300000000003</v>
      </c>
      <c r="GL54">
        <v>39702.300000000003</v>
      </c>
      <c r="GM54">
        <v>2.1517300000000001</v>
      </c>
      <c r="GN54">
        <v>1.82585</v>
      </c>
      <c r="GO54">
        <v>9.7565399999999997E-2</v>
      </c>
      <c r="GP54">
        <v>0</v>
      </c>
      <c r="GQ54">
        <v>28.761199999999999</v>
      </c>
      <c r="GR54">
        <v>999.9</v>
      </c>
      <c r="GS54">
        <v>30</v>
      </c>
      <c r="GT54">
        <v>33.700000000000003</v>
      </c>
      <c r="GU54">
        <v>15.4999</v>
      </c>
      <c r="GV54">
        <v>61.930900000000001</v>
      </c>
      <c r="GW54">
        <v>31.1098</v>
      </c>
      <c r="GX54">
        <v>1</v>
      </c>
      <c r="GY54">
        <v>0.14527899999999999</v>
      </c>
      <c r="GZ54">
        <v>0</v>
      </c>
      <c r="HA54">
        <v>20.278400000000001</v>
      </c>
      <c r="HB54">
        <v>5.2252299999999998</v>
      </c>
      <c r="HC54">
        <v>11.904999999999999</v>
      </c>
      <c r="HD54">
        <v>4.9637000000000002</v>
      </c>
      <c r="HE54">
        <v>3.2919999999999998</v>
      </c>
      <c r="HF54">
        <v>9999</v>
      </c>
      <c r="HG54">
        <v>9999</v>
      </c>
      <c r="HH54">
        <v>9999</v>
      </c>
      <c r="HI54">
        <v>999.9</v>
      </c>
      <c r="HJ54">
        <v>4.9702799999999998</v>
      </c>
      <c r="HK54">
        <v>1.8751500000000001</v>
      </c>
      <c r="HL54">
        <v>1.8739300000000001</v>
      </c>
      <c r="HM54">
        <v>1.87317</v>
      </c>
      <c r="HN54">
        <v>1.8745400000000001</v>
      </c>
      <c r="HO54">
        <v>1.86955</v>
      </c>
      <c r="HP54">
        <v>1.87378</v>
      </c>
      <c r="HQ54">
        <v>1.8788100000000001</v>
      </c>
      <c r="HR54">
        <v>0</v>
      </c>
      <c r="HS54">
        <v>0</v>
      </c>
      <c r="HT54">
        <v>0</v>
      </c>
      <c r="HU54">
        <v>0</v>
      </c>
      <c r="HV54" t="s">
        <v>417</v>
      </c>
      <c r="HW54" t="s">
        <v>418</v>
      </c>
      <c r="HX54" t="s">
        <v>419</v>
      </c>
      <c r="HY54" t="s">
        <v>419</v>
      </c>
      <c r="HZ54" t="s">
        <v>419</v>
      </c>
      <c r="IA54" t="s">
        <v>419</v>
      </c>
      <c r="IB54">
        <v>0</v>
      </c>
      <c r="IC54">
        <v>100</v>
      </c>
      <c r="ID54">
        <v>100</v>
      </c>
      <c r="IE54">
        <v>0.505</v>
      </c>
      <c r="IF54">
        <v>0.20799999999999999</v>
      </c>
      <c r="IG54">
        <v>0.50040000000001328</v>
      </c>
      <c r="IH54">
        <v>0</v>
      </c>
      <c r="II54">
        <v>0</v>
      </c>
      <c r="IJ54">
        <v>0</v>
      </c>
      <c r="IK54">
        <v>0.20799999999999999</v>
      </c>
      <c r="IL54">
        <v>0</v>
      </c>
      <c r="IM54">
        <v>0</v>
      </c>
      <c r="IN54">
        <v>0</v>
      </c>
      <c r="IO54">
        <v>-1</v>
      </c>
      <c r="IP54">
        <v>-1</v>
      </c>
      <c r="IQ54">
        <v>-1</v>
      </c>
      <c r="IR54">
        <v>-1</v>
      </c>
      <c r="IS54">
        <v>2.6</v>
      </c>
      <c r="IT54">
        <v>1081.3</v>
      </c>
      <c r="IU54">
        <v>1.11084</v>
      </c>
      <c r="IV54">
        <v>2.4560499999999998</v>
      </c>
      <c r="IW54">
        <v>1.42578</v>
      </c>
      <c r="IX54">
        <v>2.2668499999999998</v>
      </c>
      <c r="IY54">
        <v>1.5478499999999999</v>
      </c>
      <c r="IZ54">
        <v>2.4121100000000002</v>
      </c>
      <c r="JA54">
        <v>36.6706</v>
      </c>
      <c r="JB54">
        <v>14.158300000000001</v>
      </c>
      <c r="JC54">
        <v>18</v>
      </c>
      <c r="JD54">
        <v>636.452</v>
      </c>
      <c r="JE54">
        <v>410.86</v>
      </c>
      <c r="JF54">
        <v>29.747699999999998</v>
      </c>
      <c r="JG54">
        <v>29.317399999999999</v>
      </c>
      <c r="JH54">
        <v>30.000499999999999</v>
      </c>
      <c r="JI54">
        <v>29.127300000000002</v>
      </c>
      <c r="JJ54">
        <v>29.062799999999999</v>
      </c>
      <c r="JK54">
        <v>22.256699999999999</v>
      </c>
      <c r="JL54">
        <v>-30</v>
      </c>
      <c r="JM54">
        <v>-30</v>
      </c>
      <c r="JN54">
        <v>-999.9</v>
      </c>
      <c r="JO54">
        <v>429.12</v>
      </c>
      <c r="JP54">
        <v>0</v>
      </c>
      <c r="JQ54">
        <v>95.126999999999995</v>
      </c>
      <c r="JR54">
        <v>101.002</v>
      </c>
    </row>
    <row r="55" spans="1:278" x14ac:dyDescent="0.2">
      <c r="A55">
        <v>39</v>
      </c>
      <c r="B55">
        <v>1686930126</v>
      </c>
      <c r="C55">
        <v>7990.5</v>
      </c>
      <c r="D55" t="s">
        <v>630</v>
      </c>
      <c r="E55" t="s">
        <v>631</v>
      </c>
      <c r="F55">
        <v>15</v>
      </c>
      <c r="N55" t="s">
        <v>409</v>
      </c>
      <c r="O55">
        <v>1686930118.25</v>
      </c>
      <c r="P55">
        <f t="shared" si="46"/>
        <v>6.7605819815915605E-3</v>
      </c>
      <c r="Q55">
        <f t="shared" si="47"/>
        <v>6.7605819815915602</v>
      </c>
      <c r="R55">
        <f t="shared" si="48"/>
        <v>20.132395720016326</v>
      </c>
      <c r="S55">
        <f t="shared" si="49"/>
        <v>409.68583333333339</v>
      </c>
      <c r="T55">
        <f t="shared" si="50"/>
        <v>296.95089586805744</v>
      </c>
      <c r="U55">
        <f t="shared" si="51"/>
        <v>30.227035377335429</v>
      </c>
      <c r="V55">
        <f t="shared" si="52"/>
        <v>41.702477918309249</v>
      </c>
      <c r="W55">
        <f t="shared" si="53"/>
        <v>0.33686761121945319</v>
      </c>
      <c r="X55">
        <f t="shared" si="54"/>
        <v>2.95933758842388</v>
      </c>
      <c r="Y55">
        <f t="shared" si="55"/>
        <v>0.31692196325083027</v>
      </c>
      <c r="Z55">
        <f t="shared" si="56"/>
        <v>0.19976977852529529</v>
      </c>
      <c r="AA55">
        <f t="shared" si="57"/>
        <v>241.72987955573083</v>
      </c>
      <c r="AB55">
        <f t="shared" si="58"/>
        <v>30.096224943193899</v>
      </c>
      <c r="AC55">
        <f t="shared" si="59"/>
        <v>29.83406333333334</v>
      </c>
      <c r="AD55">
        <f t="shared" si="60"/>
        <v>4.2200105524197324</v>
      </c>
      <c r="AE55">
        <f t="shared" si="61"/>
        <v>48.474300435151655</v>
      </c>
      <c r="AF55">
        <f t="shared" si="62"/>
        <v>2.1161782342011515</v>
      </c>
      <c r="AG55">
        <f t="shared" si="63"/>
        <v>4.365567352606047</v>
      </c>
      <c r="AH55">
        <f t="shared" si="64"/>
        <v>2.103832318218581</v>
      </c>
      <c r="AI55">
        <f t="shared" si="65"/>
        <v>-298.14166538818785</v>
      </c>
      <c r="AJ55">
        <f t="shared" si="66"/>
        <v>94.280286126482409</v>
      </c>
      <c r="AK55">
        <f t="shared" si="67"/>
        <v>7.0928822065068156</v>
      </c>
      <c r="AL55">
        <f t="shared" si="68"/>
        <v>44.961382500532224</v>
      </c>
      <c r="AM55">
        <v>0</v>
      </c>
      <c r="AN55">
        <v>0</v>
      </c>
      <c r="AO55">
        <f t="shared" si="69"/>
        <v>1</v>
      </c>
      <c r="AP55">
        <f t="shared" si="70"/>
        <v>0</v>
      </c>
      <c r="AQ55">
        <f t="shared" si="71"/>
        <v>53172.89446404943</v>
      </c>
      <c r="AR55" t="s">
        <v>410</v>
      </c>
      <c r="AS55">
        <v>12516</v>
      </c>
      <c r="AT55">
        <v>616.0684</v>
      </c>
      <c r="AU55">
        <v>3673.6</v>
      </c>
      <c r="AV55">
        <f t="shared" si="72"/>
        <v>0.83229845383275258</v>
      </c>
      <c r="AW55">
        <v>-1.2249820690906199</v>
      </c>
      <c r="AX55" t="s">
        <v>632</v>
      </c>
      <c r="AY55">
        <v>12483.4</v>
      </c>
      <c r="AZ55">
        <v>1019.441</v>
      </c>
      <c r="BA55">
        <v>1355.06</v>
      </c>
      <c r="BB55">
        <f t="shared" si="73"/>
        <v>0.2476783315867932</v>
      </c>
      <c r="BC55">
        <v>0.5</v>
      </c>
      <c r="BD55">
        <f t="shared" si="74"/>
        <v>1261.1728602879436</v>
      </c>
      <c r="BE55">
        <f t="shared" si="75"/>
        <v>20.132395720016326</v>
      </c>
      <c r="BF55">
        <f t="shared" si="76"/>
        <v>156.18259493933087</v>
      </c>
      <c r="BG55">
        <f t="shared" si="77"/>
        <v>1.6934536463328868E-2</v>
      </c>
      <c r="BH55">
        <f t="shared" si="78"/>
        <v>1.71102386610187</v>
      </c>
      <c r="BI55">
        <f t="shared" si="79"/>
        <v>478.70744149884297</v>
      </c>
      <c r="BJ55" t="s">
        <v>633</v>
      </c>
      <c r="BK55">
        <v>-3411.89</v>
      </c>
      <c r="BL55">
        <f t="shared" si="80"/>
        <v>-3411.89</v>
      </c>
      <c r="BM55">
        <f t="shared" si="81"/>
        <v>3.5178885067819876</v>
      </c>
      <c r="BN55">
        <f t="shared" si="82"/>
        <v>7.0405395483485234E-2</v>
      </c>
      <c r="BO55">
        <f t="shared" si="83"/>
        <v>0.32722366413614301</v>
      </c>
      <c r="BP55">
        <f t="shared" si="84"/>
        <v>0.4541580716208411</v>
      </c>
      <c r="BQ55">
        <f t="shared" si="85"/>
        <v>0.75830450942845529</v>
      </c>
      <c r="BR55">
        <f t="shared" si="86"/>
        <v>-0.23563449458688479</v>
      </c>
      <c r="BS55">
        <f t="shared" si="87"/>
        <v>1.2356344945868849</v>
      </c>
      <c r="BT55">
        <v>1337</v>
      </c>
      <c r="BU55">
        <v>300</v>
      </c>
      <c r="BV55">
        <v>300</v>
      </c>
      <c r="BW55">
        <v>300</v>
      </c>
      <c r="BX55">
        <v>12483.4</v>
      </c>
      <c r="BY55">
        <v>1300.24</v>
      </c>
      <c r="BZ55">
        <v>-9.0455499999999994E-3</v>
      </c>
      <c r="CA55">
        <v>2.46</v>
      </c>
      <c r="CB55" t="s">
        <v>413</v>
      </c>
      <c r="CC55" t="s">
        <v>413</v>
      </c>
      <c r="CD55" t="s">
        <v>413</v>
      </c>
      <c r="CE55" t="s">
        <v>413</v>
      </c>
      <c r="CF55" t="s">
        <v>413</v>
      </c>
      <c r="CG55" t="s">
        <v>413</v>
      </c>
      <c r="CH55" t="s">
        <v>413</v>
      </c>
      <c r="CI55" t="s">
        <v>413</v>
      </c>
      <c r="CJ55" t="s">
        <v>413</v>
      </c>
      <c r="CK55" t="s">
        <v>413</v>
      </c>
      <c r="CL55">
        <f t="shared" si="88"/>
        <v>1499.954666666667</v>
      </c>
      <c r="CM55">
        <f t="shared" si="89"/>
        <v>1261.1728602879436</v>
      </c>
      <c r="CN55">
        <f t="shared" si="90"/>
        <v>0.84080731792423735</v>
      </c>
      <c r="CO55">
        <f t="shared" si="91"/>
        <v>0.16115812359377801</v>
      </c>
      <c r="CP55">
        <v>6</v>
      </c>
      <c r="CQ55">
        <v>0.5</v>
      </c>
      <c r="CR55" t="s">
        <v>414</v>
      </c>
      <c r="CS55">
        <v>2</v>
      </c>
      <c r="CT55">
        <v>1686930118.25</v>
      </c>
      <c r="CU55">
        <v>409.68583333333339</v>
      </c>
      <c r="CV55">
        <v>432.57916666666671</v>
      </c>
      <c r="CW55">
        <v>20.789370000000002</v>
      </c>
      <c r="CX55">
        <v>14.171873333333339</v>
      </c>
      <c r="CY55">
        <v>409.19183333333342</v>
      </c>
      <c r="CZ55">
        <v>20.58137</v>
      </c>
      <c r="DA55">
        <v>600.23003333333327</v>
      </c>
      <c r="DB55">
        <v>101.6914666666666</v>
      </c>
      <c r="DC55">
        <v>9.9892773333333337E-2</v>
      </c>
      <c r="DD55">
        <v>30.425000000000001</v>
      </c>
      <c r="DE55">
        <v>29.83406333333334</v>
      </c>
      <c r="DF55">
        <v>999.9000000000002</v>
      </c>
      <c r="DG55">
        <v>0</v>
      </c>
      <c r="DH55">
        <v>0</v>
      </c>
      <c r="DI55">
        <v>10001.625</v>
      </c>
      <c r="DJ55">
        <v>0</v>
      </c>
      <c r="DK55">
        <v>163.14773333333329</v>
      </c>
      <c r="DL55">
        <v>-22.882729999999999</v>
      </c>
      <c r="DM55">
        <v>418.39449999999988</v>
      </c>
      <c r="DN55">
        <v>438.79776666666658</v>
      </c>
      <c r="DO55">
        <v>6.6174976666666669</v>
      </c>
      <c r="DP55">
        <v>432.57916666666671</v>
      </c>
      <c r="DQ55">
        <v>14.171873333333339</v>
      </c>
      <c r="DR55">
        <v>2.1141030000000001</v>
      </c>
      <c r="DS55">
        <v>1.44116</v>
      </c>
      <c r="DT55">
        <v>18.325826666666671</v>
      </c>
      <c r="DU55">
        <v>12.35778</v>
      </c>
      <c r="DV55">
        <v>1499.954666666667</v>
      </c>
      <c r="DW55">
        <v>0.9729983333333333</v>
      </c>
      <c r="DX55">
        <v>2.7001520000000001E-2</v>
      </c>
      <c r="DY55">
        <v>0</v>
      </c>
      <c r="DZ55">
        <v>1019.881933333333</v>
      </c>
      <c r="EA55">
        <v>4.9993100000000004</v>
      </c>
      <c r="EB55">
        <v>22881.616666666661</v>
      </c>
      <c r="EC55">
        <v>13258.83333333333</v>
      </c>
      <c r="ED55">
        <v>36.3812</v>
      </c>
      <c r="EE55">
        <v>37.995800000000003</v>
      </c>
      <c r="EF55">
        <v>36.841399999999993</v>
      </c>
      <c r="EG55">
        <v>37.311999999999991</v>
      </c>
      <c r="EH55">
        <v>38.139466666666657</v>
      </c>
      <c r="EI55">
        <v>1454.5903333333331</v>
      </c>
      <c r="EJ55">
        <v>40.36466666666665</v>
      </c>
      <c r="EK55">
        <v>0</v>
      </c>
      <c r="EL55">
        <v>278.89999985694891</v>
      </c>
      <c r="EM55">
        <v>0</v>
      </c>
      <c r="EN55">
        <v>1019.441</v>
      </c>
      <c r="EO55">
        <v>-307.39986329144301</v>
      </c>
      <c r="EP55">
        <v>-11034.912873510821</v>
      </c>
      <c r="EQ55">
        <v>22801.52307692308</v>
      </c>
      <c r="ER55">
        <v>15</v>
      </c>
      <c r="ES55">
        <v>1686930160.5999999</v>
      </c>
      <c r="ET55" t="s">
        <v>634</v>
      </c>
      <c r="EU55">
        <v>1686930160.5999999</v>
      </c>
      <c r="EV55">
        <v>1686864966.5999999</v>
      </c>
      <c r="EW55">
        <v>39</v>
      </c>
      <c r="EX55">
        <v>-1.0999999999999999E-2</v>
      </c>
      <c r="EY55">
        <v>-2.5000000000000001E-2</v>
      </c>
      <c r="EZ55">
        <v>0.49399999999999999</v>
      </c>
      <c r="FA55">
        <v>0.20799999999999999</v>
      </c>
      <c r="FB55">
        <v>433</v>
      </c>
      <c r="FC55">
        <v>20</v>
      </c>
      <c r="FD55">
        <v>0.08</v>
      </c>
      <c r="FE55">
        <v>0.03</v>
      </c>
      <c r="FF55">
        <v>-22.778778048780492</v>
      </c>
      <c r="FG55">
        <v>-2.2379310104529968</v>
      </c>
      <c r="FH55">
        <v>0.22740489999675509</v>
      </c>
      <c r="FI55">
        <v>1</v>
      </c>
      <c r="FJ55">
        <v>409.69935483870961</v>
      </c>
      <c r="FK55">
        <v>-0.17003225806630359</v>
      </c>
      <c r="FL55">
        <v>4.4741947112585043E-2</v>
      </c>
      <c r="FM55">
        <v>1</v>
      </c>
      <c r="FN55">
        <v>6.5959197560975618</v>
      </c>
      <c r="FO55">
        <v>0.43070487804878621</v>
      </c>
      <c r="FP55">
        <v>4.3011946014340142E-2</v>
      </c>
      <c r="FQ55">
        <v>1</v>
      </c>
      <c r="FR55">
        <v>20.78737741935484</v>
      </c>
      <c r="FS55">
        <v>0.41101935483860719</v>
      </c>
      <c r="FT55">
        <v>3.089382138538203E-2</v>
      </c>
      <c r="FU55">
        <v>1</v>
      </c>
      <c r="FV55">
        <v>4</v>
      </c>
      <c r="FW55">
        <v>4</v>
      </c>
      <c r="FX55" t="s">
        <v>416</v>
      </c>
      <c r="FY55">
        <v>3.1757900000000001</v>
      </c>
      <c r="FZ55">
        <v>2.79671</v>
      </c>
      <c r="GA55">
        <v>0.10304000000000001</v>
      </c>
      <c r="GB55">
        <v>0.10799300000000001</v>
      </c>
      <c r="GC55">
        <v>0.109051</v>
      </c>
      <c r="GD55">
        <v>8.3582100000000006E-2</v>
      </c>
      <c r="GE55">
        <v>28012.7</v>
      </c>
      <c r="GF55">
        <v>22148.400000000001</v>
      </c>
      <c r="GG55">
        <v>29198.799999999999</v>
      </c>
      <c r="GH55">
        <v>24331.9</v>
      </c>
      <c r="GI55">
        <v>33095.800000000003</v>
      </c>
      <c r="GJ55">
        <v>32556</v>
      </c>
      <c r="GK55">
        <v>40287.699999999997</v>
      </c>
      <c r="GL55">
        <v>39706.9</v>
      </c>
      <c r="GM55">
        <v>2.1558299999999999</v>
      </c>
      <c r="GN55">
        <v>1.82728</v>
      </c>
      <c r="GO55">
        <v>4.6912599999999999E-2</v>
      </c>
      <c r="GP55">
        <v>0</v>
      </c>
      <c r="GQ55">
        <v>29.032299999999999</v>
      </c>
      <c r="GR55">
        <v>999.9</v>
      </c>
      <c r="GS55">
        <v>29.6</v>
      </c>
      <c r="GT55">
        <v>33.700000000000003</v>
      </c>
      <c r="GU55">
        <v>15.2948</v>
      </c>
      <c r="GV55">
        <v>61.951000000000001</v>
      </c>
      <c r="GW55">
        <v>31.286100000000001</v>
      </c>
      <c r="GX55">
        <v>1</v>
      </c>
      <c r="GY55">
        <v>0.13903699999999999</v>
      </c>
      <c r="GZ55">
        <v>0</v>
      </c>
      <c r="HA55">
        <v>20.2789</v>
      </c>
      <c r="HB55">
        <v>5.2259799999999998</v>
      </c>
      <c r="HC55">
        <v>11.906599999999999</v>
      </c>
      <c r="HD55">
        <v>4.9635999999999996</v>
      </c>
      <c r="HE55">
        <v>3.2919999999999998</v>
      </c>
      <c r="HF55">
        <v>9999</v>
      </c>
      <c r="HG55">
        <v>9999</v>
      </c>
      <c r="HH55">
        <v>9999</v>
      </c>
      <c r="HI55">
        <v>999.9</v>
      </c>
      <c r="HJ55">
        <v>4.9702400000000004</v>
      </c>
      <c r="HK55">
        <v>1.8751500000000001</v>
      </c>
      <c r="HL55">
        <v>1.8739300000000001</v>
      </c>
      <c r="HM55">
        <v>1.87304</v>
      </c>
      <c r="HN55">
        <v>1.8745400000000001</v>
      </c>
      <c r="HO55">
        <v>1.86951</v>
      </c>
      <c r="HP55">
        <v>1.8736900000000001</v>
      </c>
      <c r="HQ55">
        <v>1.87876</v>
      </c>
      <c r="HR55">
        <v>0</v>
      </c>
      <c r="HS55">
        <v>0</v>
      </c>
      <c r="HT55">
        <v>0</v>
      </c>
      <c r="HU55">
        <v>0</v>
      </c>
      <c r="HV55" t="s">
        <v>417</v>
      </c>
      <c r="HW55" t="s">
        <v>418</v>
      </c>
      <c r="HX55" t="s">
        <v>419</v>
      </c>
      <c r="HY55" t="s">
        <v>419</v>
      </c>
      <c r="HZ55" t="s">
        <v>419</v>
      </c>
      <c r="IA55" t="s">
        <v>419</v>
      </c>
      <c r="IB55">
        <v>0</v>
      </c>
      <c r="IC55">
        <v>100</v>
      </c>
      <c r="ID55">
        <v>100</v>
      </c>
      <c r="IE55">
        <v>0.49399999999999999</v>
      </c>
      <c r="IF55">
        <v>0.20799999999999999</v>
      </c>
      <c r="IG55">
        <v>0.50455000000005157</v>
      </c>
      <c r="IH55">
        <v>0</v>
      </c>
      <c r="II55">
        <v>0</v>
      </c>
      <c r="IJ55">
        <v>0</v>
      </c>
      <c r="IK55">
        <v>0.20799999999999999</v>
      </c>
      <c r="IL55">
        <v>0</v>
      </c>
      <c r="IM55">
        <v>0</v>
      </c>
      <c r="IN55">
        <v>0</v>
      </c>
      <c r="IO55">
        <v>-1</v>
      </c>
      <c r="IP55">
        <v>-1</v>
      </c>
      <c r="IQ55">
        <v>-1</v>
      </c>
      <c r="IR55">
        <v>-1</v>
      </c>
      <c r="IS55">
        <v>4.3</v>
      </c>
      <c r="IT55">
        <v>1086</v>
      </c>
      <c r="IU55">
        <v>1.11938</v>
      </c>
      <c r="IV55">
        <v>2.4645999999999999</v>
      </c>
      <c r="IW55">
        <v>1.42578</v>
      </c>
      <c r="IX55">
        <v>2.2656200000000002</v>
      </c>
      <c r="IY55">
        <v>1.5478499999999999</v>
      </c>
      <c r="IZ55">
        <v>2.3095699999999999</v>
      </c>
      <c r="JA55">
        <v>36.481400000000001</v>
      </c>
      <c r="JB55">
        <v>14.1233</v>
      </c>
      <c r="JC55">
        <v>18</v>
      </c>
      <c r="JD55">
        <v>639.03700000000003</v>
      </c>
      <c r="JE55">
        <v>411.29</v>
      </c>
      <c r="JF55">
        <v>29.696300000000001</v>
      </c>
      <c r="JG55">
        <v>29.249500000000001</v>
      </c>
      <c r="JH55">
        <v>30.000499999999999</v>
      </c>
      <c r="JI55">
        <v>29.0793</v>
      </c>
      <c r="JJ55">
        <v>29.009699999999999</v>
      </c>
      <c r="JK55">
        <v>22.427</v>
      </c>
      <c r="JL55">
        <v>-30</v>
      </c>
      <c r="JM55">
        <v>-30</v>
      </c>
      <c r="JN55">
        <v>-999.9</v>
      </c>
      <c r="JO55">
        <v>432.94499999999999</v>
      </c>
      <c r="JP55">
        <v>0</v>
      </c>
      <c r="JQ55">
        <v>95.152299999999997</v>
      </c>
      <c r="JR55">
        <v>101.01300000000001</v>
      </c>
    </row>
    <row r="56" spans="1:278" x14ac:dyDescent="0.2">
      <c r="A56">
        <v>40</v>
      </c>
      <c r="B56">
        <v>1686930260.0999999</v>
      </c>
      <c r="C56">
        <v>8124.5999999046326</v>
      </c>
      <c r="D56" t="s">
        <v>635</v>
      </c>
      <c r="E56" t="s">
        <v>636</v>
      </c>
      <c r="F56">
        <v>15</v>
      </c>
      <c r="N56" t="s">
        <v>422</v>
      </c>
      <c r="O56">
        <v>1686930252.349999</v>
      </c>
      <c r="P56">
        <f t="shared" si="46"/>
        <v>4.4933528510694232E-3</v>
      </c>
      <c r="Q56">
        <f t="shared" si="47"/>
        <v>4.4933528510694236</v>
      </c>
      <c r="R56">
        <f t="shared" si="48"/>
        <v>15.247567331414121</v>
      </c>
      <c r="S56">
        <f t="shared" si="49"/>
        <v>411.06926666666658</v>
      </c>
      <c r="T56">
        <f t="shared" si="50"/>
        <v>263.62729486565951</v>
      </c>
      <c r="U56">
        <f t="shared" si="51"/>
        <v>26.83657775062472</v>
      </c>
      <c r="V56">
        <f t="shared" si="52"/>
        <v>41.84578968355256</v>
      </c>
      <c r="W56">
        <f t="shared" si="53"/>
        <v>0.18737919977220591</v>
      </c>
      <c r="X56">
        <f t="shared" si="54"/>
        <v>2.9587097068291293</v>
      </c>
      <c r="Y56">
        <f t="shared" si="55"/>
        <v>0.18102735129204464</v>
      </c>
      <c r="Z56">
        <f t="shared" si="56"/>
        <v>0.11369484540821659</v>
      </c>
      <c r="AA56">
        <f t="shared" si="57"/>
        <v>241.73808797495218</v>
      </c>
      <c r="AB56">
        <f t="shared" si="58"/>
        <v>30.741426051720538</v>
      </c>
      <c r="AC56">
        <f t="shared" si="59"/>
        <v>30.362043333333329</v>
      </c>
      <c r="AD56">
        <f t="shared" si="60"/>
        <v>4.3498547757215782</v>
      </c>
      <c r="AE56">
        <f t="shared" si="61"/>
        <v>43.382612420862735</v>
      </c>
      <c r="AF56">
        <f t="shared" si="62"/>
        <v>1.9006734909709455</v>
      </c>
      <c r="AG56">
        <f t="shared" si="63"/>
        <v>4.3811872658385829</v>
      </c>
      <c r="AH56">
        <f t="shared" si="64"/>
        <v>2.4491812847506327</v>
      </c>
      <c r="AI56">
        <f t="shared" si="65"/>
        <v>-198.15686073216156</v>
      </c>
      <c r="AJ56">
        <f t="shared" si="66"/>
        <v>19.994041499663481</v>
      </c>
      <c r="AK56">
        <f t="shared" si="67"/>
        <v>1.5089064820844191</v>
      </c>
      <c r="AL56">
        <f t="shared" si="68"/>
        <v>65.084175224538527</v>
      </c>
      <c r="AM56">
        <v>0</v>
      </c>
      <c r="AN56">
        <v>0</v>
      </c>
      <c r="AO56">
        <f t="shared" si="69"/>
        <v>1</v>
      </c>
      <c r="AP56">
        <f t="shared" si="70"/>
        <v>0</v>
      </c>
      <c r="AQ56">
        <f t="shared" si="71"/>
        <v>53143.937060754542</v>
      </c>
      <c r="AR56" t="s">
        <v>410</v>
      </c>
      <c r="AS56">
        <v>12516</v>
      </c>
      <c r="AT56">
        <v>616.0684</v>
      </c>
      <c r="AU56">
        <v>3673.6</v>
      </c>
      <c r="AV56">
        <f t="shared" si="72"/>
        <v>0.83229845383275258</v>
      </c>
      <c r="AW56">
        <v>-1.2249820690906199</v>
      </c>
      <c r="AX56" t="s">
        <v>637</v>
      </c>
      <c r="AY56">
        <v>12534</v>
      </c>
      <c r="AZ56">
        <v>667.1325384615385</v>
      </c>
      <c r="BA56">
        <v>941.08500000000004</v>
      </c>
      <c r="BB56">
        <f t="shared" si="73"/>
        <v>0.29110278193623484</v>
      </c>
      <c r="BC56">
        <v>0.5</v>
      </c>
      <c r="BD56">
        <f t="shared" si="74"/>
        <v>1261.2172505569704</v>
      </c>
      <c r="BE56">
        <f t="shared" si="75"/>
        <v>15.247567331414121</v>
      </c>
      <c r="BF56">
        <f t="shared" si="76"/>
        <v>183.57192513155169</v>
      </c>
      <c r="BG56">
        <f t="shared" si="77"/>
        <v>1.3060834200634539E-2</v>
      </c>
      <c r="BH56">
        <f t="shared" si="78"/>
        <v>2.9035793791209081</v>
      </c>
      <c r="BI56">
        <f t="shared" si="79"/>
        <v>414.32107189790776</v>
      </c>
      <c r="BJ56" t="s">
        <v>638</v>
      </c>
      <c r="BK56">
        <v>485.95</v>
      </c>
      <c r="BL56">
        <f t="shared" si="80"/>
        <v>485.95</v>
      </c>
      <c r="BM56">
        <f t="shared" si="81"/>
        <v>0.48362794009042753</v>
      </c>
      <c r="BN56">
        <f t="shared" si="82"/>
        <v>0.60191473197724088</v>
      </c>
      <c r="BO56">
        <f t="shared" si="83"/>
        <v>0.85721926811287308</v>
      </c>
      <c r="BP56">
        <f t="shared" si="84"/>
        <v>0.84288759878252839</v>
      </c>
      <c r="BQ56">
        <f t="shared" si="85"/>
        <v>0.89369967590850086</v>
      </c>
      <c r="BR56">
        <f t="shared" si="86"/>
        <v>0.43844430775160492</v>
      </c>
      <c r="BS56">
        <f t="shared" si="87"/>
        <v>0.56155569224839508</v>
      </c>
      <c r="BT56">
        <v>1339</v>
      </c>
      <c r="BU56">
        <v>300</v>
      </c>
      <c r="BV56">
        <v>300</v>
      </c>
      <c r="BW56">
        <v>300</v>
      </c>
      <c r="BX56">
        <v>12534</v>
      </c>
      <c r="BY56">
        <v>871.82</v>
      </c>
      <c r="BZ56">
        <v>-9.0825400000000001E-3</v>
      </c>
      <c r="CA56">
        <v>-11.48</v>
      </c>
      <c r="CB56" t="s">
        <v>413</v>
      </c>
      <c r="CC56" t="s">
        <v>413</v>
      </c>
      <c r="CD56" t="s">
        <v>413</v>
      </c>
      <c r="CE56" t="s">
        <v>413</v>
      </c>
      <c r="CF56" t="s">
        <v>413</v>
      </c>
      <c r="CG56" t="s">
        <v>413</v>
      </c>
      <c r="CH56" t="s">
        <v>413</v>
      </c>
      <c r="CI56" t="s">
        <v>413</v>
      </c>
      <c r="CJ56" t="s">
        <v>413</v>
      </c>
      <c r="CK56" t="s">
        <v>413</v>
      </c>
      <c r="CL56">
        <f t="shared" si="88"/>
        <v>1500.0076666666671</v>
      </c>
      <c r="CM56">
        <f t="shared" si="89"/>
        <v>1261.2172505569704</v>
      </c>
      <c r="CN56">
        <f t="shared" si="90"/>
        <v>0.84080720291227617</v>
      </c>
      <c r="CO56">
        <f t="shared" si="91"/>
        <v>0.16115790162069313</v>
      </c>
      <c r="CP56">
        <v>6</v>
      </c>
      <c r="CQ56">
        <v>0.5</v>
      </c>
      <c r="CR56" t="s">
        <v>414</v>
      </c>
      <c r="CS56">
        <v>2</v>
      </c>
      <c r="CT56">
        <v>1686930252.349999</v>
      </c>
      <c r="CU56">
        <v>411.06926666666658</v>
      </c>
      <c r="CV56">
        <v>428.15843333333328</v>
      </c>
      <c r="CW56">
        <v>18.671136666666658</v>
      </c>
      <c r="CX56">
        <v>14.26309333333333</v>
      </c>
      <c r="CY56">
        <v>410.55926666666659</v>
      </c>
      <c r="CZ56">
        <v>18.463136666666671</v>
      </c>
      <c r="DA56">
        <v>600.19239999999991</v>
      </c>
      <c r="DB56">
        <v>101.6974</v>
      </c>
      <c r="DC56">
        <v>0.1000173133333333</v>
      </c>
      <c r="DD56">
        <v>30.487390000000001</v>
      </c>
      <c r="DE56">
        <v>30.362043333333329</v>
      </c>
      <c r="DF56">
        <v>999.9000000000002</v>
      </c>
      <c r="DG56">
        <v>0</v>
      </c>
      <c r="DH56">
        <v>0</v>
      </c>
      <c r="DI56">
        <v>9997.4809999999998</v>
      </c>
      <c r="DJ56">
        <v>0</v>
      </c>
      <c r="DK56">
        <v>1734.824333333333</v>
      </c>
      <c r="DL56">
        <v>-17.10556333333334</v>
      </c>
      <c r="DM56">
        <v>418.87363333333337</v>
      </c>
      <c r="DN56">
        <v>434.35363333333328</v>
      </c>
      <c r="DO56">
        <v>4.4080383333333328</v>
      </c>
      <c r="DP56">
        <v>428.15843333333328</v>
      </c>
      <c r="DQ56">
        <v>14.26309333333333</v>
      </c>
      <c r="DR56">
        <v>1.8988050000000001</v>
      </c>
      <c r="DS56">
        <v>1.450519666666666</v>
      </c>
      <c r="DT56">
        <v>16.624816666666671</v>
      </c>
      <c r="DU56">
        <v>12.456323333333341</v>
      </c>
      <c r="DV56">
        <v>1500.0076666666671</v>
      </c>
      <c r="DW56">
        <v>0.97300366666666671</v>
      </c>
      <c r="DX56">
        <v>2.699598000000001E-2</v>
      </c>
      <c r="DY56">
        <v>0</v>
      </c>
      <c r="DZ56">
        <v>667.21543333333329</v>
      </c>
      <c r="EA56">
        <v>4.9993100000000004</v>
      </c>
      <c r="EB56">
        <v>14074.21</v>
      </c>
      <c r="EC56">
        <v>13259.32</v>
      </c>
      <c r="ED56">
        <v>36.625</v>
      </c>
      <c r="EE56">
        <v>38.25</v>
      </c>
      <c r="EF56">
        <v>36.875</v>
      </c>
      <c r="EG56">
        <v>37.828799999999987</v>
      </c>
      <c r="EH56">
        <v>38.436999999999991</v>
      </c>
      <c r="EI56">
        <v>1454.6473333333331</v>
      </c>
      <c r="EJ56">
        <v>40.360333333333323</v>
      </c>
      <c r="EK56">
        <v>0</v>
      </c>
      <c r="EL56">
        <v>133.5999999046326</v>
      </c>
      <c r="EM56">
        <v>0</v>
      </c>
      <c r="EN56">
        <v>667.1325384615385</v>
      </c>
      <c r="EO56">
        <v>-10.756512824911651</v>
      </c>
      <c r="EP56">
        <v>-836.93333307103285</v>
      </c>
      <c r="EQ56">
        <v>14078.11153846154</v>
      </c>
      <c r="ER56">
        <v>15</v>
      </c>
      <c r="ES56">
        <v>1686930283.0999999</v>
      </c>
      <c r="ET56" t="s">
        <v>639</v>
      </c>
      <c r="EU56">
        <v>1686930283.0999999</v>
      </c>
      <c r="EV56">
        <v>1686864966.5999999</v>
      </c>
      <c r="EW56">
        <v>40</v>
      </c>
      <c r="EX56">
        <v>1.6E-2</v>
      </c>
      <c r="EY56">
        <v>-2.5000000000000001E-2</v>
      </c>
      <c r="EZ56">
        <v>0.51</v>
      </c>
      <c r="FA56">
        <v>0.20799999999999999</v>
      </c>
      <c r="FB56">
        <v>428</v>
      </c>
      <c r="FC56">
        <v>20</v>
      </c>
      <c r="FD56">
        <v>0.11</v>
      </c>
      <c r="FE56">
        <v>0.03</v>
      </c>
      <c r="FF56">
        <v>-17.10289024390244</v>
      </c>
      <c r="FG56">
        <v>1.0457184668989741</v>
      </c>
      <c r="FH56">
        <v>0.30036104518694529</v>
      </c>
      <c r="FI56">
        <v>1</v>
      </c>
      <c r="FJ56">
        <v>411.05070967741938</v>
      </c>
      <c r="FK56">
        <v>-1.3029193548381039</v>
      </c>
      <c r="FL56">
        <v>0.1547541637458201</v>
      </c>
      <c r="FM56">
        <v>1</v>
      </c>
      <c r="FN56">
        <v>4.3959168292682929</v>
      </c>
      <c r="FO56">
        <v>0.23878327526132459</v>
      </c>
      <c r="FP56">
        <v>2.3927270026521421E-2</v>
      </c>
      <c r="FQ56">
        <v>1</v>
      </c>
      <c r="FR56">
        <v>18.670351612903229</v>
      </c>
      <c r="FS56">
        <v>0.15741290322579321</v>
      </c>
      <c r="FT56">
        <v>1.1907435220381461E-2</v>
      </c>
      <c r="FU56">
        <v>1</v>
      </c>
      <c r="FV56">
        <v>4</v>
      </c>
      <c r="FW56">
        <v>4</v>
      </c>
      <c r="FX56" t="s">
        <v>416</v>
      </c>
      <c r="FY56">
        <v>3.1756099999999998</v>
      </c>
      <c r="FZ56">
        <v>2.7968700000000002</v>
      </c>
      <c r="GA56">
        <v>0.103198</v>
      </c>
      <c r="GB56">
        <v>0.107013</v>
      </c>
      <c r="GC56">
        <v>0.100824</v>
      </c>
      <c r="GD56">
        <v>8.3905599999999997E-2</v>
      </c>
      <c r="GE56">
        <v>27994.3</v>
      </c>
      <c r="GF56">
        <v>22169.4</v>
      </c>
      <c r="GG56">
        <v>29185.200000000001</v>
      </c>
      <c r="GH56">
        <v>24328.6</v>
      </c>
      <c r="GI56">
        <v>33391.9</v>
      </c>
      <c r="GJ56">
        <v>32538.9</v>
      </c>
      <c r="GK56">
        <v>40270.1</v>
      </c>
      <c r="GL56">
        <v>39700.199999999997</v>
      </c>
      <c r="GM56">
        <v>2.15015</v>
      </c>
      <c r="GN56">
        <v>1.83005</v>
      </c>
      <c r="GO56">
        <v>7.8633400000000006E-2</v>
      </c>
      <c r="GP56">
        <v>0</v>
      </c>
      <c r="GQ56">
        <v>29.081800000000001</v>
      </c>
      <c r="GR56">
        <v>999.9</v>
      </c>
      <c r="GS56">
        <v>29.6</v>
      </c>
      <c r="GT56">
        <v>33.700000000000003</v>
      </c>
      <c r="GU56">
        <v>15.2918</v>
      </c>
      <c r="GV56">
        <v>62.021000000000001</v>
      </c>
      <c r="GW56">
        <v>32.403799999999997</v>
      </c>
      <c r="GX56">
        <v>1</v>
      </c>
      <c r="GY56">
        <v>0.14688799999999999</v>
      </c>
      <c r="GZ56">
        <v>0</v>
      </c>
      <c r="HA56">
        <v>20.278700000000001</v>
      </c>
      <c r="HB56">
        <v>5.2237299999999998</v>
      </c>
      <c r="HC56">
        <v>11.905900000000001</v>
      </c>
      <c r="HD56">
        <v>4.9638</v>
      </c>
      <c r="HE56">
        <v>3.2919999999999998</v>
      </c>
      <c r="HF56">
        <v>9999</v>
      </c>
      <c r="HG56">
        <v>9999</v>
      </c>
      <c r="HH56">
        <v>9999</v>
      </c>
      <c r="HI56">
        <v>999.9</v>
      </c>
      <c r="HJ56">
        <v>4.9702700000000002</v>
      </c>
      <c r="HK56">
        <v>1.8751500000000001</v>
      </c>
      <c r="HL56">
        <v>1.8739300000000001</v>
      </c>
      <c r="HM56">
        <v>1.8730800000000001</v>
      </c>
      <c r="HN56">
        <v>1.8745400000000001</v>
      </c>
      <c r="HO56">
        <v>1.86951</v>
      </c>
      <c r="HP56">
        <v>1.87375</v>
      </c>
      <c r="HQ56">
        <v>1.8788100000000001</v>
      </c>
      <c r="HR56">
        <v>0</v>
      </c>
      <c r="HS56">
        <v>0</v>
      </c>
      <c r="HT56">
        <v>0</v>
      </c>
      <c r="HU56">
        <v>0</v>
      </c>
      <c r="HV56" t="s">
        <v>417</v>
      </c>
      <c r="HW56" t="s">
        <v>418</v>
      </c>
      <c r="HX56" t="s">
        <v>419</v>
      </c>
      <c r="HY56" t="s">
        <v>419</v>
      </c>
      <c r="HZ56" t="s">
        <v>419</v>
      </c>
      <c r="IA56" t="s">
        <v>419</v>
      </c>
      <c r="IB56">
        <v>0</v>
      </c>
      <c r="IC56">
        <v>100</v>
      </c>
      <c r="ID56">
        <v>100</v>
      </c>
      <c r="IE56">
        <v>0.51</v>
      </c>
      <c r="IF56">
        <v>0.20799999999999999</v>
      </c>
      <c r="IG56">
        <v>0.49352380952382191</v>
      </c>
      <c r="IH56">
        <v>0</v>
      </c>
      <c r="II56">
        <v>0</v>
      </c>
      <c r="IJ56">
        <v>0</v>
      </c>
      <c r="IK56">
        <v>0.20799999999999999</v>
      </c>
      <c r="IL56">
        <v>0</v>
      </c>
      <c r="IM56">
        <v>0</v>
      </c>
      <c r="IN56">
        <v>0</v>
      </c>
      <c r="IO56">
        <v>-1</v>
      </c>
      <c r="IP56">
        <v>-1</v>
      </c>
      <c r="IQ56">
        <v>-1</v>
      </c>
      <c r="IR56">
        <v>-1</v>
      </c>
      <c r="IS56">
        <v>1.7</v>
      </c>
      <c r="IT56">
        <v>1088.2</v>
      </c>
      <c r="IU56">
        <v>1.1071800000000001</v>
      </c>
      <c r="IV56">
        <v>2.4523899999999998</v>
      </c>
      <c r="IW56">
        <v>1.42578</v>
      </c>
      <c r="IX56">
        <v>2.2656200000000002</v>
      </c>
      <c r="IY56">
        <v>1.5478499999999999</v>
      </c>
      <c r="IZ56">
        <v>2.4487299999999999</v>
      </c>
      <c r="JA56">
        <v>36.505099999999999</v>
      </c>
      <c r="JB56">
        <v>14.1145</v>
      </c>
      <c r="JC56">
        <v>18</v>
      </c>
      <c r="JD56">
        <v>635.45500000000004</v>
      </c>
      <c r="JE56">
        <v>413.27600000000001</v>
      </c>
      <c r="JF56">
        <v>29.813600000000001</v>
      </c>
      <c r="JG56">
        <v>29.352</v>
      </c>
      <c r="JH56">
        <v>30.0001</v>
      </c>
      <c r="JI56">
        <v>29.145199999999999</v>
      </c>
      <c r="JJ56">
        <v>29.072199999999999</v>
      </c>
      <c r="JK56">
        <v>22.199100000000001</v>
      </c>
      <c r="JL56">
        <v>-30</v>
      </c>
      <c r="JM56">
        <v>-30</v>
      </c>
      <c r="JN56">
        <v>-999.9</v>
      </c>
      <c r="JO56">
        <v>427.50200000000001</v>
      </c>
      <c r="JP56">
        <v>0</v>
      </c>
      <c r="JQ56">
        <v>95.1096</v>
      </c>
      <c r="JR56">
        <v>100.998</v>
      </c>
    </row>
    <row r="57" spans="1:278" x14ac:dyDescent="0.2">
      <c r="A57">
        <v>41</v>
      </c>
      <c r="B57">
        <v>1686930390.5999999</v>
      </c>
      <c r="C57">
        <v>8255.0999999046326</v>
      </c>
      <c r="D57" t="s">
        <v>640</v>
      </c>
      <c r="E57" t="s">
        <v>641</v>
      </c>
      <c r="F57">
        <v>15</v>
      </c>
      <c r="N57" t="s">
        <v>428</v>
      </c>
      <c r="O57">
        <v>1686930382.849999</v>
      </c>
      <c r="P57">
        <f t="shared" si="46"/>
        <v>4.1278840557388338E-3</v>
      </c>
      <c r="Q57">
        <f t="shared" si="47"/>
        <v>4.1278840557388339</v>
      </c>
      <c r="R57">
        <f t="shared" si="48"/>
        <v>14.736674444051339</v>
      </c>
      <c r="S57">
        <f t="shared" si="49"/>
        <v>409.70659999999998</v>
      </c>
      <c r="T57">
        <f t="shared" si="50"/>
        <v>253.32776524385105</v>
      </c>
      <c r="U57">
        <f t="shared" si="51"/>
        <v>25.787081808853227</v>
      </c>
      <c r="V57">
        <f t="shared" si="52"/>
        <v>41.705407228683349</v>
      </c>
      <c r="W57">
        <f t="shared" si="53"/>
        <v>0.16925400806879076</v>
      </c>
      <c r="X57">
        <f t="shared" si="54"/>
        <v>2.9595379927373044</v>
      </c>
      <c r="Y57">
        <f t="shared" si="55"/>
        <v>0.1640546092352056</v>
      </c>
      <c r="Z57">
        <f t="shared" si="56"/>
        <v>0.10298797123992878</v>
      </c>
      <c r="AA57">
        <f t="shared" si="57"/>
        <v>241.73481727522687</v>
      </c>
      <c r="AB57">
        <f t="shared" si="58"/>
        <v>30.816455050643039</v>
      </c>
      <c r="AC57">
        <f t="shared" si="59"/>
        <v>30.31637666666667</v>
      </c>
      <c r="AD57">
        <f t="shared" si="60"/>
        <v>4.3384882532506639</v>
      </c>
      <c r="AE57">
        <f t="shared" si="61"/>
        <v>42.38849612852151</v>
      </c>
      <c r="AF57">
        <f t="shared" si="62"/>
        <v>1.855120687316905</v>
      </c>
      <c r="AG57">
        <f t="shared" si="63"/>
        <v>4.3764720543333198</v>
      </c>
      <c r="AH57">
        <f t="shared" si="64"/>
        <v>2.4833675659337588</v>
      </c>
      <c r="AI57">
        <f t="shared" si="65"/>
        <v>-182.03968685808258</v>
      </c>
      <c r="AJ57">
        <f t="shared" si="66"/>
        <v>24.284211986649922</v>
      </c>
      <c r="AK57">
        <f t="shared" si="67"/>
        <v>1.8315794096660796</v>
      </c>
      <c r="AL57">
        <f t="shared" si="68"/>
        <v>85.810921813460311</v>
      </c>
      <c r="AM57">
        <v>0</v>
      </c>
      <c r="AN57">
        <v>0</v>
      </c>
      <c r="AO57">
        <f t="shared" si="69"/>
        <v>1</v>
      </c>
      <c r="AP57">
        <f t="shared" si="70"/>
        <v>0</v>
      </c>
      <c r="AQ57">
        <f t="shared" si="71"/>
        <v>53171.097464757397</v>
      </c>
      <c r="AR57" t="s">
        <v>410</v>
      </c>
      <c r="AS57">
        <v>12516</v>
      </c>
      <c r="AT57">
        <v>616.0684</v>
      </c>
      <c r="AU57">
        <v>3673.6</v>
      </c>
      <c r="AV57">
        <f t="shared" si="72"/>
        <v>0.83229845383275258</v>
      </c>
      <c r="AW57">
        <v>-1.2249820690906199</v>
      </c>
      <c r="AX57" t="s">
        <v>642</v>
      </c>
      <c r="AY57">
        <v>12536.2</v>
      </c>
      <c r="AZ57">
        <v>762.18348000000003</v>
      </c>
      <c r="BA57">
        <v>992.79300000000001</v>
      </c>
      <c r="BB57">
        <f t="shared" si="73"/>
        <v>0.23228358781739999</v>
      </c>
      <c r="BC57">
        <v>0.5</v>
      </c>
      <c r="BD57">
        <f t="shared" si="74"/>
        <v>1261.1973805571126</v>
      </c>
      <c r="BE57">
        <f t="shared" si="75"/>
        <v>14.736674444051339</v>
      </c>
      <c r="BF57">
        <f t="shared" si="76"/>
        <v>146.47772625085645</v>
      </c>
      <c r="BG57">
        <f t="shared" si="77"/>
        <v>1.2655954380503999E-2</v>
      </c>
      <c r="BH57">
        <f t="shared" si="78"/>
        <v>2.7002678302526304</v>
      </c>
      <c r="BI57">
        <f t="shared" si="79"/>
        <v>424.04448239040448</v>
      </c>
      <c r="BJ57" t="s">
        <v>643</v>
      </c>
      <c r="BK57">
        <v>529.02</v>
      </c>
      <c r="BL57">
        <f t="shared" si="80"/>
        <v>529.02</v>
      </c>
      <c r="BM57">
        <f t="shared" si="81"/>
        <v>0.46713967564235448</v>
      </c>
      <c r="BN57">
        <f t="shared" si="82"/>
        <v>0.49724654087236636</v>
      </c>
      <c r="BO57">
        <f t="shared" si="83"/>
        <v>0.85251671129371809</v>
      </c>
      <c r="BP57">
        <f t="shared" si="84"/>
        <v>0.61214351279422674</v>
      </c>
      <c r="BQ57">
        <f t="shared" si="85"/>
        <v>0.87678799460322832</v>
      </c>
      <c r="BR57">
        <f t="shared" si="86"/>
        <v>0.3451312865667191</v>
      </c>
      <c r="BS57">
        <f t="shared" si="87"/>
        <v>0.6548687134332809</v>
      </c>
      <c r="BT57">
        <v>1341</v>
      </c>
      <c r="BU57">
        <v>300</v>
      </c>
      <c r="BV57">
        <v>300</v>
      </c>
      <c r="BW57">
        <v>300</v>
      </c>
      <c r="BX57">
        <v>12536.2</v>
      </c>
      <c r="BY57">
        <v>959.73</v>
      </c>
      <c r="BZ57">
        <v>-9.0840599999999997E-3</v>
      </c>
      <c r="CA57">
        <v>-0.82</v>
      </c>
      <c r="CB57" t="s">
        <v>413</v>
      </c>
      <c r="CC57" t="s">
        <v>413</v>
      </c>
      <c r="CD57" t="s">
        <v>413</v>
      </c>
      <c r="CE57" t="s">
        <v>413</v>
      </c>
      <c r="CF57" t="s">
        <v>413</v>
      </c>
      <c r="CG57" t="s">
        <v>413</v>
      </c>
      <c r="CH57" t="s">
        <v>413</v>
      </c>
      <c r="CI57" t="s">
        <v>413</v>
      </c>
      <c r="CJ57" t="s">
        <v>413</v>
      </c>
      <c r="CK57" t="s">
        <v>413</v>
      </c>
      <c r="CL57">
        <f t="shared" si="88"/>
        <v>1499.983666666667</v>
      </c>
      <c r="CM57">
        <f t="shared" si="89"/>
        <v>1261.1973805571126</v>
      </c>
      <c r="CN57">
        <f t="shared" si="90"/>
        <v>0.84080740916319696</v>
      </c>
      <c r="CO57">
        <f t="shared" si="91"/>
        <v>0.16115829968497</v>
      </c>
      <c r="CP57">
        <v>6</v>
      </c>
      <c r="CQ57">
        <v>0.5</v>
      </c>
      <c r="CR57" t="s">
        <v>414</v>
      </c>
      <c r="CS57">
        <v>2</v>
      </c>
      <c r="CT57">
        <v>1686930382.849999</v>
      </c>
      <c r="CU57">
        <v>409.70659999999998</v>
      </c>
      <c r="CV57">
        <v>426.13156666666669</v>
      </c>
      <c r="CW57">
        <v>18.22438</v>
      </c>
      <c r="CX57">
        <v>14.172446666666669</v>
      </c>
      <c r="CY57">
        <v>409.12459999999999</v>
      </c>
      <c r="CZ57">
        <v>18.016380000000002</v>
      </c>
      <c r="DA57">
        <v>600.10699999999997</v>
      </c>
      <c r="DB57">
        <v>101.6935</v>
      </c>
      <c r="DC57">
        <v>9.9849750000000001E-2</v>
      </c>
      <c r="DD57">
        <v>30.468576666666671</v>
      </c>
      <c r="DE57">
        <v>30.31637666666667</v>
      </c>
      <c r="DF57">
        <v>999.9000000000002</v>
      </c>
      <c r="DG57">
        <v>0</v>
      </c>
      <c r="DH57">
        <v>0</v>
      </c>
      <c r="DI57">
        <v>10002.56166666667</v>
      </c>
      <c r="DJ57">
        <v>0</v>
      </c>
      <c r="DK57">
        <v>1547.819666666667</v>
      </c>
      <c r="DL57">
        <v>-16.497186666666671</v>
      </c>
      <c r="DM57">
        <v>417.23833333333329</v>
      </c>
      <c r="DN57">
        <v>432.2577</v>
      </c>
      <c r="DO57">
        <v>4.0519376666666664</v>
      </c>
      <c r="DP57">
        <v>426.13156666666669</v>
      </c>
      <c r="DQ57">
        <v>14.172446666666669</v>
      </c>
      <c r="DR57">
        <v>1.853301333333333</v>
      </c>
      <c r="DS57">
        <v>1.4412456666666671</v>
      </c>
      <c r="DT57">
        <v>16.243739999999999</v>
      </c>
      <c r="DU57">
        <v>12.35868</v>
      </c>
      <c r="DV57">
        <v>1499.983666666667</v>
      </c>
      <c r="DW57">
        <v>0.9729964999999996</v>
      </c>
      <c r="DX57">
        <v>2.700329000000001E-2</v>
      </c>
      <c r="DY57">
        <v>0</v>
      </c>
      <c r="DZ57">
        <v>762.54999999999973</v>
      </c>
      <c r="EA57">
        <v>4.9993100000000004</v>
      </c>
      <c r="EB57">
        <v>15462.49333333333</v>
      </c>
      <c r="EC57">
        <v>13259.083333333339</v>
      </c>
      <c r="ED57">
        <v>36.539266666666663</v>
      </c>
      <c r="EE57">
        <v>38.25</v>
      </c>
      <c r="EF57">
        <v>36.866599999999998</v>
      </c>
      <c r="EG57">
        <v>37.682866666666662</v>
      </c>
      <c r="EH57">
        <v>38.375</v>
      </c>
      <c r="EI57">
        <v>1454.6136666666671</v>
      </c>
      <c r="EJ57">
        <v>40.369999999999983</v>
      </c>
      <c r="EK57">
        <v>0</v>
      </c>
      <c r="EL57">
        <v>129.79999995231631</v>
      </c>
      <c r="EM57">
        <v>0</v>
      </c>
      <c r="EN57">
        <v>762.18348000000003</v>
      </c>
      <c r="EO57">
        <v>-73.865153963096631</v>
      </c>
      <c r="EP57">
        <v>-1279.615385504922</v>
      </c>
      <c r="EQ57">
        <v>15460.356</v>
      </c>
      <c r="ER57">
        <v>15</v>
      </c>
      <c r="ES57">
        <v>1686930410.0999999</v>
      </c>
      <c r="ET57" t="s">
        <v>644</v>
      </c>
      <c r="EU57">
        <v>1686930410.0999999</v>
      </c>
      <c r="EV57">
        <v>1686864966.5999999</v>
      </c>
      <c r="EW57">
        <v>41</v>
      </c>
      <c r="EX57">
        <v>7.1999999999999995E-2</v>
      </c>
      <c r="EY57">
        <v>-2.5000000000000001E-2</v>
      </c>
      <c r="EZ57">
        <v>0.58199999999999996</v>
      </c>
      <c r="FA57">
        <v>0.20799999999999999</v>
      </c>
      <c r="FB57">
        <v>426</v>
      </c>
      <c r="FC57">
        <v>20</v>
      </c>
      <c r="FD57">
        <v>0.15</v>
      </c>
      <c r="FE57">
        <v>0.03</v>
      </c>
      <c r="FF57">
        <v>-16.426427499999999</v>
      </c>
      <c r="FG57">
        <v>-0.74780150093806974</v>
      </c>
      <c r="FH57">
        <v>0.15909953800608609</v>
      </c>
      <c r="FI57">
        <v>1</v>
      </c>
      <c r="FJ57">
        <v>409.63440000000003</v>
      </c>
      <c r="FK57">
        <v>1.8375083426032781</v>
      </c>
      <c r="FL57">
        <v>0.1335713542143962</v>
      </c>
      <c r="FM57">
        <v>1</v>
      </c>
      <c r="FN57">
        <v>4.03738025</v>
      </c>
      <c r="FO57">
        <v>0.31024243902438242</v>
      </c>
      <c r="FP57">
        <v>3.046267006415395E-2</v>
      </c>
      <c r="FQ57">
        <v>1</v>
      </c>
      <c r="FR57">
        <v>18.22438</v>
      </c>
      <c r="FS57">
        <v>0.2833121245827977</v>
      </c>
      <c r="FT57">
        <v>2.0714236650188279E-2</v>
      </c>
      <c r="FU57">
        <v>1</v>
      </c>
      <c r="FV57">
        <v>4</v>
      </c>
      <c r="FW57">
        <v>4</v>
      </c>
      <c r="FX57" t="s">
        <v>416</v>
      </c>
      <c r="FY57">
        <v>3.1753999999999998</v>
      </c>
      <c r="FZ57">
        <v>2.79678</v>
      </c>
      <c r="GA57">
        <v>0.10302</v>
      </c>
      <c r="GB57">
        <v>0.10673299999999999</v>
      </c>
      <c r="GC57">
        <v>9.9116300000000004E-2</v>
      </c>
      <c r="GD57">
        <v>8.3556599999999995E-2</v>
      </c>
      <c r="GE57">
        <v>28002.400000000001</v>
      </c>
      <c r="GF57">
        <v>22175.599999999999</v>
      </c>
      <c r="GG57">
        <v>29188</v>
      </c>
      <c r="GH57">
        <v>24327.8</v>
      </c>
      <c r="GI57">
        <v>33459.5</v>
      </c>
      <c r="GJ57">
        <v>32550.9</v>
      </c>
      <c r="GK57">
        <v>40274</v>
      </c>
      <c r="GL57">
        <v>39699.699999999997</v>
      </c>
      <c r="GM57">
        <v>2.1492</v>
      </c>
      <c r="GN57">
        <v>1.8299700000000001</v>
      </c>
      <c r="GO57">
        <v>9.6306199999999995E-2</v>
      </c>
      <c r="GP57">
        <v>0</v>
      </c>
      <c r="GQ57">
        <v>28.704999999999998</v>
      </c>
      <c r="GR57">
        <v>999.9</v>
      </c>
      <c r="GS57">
        <v>29.4</v>
      </c>
      <c r="GT57">
        <v>33.799999999999997</v>
      </c>
      <c r="GU57">
        <v>15.2746</v>
      </c>
      <c r="GV57">
        <v>62.250999999999998</v>
      </c>
      <c r="GW57">
        <v>33.181100000000001</v>
      </c>
      <c r="GX57">
        <v>1</v>
      </c>
      <c r="GY57">
        <v>0.14805099999999999</v>
      </c>
      <c r="GZ57">
        <v>0</v>
      </c>
      <c r="HA57">
        <v>20.278300000000002</v>
      </c>
      <c r="HB57">
        <v>5.2249299999999996</v>
      </c>
      <c r="HC57">
        <v>11.906000000000001</v>
      </c>
      <c r="HD57">
        <v>4.9637500000000001</v>
      </c>
      <c r="HE57">
        <v>3.2919999999999998</v>
      </c>
      <c r="HF57">
        <v>9999</v>
      </c>
      <c r="HG57">
        <v>9999</v>
      </c>
      <c r="HH57">
        <v>9999</v>
      </c>
      <c r="HI57">
        <v>999.9</v>
      </c>
      <c r="HJ57">
        <v>4.9702099999999998</v>
      </c>
      <c r="HK57">
        <v>1.87514</v>
      </c>
      <c r="HL57">
        <v>1.8739300000000001</v>
      </c>
      <c r="HM57">
        <v>1.8730599999999999</v>
      </c>
      <c r="HN57">
        <v>1.8745400000000001</v>
      </c>
      <c r="HO57">
        <v>1.86951</v>
      </c>
      <c r="HP57">
        <v>1.8736999999999999</v>
      </c>
      <c r="HQ57">
        <v>1.8787100000000001</v>
      </c>
      <c r="HR57">
        <v>0</v>
      </c>
      <c r="HS57">
        <v>0</v>
      </c>
      <c r="HT57">
        <v>0</v>
      </c>
      <c r="HU57">
        <v>0</v>
      </c>
      <c r="HV57" t="s">
        <v>417</v>
      </c>
      <c r="HW57" t="s">
        <v>418</v>
      </c>
      <c r="HX57" t="s">
        <v>419</v>
      </c>
      <c r="HY57" t="s">
        <v>419</v>
      </c>
      <c r="HZ57" t="s">
        <v>419</v>
      </c>
      <c r="IA57" t="s">
        <v>419</v>
      </c>
      <c r="IB57">
        <v>0</v>
      </c>
      <c r="IC57">
        <v>100</v>
      </c>
      <c r="ID57">
        <v>100</v>
      </c>
      <c r="IE57">
        <v>0.58199999999999996</v>
      </c>
      <c r="IF57">
        <v>0.20799999999999999</v>
      </c>
      <c r="IG57">
        <v>0.50980000000004111</v>
      </c>
      <c r="IH57">
        <v>0</v>
      </c>
      <c r="II57">
        <v>0</v>
      </c>
      <c r="IJ57">
        <v>0</v>
      </c>
      <c r="IK57">
        <v>0.20799999999999999</v>
      </c>
      <c r="IL57">
        <v>0</v>
      </c>
      <c r="IM57">
        <v>0</v>
      </c>
      <c r="IN57">
        <v>0</v>
      </c>
      <c r="IO57">
        <v>-1</v>
      </c>
      <c r="IP57">
        <v>-1</v>
      </c>
      <c r="IQ57">
        <v>-1</v>
      </c>
      <c r="IR57">
        <v>-1</v>
      </c>
      <c r="IS57">
        <v>1.8</v>
      </c>
      <c r="IT57">
        <v>1090.4000000000001</v>
      </c>
      <c r="IU57">
        <v>1.1047400000000001</v>
      </c>
      <c r="IV57">
        <v>2.4633799999999999</v>
      </c>
      <c r="IW57">
        <v>1.42578</v>
      </c>
      <c r="IX57">
        <v>2.2656200000000002</v>
      </c>
      <c r="IY57">
        <v>1.5478499999999999</v>
      </c>
      <c r="IZ57">
        <v>2.36206</v>
      </c>
      <c r="JA57">
        <v>36.528700000000001</v>
      </c>
      <c r="JB57">
        <v>14.097</v>
      </c>
      <c r="JC57">
        <v>18</v>
      </c>
      <c r="JD57">
        <v>634.84199999999998</v>
      </c>
      <c r="JE57">
        <v>413.32400000000001</v>
      </c>
      <c r="JF57">
        <v>29.937100000000001</v>
      </c>
      <c r="JG57">
        <v>29.366700000000002</v>
      </c>
      <c r="JH57">
        <v>30.000599999999999</v>
      </c>
      <c r="JI57">
        <v>29.154800000000002</v>
      </c>
      <c r="JJ57">
        <v>29.0852</v>
      </c>
      <c r="JK57">
        <v>22.145700000000001</v>
      </c>
      <c r="JL57">
        <v>-30</v>
      </c>
      <c r="JM57">
        <v>-30</v>
      </c>
      <c r="JN57">
        <v>-999.9</v>
      </c>
      <c r="JO57">
        <v>426.20800000000003</v>
      </c>
      <c r="JP57">
        <v>0</v>
      </c>
      <c r="JQ57">
        <v>95.118700000000004</v>
      </c>
      <c r="JR57">
        <v>100.995</v>
      </c>
    </row>
    <row r="58" spans="1:278" x14ac:dyDescent="0.2">
      <c r="A58">
        <v>42</v>
      </c>
      <c r="B58">
        <v>1686930591.0999999</v>
      </c>
      <c r="C58">
        <v>8455.5999999046326</v>
      </c>
      <c r="D58" t="s">
        <v>645</v>
      </c>
      <c r="E58" t="s">
        <v>646</v>
      </c>
      <c r="F58">
        <v>15</v>
      </c>
      <c r="N58" t="s">
        <v>434</v>
      </c>
      <c r="O58">
        <v>1686930583.099999</v>
      </c>
      <c r="P58">
        <f t="shared" si="46"/>
        <v>2.126434546624323E-3</v>
      </c>
      <c r="Q58">
        <f t="shared" si="47"/>
        <v>2.1264345466243229</v>
      </c>
      <c r="R58">
        <f t="shared" si="48"/>
        <v>10.313266536634455</v>
      </c>
      <c r="S58">
        <f t="shared" si="49"/>
        <v>410.49019354838708</v>
      </c>
      <c r="T58">
        <f t="shared" si="50"/>
        <v>181.0863555994444</v>
      </c>
      <c r="U58">
        <f t="shared" si="51"/>
        <v>18.431421937979422</v>
      </c>
      <c r="V58">
        <f t="shared" si="52"/>
        <v>41.780718009636587</v>
      </c>
      <c r="W58">
        <f t="shared" si="53"/>
        <v>7.7264961993648656E-2</v>
      </c>
      <c r="X58">
        <f t="shared" si="54"/>
        <v>2.9584413684538746</v>
      </c>
      <c r="Y58">
        <f t="shared" si="55"/>
        <v>7.616118281759128E-2</v>
      </c>
      <c r="Z58">
        <f t="shared" si="56"/>
        <v>4.7698595803833906E-2</v>
      </c>
      <c r="AA58">
        <f t="shared" si="57"/>
        <v>241.73847243005767</v>
      </c>
      <c r="AB58">
        <f t="shared" si="58"/>
        <v>31.34215246655199</v>
      </c>
      <c r="AC58">
        <f t="shared" si="59"/>
        <v>30.717025806451609</v>
      </c>
      <c r="AD58">
        <f t="shared" si="60"/>
        <v>4.4390989422658231</v>
      </c>
      <c r="AE58">
        <f t="shared" si="61"/>
        <v>38.426229962200978</v>
      </c>
      <c r="AF58">
        <f t="shared" si="62"/>
        <v>1.6827743361584671</v>
      </c>
      <c r="AG58">
        <f t="shared" si="63"/>
        <v>4.3792335022555537</v>
      </c>
      <c r="AH58">
        <f t="shared" si="64"/>
        <v>2.7563246061073561</v>
      </c>
      <c r="AI58">
        <f t="shared" si="65"/>
        <v>-93.775763506132648</v>
      </c>
      <c r="AJ58">
        <f t="shared" si="66"/>
        <v>-37.868860090970379</v>
      </c>
      <c r="AK58">
        <f t="shared" si="67"/>
        <v>-2.8630477719068024</v>
      </c>
      <c r="AL58">
        <f t="shared" si="68"/>
        <v>107.23080106104786</v>
      </c>
      <c r="AM58">
        <v>0</v>
      </c>
      <c r="AN58">
        <v>0</v>
      </c>
      <c r="AO58">
        <f t="shared" si="69"/>
        <v>1</v>
      </c>
      <c r="AP58">
        <f t="shared" si="70"/>
        <v>0</v>
      </c>
      <c r="AQ58">
        <f t="shared" si="71"/>
        <v>53137.228356540021</v>
      </c>
      <c r="AR58" t="s">
        <v>410</v>
      </c>
      <c r="AS58">
        <v>12516</v>
      </c>
      <c r="AT58">
        <v>616.0684</v>
      </c>
      <c r="AU58">
        <v>3673.6</v>
      </c>
      <c r="AV58">
        <f t="shared" si="72"/>
        <v>0.83229845383275258</v>
      </c>
      <c r="AW58">
        <v>-1.2249820690906199</v>
      </c>
      <c r="AX58" t="s">
        <v>647</v>
      </c>
      <c r="AY58">
        <v>12519.2</v>
      </c>
      <c r="AZ58">
        <v>588.06443999999999</v>
      </c>
      <c r="BA58">
        <v>853.60900000000004</v>
      </c>
      <c r="BB58">
        <f t="shared" si="73"/>
        <v>0.31108453636266731</v>
      </c>
      <c r="BC58">
        <v>0.5</v>
      </c>
      <c r="BD58">
        <f t="shared" si="74"/>
        <v>1261.216529589366</v>
      </c>
      <c r="BE58">
        <f t="shared" si="75"/>
        <v>10.313266536634455</v>
      </c>
      <c r="BF58">
        <f t="shared" si="76"/>
        <v>196.17247968012009</v>
      </c>
      <c r="BG58">
        <f t="shared" si="77"/>
        <v>9.148507282474138E-3</v>
      </c>
      <c r="BH58">
        <f t="shared" si="78"/>
        <v>3.3036097323247526</v>
      </c>
      <c r="BI58">
        <f t="shared" si="79"/>
        <v>396.43519235425384</v>
      </c>
      <c r="BJ58" t="s">
        <v>648</v>
      </c>
      <c r="BK58">
        <v>-1570.66</v>
      </c>
      <c r="BL58">
        <f t="shared" si="80"/>
        <v>-1570.66</v>
      </c>
      <c r="BM58">
        <f t="shared" si="81"/>
        <v>2.8400227738929651</v>
      </c>
      <c r="BN58">
        <f t="shared" si="82"/>
        <v>0.10953593021236506</v>
      </c>
      <c r="BO58">
        <f t="shared" si="83"/>
        <v>0.53772905996270204</v>
      </c>
      <c r="BP58">
        <f t="shared" si="84"/>
        <v>1.1178912573261159</v>
      </c>
      <c r="BQ58">
        <f t="shared" si="85"/>
        <v>0.9223096827519297</v>
      </c>
      <c r="BR58">
        <f t="shared" si="86"/>
        <v>-0.2925592714760194</v>
      </c>
      <c r="BS58">
        <f t="shared" si="87"/>
        <v>1.2925592714760195</v>
      </c>
      <c r="BT58">
        <v>1343</v>
      </c>
      <c r="BU58">
        <v>300</v>
      </c>
      <c r="BV58">
        <v>300</v>
      </c>
      <c r="BW58">
        <v>300</v>
      </c>
      <c r="BX58">
        <v>12519.2</v>
      </c>
      <c r="BY58">
        <v>776.53</v>
      </c>
      <c r="BZ58">
        <v>-9.0715899999999992E-3</v>
      </c>
      <c r="CA58">
        <v>-12.87</v>
      </c>
      <c r="CB58" t="s">
        <v>413</v>
      </c>
      <c r="CC58" t="s">
        <v>413</v>
      </c>
      <c r="CD58" t="s">
        <v>413</v>
      </c>
      <c r="CE58" t="s">
        <v>413</v>
      </c>
      <c r="CF58" t="s">
        <v>413</v>
      </c>
      <c r="CG58" t="s">
        <v>413</v>
      </c>
      <c r="CH58" t="s">
        <v>413</v>
      </c>
      <c r="CI58" t="s">
        <v>413</v>
      </c>
      <c r="CJ58" t="s">
        <v>413</v>
      </c>
      <c r="CK58" t="s">
        <v>413</v>
      </c>
      <c r="CL58">
        <f t="shared" si="88"/>
        <v>1500.006451612903</v>
      </c>
      <c r="CM58">
        <f t="shared" si="89"/>
        <v>1261.216529589366</v>
      </c>
      <c r="CN58">
        <f t="shared" si="90"/>
        <v>0.84080740335031579</v>
      </c>
      <c r="CO58">
        <f t="shared" si="91"/>
        <v>0.16115828846610958</v>
      </c>
      <c r="CP58">
        <v>6</v>
      </c>
      <c r="CQ58">
        <v>0.5</v>
      </c>
      <c r="CR58" t="s">
        <v>414</v>
      </c>
      <c r="CS58">
        <v>2</v>
      </c>
      <c r="CT58">
        <v>1686930583.099999</v>
      </c>
      <c r="CU58">
        <v>410.49019354838708</v>
      </c>
      <c r="CV58">
        <v>421.67364516129032</v>
      </c>
      <c r="CW58">
        <v>16.533041935483869</v>
      </c>
      <c r="CX58">
        <v>14.442267741935479</v>
      </c>
      <c r="CY58">
        <v>410.02419354838707</v>
      </c>
      <c r="CZ58">
        <v>16.325038709677418</v>
      </c>
      <c r="DA58">
        <v>600.14461290322595</v>
      </c>
      <c r="DB58">
        <v>101.6825806451612</v>
      </c>
      <c r="DC58">
        <v>9.9919074193548382E-2</v>
      </c>
      <c r="DD58">
        <v>30.479596774193549</v>
      </c>
      <c r="DE58">
        <v>30.717025806451609</v>
      </c>
      <c r="DF58">
        <v>999.90000000000032</v>
      </c>
      <c r="DG58">
        <v>0</v>
      </c>
      <c r="DH58">
        <v>0</v>
      </c>
      <c r="DI58">
        <v>9997.4164516129022</v>
      </c>
      <c r="DJ58">
        <v>0</v>
      </c>
      <c r="DK58">
        <v>1292.9329032258061</v>
      </c>
      <c r="DL58">
        <v>-11.067738709677419</v>
      </c>
      <c r="DM58">
        <v>417.50854838709682</v>
      </c>
      <c r="DN58">
        <v>427.85277419354838</v>
      </c>
      <c r="DO58">
        <v>2.0907803225806449</v>
      </c>
      <c r="DP58">
        <v>421.67364516129032</v>
      </c>
      <c r="DQ58">
        <v>14.442267741935479</v>
      </c>
      <c r="DR58">
        <v>1.681123225806451</v>
      </c>
      <c r="DS58">
        <v>1.4685287096774191</v>
      </c>
      <c r="DT58">
        <v>14.723190322580651</v>
      </c>
      <c r="DU58">
        <v>12.64433548387097</v>
      </c>
      <c r="DV58">
        <v>1500.006451612903</v>
      </c>
      <c r="DW58">
        <v>0.97299700000000011</v>
      </c>
      <c r="DX58">
        <v>2.7002777419354841E-2</v>
      </c>
      <c r="DY58">
        <v>0</v>
      </c>
      <c r="DZ58">
        <v>588.16929032258065</v>
      </c>
      <c r="EA58">
        <v>4.9993100000000013</v>
      </c>
      <c r="EB58">
        <v>14217.01290322581</v>
      </c>
      <c r="EC58">
        <v>13259.26451612904</v>
      </c>
      <c r="ED58">
        <v>36.502000000000002</v>
      </c>
      <c r="EE58">
        <v>38.170999999999999</v>
      </c>
      <c r="EF58">
        <v>36.818096774193528</v>
      </c>
      <c r="EG58">
        <v>37.756000000000007</v>
      </c>
      <c r="EH58">
        <v>38.316064516129018</v>
      </c>
      <c r="EI58">
        <v>1454.6361290322579</v>
      </c>
      <c r="EJ58">
        <v>40.370322580645173</v>
      </c>
      <c r="EK58">
        <v>0</v>
      </c>
      <c r="EL58">
        <v>200.20000004768369</v>
      </c>
      <c r="EM58">
        <v>0</v>
      </c>
      <c r="EN58">
        <v>588.06443999999999</v>
      </c>
      <c r="EO58">
        <v>-7.2306923045631368</v>
      </c>
      <c r="EP58">
        <v>-4482.6692326519506</v>
      </c>
      <c r="EQ58">
        <v>14083.708000000001</v>
      </c>
      <c r="ER58">
        <v>15</v>
      </c>
      <c r="ES58">
        <v>1686930608.5999999</v>
      </c>
      <c r="ET58" t="s">
        <v>649</v>
      </c>
      <c r="EU58">
        <v>1686930608.5999999</v>
      </c>
      <c r="EV58">
        <v>1686864966.5999999</v>
      </c>
      <c r="EW58">
        <v>42</v>
      </c>
      <c r="EX58">
        <v>-0.115</v>
      </c>
      <c r="EY58">
        <v>-2.5000000000000001E-2</v>
      </c>
      <c r="EZ58">
        <v>0.46600000000000003</v>
      </c>
      <c r="FA58">
        <v>0.20799999999999999</v>
      </c>
      <c r="FB58">
        <v>421</v>
      </c>
      <c r="FC58">
        <v>20</v>
      </c>
      <c r="FD58">
        <v>0.2</v>
      </c>
      <c r="FE58">
        <v>0.03</v>
      </c>
      <c r="FF58">
        <v>-10.985043902439021</v>
      </c>
      <c r="FG58">
        <v>-0.8685407665505408</v>
      </c>
      <c r="FH58">
        <v>0.20592136203140399</v>
      </c>
      <c r="FI58">
        <v>1</v>
      </c>
      <c r="FJ58">
        <v>410.6059677419355</v>
      </c>
      <c r="FK58">
        <v>-0.78048387096925487</v>
      </c>
      <c r="FL58">
        <v>6.627921577152536E-2</v>
      </c>
      <c r="FM58">
        <v>1</v>
      </c>
      <c r="FN58">
        <v>2.0876178048780489</v>
      </c>
      <c r="FO58">
        <v>7.3224041811850549E-2</v>
      </c>
      <c r="FP58">
        <v>7.3269760548448021E-3</v>
      </c>
      <c r="FQ58">
        <v>1</v>
      </c>
      <c r="FR58">
        <v>16.533041935483869</v>
      </c>
      <c r="FS58">
        <v>0.44918225806451662</v>
      </c>
      <c r="FT58">
        <v>3.3521363185322423E-2</v>
      </c>
      <c r="FU58">
        <v>1</v>
      </c>
      <c r="FV58">
        <v>4</v>
      </c>
      <c r="FW58">
        <v>4</v>
      </c>
      <c r="FX58" t="s">
        <v>416</v>
      </c>
      <c r="FY58">
        <v>3.1755100000000001</v>
      </c>
      <c r="FZ58">
        <v>2.7964699999999998</v>
      </c>
      <c r="GA58">
        <v>0.103064</v>
      </c>
      <c r="GB58">
        <v>0.105782</v>
      </c>
      <c r="GC58">
        <v>9.2389600000000002E-2</v>
      </c>
      <c r="GD58">
        <v>8.4870899999999999E-2</v>
      </c>
      <c r="GE58">
        <v>27992.7</v>
      </c>
      <c r="GF58">
        <v>22193.1</v>
      </c>
      <c r="GG58">
        <v>29179.9</v>
      </c>
      <c r="GH58">
        <v>24321.599999999999</v>
      </c>
      <c r="GI58">
        <v>33704.1</v>
      </c>
      <c r="GJ58">
        <v>32495.9</v>
      </c>
      <c r="GK58">
        <v>40263.5</v>
      </c>
      <c r="GL58">
        <v>39690</v>
      </c>
      <c r="GM58">
        <v>2.1481499999999998</v>
      </c>
      <c r="GN58">
        <v>1.8263</v>
      </c>
      <c r="GO58">
        <v>0.117123</v>
      </c>
      <c r="GP58">
        <v>0</v>
      </c>
      <c r="GQ58">
        <v>28.818999999999999</v>
      </c>
      <c r="GR58">
        <v>999.9</v>
      </c>
      <c r="GS58">
        <v>29.6</v>
      </c>
      <c r="GT58">
        <v>33.799999999999997</v>
      </c>
      <c r="GU58">
        <v>15.3802</v>
      </c>
      <c r="GV58">
        <v>62.311</v>
      </c>
      <c r="GW58">
        <v>31.802900000000001</v>
      </c>
      <c r="GX58">
        <v>1</v>
      </c>
      <c r="GY58">
        <v>0.15826499999999999</v>
      </c>
      <c r="GZ58">
        <v>0</v>
      </c>
      <c r="HA58">
        <v>20.279</v>
      </c>
      <c r="HB58">
        <v>5.2259799999999998</v>
      </c>
      <c r="HC58">
        <v>11.904999999999999</v>
      </c>
      <c r="HD58">
        <v>4.9637000000000002</v>
      </c>
      <c r="HE58">
        <v>3.2919999999999998</v>
      </c>
      <c r="HF58">
        <v>9999</v>
      </c>
      <c r="HG58">
        <v>9999</v>
      </c>
      <c r="HH58">
        <v>9999</v>
      </c>
      <c r="HI58">
        <v>999.9</v>
      </c>
      <c r="HJ58">
        <v>4.9702500000000001</v>
      </c>
      <c r="HK58">
        <v>1.8751500000000001</v>
      </c>
      <c r="HL58">
        <v>1.8739300000000001</v>
      </c>
      <c r="HM58">
        <v>1.8731100000000001</v>
      </c>
      <c r="HN58">
        <v>1.8745400000000001</v>
      </c>
      <c r="HO58">
        <v>1.86951</v>
      </c>
      <c r="HP58">
        <v>1.87371</v>
      </c>
      <c r="HQ58">
        <v>1.8788</v>
      </c>
      <c r="HR58">
        <v>0</v>
      </c>
      <c r="HS58">
        <v>0</v>
      </c>
      <c r="HT58">
        <v>0</v>
      </c>
      <c r="HU58">
        <v>0</v>
      </c>
      <c r="HV58" t="s">
        <v>417</v>
      </c>
      <c r="HW58" t="s">
        <v>418</v>
      </c>
      <c r="HX58" t="s">
        <v>419</v>
      </c>
      <c r="HY58" t="s">
        <v>419</v>
      </c>
      <c r="HZ58" t="s">
        <v>419</v>
      </c>
      <c r="IA58" t="s">
        <v>419</v>
      </c>
      <c r="IB58">
        <v>0</v>
      </c>
      <c r="IC58">
        <v>100</v>
      </c>
      <c r="ID58">
        <v>100</v>
      </c>
      <c r="IE58">
        <v>0.46600000000000003</v>
      </c>
      <c r="IF58">
        <v>0.20799999999999999</v>
      </c>
      <c r="IG58">
        <v>0.58171428571432671</v>
      </c>
      <c r="IH58">
        <v>0</v>
      </c>
      <c r="II58">
        <v>0</v>
      </c>
      <c r="IJ58">
        <v>0</v>
      </c>
      <c r="IK58">
        <v>0.20799999999999999</v>
      </c>
      <c r="IL58">
        <v>0</v>
      </c>
      <c r="IM58">
        <v>0</v>
      </c>
      <c r="IN58">
        <v>0</v>
      </c>
      <c r="IO58">
        <v>-1</v>
      </c>
      <c r="IP58">
        <v>-1</v>
      </c>
      <c r="IQ58">
        <v>-1</v>
      </c>
      <c r="IR58">
        <v>-1</v>
      </c>
      <c r="IS58">
        <v>3</v>
      </c>
      <c r="IT58">
        <v>1093.7</v>
      </c>
      <c r="IU58">
        <v>1.09497</v>
      </c>
      <c r="IV58">
        <v>2.4706999999999999</v>
      </c>
      <c r="IW58">
        <v>1.42578</v>
      </c>
      <c r="IX58">
        <v>2.2656200000000002</v>
      </c>
      <c r="IY58">
        <v>1.5478499999999999</v>
      </c>
      <c r="IZ58">
        <v>2.3071299999999999</v>
      </c>
      <c r="JA58">
        <v>36.552300000000002</v>
      </c>
      <c r="JB58">
        <v>14.0707</v>
      </c>
      <c r="JC58">
        <v>18</v>
      </c>
      <c r="JD58">
        <v>635.096</v>
      </c>
      <c r="JE58">
        <v>411.91199999999998</v>
      </c>
      <c r="JF58">
        <v>29.982299999999999</v>
      </c>
      <c r="JG58">
        <v>29.4861</v>
      </c>
      <c r="JH58">
        <v>29.999700000000001</v>
      </c>
      <c r="JI58">
        <v>29.255199999999999</v>
      </c>
      <c r="JJ58">
        <v>29.178999999999998</v>
      </c>
      <c r="JK58">
        <v>21.948599999999999</v>
      </c>
      <c r="JL58">
        <v>-30</v>
      </c>
      <c r="JM58">
        <v>-30</v>
      </c>
      <c r="JN58">
        <v>-999.9</v>
      </c>
      <c r="JO58">
        <v>421.387</v>
      </c>
      <c r="JP58">
        <v>0</v>
      </c>
      <c r="JQ58">
        <v>95.093299999999999</v>
      </c>
      <c r="JR58">
        <v>100.97</v>
      </c>
    </row>
    <row r="59" spans="1:278" x14ac:dyDescent="0.2">
      <c r="A59">
        <v>43</v>
      </c>
      <c r="B59">
        <v>1686930784.0999999</v>
      </c>
      <c r="C59">
        <v>8648.5999999046326</v>
      </c>
      <c r="D59" t="s">
        <v>650</v>
      </c>
      <c r="E59" t="s">
        <v>651</v>
      </c>
      <c r="F59">
        <v>15</v>
      </c>
      <c r="N59" t="s">
        <v>440</v>
      </c>
      <c r="O59">
        <v>1686930776.349999</v>
      </c>
      <c r="P59">
        <f t="shared" si="46"/>
        <v>2.5856201748620379E-3</v>
      </c>
      <c r="Q59">
        <f t="shared" si="47"/>
        <v>2.5856201748620378</v>
      </c>
      <c r="R59">
        <f t="shared" si="48"/>
        <v>12.08175565884429</v>
      </c>
      <c r="S59">
        <f t="shared" si="49"/>
        <v>409.96703333333329</v>
      </c>
      <c r="T59">
        <f t="shared" si="50"/>
        <v>195.93875830756511</v>
      </c>
      <c r="U59">
        <f t="shared" si="51"/>
        <v>19.943206997697661</v>
      </c>
      <c r="V59">
        <f t="shared" si="52"/>
        <v>41.727616723816958</v>
      </c>
      <c r="W59">
        <f t="shared" si="53"/>
        <v>9.7683351976870406E-2</v>
      </c>
      <c r="X59">
        <f t="shared" si="54"/>
        <v>2.9587302649485476</v>
      </c>
      <c r="Y59">
        <f t="shared" si="55"/>
        <v>9.5926430071825608E-2</v>
      </c>
      <c r="Z59">
        <f t="shared" si="56"/>
        <v>6.0109239196370741E-2</v>
      </c>
      <c r="AA59">
        <f t="shared" si="57"/>
        <v>241.73436559752619</v>
      </c>
      <c r="AB59">
        <f t="shared" si="58"/>
        <v>31.140821641209424</v>
      </c>
      <c r="AC59">
        <f t="shared" si="59"/>
        <v>30.450713333333329</v>
      </c>
      <c r="AD59">
        <f t="shared" si="60"/>
        <v>4.3719990354657252</v>
      </c>
      <c r="AE59">
        <f t="shared" si="61"/>
        <v>39.245878494550283</v>
      </c>
      <c r="AF59">
        <f t="shared" si="62"/>
        <v>1.7104979255921162</v>
      </c>
      <c r="AG59">
        <f t="shared" si="63"/>
        <v>4.358414160176431</v>
      </c>
      <c r="AH59">
        <f t="shared" si="64"/>
        <v>2.6615011098736092</v>
      </c>
      <c r="AI59">
        <f t="shared" si="65"/>
        <v>-114.02584971141587</v>
      </c>
      <c r="AJ59">
        <f t="shared" si="66"/>
        <v>-8.6694264394845106</v>
      </c>
      <c r="AK59">
        <f t="shared" si="67"/>
        <v>-0.65425041775412429</v>
      </c>
      <c r="AL59">
        <f t="shared" si="68"/>
        <v>118.38483902887168</v>
      </c>
      <c r="AM59">
        <v>0</v>
      </c>
      <c r="AN59">
        <v>0</v>
      </c>
      <c r="AO59">
        <f t="shared" si="69"/>
        <v>1</v>
      </c>
      <c r="AP59">
        <f t="shared" si="70"/>
        <v>0</v>
      </c>
      <c r="AQ59">
        <f t="shared" si="71"/>
        <v>53160.168020137928</v>
      </c>
      <c r="AR59" t="s">
        <v>410</v>
      </c>
      <c r="AS59">
        <v>12516</v>
      </c>
      <c r="AT59">
        <v>616.0684</v>
      </c>
      <c r="AU59">
        <v>3673.6</v>
      </c>
      <c r="AV59">
        <f t="shared" si="72"/>
        <v>0.83229845383275258</v>
      </c>
      <c r="AW59">
        <v>-1.2249820690906199</v>
      </c>
      <c r="AX59" t="s">
        <v>652</v>
      </c>
      <c r="AY59">
        <v>12510.2</v>
      </c>
      <c r="AZ59">
        <v>751.87792307692314</v>
      </c>
      <c r="BA59">
        <v>1070.2</v>
      </c>
      <c r="BB59">
        <f t="shared" si="73"/>
        <v>0.2974416715782815</v>
      </c>
      <c r="BC59">
        <v>0.5</v>
      </c>
      <c r="BD59">
        <f t="shared" si="74"/>
        <v>1261.1953794805829</v>
      </c>
      <c r="BE59">
        <f t="shared" si="75"/>
        <v>12.08175565884429</v>
      </c>
      <c r="BF59">
        <f t="shared" si="76"/>
        <v>187.56603092975482</v>
      </c>
      <c r="BG59">
        <f t="shared" si="77"/>
        <v>1.0550893179941101E-2</v>
      </c>
      <c r="BH59">
        <f t="shared" si="78"/>
        <v>2.4326294150626047</v>
      </c>
      <c r="BI59">
        <f t="shared" si="79"/>
        <v>437.5623421994207</v>
      </c>
      <c r="BJ59" t="s">
        <v>653</v>
      </c>
      <c r="BK59">
        <v>511.05</v>
      </c>
      <c r="BL59">
        <f t="shared" si="80"/>
        <v>511.05</v>
      </c>
      <c r="BM59">
        <f t="shared" si="81"/>
        <v>0.52247243505886753</v>
      </c>
      <c r="BN59">
        <f t="shared" si="82"/>
        <v>0.56929639081297834</v>
      </c>
      <c r="BO59">
        <f t="shared" si="83"/>
        <v>0.82319647120203632</v>
      </c>
      <c r="BP59">
        <f t="shared" si="84"/>
        <v>0.70094676724340887</v>
      </c>
      <c r="BQ59">
        <f t="shared" si="85"/>
        <v>0.85147116713364457</v>
      </c>
      <c r="BR59">
        <f t="shared" si="86"/>
        <v>0.38694967839241529</v>
      </c>
      <c r="BS59">
        <f t="shared" si="87"/>
        <v>0.61305032160758466</v>
      </c>
      <c r="BT59">
        <v>1345</v>
      </c>
      <c r="BU59">
        <v>300</v>
      </c>
      <c r="BV59">
        <v>300</v>
      </c>
      <c r="BW59">
        <v>300</v>
      </c>
      <c r="BX59">
        <v>12510.2</v>
      </c>
      <c r="BY59">
        <v>1008.78</v>
      </c>
      <c r="BZ59">
        <v>-9.06532E-3</v>
      </c>
      <c r="CA59">
        <v>-3.67</v>
      </c>
      <c r="CB59" t="s">
        <v>413</v>
      </c>
      <c r="CC59" t="s">
        <v>413</v>
      </c>
      <c r="CD59" t="s">
        <v>413</v>
      </c>
      <c r="CE59" t="s">
        <v>413</v>
      </c>
      <c r="CF59" t="s">
        <v>413</v>
      </c>
      <c r="CG59" t="s">
        <v>413</v>
      </c>
      <c r="CH59" t="s">
        <v>413</v>
      </c>
      <c r="CI59" t="s">
        <v>413</v>
      </c>
      <c r="CJ59" t="s">
        <v>413</v>
      </c>
      <c r="CK59" t="s">
        <v>413</v>
      </c>
      <c r="CL59">
        <f t="shared" si="88"/>
        <v>1499.9813333333329</v>
      </c>
      <c r="CM59">
        <f t="shared" si="89"/>
        <v>1261.1953794805829</v>
      </c>
      <c r="CN59">
        <f t="shared" si="90"/>
        <v>0.84080738303448888</v>
      </c>
      <c r="CO59">
        <f t="shared" si="91"/>
        <v>0.1611582492565638</v>
      </c>
      <c r="CP59">
        <v>6</v>
      </c>
      <c r="CQ59">
        <v>0.5</v>
      </c>
      <c r="CR59" t="s">
        <v>414</v>
      </c>
      <c r="CS59">
        <v>2</v>
      </c>
      <c r="CT59">
        <v>1686930776.349999</v>
      </c>
      <c r="CU59">
        <v>409.96703333333329</v>
      </c>
      <c r="CV59">
        <v>423.10570000000001</v>
      </c>
      <c r="CW59">
        <v>16.805363333333339</v>
      </c>
      <c r="CX59">
        <v>14.26379666666667</v>
      </c>
      <c r="CY59">
        <v>409.51703333333342</v>
      </c>
      <c r="CZ59">
        <v>16.59736333333333</v>
      </c>
      <c r="DA59">
        <v>600.14193333333321</v>
      </c>
      <c r="DB59">
        <v>101.6829666666667</v>
      </c>
      <c r="DC59">
        <v>9.9892273333333337E-2</v>
      </c>
      <c r="DD59">
        <v>30.396363333333341</v>
      </c>
      <c r="DE59">
        <v>30.450713333333329</v>
      </c>
      <c r="DF59">
        <v>999.9000000000002</v>
      </c>
      <c r="DG59">
        <v>0</v>
      </c>
      <c r="DH59">
        <v>0</v>
      </c>
      <c r="DI59">
        <v>9999.0166666666682</v>
      </c>
      <c r="DJ59">
        <v>0</v>
      </c>
      <c r="DK59">
        <v>1223.665</v>
      </c>
      <c r="DL59">
        <v>-13.122339999999999</v>
      </c>
      <c r="DM59">
        <v>416.9910666666666</v>
      </c>
      <c r="DN59">
        <v>429.2281999999999</v>
      </c>
      <c r="DO59">
        <v>2.541566</v>
      </c>
      <c r="DP59">
        <v>423.10570000000001</v>
      </c>
      <c r="DQ59">
        <v>14.26379666666667</v>
      </c>
      <c r="DR59">
        <v>1.7088190000000001</v>
      </c>
      <c r="DS59">
        <v>1.450385</v>
      </c>
      <c r="DT59">
        <v>14.97677</v>
      </c>
      <c r="DU59">
        <v>12.45491</v>
      </c>
      <c r="DV59">
        <v>1499.9813333333329</v>
      </c>
      <c r="DW59">
        <v>0.9729981666666665</v>
      </c>
      <c r="DX59">
        <v>2.7001590000000009E-2</v>
      </c>
      <c r="DY59">
        <v>0</v>
      </c>
      <c r="DZ59">
        <v>752.13756666666666</v>
      </c>
      <c r="EA59">
        <v>4.9993100000000004</v>
      </c>
      <c r="EB59">
        <v>22865.206666666661</v>
      </c>
      <c r="EC59">
        <v>13259.08</v>
      </c>
      <c r="ED59">
        <v>36.5</v>
      </c>
      <c r="EE59">
        <v>38.125</v>
      </c>
      <c r="EF59">
        <v>36.822499999999991</v>
      </c>
      <c r="EG59">
        <v>37.647733333333328</v>
      </c>
      <c r="EH59">
        <v>38.25</v>
      </c>
      <c r="EI59">
        <v>1454.614</v>
      </c>
      <c r="EJ59">
        <v>40.368666666666648</v>
      </c>
      <c r="EK59">
        <v>0</v>
      </c>
      <c r="EL59">
        <v>192.4000000953674</v>
      </c>
      <c r="EM59">
        <v>0</v>
      </c>
      <c r="EN59">
        <v>751.87792307692314</v>
      </c>
      <c r="EO59">
        <v>-95.752752213681774</v>
      </c>
      <c r="EP59">
        <v>-1568.526508304451</v>
      </c>
      <c r="EQ59">
        <v>22824.823076923069</v>
      </c>
      <c r="ER59">
        <v>15</v>
      </c>
      <c r="ES59">
        <v>1686930813.0999999</v>
      </c>
      <c r="ET59" t="s">
        <v>654</v>
      </c>
      <c r="EU59">
        <v>1686930813.0999999</v>
      </c>
      <c r="EV59">
        <v>1686864966.5999999</v>
      </c>
      <c r="EW59">
        <v>43</v>
      </c>
      <c r="EX59">
        <v>-1.6E-2</v>
      </c>
      <c r="EY59">
        <v>-2.5000000000000001E-2</v>
      </c>
      <c r="EZ59">
        <v>0.45</v>
      </c>
      <c r="FA59">
        <v>0.20799999999999999</v>
      </c>
      <c r="FB59">
        <v>423</v>
      </c>
      <c r="FC59">
        <v>20</v>
      </c>
      <c r="FD59">
        <v>0.14000000000000001</v>
      </c>
      <c r="FE59">
        <v>0.03</v>
      </c>
      <c r="FF59">
        <v>-13.076052499999999</v>
      </c>
      <c r="FG59">
        <v>-0.38643939962473739</v>
      </c>
      <c r="FH59">
        <v>0.1457301375616932</v>
      </c>
      <c r="FI59">
        <v>1</v>
      </c>
      <c r="FJ59">
        <v>409.97823333333332</v>
      </c>
      <c r="FK59">
        <v>0.73935483871003294</v>
      </c>
      <c r="FL59">
        <v>6.1047895586619751E-2</v>
      </c>
      <c r="FM59">
        <v>1</v>
      </c>
      <c r="FN59">
        <v>2.5256367499999999</v>
      </c>
      <c r="FO59">
        <v>0.3044045403377037</v>
      </c>
      <c r="FP59">
        <v>2.9510743330819399E-2</v>
      </c>
      <c r="FQ59">
        <v>1</v>
      </c>
      <c r="FR59">
        <v>16.803883333333339</v>
      </c>
      <c r="FS59">
        <v>0.1756271412680856</v>
      </c>
      <c r="FT59">
        <v>1.2731328376183709E-2</v>
      </c>
      <c r="FU59">
        <v>1</v>
      </c>
      <c r="FV59">
        <v>4</v>
      </c>
      <c r="FW59">
        <v>4</v>
      </c>
      <c r="FX59" t="s">
        <v>416</v>
      </c>
      <c r="FY59">
        <v>3.1754899999999999</v>
      </c>
      <c r="FZ59">
        <v>2.7970600000000001</v>
      </c>
      <c r="GA59">
        <v>0.103022</v>
      </c>
      <c r="GB59">
        <v>0.106119</v>
      </c>
      <c r="GC59">
        <v>9.3364500000000003E-2</v>
      </c>
      <c r="GD59">
        <v>8.3858799999999997E-2</v>
      </c>
      <c r="GE59">
        <v>27997.599999999999</v>
      </c>
      <c r="GF59">
        <v>22189.8</v>
      </c>
      <c r="GG59">
        <v>29183.200000000001</v>
      </c>
      <c r="GH59">
        <v>24326.9</v>
      </c>
      <c r="GI59">
        <v>33671.300000000003</v>
      </c>
      <c r="GJ59">
        <v>32539.7</v>
      </c>
      <c r="GK59">
        <v>40268.199999999997</v>
      </c>
      <c r="GL59">
        <v>39699.300000000003</v>
      </c>
      <c r="GM59">
        <v>2.14805</v>
      </c>
      <c r="GN59">
        <v>1.82558</v>
      </c>
      <c r="GO59">
        <v>9.69917E-2</v>
      </c>
      <c r="GP59">
        <v>0</v>
      </c>
      <c r="GQ59">
        <v>28.893899999999999</v>
      </c>
      <c r="GR59">
        <v>999.9</v>
      </c>
      <c r="GS59">
        <v>29.4</v>
      </c>
      <c r="GT59">
        <v>33.9</v>
      </c>
      <c r="GU59">
        <v>15.363300000000001</v>
      </c>
      <c r="GV59">
        <v>62.271000000000001</v>
      </c>
      <c r="GW59">
        <v>31.622599999999998</v>
      </c>
      <c r="GX59">
        <v>1</v>
      </c>
      <c r="GY59">
        <v>0.15060499999999999</v>
      </c>
      <c r="GZ59">
        <v>0</v>
      </c>
      <c r="HA59">
        <v>20.278600000000001</v>
      </c>
      <c r="HB59">
        <v>5.2244799999999998</v>
      </c>
      <c r="HC59">
        <v>11.9033</v>
      </c>
      <c r="HD59">
        <v>4.9638</v>
      </c>
      <c r="HE59">
        <v>3.2919999999999998</v>
      </c>
      <c r="HF59">
        <v>9999</v>
      </c>
      <c r="HG59">
        <v>9999</v>
      </c>
      <c r="HH59">
        <v>9999</v>
      </c>
      <c r="HI59">
        <v>999.9</v>
      </c>
      <c r="HJ59">
        <v>4.9701899999999997</v>
      </c>
      <c r="HK59">
        <v>1.8751500000000001</v>
      </c>
      <c r="HL59">
        <v>1.8739300000000001</v>
      </c>
      <c r="HM59">
        <v>1.8731</v>
      </c>
      <c r="HN59">
        <v>1.8745400000000001</v>
      </c>
      <c r="HO59">
        <v>1.86951</v>
      </c>
      <c r="HP59">
        <v>1.8737299999999999</v>
      </c>
      <c r="HQ59">
        <v>1.8788</v>
      </c>
      <c r="HR59">
        <v>0</v>
      </c>
      <c r="HS59">
        <v>0</v>
      </c>
      <c r="HT59">
        <v>0</v>
      </c>
      <c r="HU59">
        <v>0</v>
      </c>
      <c r="HV59" t="s">
        <v>417</v>
      </c>
      <c r="HW59" t="s">
        <v>418</v>
      </c>
      <c r="HX59" t="s">
        <v>419</v>
      </c>
      <c r="HY59" t="s">
        <v>419</v>
      </c>
      <c r="HZ59" t="s">
        <v>419</v>
      </c>
      <c r="IA59" t="s">
        <v>419</v>
      </c>
      <c r="IB59">
        <v>0</v>
      </c>
      <c r="IC59">
        <v>100</v>
      </c>
      <c r="ID59">
        <v>100</v>
      </c>
      <c r="IE59">
        <v>0.45</v>
      </c>
      <c r="IF59">
        <v>0.20799999999999999</v>
      </c>
      <c r="IG59">
        <v>0.46633333333340943</v>
      </c>
      <c r="IH59">
        <v>0</v>
      </c>
      <c r="II59">
        <v>0</v>
      </c>
      <c r="IJ59">
        <v>0</v>
      </c>
      <c r="IK59">
        <v>0.20799999999999999</v>
      </c>
      <c r="IL59">
        <v>0</v>
      </c>
      <c r="IM59">
        <v>0</v>
      </c>
      <c r="IN59">
        <v>0</v>
      </c>
      <c r="IO59">
        <v>-1</v>
      </c>
      <c r="IP59">
        <v>-1</v>
      </c>
      <c r="IQ59">
        <v>-1</v>
      </c>
      <c r="IR59">
        <v>-1</v>
      </c>
      <c r="IS59">
        <v>2.9</v>
      </c>
      <c r="IT59">
        <v>1097</v>
      </c>
      <c r="IU59">
        <v>1.09863</v>
      </c>
      <c r="IV59">
        <v>2.4658199999999999</v>
      </c>
      <c r="IW59">
        <v>1.42578</v>
      </c>
      <c r="IX59">
        <v>2.2656200000000002</v>
      </c>
      <c r="IY59">
        <v>1.5478499999999999</v>
      </c>
      <c r="IZ59">
        <v>2.4365199999999998</v>
      </c>
      <c r="JA59">
        <v>36.575899999999997</v>
      </c>
      <c r="JB59">
        <v>14.061999999999999</v>
      </c>
      <c r="JC59">
        <v>18</v>
      </c>
      <c r="JD59">
        <v>634.59799999999996</v>
      </c>
      <c r="JE59">
        <v>411.23200000000003</v>
      </c>
      <c r="JF59">
        <v>29.886099999999999</v>
      </c>
      <c r="JG59">
        <v>29.415199999999999</v>
      </c>
      <c r="JH59">
        <v>29.9999</v>
      </c>
      <c r="JI59">
        <v>29.214400000000001</v>
      </c>
      <c r="JJ59">
        <v>29.139199999999999</v>
      </c>
      <c r="JK59">
        <v>22.0154</v>
      </c>
      <c r="JL59">
        <v>-30</v>
      </c>
      <c r="JM59">
        <v>-30</v>
      </c>
      <c r="JN59">
        <v>-999.9</v>
      </c>
      <c r="JO59">
        <v>423.04399999999998</v>
      </c>
      <c r="JP59">
        <v>0</v>
      </c>
      <c r="JQ59">
        <v>95.104299999999995</v>
      </c>
      <c r="JR59">
        <v>100.99299999999999</v>
      </c>
    </row>
    <row r="60" spans="1:278" x14ac:dyDescent="0.2">
      <c r="A60">
        <v>44</v>
      </c>
      <c r="B60">
        <v>1686931011.0999999</v>
      </c>
      <c r="C60">
        <v>8875.5999999046326</v>
      </c>
      <c r="D60" t="s">
        <v>655</v>
      </c>
      <c r="E60" t="s">
        <v>656</v>
      </c>
      <c r="F60">
        <v>15</v>
      </c>
      <c r="N60" t="s">
        <v>446</v>
      </c>
      <c r="O60">
        <v>1686931003.099999</v>
      </c>
      <c r="P60">
        <f t="shared" si="46"/>
        <v>4.940242168567136E-3</v>
      </c>
      <c r="Q60">
        <f t="shared" si="47"/>
        <v>4.9402421685671358</v>
      </c>
      <c r="R60">
        <f t="shared" si="48"/>
        <v>19.515122491373084</v>
      </c>
      <c r="S60">
        <f t="shared" si="49"/>
        <v>409.90635483870972</v>
      </c>
      <c r="T60">
        <f t="shared" si="50"/>
        <v>238.74715667253366</v>
      </c>
      <c r="U60">
        <f t="shared" si="51"/>
        <v>24.299567655023115</v>
      </c>
      <c r="V60">
        <f t="shared" si="52"/>
        <v>41.720066284554981</v>
      </c>
      <c r="W60">
        <f t="shared" si="53"/>
        <v>0.20385882129306082</v>
      </c>
      <c r="X60">
        <f t="shared" si="54"/>
        <v>2.9589392699811556</v>
      </c>
      <c r="Y60">
        <f t="shared" si="55"/>
        <v>0.19636517511740786</v>
      </c>
      <c r="Z60">
        <f t="shared" si="56"/>
        <v>0.12337855886686863</v>
      </c>
      <c r="AA60">
        <f t="shared" si="57"/>
        <v>241.7360426659946</v>
      </c>
      <c r="AB60">
        <f t="shared" si="58"/>
        <v>30.832610364134929</v>
      </c>
      <c r="AC60">
        <f t="shared" si="59"/>
        <v>30.58400967741936</v>
      </c>
      <c r="AD60">
        <f t="shared" si="60"/>
        <v>4.4054729914683728</v>
      </c>
      <c r="AE60">
        <f t="shared" si="61"/>
        <v>43.411389046629971</v>
      </c>
      <c r="AF60">
        <f t="shared" si="62"/>
        <v>1.9244849838895726</v>
      </c>
      <c r="AG60">
        <f t="shared" si="63"/>
        <v>4.4331338530135573</v>
      </c>
      <c r="AH60">
        <f t="shared" si="64"/>
        <v>2.4809880075788002</v>
      </c>
      <c r="AI60">
        <f t="shared" si="65"/>
        <v>-217.86467963381071</v>
      </c>
      <c r="AJ60">
        <f t="shared" si="66"/>
        <v>17.465122623722952</v>
      </c>
      <c r="AK60">
        <f t="shared" si="67"/>
        <v>1.3207432536943828</v>
      </c>
      <c r="AL60">
        <f t="shared" si="68"/>
        <v>42.65722890960123</v>
      </c>
      <c r="AM60">
        <v>0</v>
      </c>
      <c r="AN60">
        <v>0</v>
      </c>
      <c r="AO60">
        <f t="shared" si="69"/>
        <v>1</v>
      </c>
      <c r="AP60">
        <f t="shared" si="70"/>
        <v>0</v>
      </c>
      <c r="AQ60">
        <f t="shared" si="71"/>
        <v>53114.125258993779</v>
      </c>
      <c r="AR60" t="s">
        <v>410</v>
      </c>
      <c r="AS60">
        <v>12516</v>
      </c>
      <c r="AT60">
        <v>616.0684</v>
      </c>
      <c r="AU60">
        <v>3673.6</v>
      </c>
      <c r="AV60">
        <f t="shared" si="72"/>
        <v>0.83229845383275258</v>
      </c>
      <c r="AW60">
        <v>-1.2249820690906199</v>
      </c>
      <c r="AX60" t="s">
        <v>657</v>
      </c>
      <c r="AY60">
        <v>12497.6</v>
      </c>
      <c r="AZ60">
        <v>729.80427999999995</v>
      </c>
      <c r="BA60">
        <v>1089.3599999999999</v>
      </c>
      <c r="BB60">
        <f t="shared" si="73"/>
        <v>0.33006143056473525</v>
      </c>
      <c r="BC60">
        <v>0.5</v>
      </c>
      <c r="BD60">
        <f t="shared" si="74"/>
        <v>1261.20110169891</v>
      </c>
      <c r="BE60">
        <f t="shared" si="75"/>
        <v>19.515122491373084</v>
      </c>
      <c r="BF60">
        <f t="shared" si="76"/>
        <v>208.13691992828117</v>
      </c>
      <c r="BG60">
        <f t="shared" si="77"/>
        <v>1.6444724423825507E-2</v>
      </c>
      <c r="BH60">
        <f t="shared" si="78"/>
        <v>2.3722552691488579</v>
      </c>
      <c r="BI60">
        <f t="shared" si="79"/>
        <v>440.73171535964372</v>
      </c>
      <c r="BJ60" t="s">
        <v>658</v>
      </c>
      <c r="BK60">
        <v>-813.59</v>
      </c>
      <c r="BL60">
        <f t="shared" si="80"/>
        <v>-813.59</v>
      </c>
      <c r="BM60">
        <f t="shared" si="81"/>
        <v>1.7468513622677535</v>
      </c>
      <c r="BN60">
        <f t="shared" si="82"/>
        <v>0.18894648834704011</v>
      </c>
      <c r="BO60">
        <f t="shared" si="83"/>
        <v>0.57591499357058651</v>
      </c>
      <c r="BP60">
        <f t="shared" si="84"/>
        <v>0.75969174183526611</v>
      </c>
      <c r="BQ60">
        <f t="shared" si="85"/>
        <v>0.84520467425422519</v>
      </c>
      <c r="BR60">
        <f t="shared" si="86"/>
        <v>-0.21063862965323851</v>
      </c>
      <c r="BS60">
        <f t="shared" si="87"/>
        <v>1.2106386296532385</v>
      </c>
      <c r="BT60">
        <v>1347</v>
      </c>
      <c r="BU60">
        <v>300</v>
      </c>
      <c r="BV60">
        <v>300</v>
      </c>
      <c r="BW60">
        <v>300</v>
      </c>
      <c r="BX60">
        <v>12497.6</v>
      </c>
      <c r="BY60">
        <v>1009.78</v>
      </c>
      <c r="BZ60">
        <v>-9.0563299999999996E-3</v>
      </c>
      <c r="CA60">
        <v>-8.31</v>
      </c>
      <c r="CB60" t="s">
        <v>413</v>
      </c>
      <c r="CC60" t="s">
        <v>413</v>
      </c>
      <c r="CD60" t="s">
        <v>413</v>
      </c>
      <c r="CE60" t="s">
        <v>413</v>
      </c>
      <c r="CF60" t="s">
        <v>413</v>
      </c>
      <c r="CG60" t="s">
        <v>413</v>
      </c>
      <c r="CH60" t="s">
        <v>413</v>
      </c>
      <c r="CI60" t="s">
        <v>413</v>
      </c>
      <c r="CJ60" t="s">
        <v>413</v>
      </c>
      <c r="CK60" t="s">
        <v>413</v>
      </c>
      <c r="CL60">
        <f t="shared" si="88"/>
        <v>1499.987741935483</v>
      </c>
      <c r="CM60">
        <f t="shared" si="89"/>
        <v>1261.20110169891</v>
      </c>
      <c r="CN60">
        <f t="shared" si="90"/>
        <v>0.84080760558185708</v>
      </c>
      <c r="CO60">
        <f t="shared" si="91"/>
        <v>0.16115867877298432</v>
      </c>
      <c r="CP60">
        <v>6</v>
      </c>
      <c r="CQ60">
        <v>0.5</v>
      </c>
      <c r="CR60" t="s">
        <v>414</v>
      </c>
      <c r="CS60">
        <v>2</v>
      </c>
      <c r="CT60">
        <v>1686931003.099999</v>
      </c>
      <c r="CU60">
        <v>409.90635483870972</v>
      </c>
      <c r="CV60">
        <v>431.44232258064511</v>
      </c>
      <c r="CW60">
        <v>18.90837419354839</v>
      </c>
      <c r="CX60">
        <v>14.06248709677419</v>
      </c>
      <c r="CY60">
        <v>409.41535483870967</v>
      </c>
      <c r="CZ60">
        <v>18.700374193548392</v>
      </c>
      <c r="DA60">
        <v>600.11677419354839</v>
      </c>
      <c r="DB60">
        <v>101.6797096774194</v>
      </c>
      <c r="DC60">
        <v>9.97962806451613E-2</v>
      </c>
      <c r="DD60">
        <v>30.693493548387099</v>
      </c>
      <c r="DE60">
        <v>30.58400967741936</v>
      </c>
      <c r="DF60">
        <v>999.90000000000032</v>
      </c>
      <c r="DG60">
        <v>0</v>
      </c>
      <c r="DH60">
        <v>0</v>
      </c>
      <c r="DI60">
        <v>10000.52225806452</v>
      </c>
      <c r="DJ60">
        <v>0</v>
      </c>
      <c r="DK60">
        <v>1407.458387096774</v>
      </c>
      <c r="DL60">
        <v>-21.577045161290322</v>
      </c>
      <c r="DM60">
        <v>417.76458064516129</v>
      </c>
      <c r="DN60">
        <v>437.59616129032253</v>
      </c>
      <c r="DO60">
        <v>4.8458716129032267</v>
      </c>
      <c r="DP60">
        <v>431.44232258064511</v>
      </c>
      <c r="DQ60">
        <v>14.06248709677419</v>
      </c>
      <c r="DR60">
        <v>1.9225977419354841</v>
      </c>
      <c r="DS60">
        <v>1.42987</v>
      </c>
      <c r="DT60">
        <v>16.820874193548391</v>
      </c>
      <c r="DU60">
        <v>12.238170967741929</v>
      </c>
      <c r="DV60">
        <v>1499.987741935483</v>
      </c>
      <c r="DW60">
        <v>0.97299180645161298</v>
      </c>
      <c r="DX60">
        <v>2.700817741935483E-2</v>
      </c>
      <c r="DY60">
        <v>0</v>
      </c>
      <c r="DZ60">
        <v>731.06103225806476</v>
      </c>
      <c r="EA60">
        <v>4.9993100000000013</v>
      </c>
      <c r="EB60">
        <v>17496.122580645158</v>
      </c>
      <c r="EC60">
        <v>13259.090322580651</v>
      </c>
      <c r="ED60">
        <v>36.561999999999991</v>
      </c>
      <c r="EE60">
        <v>38.326225806451617</v>
      </c>
      <c r="EF60">
        <v>36.936999999999983</v>
      </c>
      <c r="EG60">
        <v>37.648999999999987</v>
      </c>
      <c r="EH60">
        <v>38.318096774193542</v>
      </c>
      <c r="EI60">
        <v>1454.6103225806451</v>
      </c>
      <c r="EJ60">
        <v>40.380000000000017</v>
      </c>
      <c r="EK60">
        <v>0</v>
      </c>
      <c r="EL60">
        <v>226.5999999046326</v>
      </c>
      <c r="EM60">
        <v>0</v>
      </c>
      <c r="EN60">
        <v>729.80427999999995</v>
      </c>
      <c r="EO60">
        <v>-80.972153703225658</v>
      </c>
      <c r="EP60">
        <v>-5499.8999966221481</v>
      </c>
      <c r="EQ60">
        <v>17405.612000000001</v>
      </c>
      <c r="ER60">
        <v>15</v>
      </c>
      <c r="ES60">
        <v>1686931036.0999999</v>
      </c>
      <c r="ET60" t="s">
        <v>659</v>
      </c>
      <c r="EU60">
        <v>1686931036.0999999</v>
      </c>
      <c r="EV60">
        <v>1686864966.5999999</v>
      </c>
      <c r="EW60">
        <v>44</v>
      </c>
      <c r="EX60">
        <v>4.1000000000000002E-2</v>
      </c>
      <c r="EY60">
        <v>-2.5000000000000001E-2</v>
      </c>
      <c r="EZ60">
        <v>0.49099999999999999</v>
      </c>
      <c r="FA60">
        <v>0.20799999999999999</v>
      </c>
      <c r="FB60">
        <v>432</v>
      </c>
      <c r="FC60">
        <v>20</v>
      </c>
      <c r="FD60">
        <v>0.1</v>
      </c>
      <c r="FE60">
        <v>0.03</v>
      </c>
      <c r="FF60">
        <v>-21.46784634146341</v>
      </c>
      <c r="FG60">
        <v>-1.5505965156794279</v>
      </c>
      <c r="FH60">
        <v>0.20497060122042829</v>
      </c>
      <c r="FI60">
        <v>1</v>
      </c>
      <c r="FJ60">
        <v>409.85109677419348</v>
      </c>
      <c r="FK60">
        <v>1.1458548387106839</v>
      </c>
      <c r="FL60">
        <v>9.046024071869925E-2</v>
      </c>
      <c r="FM60">
        <v>1</v>
      </c>
      <c r="FN60">
        <v>4.8191690243902441</v>
      </c>
      <c r="FO60">
        <v>0.44264216027874431</v>
      </c>
      <c r="FP60">
        <v>4.4405139935673257E-2</v>
      </c>
      <c r="FQ60">
        <v>1</v>
      </c>
      <c r="FR60">
        <v>18.903677419354839</v>
      </c>
      <c r="FS60">
        <v>0.29144999999988891</v>
      </c>
      <c r="FT60">
        <v>2.2025713853576531E-2</v>
      </c>
      <c r="FU60">
        <v>1</v>
      </c>
      <c r="FV60">
        <v>4</v>
      </c>
      <c r="FW60">
        <v>4</v>
      </c>
      <c r="FX60" t="s">
        <v>416</v>
      </c>
      <c r="FY60">
        <v>3.1756700000000002</v>
      </c>
      <c r="FZ60">
        <v>2.7970899999999999</v>
      </c>
      <c r="GA60">
        <v>0.103045</v>
      </c>
      <c r="GB60">
        <v>0.1077</v>
      </c>
      <c r="GC60">
        <v>0.101769</v>
      </c>
      <c r="GD60">
        <v>8.3009700000000006E-2</v>
      </c>
      <c r="GE60">
        <v>28006</v>
      </c>
      <c r="GF60">
        <v>22154.1</v>
      </c>
      <c r="GG60">
        <v>29192.400000000001</v>
      </c>
      <c r="GH60">
        <v>24330.5</v>
      </c>
      <c r="GI60">
        <v>33364.5</v>
      </c>
      <c r="GJ60">
        <v>32575.8</v>
      </c>
      <c r="GK60">
        <v>40280</v>
      </c>
      <c r="GL60">
        <v>39706</v>
      </c>
      <c r="GM60">
        <v>2.1518000000000002</v>
      </c>
      <c r="GN60">
        <v>1.8253699999999999</v>
      </c>
      <c r="GO60">
        <v>5.6605799999999998E-2</v>
      </c>
      <c r="GP60">
        <v>0</v>
      </c>
      <c r="GQ60">
        <v>29.678599999999999</v>
      </c>
      <c r="GR60">
        <v>999.9</v>
      </c>
      <c r="GS60">
        <v>29</v>
      </c>
      <c r="GT60">
        <v>33.9</v>
      </c>
      <c r="GU60">
        <v>15.1546</v>
      </c>
      <c r="GV60">
        <v>62.401000000000003</v>
      </c>
      <c r="GW60">
        <v>31.654599999999999</v>
      </c>
      <c r="GX60">
        <v>1</v>
      </c>
      <c r="GY60">
        <v>0.14264499999999999</v>
      </c>
      <c r="GZ60">
        <v>0</v>
      </c>
      <c r="HA60">
        <v>20.278600000000001</v>
      </c>
      <c r="HB60">
        <v>5.2259799999999998</v>
      </c>
      <c r="HC60">
        <v>11.9047</v>
      </c>
      <c r="HD60">
        <v>4.9637500000000001</v>
      </c>
      <c r="HE60">
        <v>3.2919999999999998</v>
      </c>
      <c r="HF60">
        <v>9999</v>
      </c>
      <c r="HG60">
        <v>9999</v>
      </c>
      <c r="HH60">
        <v>9999</v>
      </c>
      <c r="HI60">
        <v>999.9</v>
      </c>
      <c r="HJ60">
        <v>4.9702400000000004</v>
      </c>
      <c r="HK60">
        <v>1.8751500000000001</v>
      </c>
      <c r="HL60">
        <v>1.8739300000000001</v>
      </c>
      <c r="HM60">
        <v>1.8730800000000001</v>
      </c>
      <c r="HN60">
        <v>1.8745400000000001</v>
      </c>
      <c r="HO60">
        <v>1.86951</v>
      </c>
      <c r="HP60">
        <v>1.8737200000000001</v>
      </c>
      <c r="HQ60">
        <v>1.8787799999999999</v>
      </c>
      <c r="HR60">
        <v>0</v>
      </c>
      <c r="HS60">
        <v>0</v>
      </c>
      <c r="HT60">
        <v>0</v>
      </c>
      <c r="HU60">
        <v>0</v>
      </c>
      <c r="HV60" t="s">
        <v>417</v>
      </c>
      <c r="HW60" t="s">
        <v>418</v>
      </c>
      <c r="HX60" t="s">
        <v>419</v>
      </c>
      <c r="HY60" t="s">
        <v>419</v>
      </c>
      <c r="HZ60" t="s">
        <v>419</v>
      </c>
      <c r="IA60" t="s">
        <v>419</v>
      </c>
      <c r="IB60">
        <v>0</v>
      </c>
      <c r="IC60">
        <v>100</v>
      </c>
      <c r="ID60">
        <v>100</v>
      </c>
      <c r="IE60">
        <v>0.49099999999999999</v>
      </c>
      <c r="IF60">
        <v>0.20799999999999999</v>
      </c>
      <c r="IG60">
        <v>0.44999999999993179</v>
      </c>
      <c r="IH60">
        <v>0</v>
      </c>
      <c r="II60">
        <v>0</v>
      </c>
      <c r="IJ60">
        <v>0</v>
      </c>
      <c r="IK60">
        <v>0.20799999999999999</v>
      </c>
      <c r="IL60">
        <v>0</v>
      </c>
      <c r="IM60">
        <v>0</v>
      </c>
      <c r="IN60">
        <v>0</v>
      </c>
      <c r="IO60">
        <v>-1</v>
      </c>
      <c r="IP60">
        <v>-1</v>
      </c>
      <c r="IQ60">
        <v>-1</v>
      </c>
      <c r="IR60">
        <v>-1</v>
      </c>
      <c r="IS60">
        <v>3.3</v>
      </c>
      <c r="IT60">
        <v>1100.7</v>
      </c>
      <c r="IU60">
        <v>1.11694</v>
      </c>
      <c r="IV60">
        <v>2.4597199999999999</v>
      </c>
      <c r="IW60">
        <v>1.42578</v>
      </c>
      <c r="IX60">
        <v>2.2656200000000002</v>
      </c>
      <c r="IY60">
        <v>1.5478499999999999</v>
      </c>
      <c r="IZ60">
        <v>2.4389599999999998</v>
      </c>
      <c r="JA60">
        <v>36.694299999999998</v>
      </c>
      <c r="JB60">
        <v>14.0357</v>
      </c>
      <c r="JC60">
        <v>18</v>
      </c>
      <c r="JD60">
        <v>636.88400000000001</v>
      </c>
      <c r="JE60">
        <v>410.85599999999999</v>
      </c>
      <c r="JF60">
        <v>29.968900000000001</v>
      </c>
      <c r="JG60">
        <v>29.337</v>
      </c>
      <c r="JH60">
        <v>30.000499999999999</v>
      </c>
      <c r="JI60">
        <v>29.1633</v>
      </c>
      <c r="JJ60">
        <v>29.1006</v>
      </c>
      <c r="JK60">
        <v>22.366399999999999</v>
      </c>
      <c r="JL60">
        <v>-30</v>
      </c>
      <c r="JM60">
        <v>-30</v>
      </c>
      <c r="JN60">
        <v>-999.9</v>
      </c>
      <c r="JO60">
        <v>431.46499999999997</v>
      </c>
      <c r="JP60">
        <v>0</v>
      </c>
      <c r="JQ60">
        <v>95.132999999999996</v>
      </c>
      <c r="JR60">
        <v>101.01</v>
      </c>
    </row>
    <row r="61" spans="1:278" x14ac:dyDescent="0.2">
      <c r="A61">
        <v>45</v>
      </c>
      <c r="B61">
        <v>1686931149.5999999</v>
      </c>
      <c r="C61">
        <v>9014.0999999046326</v>
      </c>
      <c r="D61" t="s">
        <v>660</v>
      </c>
      <c r="E61" t="s">
        <v>661</v>
      </c>
      <c r="F61">
        <v>15</v>
      </c>
      <c r="N61" t="s">
        <v>453</v>
      </c>
      <c r="O61">
        <v>1686931141.849999</v>
      </c>
      <c r="P61">
        <f t="shared" si="46"/>
        <v>3.0814131522795872E-3</v>
      </c>
      <c r="Q61">
        <f t="shared" si="47"/>
        <v>3.0814131522795871</v>
      </c>
      <c r="R61">
        <f t="shared" si="48"/>
        <v>12.481192303255913</v>
      </c>
      <c r="S61">
        <f t="shared" si="49"/>
        <v>410.95473333333331</v>
      </c>
      <c r="T61">
        <f t="shared" si="50"/>
        <v>226.72076180468838</v>
      </c>
      <c r="U61">
        <f t="shared" si="51"/>
        <v>23.076277888975191</v>
      </c>
      <c r="V61">
        <f t="shared" si="52"/>
        <v>41.82813056335447</v>
      </c>
      <c r="W61">
        <f t="shared" si="53"/>
        <v>0.11916261659357061</v>
      </c>
      <c r="X61">
        <f t="shared" si="54"/>
        <v>2.9597862689583838</v>
      </c>
      <c r="Y61">
        <f t="shared" si="55"/>
        <v>0.11656010316693402</v>
      </c>
      <c r="Z61">
        <f t="shared" si="56"/>
        <v>7.3079155925186767E-2</v>
      </c>
      <c r="AA61">
        <f t="shared" si="57"/>
        <v>241.74147613635762</v>
      </c>
      <c r="AB61">
        <f t="shared" si="58"/>
        <v>31.391333974287022</v>
      </c>
      <c r="AC61">
        <f t="shared" si="59"/>
        <v>30.495719999999999</v>
      </c>
      <c r="AD61">
        <f t="shared" si="60"/>
        <v>4.3832764385121248</v>
      </c>
      <c r="AE61">
        <f t="shared" si="61"/>
        <v>39.829605016343514</v>
      </c>
      <c r="AF61">
        <f t="shared" si="62"/>
        <v>1.773905886267851</v>
      </c>
      <c r="AG61">
        <f t="shared" si="63"/>
        <v>4.453737077081116</v>
      </c>
      <c r="AH61">
        <f t="shared" si="64"/>
        <v>2.6093705522442736</v>
      </c>
      <c r="AI61">
        <f t="shared" si="65"/>
        <v>-135.8903200155298</v>
      </c>
      <c r="AJ61">
        <f t="shared" si="66"/>
        <v>44.509365282487735</v>
      </c>
      <c r="AK61">
        <f t="shared" si="67"/>
        <v>3.3647953202092951</v>
      </c>
      <c r="AL61">
        <f t="shared" si="68"/>
        <v>153.72531672352483</v>
      </c>
      <c r="AM61">
        <v>0</v>
      </c>
      <c r="AN61">
        <v>0</v>
      </c>
      <c r="AO61">
        <f t="shared" si="69"/>
        <v>1</v>
      </c>
      <c r="AP61">
        <f t="shared" si="70"/>
        <v>0</v>
      </c>
      <c r="AQ61">
        <f t="shared" si="71"/>
        <v>53124.466065048633</v>
      </c>
      <c r="AR61" t="s">
        <v>410</v>
      </c>
      <c r="AS61">
        <v>12516</v>
      </c>
      <c r="AT61">
        <v>616.0684</v>
      </c>
      <c r="AU61">
        <v>3673.6</v>
      </c>
      <c r="AV61">
        <f t="shared" si="72"/>
        <v>0.83229845383275258</v>
      </c>
      <c r="AW61">
        <v>-1.2249820690906199</v>
      </c>
      <c r="AX61" t="s">
        <v>662</v>
      </c>
      <c r="AY61">
        <v>12530.6</v>
      </c>
      <c r="AZ61">
        <v>616.54135999999994</v>
      </c>
      <c r="BA61">
        <v>824.95699999999999</v>
      </c>
      <c r="BB61">
        <f t="shared" si="73"/>
        <v>0.25263818599030019</v>
      </c>
      <c r="BC61">
        <v>0.5</v>
      </c>
      <c r="BD61">
        <f t="shared" si="74"/>
        <v>1261.2328900188375</v>
      </c>
      <c r="BE61">
        <f t="shared" si="75"/>
        <v>12.481192303255913</v>
      </c>
      <c r="BF61">
        <f t="shared" si="76"/>
        <v>159.31779472283145</v>
      </c>
      <c r="BG61">
        <f t="shared" si="77"/>
        <v>1.086728270473649E-2</v>
      </c>
      <c r="BH61">
        <f t="shared" si="78"/>
        <v>3.4530805848062385</v>
      </c>
      <c r="BI61">
        <f t="shared" si="79"/>
        <v>390.14216334688541</v>
      </c>
      <c r="BJ61" t="s">
        <v>663</v>
      </c>
      <c r="BK61">
        <v>2187.46</v>
      </c>
      <c r="BL61">
        <f t="shared" si="80"/>
        <v>2187.46</v>
      </c>
      <c r="BM61">
        <f t="shared" si="81"/>
        <v>-1.6516048715266374</v>
      </c>
      <c r="BN61">
        <f t="shared" si="82"/>
        <v>-0.15296527053518416</v>
      </c>
      <c r="BO61">
        <f t="shared" si="83"/>
        <v>1.9168066265627735</v>
      </c>
      <c r="BP61">
        <f t="shared" si="84"/>
        <v>0.99773582665593075</v>
      </c>
      <c r="BQ61">
        <f t="shared" si="85"/>
        <v>0.93168064068413892</v>
      </c>
      <c r="BR61">
        <f t="shared" si="86"/>
        <v>-0.54271364809149869</v>
      </c>
      <c r="BS61">
        <f t="shared" si="87"/>
        <v>1.5427136480914987</v>
      </c>
      <c r="BT61">
        <v>1349</v>
      </c>
      <c r="BU61">
        <v>300</v>
      </c>
      <c r="BV61">
        <v>300</v>
      </c>
      <c r="BW61">
        <v>300</v>
      </c>
      <c r="BX61">
        <v>12530.6</v>
      </c>
      <c r="BY61">
        <v>769.5</v>
      </c>
      <c r="BZ61">
        <v>-9.0771700000000007E-3</v>
      </c>
      <c r="CA61">
        <v>-10.65</v>
      </c>
      <c r="CB61" t="s">
        <v>413</v>
      </c>
      <c r="CC61" t="s">
        <v>413</v>
      </c>
      <c r="CD61" t="s">
        <v>413</v>
      </c>
      <c r="CE61" t="s">
        <v>413</v>
      </c>
      <c r="CF61" t="s">
        <v>413</v>
      </c>
      <c r="CG61" t="s">
        <v>413</v>
      </c>
      <c r="CH61" t="s">
        <v>413</v>
      </c>
      <c r="CI61" t="s">
        <v>413</v>
      </c>
      <c r="CJ61" t="s">
        <v>413</v>
      </c>
      <c r="CK61" t="s">
        <v>413</v>
      </c>
      <c r="CL61">
        <f t="shared" si="88"/>
        <v>1500.0259999999989</v>
      </c>
      <c r="CM61">
        <f t="shared" si="89"/>
        <v>1261.2328900188375</v>
      </c>
      <c r="CN61">
        <f t="shared" si="90"/>
        <v>0.84080735268511231</v>
      </c>
      <c r="CO61">
        <f t="shared" si="91"/>
        <v>0.16115819068226669</v>
      </c>
      <c r="CP61">
        <v>6</v>
      </c>
      <c r="CQ61">
        <v>0.5</v>
      </c>
      <c r="CR61" t="s">
        <v>414</v>
      </c>
      <c r="CS61">
        <v>2</v>
      </c>
      <c r="CT61">
        <v>1686931141.849999</v>
      </c>
      <c r="CU61">
        <v>410.95473333333331</v>
      </c>
      <c r="CV61">
        <v>424.69846666666672</v>
      </c>
      <c r="CW61">
        <v>17.428343333333331</v>
      </c>
      <c r="CX61">
        <v>14.40146666666667</v>
      </c>
      <c r="CY61">
        <v>410.48273333333327</v>
      </c>
      <c r="CZ61">
        <v>17.220343333333329</v>
      </c>
      <c r="DA61">
        <v>600.16503333333333</v>
      </c>
      <c r="DB61">
        <v>101.6828</v>
      </c>
      <c r="DC61">
        <v>0.10001735333333329</v>
      </c>
      <c r="DD61">
        <v>30.774656666666669</v>
      </c>
      <c r="DE61">
        <v>30.495719999999999</v>
      </c>
      <c r="DF61">
        <v>999.9000000000002</v>
      </c>
      <c r="DG61">
        <v>0</v>
      </c>
      <c r="DH61">
        <v>0</v>
      </c>
      <c r="DI61">
        <v>10005.02266666666</v>
      </c>
      <c r="DJ61">
        <v>0</v>
      </c>
      <c r="DK61">
        <v>963.02026666666677</v>
      </c>
      <c r="DL61">
        <v>-13.72447</v>
      </c>
      <c r="DM61">
        <v>418.26356666666669</v>
      </c>
      <c r="DN61">
        <v>430.90399999999988</v>
      </c>
      <c r="DO61">
        <v>3.0268890000000011</v>
      </c>
      <c r="DP61">
        <v>424.69846666666672</v>
      </c>
      <c r="DQ61">
        <v>14.40146666666667</v>
      </c>
      <c r="DR61">
        <v>1.7721646666666671</v>
      </c>
      <c r="DS61">
        <v>1.4643816666666669</v>
      </c>
      <c r="DT61">
        <v>15.543383333333329</v>
      </c>
      <c r="DU61">
        <v>12.60121333333333</v>
      </c>
      <c r="DV61">
        <v>1500.0259999999989</v>
      </c>
      <c r="DW61">
        <v>0.9729981666666665</v>
      </c>
      <c r="DX61">
        <v>2.7001590000000009E-2</v>
      </c>
      <c r="DY61">
        <v>0</v>
      </c>
      <c r="DZ61">
        <v>616.6301666666667</v>
      </c>
      <c r="EA61">
        <v>4.9993100000000004</v>
      </c>
      <c r="EB61">
        <v>21874.933333333331</v>
      </c>
      <c r="EC61">
        <v>13259.443333333331</v>
      </c>
      <c r="ED61">
        <v>36.897733333333328</v>
      </c>
      <c r="EE61">
        <v>38.5</v>
      </c>
      <c r="EF61">
        <v>37.164266666666663</v>
      </c>
      <c r="EG61">
        <v>38.064099999999982</v>
      </c>
      <c r="EH61">
        <v>38.686999999999991</v>
      </c>
      <c r="EI61">
        <v>1454.658333333334</v>
      </c>
      <c r="EJ61">
        <v>40.368333333333318</v>
      </c>
      <c r="EK61">
        <v>0</v>
      </c>
      <c r="EL61">
        <v>138.20000004768369</v>
      </c>
      <c r="EM61">
        <v>0</v>
      </c>
      <c r="EN61">
        <v>616.54135999999994</v>
      </c>
      <c r="EO61">
        <v>-7.1843076789205256</v>
      </c>
      <c r="EP61">
        <v>7576.9768905193068</v>
      </c>
      <c r="EQ61">
        <v>21929.712</v>
      </c>
      <c r="ER61">
        <v>15</v>
      </c>
      <c r="ES61">
        <v>1686931169.5999999</v>
      </c>
      <c r="ET61" t="s">
        <v>664</v>
      </c>
      <c r="EU61">
        <v>1686931169.5999999</v>
      </c>
      <c r="EV61">
        <v>1686864966.5999999</v>
      </c>
      <c r="EW61">
        <v>45</v>
      </c>
      <c r="EX61">
        <v>-1.9E-2</v>
      </c>
      <c r="EY61">
        <v>-2.5000000000000001E-2</v>
      </c>
      <c r="EZ61">
        <v>0.47199999999999998</v>
      </c>
      <c r="FA61">
        <v>0.20799999999999999</v>
      </c>
      <c r="FB61">
        <v>424</v>
      </c>
      <c r="FC61">
        <v>20</v>
      </c>
      <c r="FD61">
        <v>0.1</v>
      </c>
      <c r="FE61">
        <v>0.03</v>
      </c>
      <c r="FF61">
        <v>-13.85511</v>
      </c>
      <c r="FG61">
        <v>2.316880300187615</v>
      </c>
      <c r="FH61">
        <v>0.24360942284731099</v>
      </c>
      <c r="FI61">
        <v>1</v>
      </c>
      <c r="FJ61">
        <v>410.99936666666667</v>
      </c>
      <c r="FK61">
        <v>-1.4201112347053351</v>
      </c>
      <c r="FL61">
        <v>0.1144320710679041</v>
      </c>
      <c r="FM61">
        <v>1</v>
      </c>
      <c r="FN61">
        <v>3.0245345000000001</v>
      </c>
      <c r="FO61">
        <v>3.5589343339580679E-2</v>
      </c>
      <c r="FP61">
        <v>4.3775238148981077E-3</v>
      </c>
      <c r="FQ61">
        <v>1</v>
      </c>
      <c r="FR61">
        <v>17.420576666666669</v>
      </c>
      <c r="FS61">
        <v>0.46694816462734962</v>
      </c>
      <c r="FT61">
        <v>3.3684978683218271E-2</v>
      </c>
      <c r="FU61">
        <v>1</v>
      </c>
      <c r="FV61">
        <v>4</v>
      </c>
      <c r="FW61">
        <v>4</v>
      </c>
      <c r="FX61" t="s">
        <v>416</v>
      </c>
      <c r="FY61">
        <v>3.1762999999999999</v>
      </c>
      <c r="FZ61">
        <v>2.79691</v>
      </c>
      <c r="GA61">
        <v>0.103118</v>
      </c>
      <c r="GB61">
        <v>0.10631400000000001</v>
      </c>
      <c r="GC61">
        <v>9.6019199999999999E-2</v>
      </c>
      <c r="GD61">
        <v>8.4729399999999996E-2</v>
      </c>
      <c r="GE61">
        <v>27993.5</v>
      </c>
      <c r="GF61">
        <v>22180.9</v>
      </c>
      <c r="GG61">
        <v>29182.400000000001</v>
      </c>
      <c r="GH61">
        <v>24322.7</v>
      </c>
      <c r="GI61">
        <v>33570.6</v>
      </c>
      <c r="GJ61">
        <v>32503.3</v>
      </c>
      <c r="GK61">
        <v>40267.199999999997</v>
      </c>
      <c r="GL61">
        <v>39692.9</v>
      </c>
      <c r="GM61">
        <v>2.1490999999999998</v>
      </c>
      <c r="GN61">
        <v>1.8221799999999999</v>
      </c>
      <c r="GO61">
        <v>3.9130400000000003E-2</v>
      </c>
      <c r="GP61">
        <v>0</v>
      </c>
      <c r="GQ61">
        <v>29.795200000000001</v>
      </c>
      <c r="GR61">
        <v>999.9</v>
      </c>
      <c r="GS61">
        <v>29.2</v>
      </c>
      <c r="GT61">
        <v>34</v>
      </c>
      <c r="GU61">
        <v>15.3428</v>
      </c>
      <c r="GV61">
        <v>61.860999999999997</v>
      </c>
      <c r="GW61">
        <v>30.901399999999999</v>
      </c>
      <c r="GX61">
        <v>1</v>
      </c>
      <c r="GY61">
        <v>0.156418</v>
      </c>
      <c r="GZ61">
        <v>0</v>
      </c>
      <c r="HA61">
        <v>20.278700000000001</v>
      </c>
      <c r="HB61">
        <v>5.22403</v>
      </c>
      <c r="HC61">
        <v>11.9077</v>
      </c>
      <c r="HD61">
        <v>4.9637500000000001</v>
      </c>
      <c r="HE61">
        <v>3.2919999999999998</v>
      </c>
      <c r="HF61">
        <v>9999</v>
      </c>
      <c r="HG61">
        <v>9999</v>
      </c>
      <c r="HH61">
        <v>9999</v>
      </c>
      <c r="HI61">
        <v>999.9</v>
      </c>
      <c r="HJ61">
        <v>4.9702200000000003</v>
      </c>
      <c r="HK61">
        <v>1.8751500000000001</v>
      </c>
      <c r="HL61">
        <v>1.8739300000000001</v>
      </c>
      <c r="HM61">
        <v>1.87313</v>
      </c>
      <c r="HN61">
        <v>1.8745400000000001</v>
      </c>
      <c r="HO61">
        <v>1.8695200000000001</v>
      </c>
      <c r="HP61">
        <v>1.8737600000000001</v>
      </c>
      <c r="HQ61">
        <v>1.8788</v>
      </c>
      <c r="HR61">
        <v>0</v>
      </c>
      <c r="HS61">
        <v>0</v>
      </c>
      <c r="HT61">
        <v>0</v>
      </c>
      <c r="HU61">
        <v>0</v>
      </c>
      <c r="HV61" t="s">
        <v>417</v>
      </c>
      <c r="HW61" t="s">
        <v>418</v>
      </c>
      <c r="HX61" t="s">
        <v>419</v>
      </c>
      <c r="HY61" t="s">
        <v>419</v>
      </c>
      <c r="HZ61" t="s">
        <v>419</v>
      </c>
      <c r="IA61" t="s">
        <v>419</v>
      </c>
      <c r="IB61">
        <v>0</v>
      </c>
      <c r="IC61">
        <v>100</v>
      </c>
      <c r="ID61">
        <v>100</v>
      </c>
      <c r="IE61">
        <v>0.47199999999999998</v>
      </c>
      <c r="IF61">
        <v>0.20799999999999999</v>
      </c>
      <c r="IG61">
        <v>0.49115000000011833</v>
      </c>
      <c r="IH61">
        <v>0</v>
      </c>
      <c r="II61">
        <v>0</v>
      </c>
      <c r="IJ61">
        <v>0</v>
      </c>
      <c r="IK61">
        <v>0.20799999999999999</v>
      </c>
      <c r="IL61">
        <v>0</v>
      </c>
      <c r="IM61">
        <v>0</v>
      </c>
      <c r="IN61">
        <v>0</v>
      </c>
      <c r="IO61">
        <v>-1</v>
      </c>
      <c r="IP61">
        <v>-1</v>
      </c>
      <c r="IQ61">
        <v>-1</v>
      </c>
      <c r="IR61">
        <v>-1</v>
      </c>
      <c r="IS61">
        <v>1.9</v>
      </c>
      <c r="IT61">
        <v>1103</v>
      </c>
      <c r="IU61">
        <v>1.10107</v>
      </c>
      <c r="IV61">
        <v>2.4621599999999999</v>
      </c>
      <c r="IW61">
        <v>1.42578</v>
      </c>
      <c r="IX61">
        <v>2.2656200000000002</v>
      </c>
      <c r="IY61">
        <v>1.5478499999999999</v>
      </c>
      <c r="IZ61">
        <v>2.4047900000000002</v>
      </c>
      <c r="JA61">
        <v>36.836599999999997</v>
      </c>
      <c r="JB61">
        <v>14.0182</v>
      </c>
      <c r="JC61">
        <v>18</v>
      </c>
      <c r="JD61">
        <v>636.21</v>
      </c>
      <c r="JE61">
        <v>409.98899999999998</v>
      </c>
      <c r="JF61">
        <v>30.083200000000001</v>
      </c>
      <c r="JG61">
        <v>29.476700000000001</v>
      </c>
      <c r="JH61">
        <v>30.000599999999999</v>
      </c>
      <c r="JI61">
        <v>29.293500000000002</v>
      </c>
      <c r="JJ61">
        <v>29.234400000000001</v>
      </c>
      <c r="JK61">
        <v>22.063400000000001</v>
      </c>
      <c r="JL61">
        <v>-30</v>
      </c>
      <c r="JM61">
        <v>-30</v>
      </c>
      <c r="JN61">
        <v>-999.9</v>
      </c>
      <c r="JO61">
        <v>424.30900000000003</v>
      </c>
      <c r="JP61">
        <v>0</v>
      </c>
      <c r="JQ61">
        <v>95.101799999999997</v>
      </c>
      <c r="JR61">
        <v>100.977</v>
      </c>
    </row>
    <row r="62" spans="1:278" x14ac:dyDescent="0.2">
      <c r="A62">
        <v>46</v>
      </c>
      <c r="B62">
        <v>1686931269.5999999</v>
      </c>
      <c r="C62">
        <v>9134.0999999046326</v>
      </c>
      <c r="D62" t="s">
        <v>665</v>
      </c>
      <c r="E62" t="s">
        <v>666</v>
      </c>
      <c r="F62">
        <v>15</v>
      </c>
      <c r="N62" t="s">
        <v>459</v>
      </c>
      <c r="O62">
        <v>1686931261.599999</v>
      </c>
      <c r="P62">
        <f t="shared" si="46"/>
        <v>3.0589719078112716E-3</v>
      </c>
      <c r="Q62">
        <f t="shared" si="47"/>
        <v>3.0589719078112716</v>
      </c>
      <c r="R62">
        <f t="shared" si="48"/>
        <v>9.9830280090176107</v>
      </c>
      <c r="S62">
        <f t="shared" si="49"/>
        <v>410.56651612903232</v>
      </c>
      <c r="T62">
        <f t="shared" si="50"/>
        <v>253.70974540630149</v>
      </c>
      <c r="U62">
        <f t="shared" si="51"/>
        <v>25.824621570194555</v>
      </c>
      <c r="V62">
        <f t="shared" si="52"/>
        <v>41.790767207013623</v>
      </c>
      <c r="W62">
        <f t="shared" si="53"/>
        <v>0.11425181586156849</v>
      </c>
      <c r="X62">
        <f t="shared" si="54"/>
        <v>2.9594077808431676</v>
      </c>
      <c r="Y62">
        <f t="shared" si="55"/>
        <v>0.11185676455259549</v>
      </c>
      <c r="Z62">
        <f t="shared" si="56"/>
        <v>7.0121481972820768E-2</v>
      </c>
      <c r="AA62">
        <f t="shared" si="57"/>
        <v>241.73944462386206</v>
      </c>
      <c r="AB62">
        <f t="shared" si="58"/>
        <v>31.455918390360079</v>
      </c>
      <c r="AC62">
        <f t="shared" si="59"/>
        <v>30.837619354838711</v>
      </c>
      <c r="AD62">
        <f t="shared" si="60"/>
        <v>4.469777534717454</v>
      </c>
      <c r="AE62">
        <f t="shared" si="61"/>
        <v>39.642252032204993</v>
      </c>
      <c r="AF62">
        <f t="shared" si="62"/>
        <v>1.7714976416954986</v>
      </c>
      <c r="AG62">
        <f t="shared" si="63"/>
        <v>4.4687109104103131</v>
      </c>
      <c r="AH62">
        <f t="shared" si="64"/>
        <v>2.6982798930219554</v>
      </c>
      <c r="AI62">
        <f t="shared" si="65"/>
        <v>-134.90066113447708</v>
      </c>
      <c r="AJ62">
        <f t="shared" si="66"/>
        <v>-0.66701186966448256</v>
      </c>
      <c r="AK62">
        <f t="shared" si="67"/>
        <v>-5.0530736606171772E-2</v>
      </c>
      <c r="AL62">
        <f t="shared" si="68"/>
        <v>106.12124088311434</v>
      </c>
      <c r="AM62">
        <v>0</v>
      </c>
      <c r="AN62">
        <v>0</v>
      </c>
      <c r="AO62">
        <f t="shared" si="69"/>
        <v>1</v>
      </c>
      <c r="AP62">
        <f t="shared" si="70"/>
        <v>0</v>
      </c>
      <c r="AQ62">
        <f t="shared" si="71"/>
        <v>53103.373575345177</v>
      </c>
      <c r="AR62" t="s">
        <v>410</v>
      </c>
      <c r="AS62">
        <v>12516</v>
      </c>
      <c r="AT62">
        <v>616.0684</v>
      </c>
      <c r="AU62">
        <v>3673.6</v>
      </c>
      <c r="AV62">
        <f t="shared" si="72"/>
        <v>0.83229845383275258</v>
      </c>
      <c r="AW62">
        <v>-1.2249820690906199</v>
      </c>
      <c r="AX62" t="s">
        <v>667</v>
      </c>
      <c r="AY62">
        <v>12564.3</v>
      </c>
      <c r="AZ62">
        <v>625.35407692307695</v>
      </c>
      <c r="BA62">
        <v>765.221</v>
      </c>
      <c r="BB62">
        <f t="shared" si="73"/>
        <v>0.18277977613908014</v>
      </c>
      <c r="BC62">
        <v>0.5</v>
      </c>
      <c r="BD62">
        <f t="shared" si="74"/>
        <v>1261.2189876540153</v>
      </c>
      <c r="BE62">
        <f t="shared" si="75"/>
        <v>9.9830280090176107</v>
      </c>
      <c r="BF62">
        <f t="shared" si="76"/>
        <v>115.2626621128791</v>
      </c>
      <c r="BG62">
        <f t="shared" si="77"/>
        <v>8.8866487008383635E-3</v>
      </c>
      <c r="BH62">
        <f t="shared" si="78"/>
        <v>3.8007046330406506</v>
      </c>
      <c r="BI62">
        <f t="shared" si="79"/>
        <v>376.25162065730791</v>
      </c>
      <c r="BJ62" t="s">
        <v>668</v>
      </c>
      <c r="BK62">
        <v>-1395.39</v>
      </c>
      <c r="BL62">
        <f t="shared" si="80"/>
        <v>-1395.39</v>
      </c>
      <c r="BM62">
        <f t="shared" si="81"/>
        <v>2.823512423208459</v>
      </c>
      <c r="BN62">
        <f t="shared" si="82"/>
        <v>6.4734893544892189E-2</v>
      </c>
      <c r="BO62">
        <f t="shared" si="83"/>
        <v>0.57375907232012691</v>
      </c>
      <c r="BP62">
        <f t="shared" si="84"/>
        <v>0.93774378104654599</v>
      </c>
      <c r="BQ62">
        <f t="shared" si="85"/>
        <v>0.9512179694234395</v>
      </c>
      <c r="BR62">
        <f t="shared" si="86"/>
        <v>-0.14444684449497625</v>
      </c>
      <c r="BS62">
        <f t="shared" si="87"/>
        <v>1.1444468444949762</v>
      </c>
      <c r="BT62">
        <v>1351</v>
      </c>
      <c r="BU62">
        <v>300</v>
      </c>
      <c r="BV62">
        <v>300</v>
      </c>
      <c r="BW62">
        <v>300</v>
      </c>
      <c r="BX62">
        <v>12564.3</v>
      </c>
      <c r="BY62">
        <v>739.87</v>
      </c>
      <c r="BZ62">
        <v>-9.1036499999999996E-3</v>
      </c>
      <c r="CA62">
        <v>-2.88</v>
      </c>
      <c r="CB62" t="s">
        <v>413</v>
      </c>
      <c r="CC62" t="s">
        <v>413</v>
      </c>
      <c r="CD62" t="s">
        <v>413</v>
      </c>
      <c r="CE62" t="s">
        <v>413</v>
      </c>
      <c r="CF62" t="s">
        <v>413</v>
      </c>
      <c r="CG62" t="s">
        <v>413</v>
      </c>
      <c r="CH62" t="s">
        <v>413</v>
      </c>
      <c r="CI62" t="s">
        <v>413</v>
      </c>
      <c r="CJ62" t="s">
        <v>413</v>
      </c>
      <c r="CK62" t="s">
        <v>413</v>
      </c>
      <c r="CL62">
        <f t="shared" si="88"/>
        <v>1500.009032258065</v>
      </c>
      <c r="CM62">
        <f t="shared" si="89"/>
        <v>1261.2189876540153</v>
      </c>
      <c r="CN62">
        <f t="shared" si="90"/>
        <v>0.84080759550855311</v>
      </c>
      <c r="CO62">
        <f t="shared" si="91"/>
        <v>0.16115865933150772</v>
      </c>
      <c r="CP62">
        <v>6</v>
      </c>
      <c r="CQ62">
        <v>0.5</v>
      </c>
      <c r="CR62" t="s">
        <v>414</v>
      </c>
      <c r="CS62">
        <v>2</v>
      </c>
      <c r="CT62">
        <v>1686931261.599999</v>
      </c>
      <c r="CU62">
        <v>410.56651612903232</v>
      </c>
      <c r="CV62">
        <v>421.80290322580652</v>
      </c>
      <c r="CW62">
        <v>17.403787096774192</v>
      </c>
      <c r="CX62">
        <v>14.39873548387097</v>
      </c>
      <c r="CY62">
        <v>410.07351612903233</v>
      </c>
      <c r="CZ62">
        <v>17.19578709677419</v>
      </c>
      <c r="DA62">
        <v>600.13629032258063</v>
      </c>
      <c r="DB62">
        <v>101.68825806451611</v>
      </c>
      <c r="DC62">
        <v>9.979713548387098E-2</v>
      </c>
      <c r="DD62">
        <v>30.83343870967742</v>
      </c>
      <c r="DE62">
        <v>30.837619354838711</v>
      </c>
      <c r="DF62">
        <v>999.90000000000032</v>
      </c>
      <c r="DG62">
        <v>0</v>
      </c>
      <c r="DH62">
        <v>0</v>
      </c>
      <c r="DI62">
        <v>10002.33870967742</v>
      </c>
      <c r="DJ62">
        <v>0</v>
      </c>
      <c r="DK62">
        <v>1400.5041935483871</v>
      </c>
      <c r="DL62">
        <v>-11.257590322580651</v>
      </c>
      <c r="DM62">
        <v>417.81696774193551</v>
      </c>
      <c r="DN62">
        <v>427.96509677419351</v>
      </c>
      <c r="DO62">
        <v>3.0050499999999989</v>
      </c>
      <c r="DP62">
        <v>421.80290322580652</v>
      </c>
      <c r="DQ62">
        <v>14.39873548387097</v>
      </c>
      <c r="DR62">
        <v>1.769760967741935</v>
      </c>
      <c r="DS62">
        <v>1.4641816129032259</v>
      </c>
      <c r="DT62">
        <v>15.522219354838709</v>
      </c>
      <c r="DU62">
        <v>12.599161290322581</v>
      </c>
      <c r="DV62">
        <v>1500.009032258065</v>
      </c>
      <c r="DW62">
        <v>0.97299100000000016</v>
      </c>
      <c r="DX62">
        <v>2.7008799999999989E-2</v>
      </c>
      <c r="DY62">
        <v>0</v>
      </c>
      <c r="DZ62">
        <v>625.93116129032251</v>
      </c>
      <c r="EA62">
        <v>4.9993100000000013</v>
      </c>
      <c r="EB62">
        <v>16248.229032258059</v>
      </c>
      <c r="EC62">
        <v>13259.290322580649</v>
      </c>
      <c r="ED62">
        <v>36.936999999999983</v>
      </c>
      <c r="EE62">
        <v>38.625</v>
      </c>
      <c r="EF62">
        <v>37.311999999999983</v>
      </c>
      <c r="EG62">
        <v>38.008000000000003</v>
      </c>
      <c r="EH62">
        <v>38.686999999999983</v>
      </c>
      <c r="EI62">
        <v>1454.6290322580651</v>
      </c>
      <c r="EJ62">
        <v>40.380000000000017</v>
      </c>
      <c r="EK62">
        <v>0</v>
      </c>
      <c r="EL62">
        <v>119.7000000476837</v>
      </c>
      <c r="EM62">
        <v>0</v>
      </c>
      <c r="EN62">
        <v>625.35407692307695</v>
      </c>
      <c r="EO62">
        <v>-53.562461467092831</v>
      </c>
      <c r="EP62">
        <v>-2673.312823302836</v>
      </c>
      <c r="EQ62">
        <v>16205.530769230771</v>
      </c>
      <c r="ER62">
        <v>15</v>
      </c>
      <c r="ES62">
        <v>1686931292.0999999</v>
      </c>
      <c r="ET62" t="s">
        <v>669</v>
      </c>
      <c r="EU62">
        <v>1686931292.0999999</v>
      </c>
      <c r="EV62">
        <v>1686864966.5999999</v>
      </c>
      <c r="EW62">
        <v>46</v>
      </c>
      <c r="EX62">
        <v>2.1999999999999999E-2</v>
      </c>
      <c r="EY62">
        <v>-2.5000000000000001E-2</v>
      </c>
      <c r="EZ62">
        <v>0.49299999999999999</v>
      </c>
      <c r="FA62">
        <v>0.20799999999999999</v>
      </c>
      <c r="FB62">
        <v>421</v>
      </c>
      <c r="FC62">
        <v>20</v>
      </c>
      <c r="FD62">
        <v>0.18</v>
      </c>
      <c r="FE62">
        <v>0.03</v>
      </c>
      <c r="FF62">
        <v>-11.210725</v>
      </c>
      <c r="FG62">
        <v>-9.6191369605987675E-2</v>
      </c>
      <c r="FH62">
        <v>0.26111307679815648</v>
      </c>
      <c r="FI62">
        <v>1</v>
      </c>
      <c r="FJ62">
        <v>410.54660000000001</v>
      </c>
      <c r="FK62">
        <v>0.61940823136708656</v>
      </c>
      <c r="FL62">
        <v>6.7405538842641347E-2</v>
      </c>
      <c r="FM62">
        <v>1</v>
      </c>
      <c r="FN62">
        <v>2.9904535000000001</v>
      </c>
      <c r="FO62">
        <v>0.25792818011257229</v>
      </c>
      <c r="FP62">
        <v>2.5051483943072099E-2</v>
      </c>
      <c r="FQ62">
        <v>1</v>
      </c>
      <c r="FR62">
        <v>17.40149666666667</v>
      </c>
      <c r="FS62">
        <v>0.1838442714127094</v>
      </c>
      <c r="FT62">
        <v>1.3419500321878551E-2</v>
      </c>
      <c r="FU62">
        <v>1</v>
      </c>
      <c r="FV62">
        <v>4</v>
      </c>
      <c r="FW62">
        <v>4</v>
      </c>
      <c r="FX62" t="s">
        <v>416</v>
      </c>
      <c r="FY62">
        <v>3.17544</v>
      </c>
      <c r="FZ62">
        <v>2.79684</v>
      </c>
      <c r="GA62">
        <v>0.10305499999999999</v>
      </c>
      <c r="GB62">
        <v>0.105752</v>
      </c>
      <c r="GC62">
        <v>9.5752500000000004E-2</v>
      </c>
      <c r="GD62">
        <v>8.4414400000000001E-2</v>
      </c>
      <c r="GE62">
        <v>27985.7</v>
      </c>
      <c r="GF62">
        <v>22188.400000000001</v>
      </c>
      <c r="GG62">
        <v>29173</v>
      </c>
      <c r="GH62">
        <v>24316.2</v>
      </c>
      <c r="GI62">
        <v>33570.400000000001</v>
      </c>
      <c r="GJ62">
        <v>32506.1</v>
      </c>
      <c r="GK62">
        <v>40254.800000000003</v>
      </c>
      <c r="GL62">
        <v>39682.6</v>
      </c>
      <c r="GM62">
        <v>2.14655</v>
      </c>
      <c r="GN62">
        <v>1.82125</v>
      </c>
      <c r="GO62">
        <v>7.3343500000000006E-2</v>
      </c>
      <c r="GP62">
        <v>0</v>
      </c>
      <c r="GQ62">
        <v>29.686199999999999</v>
      </c>
      <c r="GR62">
        <v>999.9</v>
      </c>
      <c r="GS62">
        <v>29.2</v>
      </c>
      <c r="GT62">
        <v>34.1</v>
      </c>
      <c r="GU62">
        <v>15.4277</v>
      </c>
      <c r="GV62">
        <v>61.951000000000001</v>
      </c>
      <c r="GW62">
        <v>31.462299999999999</v>
      </c>
      <c r="GX62">
        <v>1</v>
      </c>
      <c r="GY62">
        <v>0.16930600000000001</v>
      </c>
      <c r="GZ62">
        <v>0</v>
      </c>
      <c r="HA62">
        <v>20.2789</v>
      </c>
      <c r="HB62">
        <v>5.2264200000000001</v>
      </c>
      <c r="HC62">
        <v>11.908099999999999</v>
      </c>
      <c r="HD62">
        <v>4.9638</v>
      </c>
      <c r="HE62">
        <v>3.2919999999999998</v>
      </c>
      <c r="HF62">
        <v>9999</v>
      </c>
      <c r="HG62">
        <v>9999</v>
      </c>
      <c r="HH62">
        <v>9999</v>
      </c>
      <c r="HI62">
        <v>999.9</v>
      </c>
      <c r="HJ62">
        <v>4.9702099999999998</v>
      </c>
      <c r="HK62">
        <v>1.8751500000000001</v>
      </c>
      <c r="HL62">
        <v>1.8739300000000001</v>
      </c>
      <c r="HM62">
        <v>1.87307</v>
      </c>
      <c r="HN62">
        <v>1.8745499999999999</v>
      </c>
      <c r="HO62">
        <v>1.8695299999999999</v>
      </c>
      <c r="HP62">
        <v>1.87375</v>
      </c>
      <c r="HQ62">
        <v>1.8787799999999999</v>
      </c>
      <c r="HR62">
        <v>0</v>
      </c>
      <c r="HS62">
        <v>0</v>
      </c>
      <c r="HT62">
        <v>0</v>
      </c>
      <c r="HU62">
        <v>0</v>
      </c>
      <c r="HV62" t="s">
        <v>417</v>
      </c>
      <c r="HW62" t="s">
        <v>418</v>
      </c>
      <c r="HX62" t="s">
        <v>419</v>
      </c>
      <c r="HY62" t="s">
        <v>419</v>
      </c>
      <c r="HZ62" t="s">
        <v>419</v>
      </c>
      <c r="IA62" t="s">
        <v>419</v>
      </c>
      <c r="IB62">
        <v>0</v>
      </c>
      <c r="IC62">
        <v>100</v>
      </c>
      <c r="ID62">
        <v>100</v>
      </c>
      <c r="IE62">
        <v>0.49299999999999999</v>
      </c>
      <c r="IF62">
        <v>0.20799999999999999</v>
      </c>
      <c r="IG62">
        <v>0.47175000000004269</v>
      </c>
      <c r="IH62">
        <v>0</v>
      </c>
      <c r="II62">
        <v>0</v>
      </c>
      <c r="IJ62">
        <v>0</v>
      </c>
      <c r="IK62">
        <v>0.20799999999999999</v>
      </c>
      <c r="IL62">
        <v>0</v>
      </c>
      <c r="IM62">
        <v>0</v>
      </c>
      <c r="IN62">
        <v>0</v>
      </c>
      <c r="IO62">
        <v>-1</v>
      </c>
      <c r="IP62">
        <v>-1</v>
      </c>
      <c r="IQ62">
        <v>-1</v>
      </c>
      <c r="IR62">
        <v>-1</v>
      </c>
      <c r="IS62">
        <v>1.7</v>
      </c>
      <c r="IT62">
        <v>1105</v>
      </c>
      <c r="IU62">
        <v>1.09497</v>
      </c>
      <c r="IV62">
        <v>2.4633799999999999</v>
      </c>
      <c r="IW62">
        <v>1.42578</v>
      </c>
      <c r="IX62">
        <v>2.2656200000000002</v>
      </c>
      <c r="IY62">
        <v>1.5478499999999999</v>
      </c>
      <c r="IZ62">
        <v>2.4157700000000002</v>
      </c>
      <c r="JA62">
        <v>36.908000000000001</v>
      </c>
      <c r="JB62">
        <v>14.0007</v>
      </c>
      <c r="JC62">
        <v>18</v>
      </c>
      <c r="JD62">
        <v>635.67100000000005</v>
      </c>
      <c r="JE62">
        <v>410.38900000000001</v>
      </c>
      <c r="JF62">
        <v>30.092300000000002</v>
      </c>
      <c r="JG62">
        <v>29.619499999999999</v>
      </c>
      <c r="JH62">
        <v>30.000900000000001</v>
      </c>
      <c r="JI62">
        <v>29.426300000000001</v>
      </c>
      <c r="JJ62">
        <v>29.3691</v>
      </c>
      <c r="JK62">
        <v>21.944099999999999</v>
      </c>
      <c r="JL62">
        <v>-30</v>
      </c>
      <c r="JM62">
        <v>-30</v>
      </c>
      <c r="JN62">
        <v>-999.9</v>
      </c>
      <c r="JO62">
        <v>421.34300000000002</v>
      </c>
      <c r="JP62">
        <v>0</v>
      </c>
      <c r="JQ62">
        <v>95.071899999999999</v>
      </c>
      <c r="JR62">
        <v>100.95</v>
      </c>
    </row>
    <row r="63" spans="1:278" x14ac:dyDescent="0.2">
      <c r="A63">
        <v>47</v>
      </c>
      <c r="B63">
        <v>1686931449.5999999</v>
      </c>
      <c r="C63">
        <v>9314.0999999046326</v>
      </c>
      <c r="D63" t="s">
        <v>670</v>
      </c>
      <c r="E63" t="s">
        <v>671</v>
      </c>
      <c r="F63">
        <v>15</v>
      </c>
      <c r="N63" t="s">
        <v>465</v>
      </c>
      <c r="O63">
        <v>1686931441.849999</v>
      </c>
      <c r="P63">
        <f t="shared" si="46"/>
        <v>2.5155394392839944E-3</v>
      </c>
      <c r="Q63">
        <f t="shared" si="47"/>
        <v>2.5155394392839945</v>
      </c>
      <c r="R63">
        <f t="shared" si="48"/>
        <v>10.440092392255316</v>
      </c>
      <c r="S63">
        <f t="shared" si="49"/>
        <v>410.26879999999989</v>
      </c>
      <c r="T63">
        <f t="shared" si="50"/>
        <v>207.98196707730554</v>
      </c>
      <c r="U63">
        <f t="shared" si="51"/>
        <v>21.169909032128277</v>
      </c>
      <c r="V63">
        <f t="shared" si="52"/>
        <v>41.760126114645985</v>
      </c>
      <c r="W63">
        <f t="shared" si="53"/>
        <v>9.0009555959760956E-2</v>
      </c>
      <c r="X63">
        <f t="shared" si="54"/>
        <v>2.9590489681078616</v>
      </c>
      <c r="Y63">
        <f t="shared" si="55"/>
        <v>8.8515714018458327E-2</v>
      </c>
      <c r="Z63">
        <f t="shared" si="56"/>
        <v>5.5454471871224223E-2</v>
      </c>
      <c r="AA63">
        <f t="shared" si="57"/>
        <v>241.72771295572645</v>
      </c>
      <c r="AB63">
        <f t="shared" si="58"/>
        <v>31.641636665764629</v>
      </c>
      <c r="AC63">
        <f t="shared" si="59"/>
        <v>31.146249999999998</v>
      </c>
      <c r="AD63">
        <f t="shared" si="60"/>
        <v>4.5491347756561167</v>
      </c>
      <c r="AE63">
        <f t="shared" si="61"/>
        <v>38.966324616382117</v>
      </c>
      <c r="AF63">
        <f t="shared" si="62"/>
        <v>1.7458797353089404</v>
      </c>
      <c r="AG63">
        <f t="shared" si="63"/>
        <v>4.4804834751464915</v>
      </c>
      <c r="AH63">
        <f t="shared" si="64"/>
        <v>2.8032550403471763</v>
      </c>
      <c r="AI63">
        <f t="shared" si="65"/>
        <v>-110.93528927242416</v>
      </c>
      <c r="AJ63">
        <f t="shared" si="66"/>
        <v>-42.548842537366831</v>
      </c>
      <c r="AK63">
        <f t="shared" si="67"/>
        <v>-3.2294078035145453</v>
      </c>
      <c r="AL63">
        <f t="shared" si="68"/>
        <v>85.014173342420918</v>
      </c>
      <c r="AM63">
        <v>0</v>
      </c>
      <c r="AN63">
        <v>0</v>
      </c>
      <c r="AO63">
        <f t="shared" si="69"/>
        <v>1</v>
      </c>
      <c r="AP63">
        <f t="shared" si="70"/>
        <v>0</v>
      </c>
      <c r="AQ63">
        <f t="shared" si="71"/>
        <v>53084.942981176653</v>
      </c>
      <c r="AR63" t="s">
        <v>410</v>
      </c>
      <c r="AS63">
        <v>12516</v>
      </c>
      <c r="AT63">
        <v>616.0684</v>
      </c>
      <c r="AU63">
        <v>3673.6</v>
      </c>
      <c r="AV63">
        <f t="shared" si="72"/>
        <v>0.83229845383275258</v>
      </c>
      <c r="AW63">
        <v>-1.2249820690906199</v>
      </c>
      <c r="AX63" t="s">
        <v>672</v>
      </c>
      <c r="AY63">
        <v>12527.4</v>
      </c>
      <c r="AZ63">
        <v>1064.772307692308</v>
      </c>
      <c r="BA63">
        <v>1209.92</v>
      </c>
      <c r="BB63">
        <f t="shared" si="73"/>
        <v>0.11996470205277376</v>
      </c>
      <c r="BC63">
        <v>0.5</v>
      </c>
      <c r="BD63">
        <f t="shared" si="74"/>
        <v>1261.1616402879408</v>
      </c>
      <c r="BE63">
        <f t="shared" si="75"/>
        <v>10.440092392255316</v>
      </c>
      <c r="BF63">
        <f t="shared" si="76"/>
        <v>75.647440208765133</v>
      </c>
      <c r="BG63">
        <f t="shared" si="77"/>
        <v>9.2494681797351819E-3</v>
      </c>
      <c r="BH63">
        <f t="shared" si="78"/>
        <v>2.0362338005818565</v>
      </c>
      <c r="BI63">
        <f t="shared" si="79"/>
        <v>459.24546290392328</v>
      </c>
      <c r="BJ63" t="s">
        <v>673</v>
      </c>
      <c r="BK63">
        <v>-12.4</v>
      </c>
      <c r="BL63">
        <f t="shared" si="80"/>
        <v>-12.4</v>
      </c>
      <c r="BM63">
        <f t="shared" si="81"/>
        <v>1.0102486114784448</v>
      </c>
      <c r="BN63">
        <f t="shared" si="82"/>
        <v>0.11874770298096411</v>
      </c>
      <c r="BO63">
        <f t="shared" si="83"/>
        <v>0.66838849701573522</v>
      </c>
      <c r="BP63">
        <f t="shared" si="84"/>
        <v>0.24441744757055811</v>
      </c>
      <c r="BQ63">
        <f t="shared" si="85"/>
        <v>0.80577417417370278</v>
      </c>
      <c r="BR63">
        <f t="shared" si="86"/>
        <v>-1.3828980208503523E-3</v>
      </c>
      <c r="BS63">
        <f t="shared" si="87"/>
        <v>1.0013828980208503</v>
      </c>
      <c r="BT63">
        <v>1353</v>
      </c>
      <c r="BU63">
        <v>300</v>
      </c>
      <c r="BV63">
        <v>300</v>
      </c>
      <c r="BW63">
        <v>300</v>
      </c>
      <c r="BX63">
        <v>12527.4</v>
      </c>
      <c r="BY63">
        <v>1195.22</v>
      </c>
      <c r="BZ63">
        <v>-9.0755200000000001E-3</v>
      </c>
      <c r="CA63">
        <v>9</v>
      </c>
      <c r="CB63" t="s">
        <v>413</v>
      </c>
      <c r="CC63" t="s">
        <v>413</v>
      </c>
      <c r="CD63" t="s">
        <v>413</v>
      </c>
      <c r="CE63" t="s">
        <v>413</v>
      </c>
      <c r="CF63" t="s">
        <v>413</v>
      </c>
      <c r="CG63" t="s">
        <v>413</v>
      </c>
      <c r="CH63" t="s">
        <v>413</v>
      </c>
      <c r="CI63" t="s">
        <v>413</v>
      </c>
      <c r="CJ63" t="s">
        <v>413</v>
      </c>
      <c r="CK63" t="s">
        <v>413</v>
      </c>
      <c r="CL63">
        <f t="shared" si="88"/>
        <v>1499.941333333333</v>
      </c>
      <c r="CM63">
        <f t="shared" si="89"/>
        <v>1261.1616402879408</v>
      </c>
      <c r="CN63">
        <f t="shared" si="90"/>
        <v>0.840807311766821</v>
      </c>
      <c r="CO63">
        <f t="shared" si="91"/>
        <v>0.16115811170996455</v>
      </c>
      <c r="CP63">
        <v>6</v>
      </c>
      <c r="CQ63">
        <v>0.5</v>
      </c>
      <c r="CR63" t="s">
        <v>414</v>
      </c>
      <c r="CS63">
        <v>2</v>
      </c>
      <c r="CT63">
        <v>1686931441.849999</v>
      </c>
      <c r="CU63">
        <v>410.26879999999989</v>
      </c>
      <c r="CV63">
        <v>421.7378666666666</v>
      </c>
      <c r="CW63">
        <v>17.15224666666667</v>
      </c>
      <c r="CX63">
        <v>14.680516666666669</v>
      </c>
      <c r="CY63">
        <v>409.7827999999999</v>
      </c>
      <c r="CZ63">
        <v>16.944246666666668</v>
      </c>
      <c r="DA63">
        <v>600.16076666666663</v>
      </c>
      <c r="DB63">
        <v>101.6875666666667</v>
      </c>
      <c r="DC63">
        <v>9.9666763333333339E-2</v>
      </c>
      <c r="DD63">
        <v>30.879533333333331</v>
      </c>
      <c r="DE63">
        <v>31.146249999999998</v>
      </c>
      <c r="DF63">
        <v>999.9000000000002</v>
      </c>
      <c r="DG63">
        <v>0</v>
      </c>
      <c r="DH63">
        <v>0</v>
      </c>
      <c r="DI63">
        <v>10000.37166666667</v>
      </c>
      <c r="DJ63">
        <v>0</v>
      </c>
      <c r="DK63">
        <v>571.07990000000007</v>
      </c>
      <c r="DL63">
        <v>-11.46157</v>
      </c>
      <c r="DM63">
        <v>417.43613333333332</v>
      </c>
      <c r="DN63">
        <v>428.02139999999991</v>
      </c>
      <c r="DO63">
        <v>2.4717276666666672</v>
      </c>
      <c r="DP63">
        <v>421.7378666666666</v>
      </c>
      <c r="DQ63">
        <v>14.680516666666669</v>
      </c>
      <c r="DR63">
        <v>1.7441716666666669</v>
      </c>
      <c r="DS63">
        <v>1.4928269999999999</v>
      </c>
      <c r="DT63">
        <v>15.295170000000001</v>
      </c>
      <c r="DU63">
        <v>12.894856666666669</v>
      </c>
      <c r="DV63">
        <v>1499.941333333333</v>
      </c>
      <c r="DW63">
        <v>0.9729998333333334</v>
      </c>
      <c r="DX63">
        <v>2.6999889999999999E-2</v>
      </c>
      <c r="DY63">
        <v>0</v>
      </c>
      <c r="DZ63">
        <v>1067.7983333333329</v>
      </c>
      <c r="EA63">
        <v>4.9993100000000004</v>
      </c>
      <c r="EB63">
        <v>27406.016666666659</v>
      </c>
      <c r="EC63">
        <v>13258.72333333333</v>
      </c>
      <c r="ED63">
        <v>37.122899999999987</v>
      </c>
      <c r="EE63">
        <v>38.686999999999991</v>
      </c>
      <c r="EF63">
        <v>37.436999999999991</v>
      </c>
      <c r="EG63">
        <v>38.251966666666661</v>
      </c>
      <c r="EH63">
        <v>38.835099999999997</v>
      </c>
      <c r="EI63">
        <v>1454.5776666666659</v>
      </c>
      <c r="EJ63">
        <v>40.36399999999999</v>
      </c>
      <c r="EK63">
        <v>0</v>
      </c>
      <c r="EL63">
        <v>179.70000004768369</v>
      </c>
      <c r="EM63">
        <v>0</v>
      </c>
      <c r="EN63">
        <v>1064.772307692308</v>
      </c>
      <c r="EO63">
        <v>-474.21811902456949</v>
      </c>
      <c r="EP63">
        <v>-25431.237599426531</v>
      </c>
      <c r="EQ63">
        <v>27252.857692307691</v>
      </c>
      <c r="ER63">
        <v>15</v>
      </c>
      <c r="ES63">
        <v>1686931473.5999999</v>
      </c>
      <c r="ET63" t="s">
        <v>674</v>
      </c>
      <c r="EU63">
        <v>1686931473.5999999</v>
      </c>
      <c r="EV63">
        <v>1686864966.5999999</v>
      </c>
      <c r="EW63">
        <v>47</v>
      </c>
      <c r="EX63">
        <v>-7.0000000000000001E-3</v>
      </c>
      <c r="EY63">
        <v>-2.5000000000000001E-2</v>
      </c>
      <c r="EZ63">
        <v>0.48599999999999999</v>
      </c>
      <c r="FA63">
        <v>0.20799999999999999</v>
      </c>
      <c r="FB63">
        <v>422</v>
      </c>
      <c r="FC63">
        <v>20</v>
      </c>
      <c r="FD63">
        <v>0.2</v>
      </c>
      <c r="FE63">
        <v>0.03</v>
      </c>
      <c r="FF63">
        <v>-11.38246</v>
      </c>
      <c r="FG63">
        <v>-1.278592120075007</v>
      </c>
      <c r="FH63">
        <v>0.13404531286098739</v>
      </c>
      <c r="FI63">
        <v>1</v>
      </c>
      <c r="FJ63">
        <v>410.2956666666667</v>
      </c>
      <c r="FK63">
        <v>-1.0979132369298681</v>
      </c>
      <c r="FL63">
        <v>8.1444186751144204E-2</v>
      </c>
      <c r="FM63">
        <v>1</v>
      </c>
      <c r="FN63">
        <v>2.4509015000000001</v>
      </c>
      <c r="FO63">
        <v>0.33695459662288851</v>
      </c>
      <c r="FP63">
        <v>3.3827066791993682E-2</v>
      </c>
      <c r="FQ63">
        <v>1</v>
      </c>
      <c r="FR63">
        <v>17.139303333333331</v>
      </c>
      <c r="FS63">
        <v>0.76886229143491092</v>
      </c>
      <c r="FT63">
        <v>5.5542221077502778E-2</v>
      </c>
      <c r="FU63">
        <v>1</v>
      </c>
      <c r="FV63">
        <v>4</v>
      </c>
      <c r="FW63">
        <v>4</v>
      </c>
      <c r="FX63" t="s">
        <v>416</v>
      </c>
      <c r="FY63">
        <v>3.1751800000000001</v>
      </c>
      <c r="FZ63">
        <v>2.7965100000000001</v>
      </c>
      <c r="GA63">
        <v>0.102953</v>
      </c>
      <c r="GB63">
        <v>0.105768</v>
      </c>
      <c r="GC63">
        <v>9.4992699999999999E-2</v>
      </c>
      <c r="GD63">
        <v>8.5893200000000003E-2</v>
      </c>
      <c r="GE63">
        <v>27983.7</v>
      </c>
      <c r="GF63">
        <v>22180.9</v>
      </c>
      <c r="GG63">
        <v>29168.400000000001</v>
      </c>
      <c r="GH63">
        <v>24309.1</v>
      </c>
      <c r="GI63">
        <v>33593.1</v>
      </c>
      <c r="GJ63">
        <v>32444.799999999999</v>
      </c>
      <c r="GK63">
        <v>40247.599999999999</v>
      </c>
      <c r="GL63">
        <v>39672.300000000003</v>
      </c>
      <c r="GM63">
        <v>2.14655</v>
      </c>
      <c r="GN63">
        <v>1.81558</v>
      </c>
      <c r="GO63">
        <v>0.101276</v>
      </c>
      <c r="GP63">
        <v>0</v>
      </c>
      <c r="GQ63">
        <v>29.499199999999998</v>
      </c>
      <c r="GR63">
        <v>999.9</v>
      </c>
      <c r="GS63">
        <v>29.4</v>
      </c>
      <c r="GT63">
        <v>34.1</v>
      </c>
      <c r="GU63">
        <v>15.5341</v>
      </c>
      <c r="GV63">
        <v>62.161000000000001</v>
      </c>
      <c r="GW63">
        <v>31.879000000000001</v>
      </c>
      <c r="GX63">
        <v>1</v>
      </c>
      <c r="GY63">
        <v>0.182785</v>
      </c>
      <c r="GZ63">
        <v>0</v>
      </c>
      <c r="HA63">
        <v>20.278700000000001</v>
      </c>
      <c r="HB63">
        <v>5.2232799999999999</v>
      </c>
      <c r="HC63">
        <v>11.906599999999999</v>
      </c>
      <c r="HD63">
        <v>4.9636500000000003</v>
      </c>
      <c r="HE63">
        <v>3.2919999999999998</v>
      </c>
      <c r="HF63">
        <v>9999</v>
      </c>
      <c r="HG63">
        <v>9999</v>
      </c>
      <c r="HH63">
        <v>9999</v>
      </c>
      <c r="HI63">
        <v>999.9</v>
      </c>
      <c r="HJ63">
        <v>4.9702299999999999</v>
      </c>
      <c r="HK63">
        <v>1.8751500000000001</v>
      </c>
      <c r="HL63">
        <v>1.8739300000000001</v>
      </c>
      <c r="HM63">
        <v>1.8731500000000001</v>
      </c>
      <c r="HN63">
        <v>1.8745400000000001</v>
      </c>
      <c r="HO63">
        <v>1.86954</v>
      </c>
      <c r="HP63">
        <v>1.87375</v>
      </c>
      <c r="HQ63">
        <v>1.8787700000000001</v>
      </c>
      <c r="HR63">
        <v>0</v>
      </c>
      <c r="HS63">
        <v>0</v>
      </c>
      <c r="HT63">
        <v>0</v>
      </c>
      <c r="HU63">
        <v>0</v>
      </c>
      <c r="HV63" t="s">
        <v>417</v>
      </c>
      <c r="HW63" t="s">
        <v>418</v>
      </c>
      <c r="HX63" t="s">
        <v>419</v>
      </c>
      <c r="HY63" t="s">
        <v>419</v>
      </c>
      <c r="HZ63" t="s">
        <v>419</v>
      </c>
      <c r="IA63" t="s">
        <v>419</v>
      </c>
      <c r="IB63">
        <v>0</v>
      </c>
      <c r="IC63">
        <v>100</v>
      </c>
      <c r="ID63">
        <v>100</v>
      </c>
      <c r="IE63">
        <v>0.48599999999999999</v>
      </c>
      <c r="IF63">
        <v>0.20799999999999999</v>
      </c>
      <c r="IG63">
        <v>0.4934285714286375</v>
      </c>
      <c r="IH63">
        <v>0</v>
      </c>
      <c r="II63">
        <v>0</v>
      </c>
      <c r="IJ63">
        <v>0</v>
      </c>
      <c r="IK63">
        <v>0.20799999999999999</v>
      </c>
      <c r="IL63">
        <v>0</v>
      </c>
      <c r="IM63">
        <v>0</v>
      </c>
      <c r="IN63">
        <v>0</v>
      </c>
      <c r="IO63">
        <v>-1</v>
      </c>
      <c r="IP63">
        <v>-1</v>
      </c>
      <c r="IQ63">
        <v>-1</v>
      </c>
      <c r="IR63">
        <v>-1</v>
      </c>
      <c r="IS63">
        <v>2.6</v>
      </c>
      <c r="IT63">
        <v>1108</v>
      </c>
      <c r="IU63">
        <v>1.09619</v>
      </c>
      <c r="IV63">
        <v>2.4706999999999999</v>
      </c>
      <c r="IW63">
        <v>1.42578</v>
      </c>
      <c r="IX63">
        <v>2.2656200000000002</v>
      </c>
      <c r="IY63">
        <v>1.5478499999999999</v>
      </c>
      <c r="IZ63">
        <v>2.3742700000000001</v>
      </c>
      <c r="JA63">
        <v>36.955599999999997</v>
      </c>
      <c r="JB63">
        <v>13.974399999999999</v>
      </c>
      <c r="JC63">
        <v>18</v>
      </c>
      <c r="JD63">
        <v>637.23099999999999</v>
      </c>
      <c r="JE63">
        <v>408.16399999999999</v>
      </c>
      <c r="JF63">
        <v>30.2057</v>
      </c>
      <c r="JG63">
        <v>29.790900000000001</v>
      </c>
      <c r="JH63">
        <v>30.000599999999999</v>
      </c>
      <c r="JI63">
        <v>29.576499999999999</v>
      </c>
      <c r="JJ63">
        <v>29.507400000000001</v>
      </c>
      <c r="JK63">
        <v>21.9635</v>
      </c>
      <c r="JL63">
        <v>-30</v>
      </c>
      <c r="JM63">
        <v>-30</v>
      </c>
      <c r="JN63">
        <v>-999.9</v>
      </c>
      <c r="JO63">
        <v>421.77800000000002</v>
      </c>
      <c r="JP63">
        <v>0</v>
      </c>
      <c r="JQ63">
        <v>95.055800000000005</v>
      </c>
      <c r="JR63">
        <v>100.923</v>
      </c>
    </row>
    <row r="64" spans="1:278" x14ac:dyDescent="0.2">
      <c r="A64">
        <v>48</v>
      </c>
      <c r="B64">
        <v>1686931567.0999999</v>
      </c>
      <c r="C64">
        <v>9431.5999999046326</v>
      </c>
      <c r="D64" t="s">
        <v>675</v>
      </c>
      <c r="E64" t="s">
        <v>676</v>
      </c>
      <c r="F64">
        <v>15</v>
      </c>
      <c r="N64" t="s">
        <v>471</v>
      </c>
      <c r="O64">
        <v>1686931559.349999</v>
      </c>
      <c r="P64">
        <f t="shared" si="46"/>
        <v>4.4190842376076083E-3</v>
      </c>
      <c r="Q64">
        <f t="shared" si="47"/>
        <v>4.419084237607608</v>
      </c>
      <c r="R64">
        <f t="shared" si="48"/>
        <v>16.083817409209836</v>
      </c>
      <c r="S64">
        <f t="shared" si="49"/>
        <v>410.04683333333338</v>
      </c>
      <c r="T64">
        <f t="shared" si="50"/>
        <v>253.83657402052438</v>
      </c>
      <c r="U64">
        <f t="shared" si="51"/>
        <v>25.837263973265511</v>
      </c>
      <c r="V64">
        <f t="shared" si="52"/>
        <v>41.737438015446543</v>
      </c>
      <c r="W64">
        <f t="shared" si="53"/>
        <v>0.1851029832354342</v>
      </c>
      <c r="X64">
        <f t="shared" si="54"/>
        <v>2.9583209514413542</v>
      </c>
      <c r="Y64">
        <f t="shared" si="55"/>
        <v>0.17890098401279614</v>
      </c>
      <c r="Z64">
        <f t="shared" si="56"/>
        <v>0.11235302877635027</v>
      </c>
      <c r="AA64">
        <f t="shared" si="57"/>
        <v>241.73659217522766</v>
      </c>
      <c r="AB64">
        <f t="shared" si="58"/>
        <v>31.182035504971093</v>
      </c>
      <c r="AC64">
        <f t="shared" si="59"/>
        <v>30.43018666666666</v>
      </c>
      <c r="AD64">
        <f t="shared" si="60"/>
        <v>4.3668640307590989</v>
      </c>
      <c r="AE64">
        <f t="shared" si="61"/>
        <v>43.01165543570901</v>
      </c>
      <c r="AF64">
        <f t="shared" si="62"/>
        <v>1.9303691255615767</v>
      </c>
      <c r="AG64">
        <f t="shared" si="63"/>
        <v>4.4880140185419402</v>
      </c>
      <c r="AH64">
        <f t="shared" si="64"/>
        <v>2.436494905197522</v>
      </c>
      <c r="AI64">
        <f t="shared" si="65"/>
        <v>-194.88161487849553</v>
      </c>
      <c r="AJ64">
        <f t="shared" si="66"/>
        <v>76.35961137543228</v>
      </c>
      <c r="AK64">
        <f t="shared" si="67"/>
        <v>5.777417369227412</v>
      </c>
      <c r="AL64">
        <f t="shared" si="68"/>
        <v>128.99200604139182</v>
      </c>
      <c r="AM64">
        <v>0</v>
      </c>
      <c r="AN64">
        <v>0</v>
      </c>
      <c r="AO64">
        <f t="shared" si="69"/>
        <v>1</v>
      </c>
      <c r="AP64">
        <f t="shared" si="70"/>
        <v>0</v>
      </c>
      <c r="AQ64">
        <f t="shared" si="71"/>
        <v>53058.770634334083</v>
      </c>
      <c r="AR64" t="s">
        <v>410</v>
      </c>
      <c r="AS64">
        <v>12516</v>
      </c>
      <c r="AT64">
        <v>616.0684</v>
      </c>
      <c r="AU64">
        <v>3673.6</v>
      </c>
      <c r="AV64">
        <f t="shared" si="72"/>
        <v>0.83229845383275258</v>
      </c>
      <c r="AW64">
        <v>-1.2249820690906199</v>
      </c>
      <c r="AX64" t="s">
        <v>677</v>
      </c>
      <c r="AY64">
        <v>12527</v>
      </c>
      <c r="AZ64">
        <v>632.26742307692302</v>
      </c>
      <c r="BA64">
        <v>898.53499999999997</v>
      </c>
      <c r="BB64">
        <f t="shared" si="73"/>
        <v>0.29633523115190497</v>
      </c>
      <c r="BC64">
        <v>0.5</v>
      </c>
      <c r="BD64">
        <f t="shared" si="74"/>
        <v>1261.2066305571122</v>
      </c>
      <c r="BE64">
        <f t="shared" si="75"/>
        <v>16.083817409209836</v>
      </c>
      <c r="BF64">
        <f t="shared" si="76"/>
        <v>186.86997919822852</v>
      </c>
      <c r="BG64">
        <f t="shared" si="77"/>
        <v>1.3723999746698641E-2</v>
      </c>
      <c r="BH64">
        <f t="shared" si="78"/>
        <v>3.0884328378972441</v>
      </c>
      <c r="BI64">
        <f t="shared" si="79"/>
        <v>405.85954956052956</v>
      </c>
      <c r="BJ64" t="s">
        <v>678</v>
      </c>
      <c r="BK64">
        <v>-685.21</v>
      </c>
      <c r="BL64">
        <f t="shared" si="80"/>
        <v>-685.21</v>
      </c>
      <c r="BM64">
        <f t="shared" si="81"/>
        <v>1.7625857646057193</v>
      </c>
      <c r="BN64">
        <f t="shared" si="82"/>
        <v>0.16812528337773883</v>
      </c>
      <c r="BO64">
        <f t="shared" si="83"/>
        <v>0.63665656452105057</v>
      </c>
      <c r="BP64">
        <f t="shared" si="84"/>
        <v>0.94265154507852245</v>
      </c>
      <c r="BQ64">
        <f t="shared" si="85"/>
        <v>0.90761613060679414</v>
      </c>
      <c r="BR64">
        <f t="shared" si="86"/>
        <v>-0.18220316470305445</v>
      </c>
      <c r="BS64">
        <f t="shared" si="87"/>
        <v>1.1822031647030544</v>
      </c>
      <c r="BT64">
        <v>1355</v>
      </c>
      <c r="BU64">
        <v>300</v>
      </c>
      <c r="BV64">
        <v>300</v>
      </c>
      <c r="BW64">
        <v>300</v>
      </c>
      <c r="BX64">
        <v>12527</v>
      </c>
      <c r="BY64">
        <v>824.88</v>
      </c>
      <c r="BZ64">
        <v>-9.0773999999999994E-3</v>
      </c>
      <c r="CA64">
        <v>-13.85</v>
      </c>
      <c r="CB64" t="s">
        <v>413</v>
      </c>
      <c r="CC64" t="s">
        <v>413</v>
      </c>
      <c r="CD64" t="s">
        <v>413</v>
      </c>
      <c r="CE64" t="s">
        <v>413</v>
      </c>
      <c r="CF64" t="s">
        <v>413</v>
      </c>
      <c r="CG64" t="s">
        <v>413</v>
      </c>
      <c r="CH64" t="s">
        <v>413</v>
      </c>
      <c r="CI64" t="s">
        <v>413</v>
      </c>
      <c r="CJ64" t="s">
        <v>413</v>
      </c>
      <c r="CK64" t="s">
        <v>413</v>
      </c>
      <c r="CL64">
        <f t="shared" si="88"/>
        <v>1499.994666666666</v>
      </c>
      <c r="CM64">
        <f t="shared" si="89"/>
        <v>1261.2066305571122</v>
      </c>
      <c r="CN64">
        <f t="shared" si="90"/>
        <v>0.84080740990886593</v>
      </c>
      <c r="CO64">
        <f t="shared" si="91"/>
        <v>0.16115830112411139</v>
      </c>
      <c r="CP64">
        <v>6</v>
      </c>
      <c r="CQ64">
        <v>0.5</v>
      </c>
      <c r="CR64" t="s">
        <v>414</v>
      </c>
      <c r="CS64">
        <v>2</v>
      </c>
      <c r="CT64">
        <v>1686931559.349999</v>
      </c>
      <c r="CU64">
        <v>410.04683333333338</v>
      </c>
      <c r="CV64">
        <v>427.93816666666669</v>
      </c>
      <c r="CW64">
        <v>18.964790000000001</v>
      </c>
      <c r="CX64">
        <v>14.630606666666671</v>
      </c>
      <c r="CY64">
        <v>409.58983333333339</v>
      </c>
      <c r="CZ64">
        <v>18.756789999999999</v>
      </c>
      <c r="DA64">
        <v>600.15143333333322</v>
      </c>
      <c r="DB64">
        <v>101.6868666666667</v>
      </c>
      <c r="DC64">
        <v>0.10013575</v>
      </c>
      <c r="DD64">
        <v>30.90896333333334</v>
      </c>
      <c r="DE64">
        <v>30.43018666666666</v>
      </c>
      <c r="DF64">
        <v>999.9000000000002</v>
      </c>
      <c r="DG64">
        <v>0</v>
      </c>
      <c r="DH64">
        <v>0</v>
      </c>
      <c r="DI64">
        <v>9996.3123333333333</v>
      </c>
      <c r="DJ64">
        <v>0</v>
      </c>
      <c r="DK64">
        <v>2016.798</v>
      </c>
      <c r="DL64">
        <v>-17.861920000000001</v>
      </c>
      <c r="DM64">
        <v>418.00366666666667</v>
      </c>
      <c r="DN64">
        <v>434.29213333333342</v>
      </c>
      <c r="DO64">
        <v>4.3341876666666668</v>
      </c>
      <c r="DP64">
        <v>427.93816666666669</v>
      </c>
      <c r="DQ64">
        <v>14.630606666666671</v>
      </c>
      <c r="DR64">
        <v>1.9284686666666659</v>
      </c>
      <c r="DS64">
        <v>1.4877393333333331</v>
      </c>
      <c r="DT64">
        <v>16.868950000000002</v>
      </c>
      <c r="DU64">
        <v>12.842743333333329</v>
      </c>
      <c r="DV64">
        <v>1499.994666666666</v>
      </c>
      <c r="DW64">
        <v>0.97299466666666645</v>
      </c>
      <c r="DX64">
        <v>2.700516E-2</v>
      </c>
      <c r="DY64">
        <v>0</v>
      </c>
      <c r="DZ64">
        <v>632.34479999999996</v>
      </c>
      <c r="EA64">
        <v>4.9993100000000004</v>
      </c>
      <c r="EB64">
        <v>14405.806666666669</v>
      </c>
      <c r="EC64">
        <v>13259.17666666667</v>
      </c>
      <c r="ED64">
        <v>37.022733333333328</v>
      </c>
      <c r="EE64">
        <v>38.686999999999991</v>
      </c>
      <c r="EF64">
        <v>37.311999999999991</v>
      </c>
      <c r="EG64">
        <v>38.186999999999991</v>
      </c>
      <c r="EH64">
        <v>38.872899999999987</v>
      </c>
      <c r="EI64">
        <v>1454.6243333333341</v>
      </c>
      <c r="EJ64">
        <v>40.370333333333313</v>
      </c>
      <c r="EK64">
        <v>0</v>
      </c>
      <c r="EL64">
        <v>117.19999980926509</v>
      </c>
      <c r="EM64">
        <v>0</v>
      </c>
      <c r="EN64">
        <v>632.26742307692302</v>
      </c>
      <c r="EO64">
        <v>-5.3732991382772211</v>
      </c>
      <c r="EP64">
        <v>-216.79999965818911</v>
      </c>
      <c r="EQ64">
        <v>14397.8</v>
      </c>
      <c r="ER64">
        <v>15</v>
      </c>
      <c r="ES64">
        <v>1686931588.0999999</v>
      </c>
      <c r="ET64" t="s">
        <v>679</v>
      </c>
      <c r="EU64">
        <v>1686931588.0999999</v>
      </c>
      <c r="EV64">
        <v>1686864966.5999999</v>
      </c>
      <c r="EW64">
        <v>48</v>
      </c>
      <c r="EX64">
        <v>-2.9000000000000001E-2</v>
      </c>
      <c r="EY64">
        <v>-2.5000000000000001E-2</v>
      </c>
      <c r="EZ64">
        <v>0.45700000000000002</v>
      </c>
      <c r="FA64">
        <v>0.20799999999999999</v>
      </c>
      <c r="FB64">
        <v>428</v>
      </c>
      <c r="FC64">
        <v>20</v>
      </c>
      <c r="FD64">
        <v>0.11</v>
      </c>
      <c r="FE64">
        <v>0.03</v>
      </c>
      <c r="FF64">
        <v>-17.963852500000002</v>
      </c>
      <c r="FG64">
        <v>2.11664803001878</v>
      </c>
      <c r="FH64">
        <v>0.2282801611917907</v>
      </c>
      <c r="FI64">
        <v>1</v>
      </c>
      <c r="FJ64">
        <v>410.06869999999998</v>
      </c>
      <c r="FK64">
        <v>0.66321690767496544</v>
      </c>
      <c r="FL64">
        <v>9.5014788322665689E-2</v>
      </c>
      <c r="FM64">
        <v>1</v>
      </c>
      <c r="FN64">
        <v>4.3276674999999996</v>
      </c>
      <c r="FO64">
        <v>0.1337725328330257</v>
      </c>
      <c r="FP64">
        <v>1.295174384976789E-2</v>
      </c>
      <c r="FQ64">
        <v>1</v>
      </c>
      <c r="FR64">
        <v>18.965093333333328</v>
      </c>
      <c r="FS64">
        <v>-3.3455839822055203E-2</v>
      </c>
      <c r="FT64">
        <v>2.530340337231745E-3</v>
      </c>
      <c r="FU64">
        <v>1</v>
      </c>
      <c r="FV64">
        <v>4</v>
      </c>
      <c r="FW64">
        <v>4</v>
      </c>
      <c r="FX64" t="s">
        <v>416</v>
      </c>
      <c r="FY64">
        <v>3.1753300000000002</v>
      </c>
      <c r="FZ64">
        <v>2.7964799999999999</v>
      </c>
      <c r="GA64">
        <v>0.102951</v>
      </c>
      <c r="GB64">
        <v>0.106919</v>
      </c>
      <c r="GC64">
        <v>0.10177</v>
      </c>
      <c r="GD64">
        <v>8.5297100000000001E-2</v>
      </c>
      <c r="GE64">
        <v>27981.4</v>
      </c>
      <c r="GF64">
        <v>22154.2</v>
      </c>
      <c r="GG64">
        <v>29166.2</v>
      </c>
      <c r="GH64">
        <v>24311.200000000001</v>
      </c>
      <c r="GI64">
        <v>33336.1</v>
      </c>
      <c r="GJ64">
        <v>32467.4</v>
      </c>
      <c r="GK64">
        <v>40245</v>
      </c>
      <c r="GL64">
        <v>39673.699999999997</v>
      </c>
      <c r="GM64">
        <v>2.1482299999999999</v>
      </c>
      <c r="GN64">
        <v>1.8169500000000001</v>
      </c>
      <c r="GO64">
        <v>6.9711400000000007E-2</v>
      </c>
      <c r="GP64">
        <v>0</v>
      </c>
      <c r="GQ64">
        <v>29.312799999999999</v>
      </c>
      <c r="GR64">
        <v>999.9</v>
      </c>
      <c r="GS64">
        <v>29.4</v>
      </c>
      <c r="GT64">
        <v>34.200000000000003</v>
      </c>
      <c r="GU64">
        <v>15.6211</v>
      </c>
      <c r="GV64">
        <v>62.481000000000002</v>
      </c>
      <c r="GW64">
        <v>32.439900000000002</v>
      </c>
      <c r="GX64">
        <v>1</v>
      </c>
      <c r="GY64">
        <v>0.18193100000000001</v>
      </c>
      <c r="GZ64">
        <v>0</v>
      </c>
      <c r="HA64">
        <v>20.278300000000002</v>
      </c>
      <c r="HB64">
        <v>5.2259799999999998</v>
      </c>
      <c r="HC64">
        <v>11.904999999999999</v>
      </c>
      <c r="HD64">
        <v>4.9638</v>
      </c>
      <c r="HE64">
        <v>3.2919999999999998</v>
      </c>
      <c r="HF64">
        <v>9999</v>
      </c>
      <c r="HG64">
        <v>9999</v>
      </c>
      <c r="HH64">
        <v>9999</v>
      </c>
      <c r="HI64">
        <v>999.9</v>
      </c>
      <c r="HJ64">
        <v>4.9702200000000003</v>
      </c>
      <c r="HK64">
        <v>1.8751500000000001</v>
      </c>
      <c r="HL64">
        <v>1.8739300000000001</v>
      </c>
      <c r="HM64">
        <v>1.87314</v>
      </c>
      <c r="HN64">
        <v>1.8745499999999999</v>
      </c>
      <c r="HO64">
        <v>1.86954</v>
      </c>
      <c r="HP64">
        <v>1.87375</v>
      </c>
      <c r="HQ64">
        <v>1.8788</v>
      </c>
      <c r="HR64">
        <v>0</v>
      </c>
      <c r="HS64">
        <v>0</v>
      </c>
      <c r="HT64">
        <v>0</v>
      </c>
      <c r="HU64">
        <v>0</v>
      </c>
      <c r="HV64" t="s">
        <v>417</v>
      </c>
      <c r="HW64" t="s">
        <v>418</v>
      </c>
      <c r="HX64" t="s">
        <v>419</v>
      </c>
      <c r="HY64" t="s">
        <v>419</v>
      </c>
      <c r="HZ64" t="s">
        <v>419</v>
      </c>
      <c r="IA64" t="s">
        <v>419</v>
      </c>
      <c r="IB64">
        <v>0</v>
      </c>
      <c r="IC64">
        <v>100</v>
      </c>
      <c r="ID64">
        <v>100</v>
      </c>
      <c r="IE64">
        <v>0.45700000000000002</v>
      </c>
      <c r="IF64">
        <v>0.20799999999999999</v>
      </c>
      <c r="IG64">
        <v>0.48645000000016131</v>
      </c>
      <c r="IH64">
        <v>0</v>
      </c>
      <c r="II64">
        <v>0</v>
      </c>
      <c r="IJ64">
        <v>0</v>
      </c>
      <c r="IK64">
        <v>0.20799999999999999</v>
      </c>
      <c r="IL64">
        <v>0</v>
      </c>
      <c r="IM64">
        <v>0</v>
      </c>
      <c r="IN64">
        <v>0</v>
      </c>
      <c r="IO64">
        <v>-1</v>
      </c>
      <c r="IP64">
        <v>-1</v>
      </c>
      <c r="IQ64">
        <v>-1</v>
      </c>
      <c r="IR64">
        <v>-1</v>
      </c>
      <c r="IS64">
        <v>1.6</v>
      </c>
      <c r="IT64">
        <v>1110</v>
      </c>
      <c r="IU64">
        <v>1.1084000000000001</v>
      </c>
      <c r="IV64">
        <v>2.4536099999999998</v>
      </c>
      <c r="IW64">
        <v>1.42578</v>
      </c>
      <c r="IX64">
        <v>2.2656200000000002</v>
      </c>
      <c r="IY64">
        <v>1.5478499999999999</v>
      </c>
      <c r="IZ64">
        <v>2.4560499999999998</v>
      </c>
      <c r="JA64">
        <v>37.098599999999998</v>
      </c>
      <c r="JB64">
        <v>13.9657</v>
      </c>
      <c r="JC64">
        <v>18</v>
      </c>
      <c r="JD64">
        <v>638.64099999999996</v>
      </c>
      <c r="JE64">
        <v>408.98200000000003</v>
      </c>
      <c r="JF64">
        <v>30.304400000000001</v>
      </c>
      <c r="JG64">
        <v>29.810400000000001</v>
      </c>
      <c r="JH64">
        <v>29.999700000000001</v>
      </c>
      <c r="JI64">
        <v>29.590699999999998</v>
      </c>
      <c r="JJ64">
        <v>29.515000000000001</v>
      </c>
      <c r="JK64">
        <v>22.21</v>
      </c>
      <c r="JL64">
        <v>-30</v>
      </c>
      <c r="JM64">
        <v>-30</v>
      </c>
      <c r="JN64">
        <v>-999.9</v>
      </c>
      <c r="JO64">
        <v>427.66899999999998</v>
      </c>
      <c r="JP64">
        <v>0</v>
      </c>
      <c r="JQ64">
        <v>95.049199999999999</v>
      </c>
      <c r="JR64">
        <v>100.928</v>
      </c>
    </row>
    <row r="65" spans="1:278" x14ac:dyDescent="0.2">
      <c r="A65">
        <v>49</v>
      </c>
      <c r="B65">
        <v>1686935048.0999999</v>
      </c>
      <c r="C65">
        <v>12912.599999904631</v>
      </c>
      <c r="D65" t="s">
        <v>680</v>
      </c>
      <c r="E65" t="s">
        <v>681</v>
      </c>
      <c r="F65">
        <v>15</v>
      </c>
      <c r="N65" t="s">
        <v>519</v>
      </c>
      <c r="O65">
        <v>1686935040.099999</v>
      </c>
      <c r="P65">
        <f t="shared" si="46"/>
        <v>3.6724434619575964E-3</v>
      </c>
      <c r="Q65">
        <f t="shared" si="47"/>
        <v>3.6724434619575965</v>
      </c>
      <c r="R65">
        <f t="shared" si="48"/>
        <v>14.078565014751712</v>
      </c>
      <c r="S65">
        <f t="shared" si="49"/>
        <v>408.9673225806452</v>
      </c>
      <c r="T65">
        <f t="shared" si="50"/>
        <v>233.92405801944628</v>
      </c>
      <c r="U65">
        <f t="shared" si="51"/>
        <v>23.806626274565346</v>
      </c>
      <c r="V65">
        <f t="shared" si="52"/>
        <v>41.620910177514354</v>
      </c>
      <c r="W65">
        <f t="shared" si="53"/>
        <v>0.14266973730367227</v>
      </c>
      <c r="X65">
        <f t="shared" si="54"/>
        <v>2.959379482326832</v>
      </c>
      <c r="Y65">
        <f t="shared" si="55"/>
        <v>0.13895589298243707</v>
      </c>
      <c r="Z65">
        <f t="shared" si="56"/>
        <v>8.7173055054247259E-2</v>
      </c>
      <c r="AA65">
        <f t="shared" si="57"/>
        <v>241.73711062357751</v>
      </c>
      <c r="AB65">
        <f t="shared" si="58"/>
        <v>31.04050763609759</v>
      </c>
      <c r="AC65">
        <f t="shared" si="59"/>
        <v>30.586183870967741</v>
      </c>
      <c r="AD65">
        <f t="shared" si="60"/>
        <v>4.4060208298905508</v>
      </c>
      <c r="AE65">
        <f t="shared" si="61"/>
        <v>40.839921971964912</v>
      </c>
      <c r="AF65">
        <f t="shared" si="62"/>
        <v>1.7983245663343044</v>
      </c>
      <c r="AG65">
        <f t="shared" si="63"/>
        <v>4.4033496625404602</v>
      </c>
      <c r="AH65">
        <f t="shared" si="64"/>
        <v>2.6076962635562464</v>
      </c>
      <c r="AI65">
        <f t="shared" si="65"/>
        <v>-161.95475667233001</v>
      </c>
      <c r="AJ65">
        <f t="shared" si="66"/>
        <v>-1.6917029712340137</v>
      </c>
      <c r="AK65">
        <f t="shared" si="67"/>
        <v>-0.1278373966512476</v>
      </c>
      <c r="AL65">
        <f t="shared" si="68"/>
        <v>77.962813583362248</v>
      </c>
      <c r="AM65">
        <v>0</v>
      </c>
      <c r="AN65">
        <v>0</v>
      </c>
      <c r="AO65">
        <f t="shared" si="69"/>
        <v>1</v>
      </c>
      <c r="AP65">
        <f t="shared" si="70"/>
        <v>0</v>
      </c>
      <c r="AQ65">
        <f t="shared" si="71"/>
        <v>53147.289657570131</v>
      </c>
      <c r="AR65" t="s">
        <v>410</v>
      </c>
      <c r="AS65">
        <v>12516</v>
      </c>
      <c r="AT65">
        <v>616.0684</v>
      </c>
      <c r="AU65">
        <v>3673.6</v>
      </c>
      <c r="AV65">
        <f t="shared" si="72"/>
        <v>0.83229845383275258</v>
      </c>
      <c r="AW65">
        <v>-1.2249820690906199</v>
      </c>
      <c r="AX65" t="s">
        <v>682</v>
      </c>
      <c r="AY65">
        <v>12510.2</v>
      </c>
      <c r="AZ65">
        <v>939.95219230769237</v>
      </c>
      <c r="BA65">
        <v>1172.55</v>
      </c>
      <c r="BB65">
        <f t="shared" si="73"/>
        <v>0.19836920190380591</v>
      </c>
      <c r="BC65">
        <v>0.5</v>
      </c>
      <c r="BD65">
        <f t="shared" si="74"/>
        <v>1261.2097166861256</v>
      </c>
      <c r="BE65">
        <f t="shared" si="75"/>
        <v>14.078565014751712</v>
      </c>
      <c r="BF65">
        <f t="shared" si="76"/>
        <v>125.09258246617595</v>
      </c>
      <c r="BG65">
        <f t="shared" si="77"/>
        <v>1.2134022503452446E-2</v>
      </c>
      <c r="BH65">
        <f t="shared" si="78"/>
        <v>2.1330007249157821</v>
      </c>
      <c r="BI65">
        <f t="shared" si="79"/>
        <v>453.75634378662483</v>
      </c>
      <c r="BJ65" t="s">
        <v>683</v>
      </c>
      <c r="BK65">
        <v>-2725.1</v>
      </c>
      <c r="BL65">
        <f t="shared" si="80"/>
        <v>-2725.1</v>
      </c>
      <c r="BM65">
        <f t="shared" si="81"/>
        <v>3.3240799965886318</v>
      </c>
      <c r="BN65">
        <f t="shared" si="82"/>
        <v>5.9676422380744193E-2</v>
      </c>
      <c r="BO65">
        <f t="shared" si="83"/>
        <v>0.3908684576554613</v>
      </c>
      <c r="BP65">
        <f t="shared" si="84"/>
        <v>0.41797933245646862</v>
      </c>
      <c r="BQ65">
        <f t="shared" si="85"/>
        <v>0.81799645177829083</v>
      </c>
      <c r="BR65">
        <f t="shared" si="86"/>
        <v>-0.17301328722953938</v>
      </c>
      <c r="BS65">
        <f t="shared" si="87"/>
        <v>1.1730132872295393</v>
      </c>
      <c r="BT65">
        <v>1357</v>
      </c>
      <c r="BU65">
        <v>300</v>
      </c>
      <c r="BV65">
        <v>300</v>
      </c>
      <c r="BW65">
        <v>300</v>
      </c>
      <c r="BX65">
        <v>12510.2</v>
      </c>
      <c r="BY65">
        <v>1145.58</v>
      </c>
      <c r="BZ65">
        <v>-9.0652800000000002E-3</v>
      </c>
      <c r="CA65">
        <v>7.91</v>
      </c>
      <c r="CB65" t="s">
        <v>413</v>
      </c>
      <c r="CC65" t="s">
        <v>413</v>
      </c>
      <c r="CD65" t="s">
        <v>413</v>
      </c>
      <c r="CE65" t="s">
        <v>413</v>
      </c>
      <c r="CF65" t="s">
        <v>413</v>
      </c>
      <c r="CG65" t="s">
        <v>413</v>
      </c>
      <c r="CH65" t="s">
        <v>413</v>
      </c>
      <c r="CI65" t="s">
        <v>413</v>
      </c>
      <c r="CJ65" t="s">
        <v>413</v>
      </c>
      <c r="CK65" t="s">
        <v>413</v>
      </c>
      <c r="CL65">
        <f t="shared" si="88"/>
        <v>1499.998387096774</v>
      </c>
      <c r="CM65">
        <f t="shared" si="89"/>
        <v>1261.2097166861256</v>
      </c>
      <c r="CN65">
        <f t="shared" si="90"/>
        <v>0.84080738188470949</v>
      </c>
      <c r="CO65">
        <f t="shared" si="91"/>
        <v>0.16115824703748938</v>
      </c>
      <c r="CP65">
        <v>6</v>
      </c>
      <c r="CQ65">
        <v>0.5</v>
      </c>
      <c r="CR65" t="s">
        <v>414</v>
      </c>
      <c r="CS65">
        <v>2</v>
      </c>
      <c r="CT65">
        <v>1686935040.099999</v>
      </c>
      <c r="CU65">
        <v>408.9673225806452</v>
      </c>
      <c r="CV65">
        <v>424.54338709677421</v>
      </c>
      <c r="CW65">
        <v>17.670348387096769</v>
      </c>
      <c r="CX65">
        <v>14.06381935483871</v>
      </c>
      <c r="CY65">
        <v>408.53332258064518</v>
      </c>
      <c r="CZ65">
        <v>17.462348387096771</v>
      </c>
      <c r="DA65">
        <v>600.16987096774187</v>
      </c>
      <c r="DB65">
        <v>101.67087096774191</v>
      </c>
      <c r="DC65">
        <v>9.9876667741935488E-2</v>
      </c>
      <c r="DD65">
        <v>30.575580645161288</v>
      </c>
      <c r="DE65">
        <v>30.586183870967741</v>
      </c>
      <c r="DF65">
        <v>999.90000000000032</v>
      </c>
      <c r="DG65">
        <v>0</v>
      </c>
      <c r="DH65">
        <v>0</v>
      </c>
      <c r="DI65">
        <v>10003.88870967742</v>
      </c>
      <c r="DJ65">
        <v>0</v>
      </c>
      <c r="DK65">
        <v>955.46716129032257</v>
      </c>
      <c r="DL65">
        <v>-15.553032258064521</v>
      </c>
      <c r="DM65">
        <v>416.34725806451621</v>
      </c>
      <c r="DN65">
        <v>430.59941935483869</v>
      </c>
      <c r="DO65">
        <v>3.60653870967742</v>
      </c>
      <c r="DP65">
        <v>424.54338709677421</v>
      </c>
      <c r="DQ65">
        <v>14.06381935483871</v>
      </c>
      <c r="DR65">
        <v>1.796560322580645</v>
      </c>
      <c r="DS65">
        <v>1.4298793548387101</v>
      </c>
      <c r="DT65">
        <v>15.75689032258065</v>
      </c>
      <c r="DU65">
        <v>12.238258064516129</v>
      </c>
      <c r="DV65">
        <v>1499.998387096774</v>
      </c>
      <c r="DW65">
        <v>0.97299599999999986</v>
      </c>
      <c r="DX65">
        <v>2.7003800000000008E-2</v>
      </c>
      <c r="DY65">
        <v>0</v>
      </c>
      <c r="DZ65">
        <v>942.67000000000019</v>
      </c>
      <c r="EA65">
        <v>4.9993100000000013</v>
      </c>
      <c r="EB65">
        <v>26380.56129032257</v>
      </c>
      <c r="EC65">
        <v>13259.209677419351</v>
      </c>
      <c r="ED65">
        <v>37.485774193548387</v>
      </c>
      <c r="EE65">
        <v>39.491870967741932</v>
      </c>
      <c r="EF65">
        <v>37.878999999999998</v>
      </c>
      <c r="EG65">
        <v>38.936999999999983</v>
      </c>
      <c r="EH65">
        <v>39.122967741935483</v>
      </c>
      <c r="EI65">
        <v>1454.62935483871</v>
      </c>
      <c r="EJ65">
        <v>40.369032258064493</v>
      </c>
      <c r="EK65">
        <v>0</v>
      </c>
      <c r="EL65">
        <v>3480.7000000476842</v>
      </c>
      <c r="EM65">
        <v>0</v>
      </c>
      <c r="EN65">
        <v>939.95219230769237</v>
      </c>
      <c r="EO65">
        <v>-249.0351791650925</v>
      </c>
      <c r="EP65">
        <v>-17999.579490426331</v>
      </c>
      <c r="EQ65">
        <v>26196.373076923079</v>
      </c>
      <c r="ER65">
        <v>15</v>
      </c>
      <c r="ES65">
        <v>1686935076.0999999</v>
      </c>
      <c r="ET65" t="s">
        <v>684</v>
      </c>
      <c r="EU65">
        <v>1686935076.0999999</v>
      </c>
      <c r="EV65">
        <v>1686864966.5999999</v>
      </c>
      <c r="EW65">
        <v>49</v>
      </c>
      <c r="EX65">
        <v>-2.4E-2</v>
      </c>
      <c r="EY65">
        <v>-2.5000000000000001E-2</v>
      </c>
      <c r="EZ65">
        <v>0.434</v>
      </c>
      <c r="FA65">
        <v>0.20799999999999999</v>
      </c>
      <c r="FB65">
        <v>425</v>
      </c>
      <c r="FC65">
        <v>20</v>
      </c>
      <c r="FD65">
        <v>0.23</v>
      </c>
      <c r="FE65">
        <v>0.03</v>
      </c>
      <c r="FF65">
        <v>-15.553922500000001</v>
      </c>
      <c r="FG65">
        <v>0.49330694183864199</v>
      </c>
      <c r="FH65">
        <v>0.1089516257049431</v>
      </c>
      <c r="FI65">
        <v>1</v>
      </c>
      <c r="FJ65">
        <v>408.98070000000013</v>
      </c>
      <c r="FK65">
        <v>3.6210634037825038</v>
      </c>
      <c r="FL65">
        <v>0.26756969808506731</v>
      </c>
      <c r="FM65">
        <v>1</v>
      </c>
      <c r="FN65">
        <v>3.5847602500000009</v>
      </c>
      <c r="FO65">
        <v>0.45933962476548063</v>
      </c>
      <c r="FP65">
        <v>4.4349786949178273E-2</v>
      </c>
      <c r="FQ65">
        <v>1</v>
      </c>
      <c r="FR65">
        <v>17.669456666666669</v>
      </c>
      <c r="FS65">
        <v>0.24198887652947521</v>
      </c>
      <c r="FT65">
        <v>1.7556550217954419E-2</v>
      </c>
      <c r="FU65">
        <v>1</v>
      </c>
      <c r="FV65">
        <v>4</v>
      </c>
      <c r="FW65">
        <v>4</v>
      </c>
      <c r="FX65" t="s">
        <v>416</v>
      </c>
      <c r="FY65">
        <v>3.1752699999999998</v>
      </c>
      <c r="FZ65">
        <v>2.79677</v>
      </c>
      <c r="GA65">
        <v>0.102801</v>
      </c>
      <c r="GB65">
        <v>0.10632999999999999</v>
      </c>
      <c r="GC65">
        <v>9.68107E-2</v>
      </c>
      <c r="GD65">
        <v>8.2875299999999999E-2</v>
      </c>
      <c r="GE65">
        <v>27977.9</v>
      </c>
      <c r="GF65">
        <v>22162.6</v>
      </c>
      <c r="GG65">
        <v>29156.5</v>
      </c>
      <c r="GH65">
        <v>24303.5</v>
      </c>
      <c r="GI65">
        <v>33513.199999999997</v>
      </c>
      <c r="GJ65">
        <v>32546.400000000001</v>
      </c>
      <c r="GK65">
        <v>40233.9</v>
      </c>
      <c r="GL65">
        <v>39664.400000000001</v>
      </c>
      <c r="GM65">
        <v>2.1465999999999998</v>
      </c>
      <c r="GN65">
        <v>1.82117</v>
      </c>
      <c r="GO65">
        <v>7.7523300000000003E-2</v>
      </c>
      <c r="GP65">
        <v>0</v>
      </c>
      <c r="GQ65">
        <v>29.385300000000001</v>
      </c>
      <c r="GR65">
        <v>999.9</v>
      </c>
      <c r="GS65">
        <v>29.8</v>
      </c>
      <c r="GT65">
        <v>33.9</v>
      </c>
      <c r="GU65">
        <v>15.573700000000001</v>
      </c>
      <c r="GV65">
        <v>61.78</v>
      </c>
      <c r="GW65">
        <v>31.674700000000001</v>
      </c>
      <c r="GX65">
        <v>1</v>
      </c>
      <c r="GY65">
        <v>0.17589199999999999</v>
      </c>
      <c r="GZ65">
        <v>0</v>
      </c>
      <c r="HA65">
        <v>20.277799999999999</v>
      </c>
      <c r="HB65">
        <v>5.2268699999999999</v>
      </c>
      <c r="HC65">
        <v>11.9072</v>
      </c>
      <c r="HD65">
        <v>4.9637000000000002</v>
      </c>
      <c r="HE65">
        <v>3.2919999999999998</v>
      </c>
      <c r="HF65">
        <v>9999</v>
      </c>
      <c r="HG65">
        <v>9999</v>
      </c>
      <c r="HH65">
        <v>9999</v>
      </c>
      <c r="HI65">
        <v>999.9</v>
      </c>
      <c r="HJ65">
        <v>4.9702799999999998</v>
      </c>
      <c r="HK65">
        <v>1.8751500000000001</v>
      </c>
      <c r="HL65">
        <v>1.8739300000000001</v>
      </c>
      <c r="HM65">
        <v>1.8731</v>
      </c>
      <c r="HN65">
        <v>1.8745499999999999</v>
      </c>
      <c r="HO65">
        <v>1.86955</v>
      </c>
      <c r="HP65">
        <v>1.87375</v>
      </c>
      <c r="HQ65">
        <v>1.8787799999999999</v>
      </c>
      <c r="HR65">
        <v>0</v>
      </c>
      <c r="HS65">
        <v>0</v>
      </c>
      <c r="HT65">
        <v>0</v>
      </c>
      <c r="HU65">
        <v>0</v>
      </c>
      <c r="HV65" t="s">
        <v>417</v>
      </c>
      <c r="HW65" t="s">
        <v>418</v>
      </c>
      <c r="HX65" t="s">
        <v>419</v>
      </c>
      <c r="HY65" t="s">
        <v>419</v>
      </c>
      <c r="HZ65" t="s">
        <v>419</v>
      </c>
      <c r="IA65" t="s">
        <v>419</v>
      </c>
      <c r="IB65">
        <v>0</v>
      </c>
      <c r="IC65">
        <v>100</v>
      </c>
      <c r="ID65">
        <v>100</v>
      </c>
      <c r="IE65">
        <v>0.434</v>
      </c>
      <c r="IF65">
        <v>0.20799999999999999</v>
      </c>
      <c r="IG65">
        <v>0.45709999999996848</v>
      </c>
      <c r="IH65">
        <v>0</v>
      </c>
      <c r="II65">
        <v>0</v>
      </c>
      <c r="IJ65">
        <v>0</v>
      </c>
      <c r="IK65">
        <v>0.20799999999999999</v>
      </c>
      <c r="IL65">
        <v>0</v>
      </c>
      <c r="IM65">
        <v>0</v>
      </c>
      <c r="IN65">
        <v>0</v>
      </c>
      <c r="IO65">
        <v>-1</v>
      </c>
      <c r="IP65">
        <v>-1</v>
      </c>
      <c r="IQ65">
        <v>-1</v>
      </c>
      <c r="IR65">
        <v>-1</v>
      </c>
      <c r="IS65">
        <v>57.7</v>
      </c>
      <c r="IT65">
        <v>1168</v>
      </c>
      <c r="IU65">
        <v>1.09009</v>
      </c>
      <c r="IV65">
        <v>2.4047900000000002</v>
      </c>
      <c r="IW65">
        <v>1.42578</v>
      </c>
      <c r="IX65">
        <v>2.2668499999999998</v>
      </c>
      <c r="IY65">
        <v>1.5478499999999999</v>
      </c>
      <c r="IZ65">
        <v>2.3010299999999999</v>
      </c>
      <c r="JA65">
        <v>36.2224</v>
      </c>
      <c r="JB65">
        <v>14.517300000000001</v>
      </c>
      <c r="JC65">
        <v>18</v>
      </c>
      <c r="JD65">
        <v>636.58299999999997</v>
      </c>
      <c r="JE65">
        <v>410.95699999999999</v>
      </c>
      <c r="JF65">
        <v>29.665199999999999</v>
      </c>
      <c r="JG65">
        <v>29.5992</v>
      </c>
      <c r="JH65">
        <v>30.001000000000001</v>
      </c>
      <c r="JI65">
        <v>29.5108</v>
      </c>
      <c r="JJ65">
        <v>29.458400000000001</v>
      </c>
      <c r="JK65">
        <v>21.8355</v>
      </c>
      <c r="JL65">
        <v>-30</v>
      </c>
      <c r="JM65">
        <v>-30</v>
      </c>
      <c r="JN65">
        <v>-999.9</v>
      </c>
      <c r="JO65">
        <v>425.13299999999998</v>
      </c>
      <c r="JP65">
        <v>0</v>
      </c>
      <c r="JQ65">
        <v>95.020700000000005</v>
      </c>
      <c r="JR65">
        <v>100.902</v>
      </c>
    </row>
    <row r="66" spans="1:278" x14ac:dyDescent="0.2">
      <c r="A66">
        <v>50</v>
      </c>
      <c r="B66">
        <v>1686935175.0999999</v>
      </c>
      <c r="C66">
        <v>13039.599999904631</v>
      </c>
      <c r="D66" t="s">
        <v>685</v>
      </c>
      <c r="E66" t="s">
        <v>686</v>
      </c>
      <c r="F66">
        <v>15</v>
      </c>
      <c r="N66" t="s">
        <v>525</v>
      </c>
      <c r="O66">
        <v>1686935167.099999</v>
      </c>
      <c r="P66">
        <f t="shared" si="46"/>
        <v>2.1794529821157842E-3</v>
      </c>
      <c r="Q66">
        <f t="shared" si="47"/>
        <v>2.1794529821157842</v>
      </c>
      <c r="R66">
        <f t="shared" si="48"/>
        <v>9.0245722174951126</v>
      </c>
      <c r="S66">
        <f t="shared" si="49"/>
        <v>410.50674193548389</v>
      </c>
      <c r="T66">
        <f t="shared" si="50"/>
        <v>197.88060738094109</v>
      </c>
      <c r="U66">
        <f t="shared" si="51"/>
        <v>20.139624872370288</v>
      </c>
      <c r="V66">
        <f t="shared" si="52"/>
        <v>41.780000069657369</v>
      </c>
      <c r="W66">
        <f t="shared" si="53"/>
        <v>7.3761711955513606E-2</v>
      </c>
      <c r="X66">
        <f t="shared" si="54"/>
        <v>2.9596044282475789</v>
      </c>
      <c r="Y66">
        <f t="shared" si="55"/>
        <v>7.2755442591328448E-2</v>
      </c>
      <c r="Z66">
        <f t="shared" si="56"/>
        <v>4.5561417222607078E-2</v>
      </c>
      <c r="AA66">
        <f t="shared" si="57"/>
        <v>241.73570999196215</v>
      </c>
      <c r="AB66">
        <f t="shared" si="58"/>
        <v>31.624489085106436</v>
      </c>
      <c r="AC66">
        <f t="shared" si="59"/>
        <v>31.2458064516129</v>
      </c>
      <c r="AD66">
        <f t="shared" si="60"/>
        <v>4.5749938210651786</v>
      </c>
      <c r="AE66">
        <f t="shared" si="61"/>
        <v>36.347625770446015</v>
      </c>
      <c r="AF66">
        <f t="shared" si="62"/>
        <v>1.6189578525132988</v>
      </c>
      <c r="AG66">
        <f t="shared" si="63"/>
        <v>4.4540951938315088</v>
      </c>
      <c r="AH66">
        <f t="shared" si="64"/>
        <v>2.9560359685518796</v>
      </c>
      <c r="AI66">
        <f t="shared" si="65"/>
        <v>-96.113876511306088</v>
      </c>
      <c r="AJ66">
        <f t="shared" si="66"/>
        <v>-74.951174841658784</v>
      </c>
      <c r="AK66">
        <f t="shared" si="67"/>
        <v>-5.6875320969128289</v>
      </c>
      <c r="AL66">
        <f t="shared" si="68"/>
        <v>64.983126542084435</v>
      </c>
      <c r="AM66">
        <v>0</v>
      </c>
      <c r="AN66">
        <v>0</v>
      </c>
      <c r="AO66">
        <f t="shared" si="69"/>
        <v>1</v>
      </c>
      <c r="AP66">
        <f t="shared" si="70"/>
        <v>0</v>
      </c>
      <c r="AQ66">
        <f t="shared" si="71"/>
        <v>53118.836551749402</v>
      </c>
      <c r="AR66" t="s">
        <v>410</v>
      </c>
      <c r="AS66">
        <v>12516</v>
      </c>
      <c r="AT66">
        <v>616.0684</v>
      </c>
      <c r="AU66">
        <v>3673.6</v>
      </c>
      <c r="AV66">
        <f t="shared" si="72"/>
        <v>0.83229845383275258</v>
      </c>
      <c r="AW66">
        <v>-1.2249820690906199</v>
      </c>
      <c r="AX66" t="s">
        <v>687</v>
      </c>
      <c r="AY66">
        <v>12514.8</v>
      </c>
      <c r="AZ66">
        <v>817.62228000000005</v>
      </c>
      <c r="BA66">
        <v>1004.18</v>
      </c>
      <c r="BB66">
        <f t="shared" si="73"/>
        <v>0.18578115477304857</v>
      </c>
      <c r="BC66">
        <v>0.5</v>
      </c>
      <c r="BD66">
        <f t="shared" si="74"/>
        <v>1261.2009293289461</v>
      </c>
      <c r="BE66">
        <f t="shared" si="75"/>
        <v>9.0245722174951126</v>
      </c>
      <c r="BF66">
        <f t="shared" si="76"/>
        <v>117.15368252578682</v>
      </c>
      <c r="BG66">
        <f t="shared" si="77"/>
        <v>8.1268210704849922E-3</v>
      </c>
      <c r="BH66">
        <f t="shared" si="78"/>
        <v>2.658308271425442</v>
      </c>
      <c r="BI66">
        <f t="shared" si="79"/>
        <v>426.1082959098207</v>
      </c>
      <c r="BJ66" t="s">
        <v>688</v>
      </c>
      <c r="BK66">
        <v>-1599.5</v>
      </c>
      <c r="BL66">
        <f t="shared" si="80"/>
        <v>-1599.5</v>
      </c>
      <c r="BM66">
        <f t="shared" si="81"/>
        <v>2.5928419207711766</v>
      </c>
      <c r="BN66">
        <f t="shared" si="82"/>
        <v>7.1651554722546515E-2</v>
      </c>
      <c r="BO66">
        <f t="shared" si="83"/>
        <v>0.50623352487151774</v>
      </c>
      <c r="BP66">
        <f t="shared" si="84"/>
        <v>0.48068060836110005</v>
      </c>
      <c r="BQ66">
        <f t="shared" si="85"/>
        <v>0.87306374854801183</v>
      </c>
      <c r="BR66">
        <f t="shared" si="86"/>
        <v>-0.14017066875759934</v>
      </c>
      <c r="BS66">
        <f t="shared" si="87"/>
        <v>1.1401706687575994</v>
      </c>
      <c r="BT66">
        <v>1359</v>
      </c>
      <c r="BU66">
        <v>300</v>
      </c>
      <c r="BV66">
        <v>300</v>
      </c>
      <c r="BW66">
        <v>300</v>
      </c>
      <c r="BX66">
        <v>12514.8</v>
      </c>
      <c r="BY66">
        <v>985.38</v>
      </c>
      <c r="BZ66">
        <v>-9.0672600000000006E-3</v>
      </c>
      <c r="CA66">
        <v>6</v>
      </c>
      <c r="CB66" t="s">
        <v>413</v>
      </c>
      <c r="CC66" t="s">
        <v>413</v>
      </c>
      <c r="CD66" t="s">
        <v>413</v>
      </c>
      <c r="CE66" t="s">
        <v>413</v>
      </c>
      <c r="CF66" t="s">
        <v>413</v>
      </c>
      <c r="CG66" t="s">
        <v>413</v>
      </c>
      <c r="CH66" t="s">
        <v>413</v>
      </c>
      <c r="CI66" t="s">
        <v>413</v>
      </c>
      <c r="CJ66" t="s">
        <v>413</v>
      </c>
      <c r="CK66" t="s">
        <v>413</v>
      </c>
      <c r="CL66">
        <f t="shared" si="88"/>
        <v>1499.9877419354841</v>
      </c>
      <c r="CM66">
        <f t="shared" si="89"/>
        <v>1261.2009293289461</v>
      </c>
      <c r="CN66">
        <f t="shared" si="90"/>
        <v>0.84080749066760807</v>
      </c>
      <c r="CO66">
        <f t="shared" si="91"/>
        <v>0.16115845698848347</v>
      </c>
      <c r="CP66">
        <v>6</v>
      </c>
      <c r="CQ66">
        <v>0.5</v>
      </c>
      <c r="CR66" t="s">
        <v>414</v>
      </c>
      <c r="CS66">
        <v>2</v>
      </c>
      <c r="CT66">
        <v>1686935167.099999</v>
      </c>
      <c r="CU66">
        <v>410.50674193548389</v>
      </c>
      <c r="CV66">
        <v>420.42290322580652</v>
      </c>
      <c r="CW66">
        <v>15.90696774193548</v>
      </c>
      <c r="CX66">
        <v>13.762851612903219</v>
      </c>
      <c r="CY66">
        <v>410.0857419354839</v>
      </c>
      <c r="CZ66">
        <v>15.698964516129029</v>
      </c>
      <c r="DA66">
        <v>600.18703225806451</v>
      </c>
      <c r="DB66">
        <v>101.6767096774194</v>
      </c>
      <c r="DC66">
        <v>9.9938064516129035E-2</v>
      </c>
      <c r="DD66">
        <v>30.776064516129029</v>
      </c>
      <c r="DE66">
        <v>31.2458064516129</v>
      </c>
      <c r="DF66">
        <v>999.90000000000032</v>
      </c>
      <c r="DG66">
        <v>0</v>
      </c>
      <c r="DH66">
        <v>0</v>
      </c>
      <c r="DI66">
        <v>10004.59032258064</v>
      </c>
      <c r="DJ66">
        <v>0</v>
      </c>
      <c r="DK66">
        <v>1036.904193548387</v>
      </c>
      <c r="DL66">
        <v>-9.9035932258064516</v>
      </c>
      <c r="DM66">
        <v>417.15503225806452</v>
      </c>
      <c r="DN66">
        <v>426.29000000000008</v>
      </c>
      <c r="DO66">
        <v>2.1441174193548389</v>
      </c>
      <c r="DP66">
        <v>420.42290322580652</v>
      </c>
      <c r="DQ66">
        <v>13.762851612903219</v>
      </c>
      <c r="DR66">
        <v>1.6173696774193549</v>
      </c>
      <c r="DS66">
        <v>1.399362258064516</v>
      </c>
      <c r="DT66">
        <v>14.125296774193551</v>
      </c>
      <c r="DU66">
        <v>11.910712903225811</v>
      </c>
      <c r="DV66">
        <v>1499.9877419354841</v>
      </c>
      <c r="DW66">
        <v>0.97299374193548382</v>
      </c>
      <c r="DX66">
        <v>2.700613225806452E-2</v>
      </c>
      <c r="DY66">
        <v>0</v>
      </c>
      <c r="DZ66">
        <v>818.43070967741937</v>
      </c>
      <c r="EA66">
        <v>4.9993100000000013</v>
      </c>
      <c r="EB66">
        <v>20792.42903225806</v>
      </c>
      <c r="EC66">
        <v>13259.109677419359</v>
      </c>
      <c r="ED66">
        <v>37.764000000000003</v>
      </c>
      <c r="EE66">
        <v>39.508000000000003</v>
      </c>
      <c r="EF66">
        <v>38.125</v>
      </c>
      <c r="EG66">
        <v>39.037999999999982</v>
      </c>
      <c r="EH66">
        <v>39.432999999999993</v>
      </c>
      <c r="EI66">
        <v>1454.6138709677421</v>
      </c>
      <c r="EJ66">
        <v>40.37419354838709</v>
      </c>
      <c r="EK66">
        <v>0</v>
      </c>
      <c r="EL66">
        <v>126.19999980926509</v>
      </c>
      <c r="EM66">
        <v>0</v>
      </c>
      <c r="EN66">
        <v>817.62228000000005</v>
      </c>
      <c r="EO66">
        <v>-90.130461668146978</v>
      </c>
      <c r="EP66">
        <v>-2829.3538737644399</v>
      </c>
      <c r="EQ66">
        <v>20677.18</v>
      </c>
      <c r="ER66">
        <v>15</v>
      </c>
      <c r="ES66">
        <v>1686935199.5999999</v>
      </c>
      <c r="ET66" t="s">
        <v>689</v>
      </c>
      <c r="EU66">
        <v>1686935199.5999999</v>
      </c>
      <c r="EV66">
        <v>1686864966.5999999</v>
      </c>
      <c r="EW66">
        <v>50</v>
      </c>
      <c r="EX66">
        <v>-1.2E-2</v>
      </c>
      <c r="EY66">
        <v>-2.5000000000000001E-2</v>
      </c>
      <c r="EZ66">
        <v>0.42099999999999999</v>
      </c>
      <c r="FA66">
        <v>0.20799999999999999</v>
      </c>
      <c r="FB66">
        <v>420</v>
      </c>
      <c r="FC66">
        <v>20</v>
      </c>
      <c r="FD66">
        <v>0.28999999999999998</v>
      </c>
      <c r="FE66">
        <v>0.03</v>
      </c>
      <c r="FF66">
        <v>-9.861956341463415</v>
      </c>
      <c r="FG66">
        <v>0.1295412543553926</v>
      </c>
      <c r="FH66">
        <v>0.18452872229013501</v>
      </c>
      <c r="FI66">
        <v>1</v>
      </c>
      <c r="FJ66">
        <v>410.5193548387096</v>
      </c>
      <c r="FK66">
        <v>-0.2747419354855189</v>
      </c>
      <c r="FL66">
        <v>5.8902625160346868E-2</v>
      </c>
      <c r="FM66">
        <v>1</v>
      </c>
      <c r="FN66">
        <v>2.1379517073170731</v>
      </c>
      <c r="FO66">
        <v>0.13195923344947291</v>
      </c>
      <c r="FP66">
        <v>1.3225922975296759E-2</v>
      </c>
      <c r="FQ66">
        <v>1</v>
      </c>
      <c r="FR66">
        <v>15.90696774193548</v>
      </c>
      <c r="FS66">
        <v>-2.645322580648312E-2</v>
      </c>
      <c r="FT66">
        <v>2.1430137200612359E-3</v>
      </c>
      <c r="FU66">
        <v>1</v>
      </c>
      <c r="FV66">
        <v>4</v>
      </c>
      <c r="FW66">
        <v>4</v>
      </c>
      <c r="FX66" t="s">
        <v>416</v>
      </c>
      <c r="FY66">
        <v>3.1751499999999999</v>
      </c>
      <c r="FZ66">
        <v>2.7969499999999998</v>
      </c>
      <c r="GA66">
        <v>0.10294499999999999</v>
      </c>
      <c r="GB66">
        <v>0.105402</v>
      </c>
      <c r="GC66">
        <v>8.9454199999999998E-2</v>
      </c>
      <c r="GD66">
        <v>8.1561800000000004E-2</v>
      </c>
      <c r="GE66">
        <v>27958.799999999999</v>
      </c>
      <c r="GF66">
        <v>22175.1</v>
      </c>
      <c r="GG66">
        <v>29142.9</v>
      </c>
      <c r="GH66">
        <v>24293.4</v>
      </c>
      <c r="GI66">
        <v>33774.800000000003</v>
      </c>
      <c r="GJ66">
        <v>32579.200000000001</v>
      </c>
      <c r="GK66">
        <v>40216</v>
      </c>
      <c r="GL66">
        <v>39647.300000000003</v>
      </c>
      <c r="GM66">
        <v>2.1429299999999998</v>
      </c>
      <c r="GN66">
        <v>1.8162499999999999</v>
      </c>
      <c r="GO66">
        <v>0.107475</v>
      </c>
      <c r="GP66">
        <v>0</v>
      </c>
      <c r="GQ66">
        <v>29.4681</v>
      </c>
      <c r="GR66">
        <v>999.9</v>
      </c>
      <c r="GS66">
        <v>29</v>
      </c>
      <c r="GT66">
        <v>34</v>
      </c>
      <c r="GU66">
        <v>15.238300000000001</v>
      </c>
      <c r="GV66">
        <v>62.04</v>
      </c>
      <c r="GW66">
        <v>31.257999999999999</v>
      </c>
      <c r="GX66">
        <v>1</v>
      </c>
      <c r="GY66">
        <v>0.19902700000000001</v>
      </c>
      <c r="GZ66">
        <v>0</v>
      </c>
      <c r="HA66">
        <v>20.2775</v>
      </c>
      <c r="HB66">
        <v>5.2232799999999999</v>
      </c>
      <c r="HC66">
        <v>11.908099999999999</v>
      </c>
      <c r="HD66">
        <v>4.9638</v>
      </c>
      <c r="HE66">
        <v>3.2919999999999998</v>
      </c>
      <c r="HF66">
        <v>9999</v>
      </c>
      <c r="HG66">
        <v>9999</v>
      </c>
      <c r="HH66">
        <v>9999</v>
      </c>
      <c r="HI66">
        <v>999.9</v>
      </c>
      <c r="HJ66">
        <v>4.9702700000000002</v>
      </c>
      <c r="HK66">
        <v>1.8751500000000001</v>
      </c>
      <c r="HL66">
        <v>1.8739300000000001</v>
      </c>
      <c r="HM66">
        <v>1.8730199999999999</v>
      </c>
      <c r="HN66">
        <v>1.8745400000000001</v>
      </c>
      <c r="HO66">
        <v>1.8695200000000001</v>
      </c>
      <c r="HP66">
        <v>1.8736999999999999</v>
      </c>
      <c r="HQ66">
        <v>1.8787400000000001</v>
      </c>
      <c r="HR66">
        <v>0</v>
      </c>
      <c r="HS66">
        <v>0</v>
      </c>
      <c r="HT66">
        <v>0</v>
      </c>
      <c r="HU66">
        <v>0</v>
      </c>
      <c r="HV66" t="s">
        <v>417</v>
      </c>
      <c r="HW66" t="s">
        <v>418</v>
      </c>
      <c r="HX66" t="s">
        <v>419</v>
      </c>
      <c r="HY66" t="s">
        <v>419</v>
      </c>
      <c r="HZ66" t="s">
        <v>419</v>
      </c>
      <c r="IA66" t="s">
        <v>419</v>
      </c>
      <c r="IB66">
        <v>0</v>
      </c>
      <c r="IC66">
        <v>100</v>
      </c>
      <c r="ID66">
        <v>100</v>
      </c>
      <c r="IE66">
        <v>0.42099999999999999</v>
      </c>
      <c r="IF66">
        <v>0.20799999999999999</v>
      </c>
      <c r="IG66">
        <v>0.43360000000001259</v>
      </c>
      <c r="IH66">
        <v>0</v>
      </c>
      <c r="II66">
        <v>0</v>
      </c>
      <c r="IJ66">
        <v>0</v>
      </c>
      <c r="IK66">
        <v>0.20799999999999999</v>
      </c>
      <c r="IL66">
        <v>0</v>
      </c>
      <c r="IM66">
        <v>0</v>
      </c>
      <c r="IN66">
        <v>0</v>
      </c>
      <c r="IO66">
        <v>-1</v>
      </c>
      <c r="IP66">
        <v>-1</v>
      </c>
      <c r="IQ66">
        <v>-1</v>
      </c>
      <c r="IR66">
        <v>-1</v>
      </c>
      <c r="IS66">
        <v>1.6</v>
      </c>
      <c r="IT66">
        <v>1170.0999999999999</v>
      </c>
      <c r="IU66">
        <v>1.0803199999999999</v>
      </c>
      <c r="IV66">
        <v>2.4096700000000002</v>
      </c>
      <c r="IW66">
        <v>1.42578</v>
      </c>
      <c r="IX66">
        <v>2.2668499999999998</v>
      </c>
      <c r="IY66">
        <v>1.5478499999999999</v>
      </c>
      <c r="IZ66">
        <v>2.3938000000000001</v>
      </c>
      <c r="JA66">
        <v>36.316499999999998</v>
      </c>
      <c r="JB66">
        <v>14.5085</v>
      </c>
      <c r="JC66">
        <v>18</v>
      </c>
      <c r="JD66">
        <v>636.08799999999997</v>
      </c>
      <c r="JE66">
        <v>409.66399999999999</v>
      </c>
      <c r="JF66">
        <v>29.927499999999998</v>
      </c>
      <c r="JG66">
        <v>29.919899999999998</v>
      </c>
      <c r="JH66">
        <v>30.000699999999998</v>
      </c>
      <c r="JI66">
        <v>29.730899999999998</v>
      </c>
      <c r="JJ66">
        <v>29.673500000000001</v>
      </c>
      <c r="JK66">
        <v>21.654399999999999</v>
      </c>
      <c r="JL66">
        <v>-30</v>
      </c>
      <c r="JM66">
        <v>-30</v>
      </c>
      <c r="JN66">
        <v>-999.9</v>
      </c>
      <c r="JO66">
        <v>420.13600000000002</v>
      </c>
      <c r="JP66">
        <v>0</v>
      </c>
      <c r="JQ66">
        <v>94.977599999999995</v>
      </c>
      <c r="JR66">
        <v>100.85899999999999</v>
      </c>
    </row>
    <row r="67" spans="1:278" x14ac:dyDescent="0.2">
      <c r="A67">
        <v>51</v>
      </c>
      <c r="B67">
        <v>1686935317.0999999</v>
      </c>
      <c r="C67">
        <v>13181.599999904631</v>
      </c>
      <c r="D67" t="s">
        <v>690</v>
      </c>
      <c r="E67" t="s">
        <v>691</v>
      </c>
      <c r="F67">
        <v>15</v>
      </c>
      <c r="N67" t="s">
        <v>531</v>
      </c>
      <c r="O67">
        <v>1686935309.349999</v>
      </c>
      <c r="P67">
        <f t="shared" si="46"/>
        <v>4.3723224697738636E-3</v>
      </c>
      <c r="Q67">
        <f t="shared" si="47"/>
        <v>4.3723224697738639</v>
      </c>
      <c r="R67">
        <f t="shared" si="48"/>
        <v>17.381888689998274</v>
      </c>
      <c r="S67">
        <f t="shared" si="49"/>
        <v>409.79390000000001</v>
      </c>
      <c r="T67">
        <f t="shared" si="50"/>
        <v>221.95202287391501</v>
      </c>
      <c r="U67">
        <f t="shared" si="51"/>
        <v>22.58960697105627</v>
      </c>
      <c r="V67">
        <f t="shared" si="52"/>
        <v>41.707586262437609</v>
      </c>
      <c r="W67">
        <f t="shared" si="53"/>
        <v>0.16402472702328283</v>
      </c>
      <c r="X67">
        <f t="shared" si="54"/>
        <v>2.9591767124256574</v>
      </c>
      <c r="Y67">
        <f t="shared" si="55"/>
        <v>0.15913607490711049</v>
      </c>
      <c r="Z67">
        <f t="shared" si="56"/>
        <v>9.9887136052674935E-2</v>
      </c>
      <c r="AA67">
        <f t="shared" si="57"/>
        <v>241.73827627501404</v>
      </c>
      <c r="AB67">
        <f t="shared" si="58"/>
        <v>31.305994988580938</v>
      </c>
      <c r="AC67">
        <f t="shared" si="59"/>
        <v>31.07423</v>
      </c>
      <c r="AD67">
        <f t="shared" si="60"/>
        <v>4.5305075612253169</v>
      </c>
      <c r="AE67">
        <f t="shared" si="61"/>
        <v>40.325353619201245</v>
      </c>
      <c r="AF67">
        <f t="shared" si="62"/>
        <v>1.8214079889515729</v>
      </c>
      <c r="AG67">
        <f t="shared" si="63"/>
        <v>4.5167811946583765</v>
      </c>
      <c r="AH67">
        <f t="shared" si="64"/>
        <v>2.7090995722737441</v>
      </c>
      <c r="AI67">
        <f t="shared" si="65"/>
        <v>-192.81942091702737</v>
      </c>
      <c r="AJ67">
        <f t="shared" si="66"/>
        <v>-8.4931187993738728</v>
      </c>
      <c r="AK67">
        <f t="shared" si="67"/>
        <v>-0.64481079336867375</v>
      </c>
      <c r="AL67">
        <f t="shared" si="68"/>
        <v>39.780925765244135</v>
      </c>
      <c r="AM67">
        <v>0</v>
      </c>
      <c r="AN67">
        <v>0</v>
      </c>
      <c r="AO67">
        <f t="shared" si="69"/>
        <v>1</v>
      </c>
      <c r="AP67">
        <f t="shared" si="70"/>
        <v>0</v>
      </c>
      <c r="AQ67">
        <f t="shared" si="71"/>
        <v>53063.70606498394</v>
      </c>
      <c r="AR67" t="s">
        <v>410</v>
      </c>
      <c r="AS67">
        <v>12516</v>
      </c>
      <c r="AT67">
        <v>616.0684</v>
      </c>
      <c r="AU67">
        <v>3673.6</v>
      </c>
      <c r="AV67">
        <f t="shared" si="72"/>
        <v>0.83229845383275258</v>
      </c>
      <c r="AW67">
        <v>-1.2249820690906199</v>
      </c>
      <c r="AX67" t="s">
        <v>692</v>
      </c>
      <c r="AY67">
        <v>12499</v>
      </c>
      <c r="AZ67">
        <v>772.31431999999995</v>
      </c>
      <c r="BA67">
        <v>1121.53</v>
      </c>
      <c r="BB67">
        <f t="shared" si="73"/>
        <v>0.31137435467620134</v>
      </c>
      <c r="BC67">
        <v>0.5</v>
      </c>
      <c r="BD67">
        <f t="shared" si="74"/>
        <v>1261.217600557002</v>
      </c>
      <c r="BE67">
        <f t="shared" si="75"/>
        <v>17.381888689998274</v>
      </c>
      <c r="BF67">
        <f t="shared" si="76"/>
        <v>196.35540823985178</v>
      </c>
      <c r="BG67">
        <f t="shared" si="77"/>
        <v>1.4753101091256089E-2</v>
      </c>
      <c r="BH67">
        <f t="shared" si="78"/>
        <v>2.2755253983397679</v>
      </c>
      <c r="BI67">
        <f t="shared" si="79"/>
        <v>445.90643451405685</v>
      </c>
      <c r="BJ67" t="s">
        <v>693</v>
      </c>
      <c r="BK67">
        <v>-1031.3</v>
      </c>
      <c r="BL67">
        <f t="shared" si="80"/>
        <v>-1031.3</v>
      </c>
      <c r="BM67">
        <f t="shared" si="81"/>
        <v>1.9195474039927598</v>
      </c>
      <c r="BN67">
        <f t="shared" si="82"/>
        <v>0.16221238091256626</v>
      </c>
      <c r="BO67">
        <f t="shared" si="83"/>
        <v>0.54242810686730858</v>
      </c>
      <c r="BP67">
        <f t="shared" si="84"/>
        <v>0.69088468837197536</v>
      </c>
      <c r="BQ67">
        <f t="shared" si="85"/>
        <v>0.83468311496764247</v>
      </c>
      <c r="BR67">
        <f t="shared" si="86"/>
        <v>-0.21660821779807163</v>
      </c>
      <c r="BS67">
        <f t="shared" si="87"/>
        <v>1.2166082177980717</v>
      </c>
      <c r="BT67">
        <v>1361</v>
      </c>
      <c r="BU67">
        <v>300</v>
      </c>
      <c r="BV67">
        <v>300</v>
      </c>
      <c r="BW67">
        <v>300</v>
      </c>
      <c r="BX67">
        <v>12499</v>
      </c>
      <c r="BY67">
        <v>1056.98</v>
      </c>
      <c r="BZ67">
        <v>-9.0559400000000002E-3</v>
      </c>
      <c r="CA67">
        <v>-2.0699999999999998</v>
      </c>
      <c r="CB67" t="s">
        <v>413</v>
      </c>
      <c r="CC67" t="s">
        <v>413</v>
      </c>
      <c r="CD67" t="s">
        <v>413</v>
      </c>
      <c r="CE67" t="s">
        <v>413</v>
      </c>
      <c r="CF67" t="s">
        <v>413</v>
      </c>
      <c r="CG67" t="s">
        <v>413</v>
      </c>
      <c r="CH67" t="s">
        <v>413</v>
      </c>
      <c r="CI67" t="s">
        <v>413</v>
      </c>
      <c r="CJ67" t="s">
        <v>413</v>
      </c>
      <c r="CK67" t="s">
        <v>413</v>
      </c>
      <c r="CL67">
        <f t="shared" si="88"/>
        <v>1500.008</v>
      </c>
      <c r="CM67">
        <f t="shared" si="89"/>
        <v>1261.217600557002</v>
      </c>
      <c r="CN67">
        <f t="shared" si="90"/>
        <v>0.84080724939933793</v>
      </c>
      <c r="CO67">
        <f t="shared" si="91"/>
        <v>0.1611579913407222</v>
      </c>
      <c r="CP67">
        <v>6</v>
      </c>
      <c r="CQ67">
        <v>0.5</v>
      </c>
      <c r="CR67" t="s">
        <v>414</v>
      </c>
      <c r="CS67">
        <v>2</v>
      </c>
      <c r="CT67">
        <v>1686935309.349999</v>
      </c>
      <c r="CU67">
        <v>409.79390000000001</v>
      </c>
      <c r="CV67">
        <v>428.96223333333342</v>
      </c>
      <c r="CW67">
        <v>17.896070000000002</v>
      </c>
      <c r="CX67">
        <v>13.603183333333339</v>
      </c>
      <c r="CY67">
        <v>409.34289999999999</v>
      </c>
      <c r="CZ67">
        <v>17.68807</v>
      </c>
      <c r="DA67">
        <v>600.16610000000003</v>
      </c>
      <c r="DB67">
        <v>101.6771</v>
      </c>
      <c r="DC67">
        <v>9.9881703333333335E-2</v>
      </c>
      <c r="DD67">
        <v>31.02099333333333</v>
      </c>
      <c r="DE67">
        <v>31.07423</v>
      </c>
      <c r="DF67">
        <v>999.9000000000002</v>
      </c>
      <c r="DG67">
        <v>0</v>
      </c>
      <c r="DH67">
        <v>0</v>
      </c>
      <c r="DI67">
        <v>10002.12566666667</v>
      </c>
      <c r="DJ67">
        <v>0</v>
      </c>
      <c r="DK67">
        <v>1174.709666666666</v>
      </c>
      <c r="DL67">
        <v>-19.198170000000001</v>
      </c>
      <c r="DM67">
        <v>417.23073333333338</v>
      </c>
      <c r="DN67">
        <v>434.87793333333337</v>
      </c>
      <c r="DO67">
        <v>4.2928856666666659</v>
      </c>
      <c r="DP67">
        <v>428.96223333333342</v>
      </c>
      <c r="DQ67">
        <v>13.603183333333339</v>
      </c>
      <c r="DR67">
        <v>1.819621333333334</v>
      </c>
      <c r="DS67">
        <v>1.3831329999999999</v>
      </c>
      <c r="DT67">
        <v>15.95637</v>
      </c>
      <c r="DU67">
        <v>11.73397333333333</v>
      </c>
      <c r="DV67">
        <v>1500.008</v>
      </c>
      <c r="DW67">
        <v>0.973001</v>
      </c>
      <c r="DX67">
        <v>2.6998796666666661E-2</v>
      </c>
      <c r="DY67">
        <v>0</v>
      </c>
      <c r="DZ67">
        <v>773.05126666666683</v>
      </c>
      <c r="EA67">
        <v>4.9993100000000004</v>
      </c>
      <c r="EB67">
        <v>22878.82666666666</v>
      </c>
      <c r="EC67">
        <v>13259.32</v>
      </c>
      <c r="ED67">
        <v>38.149799999999992</v>
      </c>
      <c r="EE67">
        <v>39.870800000000003</v>
      </c>
      <c r="EF67">
        <v>38.436999999999991</v>
      </c>
      <c r="EG67">
        <v>39.436999999999983</v>
      </c>
      <c r="EH67">
        <v>39.787199999999977</v>
      </c>
      <c r="EI67">
        <v>1454.6453333333341</v>
      </c>
      <c r="EJ67">
        <v>40.362666666666662</v>
      </c>
      <c r="EK67">
        <v>0</v>
      </c>
      <c r="EL67">
        <v>141.39999985694891</v>
      </c>
      <c r="EM67">
        <v>0</v>
      </c>
      <c r="EN67">
        <v>772.31431999999995</v>
      </c>
      <c r="EO67">
        <v>-113.8883078351386</v>
      </c>
      <c r="EP67">
        <v>2582.007709177979</v>
      </c>
      <c r="EQ67">
        <v>22869.563999999998</v>
      </c>
      <c r="ER67">
        <v>15</v>
      </c>
      <c r="ES67">
        <v>1686935344.5999999</v>
      </c>
      <c r="ET67" t="s">
        <v>694</v>
      </c>
      <c r="EU67">
        <v>1686935344.5999999</v>
      </c>
      <c r="EV67">
        <v>1686864966.5999999</v>
      </c>
      <c r="EW67">
        <v>51</v>
      </c>
      <c r="EX67">
        <v>0.03</v>
      </c>
      <c r="EY67">
        <v>-2.5000000000000001E-2</v>
      </c>
      <c r="EZ67">
        <v>0.45100000000000001</v>
      </c>
      <c r="FA67">
        <v>0.20799999999999999</v>
      </c>
      <c r="FB67">
        <v>429</v>
      </c>
      <c r="FC67">
        <v>20</v>
      </c>
      <c r="FD67">
        <v>0.19</v>
      </c>
      <c r="FE67">
        <v>0.03</v>
      </c>
      <c r="FF67">
        <v>-19.319729268292679</v>
      </c>
      <c r="FG67">
        <v>1.850525435540094</v>
      </c>
      <c r="FH67">
        <v>0.21933832786404739</v>
      </c>
      <c r="FI67">
        <v>1</v>
      </c>
      <c r="FJ67">
        <v>409.72470967741941</v>
      </c>
      <c r="FK67">
        <v>1.6038387096766029</v>
      </c>
      <c r="FL67">
        <v>0.1390187254846619</v>
      </c>
      <c r="FM67">
        <v>1</v>
      </c>
      <c r="FN67">
        <v>4.2763163414634144</v>
      </c>
      <c r="FO67">
        <v>0.26277846689895062</v>
      </c>
      <c r="FP67">
        <v>2.6097748688634251E-2</v>
      </c>
      <c r="FQ67">
        <v>1</v>
      </c>
      <c r="FR67">
        <v>17.891935483870959</v>
      </c>
      <c r="FS67">
        <v>0.19703709677411971</v>
      </c>
      <c r="FT67">
        <v>1.489064543732275E-2</v>
      </c>
      <c r="FU67">
        <v>1</v>
      </c>
      <c r="FV67">
        <v>4</v>
      </c>
      <c r="FW67">
        <v>4</v>
      </c>
      <c r="FX67" t="s">
        <v>416</v>
      </c>
      <c r="FY67">
        <v>3.1747000000000001</v>
      </c>
      <c r="FZ67">
        <v>2.7968299999999999</v>
      </c>
      <c r="GA67">
        <v>0.102787</v>
      </c>
      <c r="GB67">
        <v>0.10698199999999999</v>
      </c>
      <c r="GC67">
        <v>9.7569500000000003E-2</v>
      </c>
      <c r="GD67">
        <v>8.0869300000000005E-2</v>
      </c>
      <c r="GE67">
        <v>27940.6</v>
      </c>
      <c r="GF67">
        <v>22123.4</v>
      </c>
      <c r="GG67">
        <v>29120.5</v>
      </c>
      <c r="GH67">
        <v>24281</v>
      </c>
      <c r="GI67">
        <v>33445.699999999997</v>
      </c>
      <c r="GJ67">
        <v>32587</v>
      </c>
      <c r="GK67">
        <v>40186.300000000003</v>
      </c>
      <c r="GL67">
        <v>39626.6</v>
      </c>
      <c r="GM67">
        <v>2.1416499999999998</v>
      </c>
      <c r="GN67">
        <v>1.81335</v>
      </c>
      <c r="GO67">
        <v>8.5271899999999998E-2</v>
      </c>
      <c r="GP67">
        <v>0</v>
      </c>
      <c r="GQ67">
        <v>29.714600000000001</v>
      </c>
      <c r="GR67">
        <v>999.9</v>
      </c>
      <c r="GS67">
        <v>28.4</v>
      </c>
      <c r="GT67">
        <v>34</v>
      </c>
      <c r="GU67">
        <v>14.9224</v>
      </c>
      <c r="GV67">
        <v>61.85</v>
      </c>
      <c r="GW67">
        <v>31.418299999999999</v>
      </c>
      <c r="GX67">
        <v>1</v>
      </c>
      <c r="GY67">
        <v>0.22798499999999999</v>
      </c>
      <c r="GZ67">
        <v>0</v>
      </c>
      <c r="HA67">
        <v>20.276900000000001</v>
      </c>
      <c r="HB67">
        <v>5.2252299999999998</v>
      </c>
      <c r="HC67">
        <v>11.908099999999999</v>
      </c>
      <c r="HD67">
        <v>4.9637500000000001</v>
      </c>
      <c r="HE67">
        <v>3.2919999999999998</v>
      </c>
      <c r="HF67">
        <v>9999</v>
      </c>
      <c r="HG67">
        <v>9999</v>
      </c>
      <c r="HH67">
        <v>9999</v>
      </c>
      <c r="HI67">
        <v>999.9</v>
      </c>
      <c r="HJ67">
        <v>4.9702099999999998</v>
      </c>
      <c r="HK67">
        <v>1.8751500000000001</v>
      </c>
      <c r="HL67">
        <v>1.8738999999999999</v>
      </c>
      <c r="HM67">
        <v>1.8730199999999999</v>
      </c>
      <c r="HN67">
        <v>1.8745400000000001</v>
      </c>
      <c r="HO67">
        <v>1.86951</v>
      </c>
      <c r="HP67">
        <v>1.8737200000000001</v>
      </c>
      <c r="HQ67">
        <v>1.87873</v>
      </c>
      <c r="HR67">
        <v>0</v>
      </c>
      <c r="HS67">
        <v>0</v>
      </c>
      <c r="HT67">
        <v>0</v>
      </c>
      <c r="HU67">
        <v>0</v>
      </c>
      <c r="HV67" t="s">
        <v>417</v>
      </c>
      <c r="HW67" t="s">
        <v>418</v>
      </c>
      <c r="HX67" t="s">
        <v>419</v>
      </c>
      <c r="HY67" t="s">
        <v>419</v>
      </c>
      <c r="HZ67" t="s">
        <v>419</v>
      </c>
      <c r="IA67" t="s">
        <v>419</v>
      </c>
      <c r="IB67">
        <v>0</v>
      </c>
      <c r="IC67">
        <v>100</v>
      </c>
      <c r="ID67">
        <v>100</v>
      </c>
      <c r="IE67">
        <v>0.45100000000000001</v>
      </c>
      <c r="IF67">
        <v>0.20799999999999999</v>
      </c>
      <c r="IG67">
        <v>0.42114285714279731</v>
      </c>
      <c r="IH67">
        <v>0</v>
      </c>
      <c r="II67">
        <v>0</v>
      </c>
      <c r="IJ67">
        <v>0</v>
      </c>
      <c r="IK67">
        <v>0.20799999999999999</v>
      </c>
      <c r="IL67">
        <v>0</v>
      </c>
      <c r="IM67">
        <v>0</v>
      </c>
      <c r="IN67">
        <v>0</v>
      </c>
      <c r="IO67">
        <v>-1</v>
      </c>
      <c r="IP67">
        <v>-1</v>
      </c>
      <c r="IQ67">
        <v>-1</v>
      </c>
      <c r="IR67">
        <v>-1</v>
      </c>
      <c r="IS67">
        <v>2</v>
      </c>
      <c r="IT67">
        <v>1172.5</v>
      </c>
      <c r="IU67">
        <v>1.09985</v>
      </c>
      <c r="IV67">
        <v>2.4108900000000002</v>
      </c>
      <c r="IW67">
        <v>1.42578</v>
      </c>
      <c r="IX67">
        <v>2.2668499999999998</v>
      </c>
      <c r="IY67">
        <v>1.5478499999999999</v>
      </c>
      <c r="IZ67">
        <v>2.3974600000000001</v>
      </c>
      <c r="JA67">
        <v>36.481400000000001</v>
      </c>
      <c r="JB67">
        <v>14.4823</v>
      </c>
      <c r="JC67">
        <v>18</v>
      </c>
      <c r="JD67">
        <v>638.10699999999997</v>
      </c>
      <c r="JE67">
        <v>409.98599999999999</v>
      </c>
      <c r="JF67">
        <v>30.148900000000001</v>
      </c>
      <c r="JG67">
        <v>30.2287</v>
      </c>
      <c r="JH67">
        <v>30.001200000000001</v>
      </c>
      <c r="JI67">
        <v>30.020099999999999</v>
      </c>
      <c r="JJ67">
        <v>29.961099999999998</v>
      </c>
      <c r="JK67">
        <v>22.033200000000001</v>
      </c>
      <c r="JL67">
        <v>-30</v>
      </c>
      <c r="JM67">
        <v>-30</v>
      </c>
      <c r="JN67">
        <v>-999.9</v>
      </c>
      <c r="JO67">
        <v>428.91699999999997</v>
      </c>
      <c r="JP67">
        <v>0</v>
      </c>
      <c r="JQ67">
        <v>94.906199999999998</v>
      </c>
      <c r="JR67">
        <v>100.806</v>
      </c>
    </row>
    <row r="68" spans="1:278" x14ac:dyDescent="0.2">
      <c r="A68">
        <v>52</v>
      </c>
      <c r="B68">
        <v>1686935441.0999999</v>
      </c>
      <c r="C68">
        <v>13305.599999904631</v>
      </c>
      <c r="D68" t="s">
        <v>695</v>
      </c>
      <c r="E68" t="s">
        <v>696</v>
      </c>
      <c r="F68">
        <v>15</v>
      </c>
      <c r="N68" t="s">
        <v>513</v>
      </c>
      <c r="O68">
        <v>1686935433.349999</v>
      </c>
      <c r="P68">
        <f t="shared" si="46"/>
        <v>1.4103453540297447E-3</v>
      </c>
      <c r="Q68">
        <f t="shared" si="47"/>
        <v>1.4103453540297446</v>
      </c>
      <c r="R68">
        <f t="shared" si="48"/>
        <v>1.8558232223155997</v>
      </c>
      <c r="S68">
        <f t="shared" si="49"/>
        <v>411.38670000000002</v>
      </c>
      <c r="T68">
        <f t="shared" si="50"/>
        <v>327.48782623297711</v>
      </c>
      <c r="U68">
        <f t="shared" si="51"/>
        <v>33.33006421639022</v>
      </c>
      <c r="V68">
        <f t="shared" si="52"/>
        <v>41.868869711860285</v>
      </c>
      <c r="W68">
        <f t="shared" si="53"/>
        <v>4.566059344147648E-2</v>
      </c>
      <c r="X68">
        <f t="shared" si="54"/>
        <v>2.958867206432839</v>
      </c>
      <c r="Y68">
        <f t="shared" si="55"/>
        <v>4.5272725153194568E-2</v>
      </c>
      <c r="Z68">
        <f t="shared" si="56"/>
        <v>2.8330026891155317E-2</v>
      </c>
      <c r="AA68">
        <f t="shared" si="57"/>
        <v>241.73732135585254</v>
      </c>
      <c r="AB68">
        <f t="shared" si="58"/>
        <v>32.324025528856069</v>
      </c>
      <c r="AC68">
        <f t="shared" si="59"/>
        <v>31.329856666666672</v>
      </c>
      <c r="AD68">
        <f t="shared" si="60"/>
        <v>4.5969248043415929</v>
      </c>
      <c r="AE68">
        <f t="shared" si="61"/>
        <v>33.200482195674795</v>
      </c>
      <c r="AF68">
        <f t="shared" si="62"/>
        <v>1.521714270969883</v>
      </c>
      <c r="AG68">
        <f t="shared" si="63"/>
        <v>4.5834101504951175</v>
      </c>
      <c r="AH68">
        <f t="shared" si="64"/>
        <v>3.0752105333717097</v>
      </c>
      <c r="AI68">
        <f t="shared" si="65"/>
        <v>-62.196230112711739</v>
      </c>
      <c r="AJ68">
        <f t="shared" si="66"/>
        <v>-8.2556114552824873</v>
      </c>
      <c r="AK68">
        <f t="shared" si="67"/>
        <v>-0.6284314033688948</v>
      </c>
      <c r="AL68">
        <f t="shared" si="68"/>
        <v>170.65704838448943</v>
      </c>
      <c r="AM68">
        <v>0</v>
      </c>
      <c r="AN68">
        <v>0</v>
      </c>
      <c r="AO68">
        <f t="shared" si="69"/>
        <v>1</v>
      </c>
      <c r="AP68">
        <f t="shared" si="70"/>
        <v>0</v>
      </c>
      <c r="AQ68">
        <f t="shared" si="71"/>
        <v>53009.897337044415</v>
      </c>
      <c r="AR68" t="s">
        <v>410</v>
      </c>
      <c r="AS68">
        <v>12516</v>
      </c>
      <c r="AT68">
        <v>616.0684</v>
      </c>
      <c r="AU68">
        <v>3673.6</v>
      </c>
      <c r="AV68">
        <f t="shared" si="72"/>
        <v>0.83229845383275258</v>
      </c>
      <c r="AW68">
        <v>-1.2249820690906199</v>
      </c>
      <c r="AX68" t="s">
        <v>697</v>
      </c>
      <c r="AY68">
        <v>12615.2</v>
      </c>
      <c r="AZ68">
        <v>547.06640000000004</v>
      </c>
      <c r="BA68">
        <v>617.95100000000002</v>
      </c>
      <c r="BB68">
        <f t="shared" si="73"/>
        <v>0.11470909505769866</v>
      </c>
      <c r="BC68">
        <v>0.5</v>
      </c>
      <c r="BD68">
        <f t="shared" si="74"/>
        <v>1261.209280288007</v>
      </c>
      <c r="BE68">
        <f t="shared" si="75"/>
        <v>1.8558232223155997</v>
      </c>
      <c r="BF68">
        <f t="shared" si="76"/>
        <v>72.336087610104357</v>
      </c>
      <c r="BG68">
        <f t="shared" si="77"/>
        <v>2.4427391548393095E-3</v>
      </c>
      <c r="BH68">
        <f t="shared" si="78"/>
        <v>4.9448079216636911</v>
      </c>
      <c r="BI68">
        <f t="shared" si="79"/>
        <v>336.78707047492065</v>
      </c>
      <c r="BJ68" t="s">
        <v>698</v>
      </c>
      <c r="BK68">
        <v>-1193.0999999999999</v>
      </c>
      <c r="BL68">
        <f t="shared" si="80"/>
        <v>-1193.0999999999999</v>
      </c>
      <c r="BM68">
        <f t="shared" si="81"/>
        <v>2.9307356084867568</v>
      </c>
      <c r="BN68">
        <f t="shared" si="82"/>
        <v>3.9140035261293019E-2</v>
      </c>
      <c r="BO68">
        <f t="shared" si="83"/>
        <v>0.62786878172067317</v>
      </c>
      <c r="BP68">
        <f t="shared" si="84"/>
        <v>37.652501859130481</v>
      </c>
      <c r="BQ68">
        <f t="shared" si="85"/>
        <v>0.99938427455663914</v>
      </c>
      <c r="BR68">
        <f t="shared" si="86"/>
        <v>-8.5360709541380531E-2</v>
      </c>
      <c r="BS68">
        <f t="shared" si="87"/>
        <v>1.0853607095413804</v>
      </c>
      <c r="BT68">
        <v>1363</v>
      </c>
      <c r="BU68">
        <v>300</v>
      </c>
      <c r="BV68">
        <v>300</v>
      </c>
      <c r="BW68">
        <v>300</v>
      </c>
      <c r="BX68">
        <v>12615.2</v>
      </c>
      <c r="BY68">
        <v>605.97</v>
      </c>
      <c r="BZ68">
        <v>-9.1381599999999993E-3</v>
      </c>
      <c r="CA68">
        <v>-0.41</v>
      </c>
      <c r="CB68" t="s">
        <v>413</v>
      </c>
      <c r="CC68" t="s">
        <v>413</v>
      </c>
      <c r="CD68" t="s">
        <v>413</v>
      </c>
      <c r="CE68" t="s">
        <v>413</v>
      </c>
      <c r="CF68" t="s">
        <v>413</v>
      </c>
      <c r="CG68" t="s">
        <v>413</v>
      </c>
      <c r="CH68" t="s">
        <v>413</v>
      </c>
      <c r="CI68" t="s">
        <v>413</v>
      </c>
      <c r="CJ68" t="s">
        <v>413</v>
      </c>
      <c r="CK68" t="s">
        <v>413</v>
      </c>
      <c r="CL68">
        <f t="shared" si="88"/>
        <v>1499.9976666666671</v>
      </c>
      <c r="CM68">
        <f t="shared" si="89"/>
        <v>1261.209280288007</v>
      </c>
      <c r="CN68">
        <f t="shared" si="90"/>
        <v>0.84080749478144068</v>
      </c>
      <c r="CO68">
        <f t="shared" si="91"/>
        <v>0.16115846492818042</v>
      </c>
      <c r="CP68">
        <v>6</v>
      </c>
      <c r="CQ68">
        <v>0.5</v>
      </c>
      <c r="CR68" t="s">
        <v>414</v>
      </c>
      <c r="CS68">
        <v>2</v>
      </c>
      <c r="CT68">
        <v>1686935433.349999</v>
      </c>
      <c r="CU68">
        <v>411.38670000000002</v>
      </c>
      <c r="CV68">
        <v>413.82213333333328</v>
      </c>
      <c r="CW68">
        <v>14.951753333333331</v>
      </c>
      <c r="CX68">
        <v>13.56283</v>
      </c>
      <c r="CY68">
        <v>410.96769999999998</v>
      </c>
      <c r="CZ68">
        <v>14.743753333333331</v>
      </c>
      <c r="DA68">
        <v>600.14466666666669</v>
      </c>
      <c r="DB68">
        <v>101.6749333333333</v>
      </c>
      <c r="DC68">
        <v>0.1000382733333333</v>
      </c>
      <c r="DD68">
        <v>31.27810333333333</v>
      </c>
      <c r="DE68">
        <v>31.329856666666672</v>
      </c>
      <c r="DF68">
        <v>999.9000000000002</v>
      </c>
      <c r="DG68">
        <v>0</v>
      </c>
      <c r="DH68">
        <v>0</v>
      </c>
      <c r="DI68">
        <v>10000.58333333333</v>
      </c>
      <c r="DJ68">
        <v>0</v>
      </c>
      <c r="DK68">
        <v>2032.3083333333329</v>
      </c>
      <c r="DL68">
        <v>-2.4031120000000001</v>
      </c>
      <c r="DM68">
        <v>417.66403333333329</v>
      </c>
      <c r="DN68">
        <v>419.51196666666669</v>
      </c>
      <c r="DO68">
        <v>1.3889236666666669</v>
      </c>
      <c r="DP68">
        <v>413.82213333333328</v>
      </c>
      <c r="DQ68">
        <v>13.56283</v>
      </c>
      <c r="DR68">
        <v>1.5202173333333331</v>
      </c>
      <c r="DS68">
        <v>1.378999333333333</v>
      </c>
      <c r="DT68">
        <v>13.173030000000001</v>
      </c>
      <c r="DU68">
        <v>11.688636666666669</v>
      </c>
      <c r="DV68">
        <v>1499.9976666666671</v>
      </c>
      <c r="DW68">
        <v>0.97299433333333352</v>
      </c>
      <c r="DX68">
        <v>2.7005439999999999E-2</v>
      </c>
      <c r="DY68">
        <v>0</v>
      </c>
      <c r="DZ68">
        <v>547.10183333333339</v>
      </c>
      <c r="EA68">
        <v>4.9993100000000004</v>
      </c>
      <c r="EB68">
        <v>13426.343333333331</v>
      </c>
      <c r="EC68">
        <v>13259.2</v>
      </c>
      <c r="ED68">
        <v>38.311999999999991</v>
      </c>
      <c r="EE68">
        <v>40.074599999999997</v>
      </c>
      <c r="EF68">
        <v>38.616599999999977</v>
      </c>
      <c r="EG68">
        <v>39.561999999999983</v>
      </c>
      <c r="EH68">
        <v>40.016533333333321</v>
      </c>
      <c r="EI68">
        <v>1454.623333333333</v>
      </c>
      <c r="EJ68">
        <v>40.374666666666677</v>
      </c>
      <c r="EK68">
        <v>0</v>
      </c>
      <c r="EL68">
        <v>123.3999998569489</v>
      </c>
      <c r="EM68">
        <v>0</v>
      </c>
      <c r="EN68">
        <v>547.06640000000004</v>
      </c>
      <c r="EO68">
        <v>-3.986076928732202</v>
      </c>
      <c r="EP68">
        <v>-680.01538665972373</v>
      </c>
      <c r="EQ68">
        <v>13422.136</v>
      </c>
      <c r="ER68">
        <v>15</v>
      </c>
      <c r="ES68">
        <v>1686935462.0999999</v>
      </c>
      <c r="ET68" t="s">
        <v>699</v>
      </c>
      <c r="EU68">
        <v>1686935462.0999999</v>
      </c>
      <c r="EV68">
        <v>1686864966.5999999</v>
      </c>
      <c r="EW68">
        <v>52</v>
      </c>
      <c r="EX68">
        <v>-3.3000000000000002E-2</v>
      </c>
      <c r="EY68">
        <v>-2.5000000000000001E-2</v>
      </c>
      <c r="EZ68">
        <v>0.41899999999999998</v>
      </c>
      <c r="FA68">
        <v>0.20799999999999999</v>
      </c>
      <c r="FB68">
        <v>413</v>
      </c>
      <c r="FC68">
        <v>20</v>
      </c>
      <c r="FD68">
        <v>0.63</v>
      </c>
      <c r="FE68">
        <v>0.03</v>
      </c>
      <c r="FF68">
        <v>-2.3559317073170729</v>
      </c>
      <c r="FG68">
        <v>-0.61539867595818409</v>
      </c>
      <c r="FH68">
        <v>0.19146748016438639</v>
      </c>
      <c r="FI68">
        <v>1</v>
      </c>
      <c r="FJ68">
        <v>411.48677419354851</v>
      </c>
      <c r="FK68">
        <v>-3.5848064516131211</v>
      </c>
      <c r="FL68">
        <v>0.26983229076683263</v>
      </c>
      <c r="FM68">
        <v>1</v>
      </c>
      <c r="FN68">
        <v>1.3856553658536579</v>
      </c>
      <c r="FO68">
        <v>5.0340000000000919E-2</v>
      </c>
      <c r="FP68">
        <v>5.8033191081508966E-3</v>
      </c>
      <c r="FQ68">
        <v>1</v>
      </c>
      <c r="FR68">
        <v>14.95050322580645</v>
      </c>
      <c r="FS68">
        <v>6.5946774193528013E-2</v>
      </c>
      <c r="FT68">
        <v>4.9992569687237398E-3</v>
      </c>
      <c r="FU68">
        <v>1</v>
      </c>
      <c r="FV68">
        <v>4</v>
      </c>
      <c r="FW68">
        <v>4</v>
      </c>
      <c r="FX68" t="s">
        <v>416</v>
      </c>
      <c r="FY68">
        <v>3.1742599999999999</v>
      </c>
      <c r="FZ68">
        <v>2.7968500000000001</v>
      </c>
      <c r="GA68">
        <v>0.102905</v>
      </c>
      <c r="GB68">
        <v>0.103977</v>
      </c>
      <c r="GC68">
        <v>8.53685E-2</v>
      </c>
      <c r="GD68">
        <v>8.0696400000000001E-2</v>
      </c>
      <c r="GE68">
        <v>27929.200000000001</v>
      </c>
      <c r="GF68">
        <v>22187.9</v>
      </c>
      <c r="GG68">
        <v>29113.7</v>
      </c>
      <c r="GH68">
        <v>24271.1</v>
      </c>
      <c r="GI68">
        <v>33896.199999999997</v>
      </c>
      <c r="GJ68">
        <v>32579.3</v>
      </c>
      <c r="GK68">
        <v>40178.199999999997</v>
      </c>
      <c r="GL68">
        <v>39610.1</v>
      </c>
      <c r="GM68">
        <v>2.1366999999999998</v>
      </c>
      <c r="GN68">
        <v>1.8080700000000001</v>
      </c>
      <c r="GO68">
        <v>8.7916900000000006E-2</v>
      </c>
      <c r="GP68">
        <v>0</v>
      </c>
      <c r="GQ68">
        <v>29.871600000000001</v>
      </c>
      <c r="GR68">
        <v>999.9</v>
      </c>
      <c r="GS68">
        <v>28.2</v>
      </c>
      <c r="GT68">
        <v>34.1</v>
      </c>
      <c r="GU68">
        <v>14.9017</v>
      </c>
      <c r="GV68">
        <v>61.75</v>
      </c>
      <c r="GW68">
        <v>32.972799999999999</v>
      </c>
      <c r="GX68">
        <v>1</v>
      </c>
      <c r="GY68">
        <v>0.24868899999999999</v>
      </c>
      <c r="GZ68">
        <v>0</v>
      </c>
      <c r="HA68">
        <v>20.277799999999999</v>
      </c>
      <c r="HB68">
        <v>5.2238800000000003</v>
      </c>
      <c r="HC68">
        <v>11.908099999999999</v>
      </c>
      <c r="HD68">
        <v>4.9637500000000001</v>
      </c>
      <c r="HE68">
        <v>3.2919999999999998</v>
      </c>
      <c r="HF68">
        <v>9999</v>
      </c>
      <c r="HG68">
        <v>9999</v>
      </c>
      <c r="HH68">
        <v>9999</v>
      </c>
      <c r="HI68">
        <v>999.9</v>
      </c>
      <c r="HJ68">
        <v>4.9702799999999998</v>
      </c>
      <c r="HK68">
        <v>1.87517</v>
      </c>
      <c r="HL68">
        <v>1.8739300000000001</v>
      </c>
      <c r="HM68">
        <v>1.8730899999999999</v>
      </c>
      <c r="HN68">
        <v>1.8745400000000001</v>
      </c>
      <c r="HO68">
        <v>1.8695299999999999</v>
      </c>
      <c r="HP68">
        <v>1.8737200000000001</v>
      </c>
      <c r="HQ68">
        <v>1.8788</v>
      </c>
      <c r="HR68">
        <v>0</v>
      </c>
      <c r="HS68">
        <v>0</v>
      </c>
      <c r="HT68">
        <v>0</v>
      </c>
      <c r="HU68">
        <v>0</v>
      </c>
      <c r="HV68" t="s">
        <v>417</v>
      </c>
      <c r="HW68" t="s">
        <v>418</v>
      </c>
      <c r="HX68" t="s">
        <v>419</v>
      </c>
      <c r="HY68" t="s">
        <v>419</v>
      </c>
      <c r="HZ68" t="s">
        <v>419</v>
      </c>
      <c r="IA68" t="s">
        <v>419</v>
      </c>
      <c r="IB68">
        <v>0</v>
      </c>
      <c r="IC68">
        <v>100</v>
      </c>
      <c r="ID68">
        <v>100</v>
      </c>
      <c r="IE68">
        <v>0.41899999999999998</v>
      </c>
      <c r="IF68">
        <v>0.20799999999999999</v>
      </c>
      <c r="IG68">
        <v>0.45133333333330938</v>
      </c>
      <c r="IH68">
        <v>0</v>
      </c>
      <c r="II68">
        <v>0</v>
      </c>
      <c r="IJ68">
        <v>0</v>
      </c>
      <c r="IK68">
        <v>0.20799999999999999</v>
      </c>
      <c r="IL68">
        <v>0</v>
      </c>
      <c r="IM68">
        <v>0</v>
      </c>
      <c r="IN68">
        <v>0</v>
      </c>
      <c r="IO68">
        <v>-1</v>
      </c>
      <c r="IP68">
        <v>-1</v>
      </c>
      <c r="IQ68">
        <v>-1</v>
      </c>
      <c r="IR68">
        <v>-1</v>
      </c>
      <c r="IS68">
        <v>1.6</v>
      </c>
      <c r="IT68">
        <v>1174.5999999999999</v>
      </c>
      <c r="IU68">
        <v>1.06812</v>
      </c>
      <c r="IV68">
        <v>2.4169900000000002</v>
      </c>
      <c r="IW68">
        <v>1.42578</v>
      </c>
      <c r="IX68">
        <v>2.2668499999999998</v>
      </c>
      <c r="IY68">
        <v>1.5478499999999999</v>
      </c>
      <c r="IZ68">
        <v>2.4462899999999999</v>
      </c>
      <c r="JA68">
        <v>36.646900000000002</v>
      </c>
      <c r="JB68">
        <v>14.4735</v>
      </c>
      <c r="JC68">
        <v>18</v>
      </c>
      <c r="JD68">
        <v>636.82100000000003</v>
      </c>
      <c r="JE68">
        <v>408.59</v>
      </c>
      <c r="JF68">
        <v>30.3764</v>
      </c>
      <c r="JG68">
        <v>30.491199999999999</v>
      </c>
      <c r="JH68">
        <v>30.000599999999999</v>
      </c>
      <c r="JI68">
        <v>30.2593</v>
      </c>
      <c r="JJ68">
        <v>30.192699999999999</v>
      </c>
      <c r="JK68">
        <v>21.398900000000001</v>
      </c>
      <c r="JL68">
        <v>-30</v>
      </c>
      <c r="JM68">
        <v>-30</v>
      </c>
      <c r="JN68">
        <v>-999.9</v>
      </c>
      <c r="JO68">
        <v>413.2</v>
      </c>
      <c r="JP68">
        <v>0</v>
      </c>
      <c r="JQ68">
        <v>94.885900000000007</v>
      </c>
      <c r="JR68">
        <v>100.765</v>
      </c>
    </row>
    <row r="69" spans="1:278" x14ac:dyDescent="0.2">
      <c r="A69">
        <v>53</v>
      </c>
      <c r="B69">
        <v>1686935601.0999999</v>
      </c>
      <c r="C69">
        <v>13465.599999904631</v>
      </c>
      <c r="D69" t="s">
        <v>700</v>
      </c>
      <c r="E69" t="s">
        <v>701</v>
      </c>
      <c r="F69">
        <v>15</v>
      </c>
      <c r="N69" t="s">
        <v>537</v>
      </c>
      <c r="O69">
        <v>1686935593.099999</v>
      </c>
      <c r="P69">
        <f t="shared" si="46"/>
        <v>1.2447554849775912E-3</v>
      </c>
      <c r="Q69">
        <f t="shared" si="47"/>
        <v>1.2447554849775913</v>
      </c>
      <c r="R69">
        <f t="shared" si="48"/>
        <v>5.0948931827143582</v>
      </c>
      <c r="S69">
        <f t="shared" si="49"/>
        <v>409.91545161290333</v>
      </c>
      <c r="T69">
        <f t="shared" si="50"/>
        <v>182.81863162925285</v>
      </c>
      <c r="U69">
        <f t="shared" si="51"/>
        <v>18.605525363309454</v>
      </c>
      <c r="V69">
        <f t="shared" si="52"/>
        <v>41.717259689717388</v>
      </c>
      <c r="W69">
        <f t="shared" si="53"/>
        <v>3.8734560346704236E-2</v>
      </c>
      <c r="X69">
        <f t="shared" si="54"/>
        <v>2.9585158806254386</v>
      </c>
      <c r="Y69">
        <f t="shared" si="55"/>
        <v>3.8455013967582628E-2</v>
      </c>
      <c r="Z69">
        <f t="shared" si="56"/>
        <v>2.4059331538557594E-2</v>
      </c>
      <c r="AA69">
        <f t="shared" si="57"/>
        <v>241.73988262332225</v>
      </c>
      <c r="AB69">
        <f t="shared" si="58"/>
        <v>32.434659515651717</v>
      </c>
      <c r="AC69">
        <f t="shared" si="59"/>
        <v>31.680119354838709</v>
      </c>
      <c r="AD69">
        <f t="shared" si="60"/>
        <v>4.6893066445905012</v>
      </c>
      <c r="AE69">
        <f t="shared" si="61"/>
        <v>32.495602273849059</v>
      </c>
      <c r="AF69">
        <f t="shared" si="62"/>
        <v>1.4951801933102056</v>
      </c>
      <c r="AG69">
        <f t="shared" si="63"/>
        <v>4.6011770476199381</v>
      </c>
      <c r="AH69">
        <f t="shared" si="64"/>
        <v>3.1941264512802956</v>
      </c>
      <c r="AI69">
        <f t="shared" si="65"/>
        <v>-54.893716887511772</v>
      </c>
      <c r="AJ69">
        <f t="shared" si="66"/>
        <v>-53.273864753281508</v>
      </c>
      <c r="AK69">
        <f t="shared" si="67"/>
        <v>-4.0641492458374939</v>
      </c>
      <c r="AL69">
        <f t="shared" si="68"/>
        <v>129.50815173669147</v>
      </c>
      <c r="AM69">
        <v>0</v>
      </c>
      <c r="AN69">
        <v>0</v>
      </c>
      <c r="AO69">
        <f t="shared" si="69"/>
        <v>1</v>
      </c>
      <c r="AP69">
        <f t="shared" si="70"/>
        <v>0</v>
      </c>
      <c r="AQ69">
        <f t="shared" si="71"/>
        <v>52987.832358331965</v>
      </c>
      <c r="AR69" t="s">
        <v>410</v>
      </c>
      <c r="AS69">
        <v>12516</v>
      </c>
      <c r="AT69">
        <v>616.0684</v>
      </c>
      <c r="AU69">
        <v>3673.6</v>
      </c>
      <c r="AV69">
        <f t="shared" si="72"/>
        <v>0.83229845383275258</v>
      </c>
      <c r="AW69">
        <v>-1.2249820690906199</v>
      </c>
      <c r="AX69" t="s">
        <v>702</v>
      </c>
      <c r="AY69">
        <v>12529.1</v>
      </c>
      <c r="AZ69">
        <v>699.02575999999999</v>
      </c>
      <c r="BA69">
        <v>832.97299999999996</v>
      </c>
      <c r="BB69">
        <f t="shared" si="73"/>
        <v>0.16080622060979166</v>
      </c>
      <c r="BC69">
        <v>0.5</v>
      </c>
      <c r="BD69">
        <f t="shared" si="74"/>
        <v>1261.226787653736</v>
      </c>
      <c r="BE69">
        <f t="shared" si="75"/>
        <v>5.0948931827143582</v>
      </c>
      <c r="BF69">
        <f t="shared" si="76"/>
        <v>101.40655652721277</v>
      </c>
      <c r="BG69">
        <f t="shared" si="77"/>
        <v>5.0108951963840388E-3</v>
      </c>
      <c r="BH69">
        <f t="shared" si="78"/>
        <v>3.4102269821470803</v>
      </c>
      <c r="BI69">
        <f t="shared" si="79"/>
        <v>391.92586529143108</v>
      </c>
      <c r="BJ69" t="s">
        <v>703</v>
      </c>
      <c r="BK69">
        <v>-2487.1999999999998</v>
      </c>
      <c r="BL69">
        <f t="shared" si="80"/>
        <v>-2487.1999999999998</v>
      </c>
      <c r="BM69">
        <f t="shared" si="81"/>
        <v>3.9859311166148244</v>
      </c>
      <c r="BN69">
        <f t="shared" si="82"/>
        <v>4.0343451982773178E-2</v>
      </c>
      <c r="BO69">
        <f t="shared" si="83"/>
        <v>0.46108086612128302</v>
      </c>
      <c r="BP69">
        <f t="shared" si="84"/>
        <v>0.61753987697817381</v>
      </c>
      <c r="BQ69">
        <f t="shared" si="85"/>
        <v>0.92905891798469076</v>
      </c>
      <c r="BR69">
        <f t="shared" si="86"/>
        <v>-0.14354583123167514</v>
      </c>
      <c r="BS69">
        <f t="shared" si="87"/>
        <v>1.1435458312316751</v>
      </c>
      <c r="BT69">
        <v>1365</v>
      </c>
      <c r="BU69">
        <v>300</v>
      </c>
      <c r="BV69">
        <v>300</v>
      </c>
      <c r="BW69">
        <v>300</v>
      </c>
      <c r="BX69">
        <v>12529.1</v>
      </c>
      <c r="BY69">
        <v>816.48</v>
      </c>
      <c r="BZ69">
        <v>-9.0767299999999999E-3</v>
      </c>
      <c r="CA69">
        <v>2.57</v>
      </c>
      <c r="CB69" t="s">
        <v>413</v>
      </c>
      <c r="CC69" t="s">
        <v>413</v>
      </c>
      <c r="CD69" t="s">
        <v>413</v>
      </c>
      <c r="CE69" t="s">
        <v>413</v>
      </c>
      <c r="CF69" t="s">
        <v>413</v>
      </c>
      <c r="CG69" t="s">
        <v>413</v>
      </c>
      <c r="CH69" t="s">
        <v>413</v>
      </c>
      <c r="CI69" t="s">
        <v>413</v>
      </c>
      <c r="CJ69" t="s">
        <v>413</v>
      </c>
      <c r="CK69" t="s">
        <v>413</v>
      </c>
      <c r="CL69">
        <f t="shared" si="88"/>
        <v>1500.019032258065</v>
      </c>
      <c r="CM69">
        <f t="shared" si="89"/>
        <v>1261.226787653736</v>
      </c>
      <c r="CN69">
        <f t="shared" si="90"/>
        <v>0.84080719012954031</v>
      </c>
      <c r="CO69">
        <f t="shared" si="91"/>
        <v>0.16115787695001263</v>
      </c>
      <c r="CP69">
        <v>6</v>
      </c>
      <c r="CQ69">
        <v>0.5</v>
      </c>
      <c r="CR69" t="s">
        <v>414</v>
      </c>
      <c r="CS69">
        <v>2</v>
      </c>
      <c r="CT69">
        <v>1686935593.099999</v>
      </c>
      <c r="CU69">
        <v>409.91545161290333</v>
      </c>
      <c r="CV69">
        <v>415.51912903225809</v>
      </c>
      <c r="CW69">
        <v>14.691700000000001</v>
      </c>
      <c r="CX69">
        <v>13.465551612903219</v>
      </c>
      <c r="CY69">
        <v>409.52045161290329</v>
      </c>
      <c r="CZ69">
        <v>14.483700000000001</v>
      </c>
      <c r="DA69">
        <v>600.15635483870972</v>
      </c>
      <c r="DB69">
        <v>101.6706129032258</v>
      </c>
      <c r="DC69">
        <v>9.9787616129032267E-2</v>
      </c>
      <c r="DD69">
        <v>31.346112903225809</v>
      </c>
      <c r="DE69">
        <v>31.680119354838709</v>
      </c>
      <c r="DF69">
        <v>999.90000000000032</v>
      </c>
      <c r="DG69">
        <v>0</v>
      </c>
      <c r="DH69">
        <v>0</v>
      </c>
      <c r="DI69">
        <v>9999.0158064516127</v>
      </c>
      <c r="DJ69">
        <v>0</v>
      </c>
      <c r="DK69">
        <v>1617.900322580645</v>
      </c>
      <c r="DL69">
        <v>-5.5799083870967747</v>
      </c>
      <c r="DM69">
        <v>416.05164516129042</v>
      </c>
      <c r="DN69">
        <v>421.19058064516139</v>
      </c>
      <c r="DO69">
        <v>1.22615064516129</v>
      </c>
      <c r="DP69">
        <v>415.51912903225809</v>
      </c>
      <c r="DQ69">
        <v>13.465551612903219</v>
      </c>
      <c r="DR69">
        <v>1.4937122580645159</v>
      </c>
      <c r="DS69">
        <v>1.369049677419355</v>
      </c>
      <c r="DT69">
        <v>12.90395483870968</v>
      </c>
      <c r="DU69">
        <v>11.5791</v>
      </c>
      <c r="DV69">
        <v>1500.019032258065</v>
      </c>
      <c r="DW69">
        <v>0.97300551612903263</v>
      </c>
      <c r="DX69">
        <v>2.6994093548387089E-2</v>
      </c>
      <c r="DY69">
        <v>0</v>
      </c>
      <c r="DZ69">
        <v>699.16670967741925</v>
      </c>
      <c r="EA69">
        <v>4.9993100000000013</v>
      </c>
      <c r="EB69">
        <v>16345.64516129032</v>
      </c>
      <c r="EC69">
        <v>13259.425806451611</v>
      </c>
      <c r="ED69">
        <v>38.686999999999983</v>
      </c>
      <c r="EE69">
        <v>40.525999999999989</v>
      </c>
      <c r="EF69">
        <v>39.029999999999987</v>
      </c>
      <c r="EG69">
        <v>39.991870967741939</v>
      </c>
      <c r="EH69">
        <v>40.311999999999983</v>
      </c>
      <c r="EI69">
        <v>1454.6590322580651</v>
      </c>
      <c r="EJ69">
        <v>40.359999999999978</v>
      </c>
      <c r="EK69">
        <v>0</v>
      </c>
      <c r="EL69">
        <v>159.79999995231631</v>
      </c>
      <c r="EM69">
        <v>0</v>
      </c>
      <c r="EN69">
        <v>699.02575999999999</v>
      </c>
      <c r="EO69">
        <v>-7.8556923259853466</v>
      </c>
      <c r="EP69">
        <v>1303.823076300175</v>
      </c>
      <c r="EQ69">
        <v>16379.924000000001</v>
      </c>
      <c r="ER69">
        <v>15</v>
      </c>
      <c r="ES69">
        <v>1686935626.0999999</v>
      </c>
      <c r="ET69" t="s">
        <v>704</v>
      </c>
      <c r="EU69">
        <v>1686935626.0999999</v>
      </c>
      <c r="EV69">
        <v>1686864966.5999999</v>
      </c>
      <c r="EW69">
        <v>53</v>
      </c>
      <c r="EX69">
        <v>-2.3E-2</v>
      </c>
      <c r="EY69">
        <v>-2.5000000000000001E-2</v>
      </c>
      <c r="EZ69">
        <v>0.39500000000000002</v>
      </c>
      <c r="FA69">
        <v>0.20799999999999999</v>
      </c>
      <c r="FB69">
        <v>415</v>
      </c>
      <c r="FC69">
        <v>20</v>
      </c>
      <c r="FD69">
        <v>0.17</v>
      </c>
      <c r="FE69">
        <v>0.03</v>
      </c>
      <c r="FF69">
        <v>-5.4971060975609758</v>
      </c>
      <c r="FG69">
        <v>-0.91715121951219336</v>
      </c>
      <c r="FH69">
        <v>0.18899981447762279</v>
      </c>
      <c r="FI69">
        <v>1</v>
      </c>
      <c r="FJ69">
        <v>409.93909677419362</v>
      </c>
      <c r="FK69">
        <v>1.4745967741925361</v>
      </c>
      <c r="FL69">
        <v>0.11585289750611059</v>
      </c>
      <c r="FM69">
        <v>1</v>
      </c>
      <c r="FN69">
        <v>1.220625853658537</v>
      </c>
      <c r="FO69">
        <v>0.1236988850174191</v>
      </c>
      <c r="FP69">
        <v>1.2265270417630789E-2</v>
      </c>
      <c r="FQ69">
        <v>1</v>
      </c>
      <c r="FR69">
        <v>14.691700000000001</v>
      </c>
      <c r="FS69">
        <v>5.5388709677360863E-2</v>
      </c>
      <c r="FT69">
        <v>4.2424125820255953E-3</v>
      </c>
      <c r="FU69">
        <v>1</v>
      </c>
      <c r="FV69">
        <v>4</v>
      </c>
      <c r="FW69">
        <v>4</v>
      </c>
      <c r="FX69" t="s">
        <v>416</v>
      </c>
      <c r="FY69">
        <v>3.1739799999999998</v>
      </c>
      <c r="FZ69">
        <v>2.7968700000000002</v>
      </c>
      <c r="GA69">
        <v>0.10268099999999999</v>
      </c>
      <c r="GB69">
        <v>0.104313</v>
      </c>
      <c r="GC69">
        <v>8.4221099999999993E-2</v>
      </c>
      <c r="GD69">
        <v>8.01703E-2</v>
      </c>
      <c r="GE69">
        <v>27923.8</v>
      </c>
      <c r="GF69">
        <v>22172.2</v>
      </c>
      <c r="GG69">
        <v>29101.8</v>
      </c>
      <c r="GH69">
        <v>24263.8</v>
      </c>
      <c r="GI69">
        <v>33925.199999999997</v>
      </c>
      <c r="GJ69">
        <v>32588.9</v>
      </c>
      <c r="GK69">
        <v>40161.699999999997</v>
      </c>
      <c r="GL69">
        <v>39599</v>
      </c>
      <c r="GM69">
        <v>2.1335500000000001</v>
      </c>
      <c r="GN69">
        <v>1.8070200000000001</v>
      </c>
      <c r="GO69">
        <v>0.10624500000000001</v>
      </c>
      <c r="GP69">
        <v>0</v>
      </c>
      <c r="GQ69">
        <v>29.8812</v>
      </c>
      <c r="GR69">
        <v>999.9</v>
      </c>
      <c r="GS69">
        <v>27.8</v>
      </c>
      <c r="GT69">
        <v>34.200000000000003</v>
      </c>
      <c r="GU69">
        <v>14.7743</v>
      </c>
      <c r="GV69">
        <v>62.34</v>
      </c>
      <c r="GW69">
        <v>32.331699999999998</v>
      </c>
      <c r="GX69">
        <v>1</v>
      </c>
      <c r="GY69">
        <v>0.26453300000000002</v>
      </c>
      <c r="GZ69">
        <v>0</v>
      </c>
      <c r="HA69">
        <v>20.277699999999999</v>
      </c>
      <c r="HB69">
        <v>5.2235800000000001</v>
      </c>
      <c r="HC69">
        <v>11.908099999999999</v>
      </c>
      <c r="HD69">
        <v>4.9637000000000002</v>
      </c>
      <c r="HE69">
        <v>3.2919999999999998</v>
      </c>
      <c r="HF69">
        <v>9999</v>
      </c>
      <c r="HG69">
        <v>9999</v>
      </c>
      <c r="HH69">
        <v>9999</v>
      </c>
      <c r="HI69">
        <v>999.9</v>
      </c>
      <c r="HJ69">
        <v>4.9702799999999998</v>
      </c>
      <c r="HK69">
        <v>1.8751500000000001</v>
      </c>
      <c r="HL69">
        <v>1.8739300000000001</v>
      </c>
      <c r="HM69">
        <v>1.8730800000000001</v>
      </c>
      <c r="HN69">
        <v>1.8745400000000001</v>
      </c>
      <c r="HO69">
        <v>1.86954</v>
      </c>
      <c r="HP69">
        <v>1.8737600000000001</v>
      </c>
      <c r="HQ69">
        <v>1.87879</v>
      </c>
      <c r="HR69">
        <v>0</v>
      </c>
      <c r="HS69">
        <v>0</v>
      </c>
      <c r="HT69">
        <v>0</v>
      </c>
      <c r="HU69">
        <v>0</v>
      </c>
      <c r="HV69" t="s">
        <v>417</v>
      </c>
      <c r="HW69" t="s">
        <v>418</v>
      </c>
      <c r="HX69" t="s">
        <v>419</v>
      </c>
      <c r="HY69" t="s">
        <v>419</v>
      </c>
      <c r="HZ69" t="s">
        <v>419</v>
      </c>
      <c r="IA69" t="s">
        <v>419</v>
      </c>
      <c r="IB69">
        <v>0</v>
      </c>
      <c r="IC69">
        <v>100</v>
      </c>
      <c r="ID69">
        <v>100</v>
      </c>
      <c r="IE69">
        <v>0.39500000000000002</v>
      </c>
      <c r="IF69">
        <v>0.20799999999999999</v>
      </c>
      <c r="IG69">
        <v>0.41870000000000118</v>
      </c>
      <c r="IH69">
        <v>0</v>
      </c>
      <c r="II69">
        <v>0</v>
      </c>
      <c r="IJ69">
        <v>0</v>
      </c>
      <c r="IK69">
        <v>0.20799999999999999</v>
      </c>
      <c r="IL69">
        <v>0</v>
      </c>
      <c r="IM69">
        <v>0</v>
      </c>
      <c r="IN69">
        <v>0</v>
      </c>
      <c r="IO69">
        <v>-1</v>
      </c>
      <c r="IP69">
        <v>-1</v>
      </c>
      <c r="IQ69">
        <v>-1</v>
      </c>
      <c r="IR69">
        <v>-1</v>
      </c>
      <c r="IS69">
        <v>2.2999999999999998</v>
      </c>
      <c r="IT69">
        <v>1177.2</v>
      </c>
      <c r="IU69">
        <v>1.07422</v>
      </c>
      <c r="IV69">
        <v>2.4291999999999998</v>
      </c>
      <c r="IW69">
        <v>1.42578</v>
      </c>
      <c r="IX69">
        <v>2.2668499999999998</v>
      </c>
      <c r="IY69">
        <v>1.5478499999999999</v>
      </c>
      <c r="IZ69">
        <v>2.3901400000000002</v>
      </c>
      <c r="JA69">
        <v>36.812899999999999</v>
      </c>
      <c r="JB69">
        <v>14.438499999999999</v>
      </c>
      <c r="JC69">
        <v>18</v>
      </c>
      <c r="JD69">
        <v>636.476</v>
      </c>
      <c r="JE69">
        <v>409.33499999999998</v>
      </c>
      <c r="JF69">
        <v>30.593599999999999</v>
      </c>
      <c r="JG69">
        <v>30.681100000000001</v>
      </c>
      <c r="JH69">
        <v>30.000800000000002</v>
      </c>
      <c r="JI69">
        <v>30.4589</v>
      </c>
      <c r="JJ69">
        <v>30.392299999999999</v>
      </c>
      <c r="JK69">
        <v>21.514700000000001</v>
      </c>
      <c r="JL69">
        <v>-30</v>
      </c>
      <c r="JM69">
        <v>-30</v>
      </c>
      <c r="JN69">
        <v>-999.9</v>
      </c>
      <c r="JO69">
        <v>415.39299999999997</v>
      </c>
      <c r="JP69">
        <v>0</v>
      </c>
      <c r="JQ69">
        <v>94.846999999999994</v>
      </c>
      <c r="JR69">
        <v>100.736</v>
      </c>
    </row>
    <row r="70" spans="1:278" x14ac:dyDescent="0.2">
      <c r="A70">
        <v>54</v>
      </c>
      <c r="B70">
        <v>1686935770.5</v>
      </c>
      <c r="C70">
        <v>13635</v>
      </c>
      <c r="D70" t="s">
        <v>705</v>
      </c>
      <c r="E70" t="s">
        <v>706</v>
      </c>
      <c r="F70">
        <v>15</v>
      </c>
      <c r="N70" t="s">
        <v>549</v>
      </c>
      <c r="O70">
        <v>1686935762.75</v>
      </c>
      <c r="P70">
        <f t="shared" si="46"/>
        <v>3.1725368171812724E-3</v>
      </c>
      <c r="Q70">
        <f t="shared" si="47"/>
        <v>3.1725368171812725</v>
      </c>
      <c r="R70">
        <f t="shared" si="48"/>
        <v>12.971803599638413</v>
      </c>
      <c r="S70">
        <f t="shared" si="49"/>
        <v>409.0369</v>
      </c>
      <c r="T70">
        <f t="shared" si="50"/>
        <v>196.86517517892426</v>
      </c>
      <c r="U70">
        <f t="shared" si="51"/>
        <v>20.03631885858653</v>
      </c>
      <c r="V70">
        <f t="shared" si="52"/>
        <v>41.630490237184247</v>
      </c>
      <c r="W70">
        <f t="shared" si="53"/>
        <v>0.10687202163488618</v>
      </c>
      <c r="X70">
        <f t="shared" si="54"/>
        <v>2.9586285987503995</v>
      </c>
      <c r="Y70">
        <f t="shared" si="55"/>
        <v>0.10477277834145773</v>
      </c>
      <c r="Z70">
        <f t="shared" si="56"/>
        <v>6.5668160693626243E-2</v>
      </c>
      <c r="AA70">
        <f t="shared" si="57"/>
        <v>241.73955207520547</v>
      </c>
      <c r="AB70">
        <f t="shared" si="58"/>
        <v>32.224602575833003</v>
      </c>
      <c r="AC70">
        <f t="shared" si="59"/>
        <v>31.636653333333332</v>
      </c>
      <c r="AD70">
        <f t="shared" si="60"/>
        <v>4.6777553254695885</v>
      </c>
      <c r="AE70">
        <f t="shared" si="61"/>
        <v>36.189925452273137</v>
      </c>
      <c r="AF70">
        <f t="shared" si="62"/>
        <v>1.692379849500814</v>
      </c>
      <c r="AG70">
        <f t="shared" si="63"/>
        <v>4.6763839061583736</v>
      </c>
      <c r="AH70">
        <f t="shared" si="64"/>
        <v>2.9853754759687745</v>
      </c>
      <c r="AI70">
        <f t="shared" si="65"/>
        <v>-139.90887363769411</v>
      </c>
      <c r="AJ70">
        <f t="shared" si="66"/>
        <v>-0.82411218924918683</v>
      </c>
      <c r="AK70">
        <f t="shared" si="67"/>
        <v>-6.2942286162084263E-2</v>
      </c>
      <c r="AL70">
        <f t="shared" si="68"/>
        <v>100.94362396210006</v>
      </c>
      <c r="AM70">
        <v>0</v>
      </c>
      <c r="AN70">
        <v>0</v>
      </c>
      <c r="AO70">
        <f t="shared" si="69"/>
        <v>1</v>
      </c>
      <c r="AP70">
        <f t="shared" si="70"/>
        <v>0</v>
      </c>
      <c r="AQ70">
        <f t="shared" si="71"/>
        <v>52941.573323512639</v>
      </c>
      <c r="AR70" t="s">
        <v>410</v>
      </c>
      <c r="AS70">
        <v>12516</v>
      </c>
      <c r="AT70">
        <v>616.0684</v>
      </c>
      <c r="AU70">
        <v>3673.6</v>
      </c>
      <c r="AV70">
        <f t="shared" si="72"/>
        <v>0.83229845383275258</v>
      </c>
      <c r="AW70">
        <v>-1.2249820690906199</v>
      </c>
      <c r="AX70" t="s">
        <v>707</v>
      </c>
      <c r="AY70">
        <v>12486.2</v>
      </c>
      <c r="AZ70">
        <v>683.21455999999989</v>
      </c>
      <c r="BA70">
        <v>982.79300000000001</v>
      </c>
      <c r="BB70">
        <f t="shared" si="73"/>
        <v>0.30482353862919265</v>
      </c>
      <c r="BC70">
        <v>0.5</v>
      </c>
      <c r="BD70">
        <f t="shared" si="74"/>
        <v>1261.2223005571011</v>
      </c>
      <c r="BE70">
        <f t="shared" si="75"/>
        <v>12.971803599638413</v>
      </c>
      <c r="BF70">
        <f t="shared" si="76"/>
        <v>192.22512232693336</v>
      </c>
      <c r="BG70">
        <f t="shared" si="77"/>
        <v>1.1256370635420969E-2</v>
      </c>
      <c r="BH70">
        <f t="shared" si="78"/>
        <v>2.7379183612418889</v>
      </c>
      <c r="BI70">
        <f t="shared" si="79"/>
        <v>422.20955571625677</v>
      </c>
      <c r="BJ70" t="s">
        <v>708</v>
      </c>
      <c r="BK70">
        <v>-1009.14</v>
      </c>
      <c r="BL70">
        <f t="shared" si="80"/>
        <v>-1009.14</v>
      </c>
      <c r="BM70">
        <f t="shared" si="81"/>
        <v>2.0268082902503375</v>
      </c>
      <c r="BN70">
        <f t="shared" si="82"/>
        <v>0.15039584162720337</v>
      </c>
      <c r="BO70">
        <f t="shared" si="83"/>
        <v>0.5746223364952997</v>
      </c>
      <c r="BP70">
        <f t="shared" si="84"/>
        <v>0.81690303841084044</v>
      </c>
      <c r="BQ70">
        <f t="shared" si="85"/>
        <v>0.88005860675323844</v>
      </c>
      <c r="BR70">
        <f t="shared" si="86"/>
        <v>-0.22214172312088321</v>
      </c>
      <c r="BS70">
        <f t="shared" si="87"/>
        <v>1.2221417231208833</v>
      </c>
      <c r="BT70">
        <v>1367</v>
      </c>
      <c r="BU70">
        <v>300</v>
      </c>
      <c r="BV70">
        <v>300</v>
      </c>
      <c r="BW70">
        <v>300</v>
      </c>
      <c r="BX70">
        <v>12486.2</v>
      </c>
      <c r="BY70">
        <v>912.28</v>
      </c>
      <c r="BZ70">
        <v>-9.0469899999999995E-3</v>
      </c>
      <c r="CA70">
        <v>-9.1300000000000008</v>
      </c>
      <c r="CB70" t="s">
        <v>413</v>
      </c>
      <c r="CC70" t="s">
        <v>413</v>
      </c>
      <c r="CD70" t="s">
        <v>413</v>
      </c>
      <c r="CE70" t="s">
        <v>413</v>
      </c>
      <c r="CF70" t="s">
        <v>413</v>
      </c>
      <c r="CG70" t="s">
        <v>413</v>
      </c>
      <c r="CH70" t="s">
        <v>413</v>
      </c>
      <c r="CI70" t="s">
        <v>413</v>
      </c>
      <c r="CJ70" t="s">
        <v>413</v>
      </c>
      <c r="CK70" t="s">
        <v>413</v>
      </c>
      <c r="CL70">
        <f t="shared" si="88"/>
        <v>1500.0133333333331</v>
      </c>
      <c r="CM70">
        <f t="shared" si="89"/>
        <v>1261.2223005571011</v>
      </c>
      <c r="CN70">
        <f t="shared" si="90"/>
        <v>0.84080739319457254</v>
      </c>
      <c r="CO70">
        <f t="shared" si="91"/>
        <v>0.16115826886552487</v>
      </c>
      <c r="CP70">
        <v>6</v>
      </c>
      <c r="CQ70">
        <v>0.5</v>
      </c>
      <c r="CR70" t="s">
        <v>414</v>
      </c>
      <c r="CS70">
        <v>2</v>
      </c>
      <c r="CT70">
        <v>1686935762.75</v>
      </c>
      <c r="CU70">
        <v>409.0369</v>
      </c>
      <c r="CV70">
        <v>423.30253333333337</v>
      </c>
      <c r="CW70">
        <v>16.628336666666669</v>
      </c>
      <c r="CX70">
        <v>13.50939666666666</v>
      </c>
      <c r="CY70">
        <v>408.59789999999998</v>
      </c>
      <c r="CZ70">
        <v>16.420336666666671</v>
      </c>
      <c r="DA70">
        <v>600.16213333333337</v>
      </c>
      <c r="DB70">
        <v>101.6768666666667</v>
      </c>
      <c r="DC70">
        <v>9.9990719999999991E-2</v>
      </c>
      <c r="DD70">
        <v>31.63148666666666</v>
      </c>
      <c r="DE70">
        <v>31.636653333333332</v>
      </c>
      <c r="DF70">
        <v>999.9000000000002</v>
      </c>
      <c r="DG70">
        <v>0</v>
      </c>
      <c r="DH70">
        <v>0</v>
      </c>
      <c r="DI70">
        <v>9999.0400000000009</v>
      </c>
      <c r="DJ70">
        <v>0</v>
      </c>
      <c r="DK70">
        <v>1819.5766666666671</v>
      </c>
      <c r="DL70">
        <v>-14.309313333333341</v>
      </c>
      <c r="DM70">
        <v>415.90910000000002</v>
      </c>
      <c r="DN70">
        <v>429.09936666666658</v>
      </c>
      <c r="DO70">
        <v>3.1189383333333329</v>
      </c>
      <c r="DP70">
        <v>423.30253333333337</v>
      </c>
      <c r="DQ70">
        <v>13.50939666666666</v>
      </c>
      <c r="DR70">
        <v>1.690715333333334</v>
      </c>
      <c r="DS70">
        <v>1.3735919999999999</v>
      </c>
      <c r="DT70">
        <v>14.81144333333333</v>
      </c>
      <c r="DU70">
        <v>11.62919333333333</v>
      </c>
      <c r="DV70">
        <v>1500.0133333333331</v>
      </c>
      <c r="DW70">
        <v>0.9729953333333331</v>
      </c>
      <c r="DX70">
        <v>2.700458E-2</v>
      </c>
      <c r="DY70">
        <v>0</v>
      </c>
      <c r="DZ70">
        <v>683.57336666666663</v>
      </c>
      <c r="EA70">
        <v>4.9993100000000004</v>
      </c>
      <c r="EB70">
        <v>15530.833333333339</v>
      </c>
      <c r="EC70">
        <v>13259.34</v>
      </c>
      <c r="ED70">
        <v>39</v>
      </c>
      <c r="EE70">
        <v>40.816199999999988</v>
      </c>
      <c r="EF70">
        <v>39.311999999999991</v>
      </c>
      <c r="EG70">
        <v>40.370800000000003</v>
      </c>
      <c r="EH70">
        <v>40.686999999999983</v>
      </c>
      <c r="EI70">
        <v>1454.6433333333341</v>
      </c>
      <c r="EJ70">
        <v>40.369999999999983</v>
      </c>
      <c r="EK70">
        <v>0</v>
      </c>
      <c r="EL70">
        <v>169</v>
      </c>
      <c r="EM70">
        <v>0</v>
      </c>
      <c r="EN70">
        <v>683.21455999999989</v>
      </c>
      <c r="EO70">
        <v>-33.720153806640212</v>
      </c>
      <c r="EP70">
        <v>410.96153376364731</v>
      </c>
      <c r="EQ70">
        <v>15530.16</v>
      </c>
      <c r="ER70">
        <v>15</v>
      </c>
      <c r="ES70">
        <v>1686935790.5</v>
      </c>
      <c r="ET70" t="s">
        <v>709</v>
      </c>
      <c r="EU70">
        <v>1686935790.5</v>
      </c>
      <c r="EV70">
        <v>1686864966.5999999</v>
      </c>
      <c r="EW70">
        <v>54</v>
      </c>
      <c r="EX70">
        <v>4.3999999999999997E-2</v>
      </c>
      <c r="EY70">
        <v>-2.5000000000000001E-2</v>
      </c>
      <c r="EZ70">
        <v>0.439</v>
      </c>
      <c r="FA70">
        <v>0.20799999999999999</v>
      </c>
      <c r="FB70">
        <v>424</v>
      </c>
      <c r="FC70">
        <v>20</v>
      </c>
      <c r="FD70">
        <v>0.08</v>
      </c>
      <c r="FE70">
        <v>0.03</v>
      </c>
      <c r="FF70">
        <v>-14.378185</v>
      </c>
      <c r="FG70">
        <v>2.2007504690431858</v>
      </c>
      <c r="FH70">
        <v>0.2415245842041758</v>
      </c>
      <c r="FI70">
        <v>1</v>
      </c>
      <c r="FJ70">
        <v>408.99336666666659</v>
      </c>
      <c r="FK70">
        <v>4.1254104560615854</v>
      </c>
      <c r="FL70">
        <v>0.30542849499605751</v>
      </c>
      <c r="FM70">
        <v>1</v>
      </c>
      <c r="FN70">
        <v>3.1172895</v>
      </c>
      <c r="FO70">
        <v>2.639729831143435E-2</v>
      </c>
      <c r="FP70">
        <v>3.393128313223622E-3</v>
      </c>
      <c r="FQ70">
        <v>1</v>
      </c>
      <c r="FR70">
        <v>16.628336666666669</v>
      </c>
      <c r="FS70">
        <v>2.1578642936594221E-2</v>
      </c>
      <c r="FT70">
        <v>1.846705775759263E-3</v>
      </c>
      <c r="FU70">
        <v>1</v>
      </c>
      <c r="FV70">
        <v>4</v>
      </c>
      <c r="FW70">
        <v>4</v>
      </c>
      <c r="FX70" t="s">
        <v>416</v>
      </c>
      <c r="FY70">
        <v>3.1731400000000001</v>
      </c>
      <c r="FZ70">
        <v>2.7962799999999999</v>
      </c>
      <c r="GA70">
        <v>0.102519</v>
      </c>
      <c r="GB70">
        <v>0.105751</v>
      </c>
      <c r="GC70">
        <v>9.2226299999999997E-2</v>
      </c>
      <c r="GD70">
        <v>8.0358200000000005E-2</v>
      </c>
      <c r="GE70">
        <v>27915.5</v>
      </c>
      <c r="GF70">
        <v>22129</v>
      </c>
      <c r="GG70">
        <v>29089.4</v>
      </c>
      <c r="GH70">
        <v>24256.6</v>
      </c>
      <c r="GI70">
        <v>33612.300000000003</v>
      </c>
      <c r="GJ70">
        <v>32572.9</v>
      </c>
      <c r="GK70">
        <v>40145.599999999999</v>
      </c>
      <c r="GL70">
        <v>39587.599999999999</v>
      </c>
      <c r="GM70">
        <v>2.1331000000000002</v>
      </c>
      <c r="GN70">
        <v>1.8040799999999999</v>
      </c>
      <c r="GO70">
        <v>8.8941300000000001E-2</v>
      </c>
      <c r="GP70">
        <v>0</v>
      </c>
      <c r="GQ70">
        <v>30.206700000000001</v>
      </c>
      <c r="GR70">
        <v>999.9</v>
      </c>
      <c r="GS70">
        <v>27.7</v>
      </c>
      <c r="GT70">
        <v>34.200000000000003</v>
      </c>
      <c r="GU70">
        <v>14.72</v>
      </c>
      <c r="GV70">
        <v>61.64</v>
      </c>
      <c r="GW70">
        <v>32.484000000000002</v>
      </c>
      <c r="GX70">
        <v>1</v>
      </c>
      <c r="GY70">
        <v>0.28412300000000001</v>
      </c>
      <c r="GZ70">
        <v>0</v>
      </c>
      <c r="HA70">
        <v>20.277200000000001</v>
      </c>
      <c r="HB70">
        <v>5.2243300000000001</v>
      </c>
      <c r="HC70">
        <v>11.908099999999999</v>
      </c>
      <c r="HD70">
        <v>4.9637000000000002</v>
      </c>
      <c r="HE70">
        <v>3.2919999999999998</v>
      </c>
      <c r="HF70">
        <v>9999</v>
      </c>
      <c r="HG70">
        <v>9999</v>
      </c>
      <c r="HH70">
        <v>9999</v>
      </c>
      <c r="HI70">
        <v>999.9</v>
      </c>
      <c r="HJ70">
        <v>4.9702700000000002</v>
      </c>
      <c r="HK70">
        <v>1.8751599999999999</v>
      </c>
      <c r="HL70">
        <v>1.8739300000000001</v>
      </c>
      <c r="HM70">
        <v>1.87313</v>
      </c>
      <c r="HN70">
        <v>1.8745700000000001</v>
      </c>
      <c r="HO70">
        <v>1.86954</v>
      </c>
      <c r="HP70">
        <v>1.87375</v>
      </c>
      <c r="HQ70">
        <v>1.8787799999999999</v>
      </c>
      <c r="HR70">
        <v>0</v>
      </c>
      <c r="HS70">
        <v>0</v>
      </c>
      <c r="HT70">
        <v>0</v>
      </c>
      <c r="HU70">
        <v>0</v>
      </c>
      <c r="HV70" t="s">
        <v>417</v>
      </c>
      <c r="HW70" t="s">
        <v>418</v>
      </c>
      <c r="HX70" t="s">
        <v>419</v>
      </c>
      <c r="HY70" t="s">
        <v>419</v>
      </c>
      <c r="HZ70" t="s">
        <v>419</v>
      </c>
      <c r="IA70" t="s">
        <v>419</v>
      </c>
      <c r="IB70">
        <v>0</v>
      </c>
      <c r="IC70">
        <v>100</v>
      </c>
      <c r="ID70">
        <v>100</v>
      </c>
      <c r="IE70">
        <v>0.439</v>
      </c>
      <c r="IF70">
        <v>0.20799999999999999</v>
      </c>
      <c r="IG70">
        <v>0.3952999999999065</v>
      </c>
      <c r="IH70">
        <v>0</v>
      </c>
      <c r="II70">
        <v>0</v>
      </c>
      <c r="IJ70">
        <v>0</v>
      </c>
      <c r="IK70">
        <v>0.20799999999999999</v>
      </c>
      <c r="IL70">
        <v>0</v>
      </c>
      <c r="IM70">
        <v>0</v>
      </c>
      <c r="IN70">
        <v>0</v>
      </c>
      <c r="IO70">
        <v>-1</v>
      </c>
      <c r="IP70">
        <v>-1</v>
      </c>
      <c r="IQ70">
        <v>-1</v>
      </c>
      <c r="IR70">
        <v>-1</v>
      </c>
      <c r="IS70">
        <v>2.4</v>
      </c>
      <c r="IT70">
        <v>1180.0999999999999</v>
      </c>
      <c r="IU70">
        <v>1.09253</v>
      </c>
      <c r="IV70">
        <v>2.4291999999999998</v>
      </c>
      <c r="IW70">
        <v>1.42578</v>
      </c>
      <c r="IX70">
        <v>2.2656200000000002</v>
      </c>
      <c r="IY70">
        <v>1.5478499999999999</v>
      </c>
      <c r="IZ70">
        <v>2.3803700000000001</v>
      </c>
      <c r="JA70">
        <v>36.979399999999998</v>
      </c>
      <c r="JB70">
        <v>14.4122</v>
      </c>
      <c r="JC70">
        <v>18</v>
      </c>
      <c r="JD70">
        <v>638.67100000000005</v>
      </c>
      <c r="JE70">
        <v>409.274</v>
      </c>
      <c r="JF70">
        <v>30.873799999999999</v>
      </c>
      <c r="JG70">
        <v>30.955500000000001</v>
      </c>
      <c r="JH70">
        <v>30.000399999999999</v>
      </c>
      <c r="JI70">
        <v>30.7075</v>
      </c>
      <c r="JJ70">
        <v>30.6312</v>
      </c>
      <c r="JK70">
        <v>21.888300000000001</v>
      </c>
      <c r="JL70">
        <v>-30</v>
      </c>
      <c r="JM70">
        <v>-30</v>
      </c>
      <c r="JN70">
        <v>-999.9</v>
      </c>
      <c r="JO70">
        <v>423.637</v>
      </c>
      <c r="JP70">
        <v>0</v>
      </c>
      <c r="JQ70">
        <v>94.8078</v>
      </c>
      <c r="JR70">
        <v>100.706</v>
      </c>
    </row>
    <row r="71" spans="1:278" x14ac:dyDescent="0.2">
      <c r="A71">
        <v>55</v>
      </c>
      <c r="B71">
        <v>1686935890</v>
      </c>
      <c r="C71">
        <v>13754.5</v>
      </c>
      <c r="D71" t="s">
        <v>710</v>
      </c>
      <c r="E71" t="s">
        <v>711</v>
      </c>
      <c r="F71">
        <v>15</v>
      </c>
      <c r="N71" t="s">
        <v>543</v>
      </c>
      <c r="O71">
        <v>1686935882.25</v>
      </c>
      <c r="P71">
        <f t="shared" si="46"/>
        <v>4.4756394531670829E-3</v>
      </c>
      <c r="Q71">
        <f t="shared" si="47"/>
        <v>4.4756394531670827</v>
      </c>
      <c r="R71">
        <f t="shared" si="48"/>
        <v>17.094956420821173</v>
      </c>
      <c r="S71">
        <f t="shared" si="49"/>
        <v>410.00603333333339</v>
      </c>
      <c r="T71">
        <f t="shared" si="50"/>
        <v>226.81696313212566</v>
      </c>
      <c r="U71">
        <f t="shared" si="51"/>
        <v>23.08381014761666</v>
      </c>
      <c r="V71">
        <f t="shared" si="52"/>
        <v>41.727485026465082</v>
      </c>
      <c r="W71">
        <f t="shared" si="53"/>
        <v>0.16606795875228347</v>
      </c>
      <c r="X71">
        <f t="shared" si="54"/>
        <v>2.9578461587448173</v>
      </c>
      <c r="Y71">
        <f t="shared" si="55"/>
        <v>0.16105657560352854</v>
      </c>
      <c r="Z71">
        <f t="shared" si="56"/>
        <v>0.10109801564204635</v>
      </c>
      <c r="AA71">
        <f t="shared" si="57"/>
        <v>241.73992811697002</v>
      </c>
      <c r="AB71">
        <f t="shared" si="58"/>
        <v>31.79156541658978</v>
      </c>
      <c r="AC71">
        <f t="shared" si="59"/>
        <v>31.233460000000001</v>
      </c>
      <c r="AD71">
        <f t="shared" si="60"/>
        <v>4.5717799846956853</v>
      </c>
      <c r="AE71">
        <f t="shared" si="61"/>
        <v>39.407432264305676</v>
      </c>
      <c r="AF71">
        <f t="shared" si="62"/>
        <v>1.8325759863702675</v>
      </c>
      <c r="AG71">
        <f t="shared" si="63"/>
        <v>4.6503308667237668</v>
      </c>
      <c r="AH71">
        <f t="shared" si="64"/>
        <v>2.7392039983254177</v>
      </c>
      <c r="AI71">
        <f t="shared" si="65"/>
        <v>-197.37569988466836</v>
      </c>
      <c r="AJ71">
        <f t="shared" si="66"/>
        <v>47.778956084946351</v>
      </c>
      <c r="AK71">
        <f t="shared" si="67"/>
        <v>3.6411178009997922</v>
      </c>
      <c r="AL71">
        <f t="shared" si="68"/>
        <v>95.78430211824778</v>
      </c>
      <c r="AM71">
        <v>0</v>
      </c>
      <c r="AN71">
        <v>0</v>
      </c>
      <c r="AO71">
        <f t="shared" si="69"/>
        <v>1</v>
      </c>
      <c r="AP71">
        <f t="shared" si="70"/>
        <v>0</v>
      </c>
      <c r="AQ71">
        <f t="shared" si="71"/>
        <v>52936.055380649697</v>
      </c>
      <c r="AR71" t="s">
        <v>410</v>
      </c>
      <c r="AS71">
        <v>12516</v>
      </c>
      <c r="AT71">
        <v>616.0684</v>
      </c>
      <c r="AU71">
        <v>3673.6</v>
      </c>
      <c r="AV71">
        <f t="shared" si="72"/>
        <v>0.83229845383275258</v>
      </c>
      <c r="AW71">
        <v>-1.2249820690906199</v>
      </c>
      <c r="AX71" t="s">
        <v>712</v>
      </c>
      <c r="AY71">
        <v>12493.7</v>
      </c>
      <c r="AZ71">
        <v>695.27499999999998</v>
      </c>
      <c r="BA71">
        <v>1031.67</v>
      </c>
      <c r="BB71">
        <f t="shared" si="73"/>
        <v>0.32606841334922998</v>
      </c>
      <c r="BC71">
        <v>0.5</v>
      </c>
      <c r="BD71">
        <f t="shared" si="74"/>
        <v>1261.2250197497258</v>
      </c>
      <c r="BE71">
        <f t="shared" si="75"/>
        <v>17.094956420821173</v>
      </c>
      <c r="BF71">
        <f t="shared" si="76"/>
        <v>205.62282053307217</v>
      </c>
      <c r="BG71">
        <f t="shared" si="77"/>
        <v>1.4525511469434021E-2</v>
      </c>
      <c r="BH71">
        <f t="shared" si="78"/>
        <v>2.5608285595200013</v>
      </c>
      <c r="BI71">
        <f t="shared" si="79"/>
        <v>430.98134552124952</v>
      </c>
      <c r="BJ71" t="s">
        <v>713</v>
      </c>
      <c r="BK71">
        <v>516.58000000000004</v>
      </c>
      <c r="BL71">
        <f t="shared" si="80"/>
        <v>516.58000000000004</v>
      </c>
      <c r="BM71">
        <f t="shared" si="81"/>
        <v>0.4992778698614867</v>
      </c>
      <c r="BN71">
        <f t="shared" si="82"/>
        <v>0.65308004426410937</v>
      </c>
      <c r="BO71">
        <f t="shared" si="83"/>
        <v>0.83684297216995773</v>
      </c>
      <c r="BP71">
        <f t="shared" si="84"/>
        <v>0.80941699935707667</v>
      </c>
      <c r="BQ71">
        <f t="shared" si="85"/>
        <v>0.86407283574763383</v>
      </c>
      <c r="BR71">
        <f t="shared" si="86"/>
        <v>0.48522971380526214</v>
      </c>
      <c r="BS71">
        <f t="shared" si="87"/>
        <v>0.51477028619473786</v>
      </c>
      <c r="BT71">
        <v>1369</v>
      </c>
      <c r="BU71">
        <v>300</v>
      </c>
      <c r="BV71">
        <v>300</v>
      </c>
      <c r="BW71">
        <v>300</v>
      </c>
      <c r="BX71">
        <v>12493.7</v>
      </c>
      <c r="BY71">
        <v>940.36</v>
      </c>
      <c r="BZ71">
        <v>-9.0535900000000002E-3</v>
      </c>
      <c r="CA71">
        <v>-14.1</v>
      </c>
      <c r="CB71" t="s">
        <v>413</v>
      </c>
      <c r="CC71" t="s">
        <v>413</v>
      </c>
      <c r="CD71" t="s">
        <v>413</v>
      </c>
      <c r="CE71" t="s">
        <v>413</v>
      </c>
      <c r="CF71" t="s">
        <v>413</v>
      </c>
      <c r="CG71" t="s">
        <v>413</v>
      </c>
      <c r="CH71" t="s">
        <v>413</v>
      </c>
      <c r="CI71" t="s">
        <v>413</v>
      </c>
      <c r="CJ71" t="s">
        <v>413</v>
      </c>
      <c r="CK71" t="s">
        <v>413</v>
      </c>
      <c r="CL71">
        <f t="shared" si="88"/>
        <v>1500.0166666666671</v>
      </c>
      <c r="CM71">
        <f t="shared" si="89"/>
        <v>1261.2250197497258</v>
      </c>
      <c r="CN71">
        <f t="shared" si="90"/>
        <v>0.84080733752939996</v>
      </c>
      <c r="CO71">
        <f t="shared" si="91"/>
        <v>0.16115816143174183</v>
      </c>
      <c r="CP71">
        <v>6</v>
      </c>
      <c r="CQ71">
        <v>0.5</v>
      </c>
      <c r="CR71" t="s">
        <v>414</v>
      </c>
      <c r="CS71">
        <v>2</v>
      </c>
      <c r="CT71">
        <v>1686935882.25</v>
      </c>
      <c r="CU71">
        <v>410.00603333333339</v>
      </c>
      <c r="CV71">
        <v>428.93293333333332</v>
      </c>
      <c r="CW71">
        <v>18.006530000000001</v>
      </c>
      <c r="CX71">
        <v>13.6122</v>
      </c>
      <c r="CY71">
        <v>409.64303333333339</v>
      </c>
      <c r="CZ71">
        <v>17.79853</v>
      </c>
      <c r="DA71">
        <v>600.09813333333329</v>
      </c>
      <c r="DB71">
        <v>101.6728</v>
      </c>
      <c r="DC71">
        <v>0.10005609</v>
      </c>
      <c r="DD71">
        <v>31.53308333333333</v>
      </c>
      <c r="DE71">
        <v>31.233460000000001</v>
      </c>
      <c r="DF71">
        <v>999.9000000000002</v>
      </c>
      <c r="DG71">
        <v>0</v>
      </c>
      <c r="DH71">
        <v>0</v>
      </c>
      <c r="DI71">
        <v>9995.003333333334</v>
      </c>
      <c r="DJ71">
        <v>0</v>
      </c>
      <c r="DK71">
        <v>1854.233666666667</v>
      </c>
      <c r="DL71">
        <v>-18.850583333333329</v>
      </c>
      <c r="DM71">
        <v>417.6019</v>
      </c>
      <c r="DN71">
        <v>434.85216666666662</v>
      </c>
      <c r="DO71">
        <v>4.3943243333333326</v>
      </c>
      <c r="DP71">
        <v>428.93293333333332</v>
      </c>
      <c r="DQ71">
        <v>13.6122</v>
      </c>
      <c r="DR71">
        <v>1.830772666666667</v>
      </c>
      <c r="DS71">
        <v>1.383990333333333</v>
      </c>
      <c r="DT71">
        <v>16.052029999999998</v>
      </c>
      <c r="DU71">
        <v>11.743346666666669</v>
      </c>
      <c r="DV71">
        <v>1500.0166666666671</v>
      </c>
      <c r="DW71">
        <v>0.97299949999999991</v>
      </c>
      <c r="DX71">
        <v>2.7000329999999999E-2</v>
      </c>
      <c r="DY71">
        <v>0</v>
      </c>
      <c r="DZ71">
        <v>695.36846666666679</v>
      </c>
      <c r="EA71">
        <v>4.9993100000000004</v>
      </c>
      <c r="EB71">
        <v>16029.36666666666</v>
      </c>
      <c r="EC71">
        <v>13259.38</v>
      </c>
      <c r="ED71">
        <v>38.936999999999991</v>
      </c>
      <c r="EE71">
        <v>40.745800000000003</v>
      </c>
      <c r="EF71">
        <v>39.25</v>
      </c>
      <c r="EG71">
        <v>40.186999999999983</v>
      </c>
      <c r="EH71">
        <v>40.595599999999983</v>
      </c>
      <c r="EI71">
        <v>1454.650333333333</v>
      </c>
      <c r="EJ71">
        <v>40.36733333333332</v>
      </c>
      <c r="EK71">
        <v>0</v>
      </c>
      <c r="EL71">
        <v>119</v>
      </c>
      <c r="EM71">
        <v>0</v>
      </c>
      <c r="EN71">
        <v>695.27499999999998</v>
      </c>
      <c r="EO71">
        <v>-8.9268461497384539</v>
      </c>
      <c r="EP71">
        <v>981.15384521869873</v>
      </c>
      <c r="EQ71">
        <v>16037.144</v>
      </c>
      <c r="ER71">
        <v>15</v>
      </c>
      <c r="ES71">
        <v>1686935920.5</v>
      </c>
      <c r="ET71" t="s">
        <v>714</v>
      </c>
      <c r="EU71">
        <v>1686935920.5</v>
      </c>
      <c r="EV71">
        <v>1686864966.5999999</v>
      </c>
      <c r="EW71">
        <v>55</v>
      </c>
      <c r="EX71">
        <v>-7.5999999999999998E-2</v>
      </c>
      <c r="EY71">
        <v>-2.5000000000000001E-2</v>
      </c>
      <c r="EZ71">
        <v>0.36299999999999999</v>
      </c>
      <c r="FA71">
        <v>0.20799999999999999</v>
      </c>
      <c r="FB71">
        <v>429</v>
      </c>
      <c r="FC71">
        <v>20</v>
      </c>
      <c r="FD71">
        <v>0.12</v>
      </c>
      <c r="FE71">
        <v>0.03</v>
      </c>
      <c r="FF71">
        <v>-18.840199999999999</v>
      </c>
      <c r="FG71">
        <v>0.28742090592332231</v>
      </c>
      <c r="FH71">
        <v>0.27504562370986968</v>
      </c>
      <c r="FI71">
        <v>1</v>
      </c>
      <c r="FJ71">
        <v>410.03590322580641</v>
      </c>
      <c r="FK71">
        <v>2.2919999999994811</v>
      </c>
      <c r="FL71">
        <v>0.18913322746553249</v>
      </c>
      <c r="FM71">
        <v>1</v>
      </c>
      <c r="FN71">
        <v>4.3853860975609757</v>
      </c>
      <c r="FO71">
        <v>0.13768703832753179</v>
      </c>
      <c r="FP71">
        <v>1.409124981526967E-2</v>
      </c>
      <c r="FQ71">
        <v>1</v>
      </c>
      <c r="FR71">
        <v>18.00209677419355</v>
      </c>
      <c r="FS71">
        <v>0.2068838709677302</v>
      </c>
      <c r="FT71">
        <v>1.573589453100567E-2</v>
      </c>
      <c r="FU71">
        <v>1</v>
      </c>
      <c r="FV71">
        <v>4</v>
      </c>
      <c r="FW71">
        <v>4</v>
      </c>
      <c r="FX71" t="s">
        <v>416</v>
      </c>
      <c r="FY71">
        <v>3.1737000000000002</v>
      </c>
      <c r="FZ71">
        <v>2.7969900000000001</v>
      </c>
      <c r="GA71">
        <v>0.10263899999999999</v>
      </c>
      <c r="GB71">
        <v>0.106734</v>
      </c>
      <c r="GC71">
        <v>9.7799999999999998E-2</v>
      </c>
      <c r="GD71">
        <v>8.0831600000000003E-2</v>
      </c>
      <c r="GE71">
        <v>27910</v>
      </c>
      <c r="GF71">
        <v>22102.400000000001</v>
      </c>
      <c r="GG71">
        <v>29088.1</v>
      </c>
      <c r="GH71">
        <v>24254.6</v>
      </c>
      <c r="GI71">
        <v>33402.1</v>
      </c>
      <c r="GJ71">
        <v>32553.599999999999</v>
      </c>
      <c r="GK71">
        <v>40143.300000000003</v>
      </c>
      <c r="GL71">
        <v>39584.699999999997</v>
      </c>
      <c r="GM71">
        <v>2.133</v>
      </c>
      <c r="GN71">
        <v>1.8023800000000001</v>
      </c>
      <c r="GO71">
        <v>7.5735200000000003E-2</v>
      </c>
      <c r="GP71">
        <v>0</v>
      </c>
      <c r="GQ71">
        <v>30.011500000000002</v>
      </c>
      <c r="GR71">
        <v>999.9</v>
      </c>
      <c r="GS71">
        <v>27.7</v>
      </c>
      <c r="GT71">
        <v>34.299999999999997</v>
      </c>
      <c r="GU71">
        <v>14.802199999999999</v>
      </c>
      <c r="GV71">
        <v>62.21</v>
      </c>
      <c r="GW71">
        <v>31.590499999999999</v>
      </c>
      <c r="GX71">
        <v>1</v>
      </c>
      <c r="GY71">
        <v>0.29116599999999998</v>
      </c>
      <c r="GZ71">
        <v>0</v>
      </c>
      <c r="HA71">
        <v>20.2776</v>
      </c>
      <c r="HB71">
        <v>5.2235800000000001</v>
      </c>
      <c r="HC71">
        <v>11.908099999999999</v>
      </c>
      <c r="HD71">
        <v>4.9638</v>
      </c>
      <c r="HE71">
        <v>3.2919999999999998</v>
      </c>
      <c r="HF71">
        <v>9999</v>
      </c>
      <c r="HG71">
        <v>9999</v>
      </c>
      <c r="HH71">
        <v>9999</v>
      </c>
      <c r="HI71">
        <v>999.9</v>
      </c>
      <c r="HJ71">
        <v>4.9702500000000001</v>
      </c>
      <c r="HK71">
        <v>1.87517</v>
      </c>
      <c r="HL71">
        <v>1.8739399999999999</v>
      </c>
      <c r="HM71">
        <v>1.8731500000000001</v>
      </c>
      <c r="HN71">
        <v>1.87456</v>
      </c>
      <c r="HO71">
        <v>1.86957</v>
      </c>
      <c r="HP71">
        <v>1.8737600000000001</v>
      </c>
      <c r="HQ71">
        <v>1.87879</v>
      </c>
      <c r="HR71">
        <v>0</v>
      </c>
      <c r="HS71">
        <v>0</v>
      </c>
      <c r="HT71">
        <v>0</v>
      </c>
      <c r="HU71">
        <v>0</v>
      </c>
      <c r="HV71" t="s">
        <v>417</v>
      </c>
      <c r="HW71" t="s">
        <v>418</v>
      </c>
      <c r="HX71" t="s">
        <v>419</v>
      </c>
      <c r="HY71" t="s">
        <v>419</v>
      </c>
      <c r="HZ71" t="s">
        <v>419</v>
      </c>
      <c r="IA71" t="s">
        <v>419</v>
      </c>
      <c r="IB71">
        <v>0</v>
      </c>
      <c r="IC71">
        <v>100</v>
      </c>
      <c r="ID71">
        <v>100</v>
      </c>
      <c r="IE71">
        <v>0.36299999999999999</v>
      </c>
      <c r="IF71">
        <v>0.20799999999999999</v>
      </c>
      <c r="IG71">
        <v>0.43934999999993352</v>
      </c>
      <c r="IH71">
        <v>0</v>
      </c>
      <c r="II71">
        <v>0</v>
      </c>
      <c r="IJ71">
        <v>0</v>
      </c>
      <c r="IK71">
        <v>0.20799999999999999</v>
      </c>
      <c r="IL71">
        <v>0</v>
      </c>
      <c r="IM71">
        <v>0</v>
      </c>
      <c r="IN71">
        <v>0</v>
      </c>
      <c r="IO71">
        <v>-1</v>
      </c>
      <c r="IP71">
        <v>-1</v>
      </c>
      <c r="IQ71">
        <v>-1</v>
      </c>
      <c r="IR71">
        <v>-1</v>
      </c>
      <c r="IS71">
        <v>1.7</v>
      </c>
      <c r="IT71">
        <v>1182.0999999999999</v>
      </c>
      <c r="IU71">
        <v>1.1035200000000001</v>
      </c>
      <c r="IV71">
        <v>2.4377399999999998</v>
      </c>
      <c r="IW71">
        <v>1.42578</v>
      </c>
      <c r="IX71">
        <v>2.2668499999999998</v>
      </c>
      <c r="IY71">
        <v>1.5478499999999999</v>
      </c>
      <c r="IZ71">
        <v>2.34497</v>
      </c>
      <c r="JA71">
        <v>37.050899999999999</v>
      </c>
      <c r="JB71">
        <v>14.403499999999999</v>
      </c>
      <c r="JC71">
        <v>18</v>
      </c>
      <c r="JD71">
        <v>639.71400000000006</v>
      </c>
      <c r="JE71">
        <v>409.03699999999998</v>
      </c>
      <c r="JF71">
        <v>30.910299999999999</v>
      </c>
      <c r="JG71">
        <v>31.0548</v>
      </c>
      <c r="JH71">
        <v>30.000399999999999</v>
      </c>
      <c r="JI71">
        <v>30.817299999999999</v>
      </c>
      <c r="JJ71">
        <v>30.7393</v>
      </c>
      <c r="JK71">
        <v>22.118099999999998</v>
      </c>
      <c r="JL71">
        <v>-30</v>
      </c>
      <c r="JM71">
        <v>-30</v>
      </c>
      <c r="JN71">
        <v>-999.9</v>
      </c>
      <c r="JO71">
        <v>428.80399999999997</v>
      </c>
      <c r="JP71">
        <v>0</v>
      </c>
      <c r="JQ71">
        <v>94.802999999999997</v>
      </c>
      <c r="JR71">
        <v>100.699</v>
      </c>
    </row>
    <row r="72" spans="1:278" x14ac:dyDescent="0.2">
      <c r="A72">
        <v>56</v>
      </c>
      <c r="B72">
        <v>1686936042.5</v>
      </c>
      <c r="C72">
        <v>13907</v>
      </c>
      <c r="D72" t="s">
        <v>715</v>
      </c>
      <c r="E72" t="s">
        <v>716</v>
      </c>
      <c r="F72">
        <v>15</v>
      </c>
      <c r="N72" t="s">
        <v>555</v>
      </c>
      <c r="O72">
        <v>1686936034.5</v>
      </c>
      <c r="P72">
        <f t="shared" si="46"/>
        <v>3.8470605475894584E-3</v>
      </c>
      <c r="Q72">
        <f t="shared" si="47"/>
        <v>3.8470605475894586</v>
      </c>
      <c r="R72">
        <f t="shared" si="48"/>
        <v>13.88279351050447</v>
      </c>
      <c r="S72">
        <f t="shared" si="49"/>
        <v>410.83790322580649</v>
      </c>
      <c r="T72">
        <f t="shared" si="50"/>
        <v>228.90558896639561</v>
      </c>
      <c r="U72">
        <f t="shared" si="51"/>
        <v>23.294556128010555</v>
      </c>
      <c r="V72">
        <f t="shared" si="52"/>
        <v>41.808881292158745</v>
      </c>
      <c r="W72">
        <f t="shared" si="53"/>
        <v>0.13581252496323537</v>
      </c>
      <c r="X72">
        <f t="shared" si="54"/>
        <v>2.9575688639924782</v>
      </c>
      <c r="Y72">
        <f t="shared" si="55"/>
        <v>0.13244055308874592</v>
      </c>
      <c r="Z72">
        <f t="shared" si="56"/>
        <v>8.307133093272108E-2</v>
      </c>
      <c r="AA72">
        <f t="shared" si="57"/>
        <v>241.73333366646068</v>
      </c>
      <c r="AB72">
        <f t="shared" si="58"/>
        <v>32.251717350706834</v>
      </c>
      <c r="AC72">
        <f t="shared" si="59"/>
        <v>31.469009677419351</v>
      </c>
      <c r="AD72">
        <f t="shared" si="60"/>
        <v>4.6334348960357854</v>
      </c>
      <c r="AE72">
        <f t="shared" si="61"/>
        <v>37.431303810206899</v>
      </c>
      <c r="AF72">
        <f t="shared" si="62"/>
        <v>1.7704316738713066</v>
      </c>
      <c r="AG72">
        <f t="shared" si="63"/>
        <v>4.7298156720593294</v>
      </c>
      <c r="AH72">
        <f t="shared" si="64"/>
        <v>2.8630032221644788</v>
      </c>
      <c r="AI72">
        <f t="shared" si="65"/>
        <v>-169.65537014869511</v>
      </c>
      <c r="AJ72">
        <f t="shared" si="66"/>
        <v>57.848927301364981</v>
      </c>
      <c r="AK72">
        <f t="shared" si="67"/>
        <v>4.4205582705292619</v>
      </c>
      <c r="AL72">
        <f t="shared" si="68"/>
        <v>134.34744908965979</v>
      </c>
      <c r="AM72">
        <v>0</v>
      </c>
      <c r="AN72">
        <v>0</v>
      </c>
      <c r="AO72">
        <f t="shared" si="69"/>
        <v>1</v>
      </c>
      <c r="AP72">
        <f t="shared" si="70"/>
        <v>0</v>
      </c>
      <c r="AQ72">
        <f t="shared" si="71"/>
        <v>52876.034534936858</v>
      </c>
      <c r="AR72" t="s">
        <v>410</v>
      </c>
      <c r="AS72">
        <v>12516</v>
      </c>
      <c r="AT72">
        <v>616.0684</v>
      </c>
      <c r="AU72">
        <v>3673.6</v>
      </c>
      <c r="AV72">
        <f t="shared" si="72"/>
        <v>0.83229845383275258</v>
      </c>
      <c r="AW72">
        <v>-1.2249820690906199</v>
      </c>
      <c r="AX72" t="s">
        <v>717</v>
      </c>
      <c r="AY72">
        <v>12486.3</v>
      </c>
      <c r="AZ72">
        <v>866.88538461538462</v>
      </c>
      <c r="BA72">
        <v>1176.17</v>
      </c>
      <c r="BB72">
        <f t="shared" si="73"/>
        <v>0.26295910912930565</v>
      </c>
      <c r="BC72">
        <v>0.5</v>
      </c>
      <c r="BD72">
        <f t="shared" si="74"/>
        <v>1261.1887049249592</v>
      </c>
      <c r="BE72">
        <f t="shared" si="75"/>
        <v>13.88279351050447</v>
      </c>
      <c r="BF72">
        <f t="shared" si="76"/>
        <v>165.82052914550499</v>
      </c>
      <c r="BG72">
        <f t="shared" si="77"/>
        <v>1.1978996894436985E-2</v>
      </c>
      <c r="BH72">
        <f t="shared" si="78"/>
        <v>2.123358017973592</v>
      </c>
      <c r="BI72">
        <f t="shared" si="79"/>
        <v>454.29743451924281</v>
      </c>
      <c r="BJ72" t="s">
        <v>718</v>
      </c>
      <c r="BK72">
        <v>-1531.87</v>
      </c>
      <c r="BL72">
        <f t="shared" si="80"/>
        <v>-1531.87</v>
      </c>
      <c r="BM72">
        <f t="shared" si="81"/>
        <v>2.3024222688897011</v>
      </c>
      <c r="BN72">
        <f t="shared" si="82"/>
        <v>0.11420976624592527</v>
      </c>
      <c r="BO72">
        <f t="shared" si="83"/>
        <v>0.47977031853031527</v>
      </c>
      <c r="BP72">
        <f t="shared" si="84"/>
        <v>0.55219377231669287</v>
      </c>
      <c r="BQ72">
        <f t="shared" si="85"/>
        <v>0.81681249017998703</v>
      </c>
      <c r="BR72">
        <f t="shared" si="86"/>
        <v>-0.2018196611963512</v>
      </c>
      <c r="BS72">
        <f t="shared" si="87"/>
        <v>1.2018196611963512</v>
      </c>
      <c r="BT72">
        <v>1371</v>
      </c>
      <c r="BU72">
        <v>300</v>
      </c>
      <c r="BV72">
        <v>300</v>
      </c>
      <c r="BW72">
        <v>300</v>
      </c>
      <c r="BX72">
        <v>12486.3</v>
      </c>
      <c r="BY72">
        <v>1127.3900000000001</v>
      </c>
      <c r="BZ72">
        <v>-9.0468100000000006E-3</v>
      </c>
      <c r="CA72">
        <v>1.64</v>
      </c>
      <c r="CB72" t="s">
        <v>413</v>
      </c>
      <c r="CC72" t="s">
        <v>413</v>
      </c>
      <c r="CD72" t="s">
        <v>413</v>
      </c>
      <c r="CE72" t="s">
        <v>413</v>
      </c>
      <c r="CF72" t="s">
        <v>413</v>
      </c>
      <c r="CG72" t="s">
        <v>413</v>
      </c>
      <c r="CH72" t="s">
        <v>413</v>
      </c>
      <c r="CI72" t="s">
        <v>413</v>
      </c>
      <c r="CJ72" t="s">
        <v>413</v>
      </c>
      <c r="CK72" t="s">
        <v>413</v>
      </c>
      <c r="CL72">
        <f t="shared" si="88"/>
        <v>1499.9732258064521</v>
      </c>
      <c r="CM72">
        <f t="shared" si="89"/>
        <v>1261.1887049249592</v>
      </c>
      <c r="CN72">
        <f t="shared" si="90"/>
        <v>0.8408074779114062</v>
      </c>
      <c r="CO72">
        <f t="shared" si="91"/>
        <v>0.16115843236901387</v>
      </c>
      <c r="CP72">
        <v>6</v>
      </c>
      <c r="CQ72">
        <v>0.5</v>
      </c>
      <c r="CR72" t="s">
        <v>414</v>
      </c>
      <c r="CS72">
        <v>2</v>
      </c>
      <c r="CT72">
        <v>1686936034.5</v>
      </c>
      <c r="CU72">
        <v>410.83790322580649</v>
      </c>
      <c r="CV72">
        <v>426.29674193548391</v>
      </c>
      <c r="CW72">
        <v>17.397270967741939</v>
      </c>
      <c r="CX72">
        <v>13.61823225806452</v>
      </c>
      <c r="CY72">
        <v>410.46190322580651</v>
      </c>
      <c r="CZ72">
        <v>17.18927096774194</v>
      </c>
      <c r="DA72">
        <v>600.17361290322583</v>
      </c>
      <c r="DB72">
        <v>101.66500000000001</v>
      </c>
      <c r="DC72">
        <v>9.9907677419354843E-2</v>
      </c>
      <c r="DD72">
        <v>31.831816129032259</v>
      </c>
      <c r="DE72">
        <v>31.469009677419351</v>
      </c>
      <c r="DF72">
        <v>999.90000000000032</v>
      </c>
      <c r="DG72">
        <v>0</v>
      </c>
      <c r="DH72">
        <v>0</v>
      </c>
      <c r="DI72">
        <v>9994.1980645161293</v>
      </c>
      <c r="DJ72">
        <v>0</v>
      </c>
      <c r="DK72">
        <v>1038.3038064516129</v>
      </c>
      <c r="DL72">
        <v>-15.471896774193549</v>
      </c>
      <c r="DM72">
        <v>418.09858064516129</v>
      </c>
      <c r="DN72">
        <v>432.18238709677422</v>
      </c>
      <c r="DO72">
        <v>3.779040322580645</v>
      </c>
      <c r="DP72">
        <v>426.29674193548391</v>
      </c>
      <c r="DQ72">
        <v>13.61823225806452</v>
      </c>
      <c r="DR72">
        <v>1.768693870967742</v>
      </c>
      <c r="DS72">
        <v>1.384498387096774</v>
      </c>
      <c r="DT72">
        <v>15.51283225806452</v>
      </c>
      <c r="DU72">
        <v>11.7489064516129</v>
      </c>
      <c r="DV72">
        <v>1499.9732258064521</v>
      </c>
      <c r="DW72">
        <v>0.97299396774193536</v>
      </c>
      <c r="DX72">
        <v>2.700600322580644E-2</v>
      </c>
      <c r="DY72">
        <v>0</v>
      </c>
      <c r="DZ72">
        <v>867.55812903225819</v>
      </c>
      <c r="EA72">
        <v>4.9993100000000013</v>
      </c>
      <c r="EB72">
        <v>18390.967741935481</v>
      </c>
      <c r="EC72">
        <v>13258.970967741931</v>
      </c>
      <c r="ED72">
        <v>38.936999999999983</v>
      </c>
      <c r="EE72">
        <v>40.625</v>
      </c>
      <c r="EF72">
        <v>39.25</v>
      </c>
      <c r="EG72">
        <v>40.186999999999983</v>
      </c>
      <c r="EH72">
        <v>40.625</v>
      </c>
      <c r="EI72">
        <v>1454.602580645161</v>
      </c>
      <c r="EJ72">
        <v>40.3732258064516</v>
      </c>
      <c r="EK72">
        <v>0</v>
      </c>
      <c r="EL72">
        <v>152</v>
      </c>
      <c r="EM72">
        <v>0</v>
      </c>
      <c r="EN72">
        <v>866.88538461538462</v>
      </c>
      <c r="EO72">
        <v>-74.045333328033507</v>
      </c>
      <c r="EP72">
        <v>-1569.3880366426381</v>
      </c>
      <c r="EQ72">
        <v>18380.253846153839</v>
      </c>
      <c r="ER72">
        <v>15</v>
      </c>
      <c r="ES72">
        <v>1686936067.5</v>
      </c>
      <c r="ET72" t="s">
        <v>719</v>
      </c>
      <c r="EU72">
        <v>1686936067.5</v>
      </c>
      <c r="EV72">
        <v>1686864966.5999999</v>
      </c>
      <c r="EW72">
        <v>56</v>
      </c>
      <c r="EX72">
        <v>1.2999999999999999E-2</v>
      </c>
      <c r="EY72">
        <v>-2.5000000000000001E-2</v>
      </c>
      <c r="EZ72">
        <v>0.376</v>
      </c>
      <c r="FA72">
        <v>0.20799999999999999</v>
      </c>
      <c r="FB72">
        <v>426</v>
      </c>
      <c r="FC72">
        <v>20</v>
      </c>
      <c r="FD72">
        <v>0.1</v>
      </c>
      <c r="FE72">
        <v>0.03</v>
      </c>
      <c r="FF72">
        <v>-15.51038536585366</v>
      </c>
      <c r="FG72">
        <v>1.50739651567944</v>
      </c>
      <c r="FH72">
        <v>0.26825588945047629</v>
      </c>
      <c r="FI72">
        <v>1</v>
      </c>
      <c r="FJ72">
        <v>410.82593548387098</v>
      </c>
      <c r="FK72">
        <v>-0.21149999999989999</v>
      </c>
      <c r="FL72">
        <v>8.0577726644627479E-2</v>
      </c>
      <c r="FM72">
        <v>1</v>
      </c>
      <c r="FN72">
        <v>3.7676814634146338</v>
      </c>
      <c r="FO72">
        <v>0.21817212543553691</v>
      </c>
      <c r="FP72">
        <v>2.1684795793138659E-2</v>
      </c>
      <c r="FQ72">
        <v>1</v>
      </c>
      <c r="FR72">
        <v>17.39574838709677</v>
      </c>
      <c r="FS72">
        <v>0.18248225806444049</v>
      </c>
      <c r="FT72">
        <v>1.371546974411598E-2</v>
      </c>
      <c r="FU72">
        <v>1</v>
      </c>
      <c r="FV72">
        <v>4</v>
      </c>
      <c r="FW72">
        <v>4</v>
      </c>
      <c r="FX72" t="s">
        <v>416</v>
      </c>
      <c r="FY72">
        <v>3.1732800000000001</v>
      </c>
      <c r="FZ72">
        <v>2.79698</v>
      </c>
      <c r="GA72">
        <v>0.10271</v>
      </c>
      <c r="GB72">
        <v>0.106165</v>
      </c>
      <c r="GC72">
        <v>9.5362799999999998E-2</v>
      </c>
      <c r="GD72">
        <v>8.0769599999999997E-2</v>
      </c>
      <c r="GE72">
        <v>27902.7</v>
      </c>
      <c r="GF72">
        <v>22116.6</v>
      </c>
      <c r="GG72">
        <v>29083.200000000001</v>
      </c>
      <c r="GH72">
        <v>24255</v>
      </c>
      <c r="GI72">
        <v>33488.6</v>
      </c>
      <c r="GJ72">
        <v>32556.1</v>
      </c>
      <c r="GK72">
        <v>40137.599999999999</v>
      </c>
      <c r="GL72">
        <v>39585.1</v>
      </c>
      <c r="GM72">
        <v>2.13083</v>
      </c>
      <c r="GN72">
        <v>1.8013999999999999</v>
      </c>
      <c r="GO72">
        <v>5.9697800000000002E-2</v>
      </c>
      <c r="GP72">
        <v>0</v>
      </c>
      <c r="GQ72">
        <v>30.558599999999998</v>
      </c>
      <c r="GR72">
        <v>999.9</v>
      </c>
      <c r="GS72">
        <v>27.5</v>
      </c>
      <c r="GT72">
        <v>34.4</v>
      </c>
      <c r="GU72">
        <v>14.778</v>
      </c>
      <c r="GV72">
        <v>61.62</v>
      </c>
      <c r="GW72">
        <v>31.602599999999999</v>
      </c>
      <c r="GX72">
        <v>1</v>
      </c>
      <c r="GY72">
        <v>0.29510900000000001</v>
      </c>
      <c r="GZ72">
        <v>0</v>
      </c>
      <c r="HA72">
        <v>20.277699999999999</v>
      </c>
      <c r="HB72">
        <v>5.2232799999999999</v>
      </c>
      <c r="HC72">
        <v>11.908099999999999</v>
      </c>
      <c r="HD72">
        <v>4.9637500000000001</v>
      </c>
      <c r="HE72">
        <v>3.2919999999999998</v>
      </c>
      <c r="HF72">
        <v>9999</v>
      </c>
      <c r="HG72">
        <v>9999</v>
      </c>
      <c r="HH72">
        <v>9999</v>
      </c>
      <c r="HI72">
        <v>999.9</v>
      </c>
      <c r="HJ72">
        <v>4.9702400000000004</v>
      </c>
      <c r="HK72">
        <v>1.8751500000000001</v>
      </c>
      <c r="HL72">
        <v>1.8739300000000001</v>
      </c>
      <c r="HM72">
        <v>1.87314</v>
      </c>
      <c r="HN72">
        <v>1.8745499999999999</v>
      </c>
      <c r="HO72">
        <v>1.86951</v>
      </c>
      <c r="HP72">
        <v>1.87375</v>
      </c>
      <c r="HQ72">
        <v>1.87879</v>
      </c>
      <c r="HR72">
        <v>0</v>
      </c>
      <c r="HS72">
        <v>0</v>
      </c>
      <c r="HT72">
        <v>0</v>
      </c>
      <c r="HU72">
        <v>0</v>
      </c>
      <c r="HV72" t="s">
        <v>417</v>
      </c>
      <c r="HW72" t="s">
        <v>418</v>
      </c>
      <c r="HX72" t="s">
        <v>419</v>
      </c>
      <c r="HY72" t="s">
        <v>419</v>
      </c>
      <c r="HZ72" t="s">
        <v>419</v>
      </c>
      <c r="IA72" t="s">
        <v>419</v>
      </c>
      <c r="IB72">
        <v>0</v>
      </c>
      <c r="IC72">
        <v>100</v>
      </c>
      <c r="ID72">
        <v>100</v>
      </c>
      <c r="IE72">
        <v>0.376</v>
      </c>
      <c r="IF72">
        <v>0.20799999999999999</v>
      </c>
      <c r="IG72">
        <v>0.36309523809518401</v>
      </c>
      <c r="IH72">
        <v>0</v>
      </c>
      <c r="II72">
        <v>0</v>
      </c>
      <c r="IJ72">
        <v>0</v>
      </c>
      <c r="IK72">
        <v>0.20799999999999999</v>
      </c>
      <c r="IL72">
        <v>0</v>
      </c>
      <c r="IM72">
        <v>0</v>
      </c>
      <c r="IN72">
        <v>0</v>
      </c>
      <c r="IO72">
        <v>-1</v>
      </c>
      <c r="IP72">
        <v>-1</v>
      </c>
      <c r="IQ72">
        <v>-1</v>
      </c>
      <c r="IR72">
        <v>-1</v>
      </c>
      <c r="IS72">
        <v>2</v>
      </c>
      <c r="IT72">
        <v>1184.5999999999999</v>
      </c>
      <c r="IU72">
        <v>1.09863</v>
      </c>
      <c r="IV72">
        <v>2.4401899999999999</v>
      </c>
      <c r="IW72">
        <v>1.42578</v>
      </c>
      <c r="IX72">
        <v>2.2668499999999998</v>
      </c>
      <c r="IY72">
        <v>1.5478499999999999</v>
      </c>
      <c r="IZ72">
        <v>2.3974600000000001</v>
      </c>
      <c r="JA72">
        <v>37.2181</v>
      </c>
      <c r="JB72">
        <v>14.3772</v>
      </c>
      <c r="JC72">
        <v>18</v>
      </c>
      <c r="JD72">
        <v>639.02200000000005</v>
      </c>
      <c r="JE72">
        <v>409.1</v>
      </c>
      <c r="JF72">
        <v>31.0838</v>
      </c>
      <c r="JG72">
        <v>31.1404</v>
      </c>
      <c r="JH72">
        <v>29.9999</v>
      </c>
      <c r="JI72">
        <v>30.912099999999999</v>
      </c>
      <c r="JJ72">
        <v>30.831499999999998</v>
      </c>
      <c r="JK72">
        <v>22.003</v>
      </c>
      <c r="JL72">
        <v>-30</v>
      </c>
      <c r="JM72">
        <v>-30</v>
      </c>
      <c r="JN72">
        <v>-999.9</v>
      </c>
      <c r="JO72">
        <v>425.56099999999998</v>
      </c>
      <c r="JP72">
        <v>0</v>
      </c>
      <c r="JQ72">
        <v>94.788499999999999</v>
      </c>
      <c r="JR72">
        <v>100.7</v>
      </c>
    </row>
    <row r="73" spans="1:278" x14ac:dyDescent="0.2">
      <c r="A73">
        <v>57</v>
      </c>
      <c r="B73">
        <v>1686936314.5</v>
      </c>
      <c r="C73">
        <v>14179</v>
      </c>
      <c r="D73" t="s">
        <v>720</v>
      </c>
      <c r="E73" t="s">
        <v>721</v>
      </c>
      <c r="F73">
        <v>15</v>
      </c>
      <c r="N73" t="s">
        <v>409</v>
      </c>
      <c r="O73">
        <v>1686936306.5</v>
      </c>
      <c r="P73">
        <f t="shared" si="46"/>
        <v>6.674122566538954E-3</v>
      </c>
      <c r="Q73">
        <f t="shared" si="47"/>
        <v>6.6741225665389541</v>
      </c>
      <c r="R73">
        <f t="shared" si="48"/>
        <v>20.633626786438533</v>
      </c>
      <c r="S73">
        <f t="shared" si="49"/>
        <v>409.97600000000011</v>
      </c>
      <c r="T73">
        <f t="shared" si="50"/>
        <v>270.50322915557319</v>
      </c>
      <c r="U73">
        <f t="shared" si="51"/>
        <v>27.52606480235573</v>
      </c>
      <c r="V73">
        <f t="shared" si="52"/>
        <v>41.718636700341548</v>
      </c>
      <c r="W73">
        <f t="shared" si="53"/>
        <v>0.2743064543488653</v>
      </c>
      <c r="X73">
        <f t="shared" si="54"/>
        <v>2.9578209794575017</v>
      </c>
      <c r="Y73">
        <f t="shared" si="55"/>
        <v>0.26091674985782543</v>
      </c>
      <c r="Z73">
        <f t="shared" si="56"/>
        <v>0.16422150027886873</v>
      </c>
      <c r="AA73">
        <f t="shared" si="57"/>
        <v>241.74477260469115</v>
      </c>
      <c r="AB73">
        <f t="shared" si="58"/>
        <v>31.855761974808971</v>
      </c>
      <c r="AC73">
        <f t="shared" si="59"/>
        <v>31.458235483870968</v>
      </c>
      <c r="AD73">
        <f t="shared" si="60"/>
        <v>4.6305990402090709</v>
      </c>
      <c r="AE73">
        <f t="shared" si="61"/>
        <v>43.865996336708534</v>
      </c>
      <c r="AF73">
        <f t="shared" si="62"/>
        <v>2.1139213940767476</v>
      </c>
      <c r="AG73">
        <f t="shared" si="63"/>
        <v>4.8190433835142308</v>
      </c>
      <c r="AH73">
        <f t="shared" si="64"/>
        <v>2.5166776461323233</v>
      </c>
      <c r="AI73">
        <f t="shared" si="65"/>
        <v>-294.32880518436787</v>
      </c>
      <c r="AJ73">
        <f t="shared" si="66"/>
        <v>112.22424308388396</v>
      </c>
      <c r="AK73">
        <f t="shared" si="67"/>
        <v>8.5884487711229767</v>
      </c>
      <c r="AL73">
        <f t="shared" si="68"/>
        <v>68.22865927533023</v>
      </c>
      <c r="AM73">
        <v>0</v>
      </c>
      <c r="AN73">
        <v>0</v>
      </c>
      <c r="AO73">
        <f t="shared" si="69"/>
        <v>1</v>
      </c>
      <c r="AP73">
        <f t="shared" si="70"/>
        <v>0</v>
      </c>
      <c r="AQ73">
        <f t="shared" si="71"/>
        <v>52825.938006494078</v>
      </c>
      <c r="AR73" t="s">
        <v>410</v>
      </c>
      <c r="AS73">
        <v>12516</v>
      </c>
      <c r="AT73">
        <v>616.0684</v>
      </c>
      <c r="AU73">
        <v>3673.6</v>
      </c>
      <c r="AV73">
        <f t="shared" si="72"/>
        <v>0.83229845383275258</v>
      </c>
      <c r="AW73">
        <v>-1.2249820690906199</v>
      </c>
      <c r="AX73" t="s">
        <v>722</v>
      </c>
      <c r="AY73">
        <v>12482</v>
      </c>
      <c r="AZ73">
        <v>784.40268000000015</v>
      </c>
      <c r="BA73">
        <v>1212.69</v>
      </c>
      <c r="BB73">
        <f t="shared" si="73"/>
        <v>0.35317131336120511</v>
      </c>
      <c r="BC73">
        <v>0.5</v>
      </c>
      <c r="BD73">
        <f t="shared" si="74"/>
        <v>1261.2515519095004</v>
      </c>
      <c r="BE73">
        <f t="shared" si="75"/>
        <v>20.633626786438533</v>
      </c>
      <c r="BF73">
        <f t="shared" si="76"/>
        <v>222.71893353336822</v>
      </c>
      <c r="BG73">
        <f t="shared" si="77"/>
        <v>1.7330887579433154E-2</v>
      </c>
      <c r="BH73">
        <f t="shared" si="78"/>
        <v>2.0292985016780873</v>
      </c>
      <c r="BI73">
        <f t="shared" si="79"/>
        <v>459.64397339748575</v>
      </c>
      <c r="BJ73" t="s">
        <v>723</v>
      </c>
      <c r="BK73">
        <v>-2131.2399999999998</v>
      </c>
      <c r="BL73">
        <f t="shared" si="80"/>
        <v>-2131.2399999999998</v>
      </c>
      <c r="BM73">
        <f t="shared" si="81"/>
        <v>2.7574483173770705</v>
      </c>
      <c r="BN73">
        <f t="shared" si="82"/>
        <v>0.12807903275487223</v>
      </c>
      <c r="BO73">
        <f t="shared" si="83"/>
        <v>0.4239410560842331</v>
      </c>
      <c r="BP73">
        <f t="shared" si="84"/>
        <v>0.71785419770253012</v>
      </c>
      <c r="BQ73">
        <f t="shared" si="85"/>
        <v>0.80486821460814995</v>
      </c>
      <c r="BR73">
        <f t="shared" si="86"/>
        <v>-0.34799365775814761</v>
      </c>
      <c r="BS73">
        <f t="shared" si="87"/>
        <v>1.3479936577581477</v>
      </c>
      <c r="BT73">
        <v>1373</v>
      </c>
      <c r="BU73">
        <v>300</v>
      </c>
      <c r="BV73">
        <v>300</v>
      </c>
      <c r="BW73">
        <v>300</v>
      </c>
      <c r="BX73">
        <v>12482</v>
      </c>
      <c r="BY73">
        <v>1116.0899999999999</v>
      </c>
      <c r="BZ73">
        <v>-9.0441800000000006E-3</v>
      </c>
      <c r="CA73">
        <v>-10.67</v>
      </c>
      <c r="CB73" t="s">
        <v>413</v>
      </c>
      <c r="CC73" t="s">
        <v>413</v>
      </c>
      <c r="CD73" t="s">
        <v>413</v>
      </c>
      <c r="CE73" t="s">
        <v>413</v>
      </c>
      <c r="CF73" t="s">
        <v>413</v>
      </c>
      <c r="CG73" t="s">
        <v>413</v>
      </c>
      <c r="CH73" t="s">
        <v>413</v>
      </c>
      <c r="CI73" t="s">
        <v>413</v>
      </c>
      <c r="CJ73" t="s">
        <v>413</v>
      </c>
      <c r="CK73" t="s">
        <v>413</v>
      </c>
      <c r="CL73">
        <f t="shared" si="88"/>
        <v>1500.0483870967739</v>
      </c>
      <c r="CM73">
        <f t="shared" si="89"/>
        <v>1261.2515519095004</v>
      </c>
      <c r="CN73">
        <f t="shared" si="90"/>
        <v>0.84080724512530824</v>
      </c>
      <c r="CO73">
        <f t="shared" si="91"/>
        <v>0.16115798309184493</v>
      </c>
      <c r="CP73">
        <v>6</v>
      </c>
      <c r="CQ73">
        <v>0.5</v>
      </c>
      <c r="CR73" t="s">
        <v>414</v>
      </c>
      <c r="CS73">
        <v>2</v>
      </c>
      <c r="CT73">
        <v>1686936306.5</v>
      </c>
      <c r="CU73">
        <v>409.97600000000011</v>
      </c>
      <c r="CV73">
        <v>433.33993548387099</v>
      </c>
      <c r="CW73">
        <v>20.77385806451613</v>
      </c>
      <c r="CX73">
        <v>14.240038709677419</v>
      </c>
      <c r="CY73">
        <v>409.55399999999997</v>
      </c>
      <c r="CZ73">
        <v>20.565858064516121</v>
      </c>
      <c r="DA73">
        <v>600.15206451612903</v>
      </c>
      <c r="DB73">
        <v>101.6588387096774</v>
      </c>
      <c r="DC73">
        <v>9.9890338709677423E-2</v>
      </c>
      <c r="DD73">
        <v>32.162003225806451</v>
      </c>
      <c r="DE73">
        <v>31.458235483870968</v>
      </c>
      <c r="DF73">
        <v>999.90000000000032</v>
      </c>
      <c r="DG73">
        <v>0</v>
      </c>
      <c r="DH73">
        <v>0</v>
      </c>
      <c r="DI73">
        <v>9996.2332258064507</v>
      </c>
      <c r="DJ73">
        <v>0</v>
      </c>
      <c r="DK73">
        <v>1056.3738709677421</v>
      </c>
      <c r="DL73">
        <v>-23.409796774193548</v>
      </c>
      <c r="DM73">
        <v>418.62654838709682</v>
      </c>
      <c r="DN73">
        <v>439.59993548387098</v>
      </c>
      <c r="DO73">
        <v>6.5338283870967766</v>
      </c>
      <c r="DP73">
        <v>433.33993548387099</v>
      </c>
      <c r="DQ73">
        <v>14.240038709677419</v>
      </c>
      <c r="DR73">
        <v>2.1118477419354842</v>
      </c>
      <c r="DS73">
        <v>1.4476261290322581</v>
      </c>
      <c r="DT73">
        <v>18.308800000000002</v>
      </c>
      <c r="DU73">
        <v>12.4258935483871</v>
      </c>
      <c r="DV73">
        <v>1500.0483870967739</v>
      </c>
      <c r="DW73">
        <v>0.97300148387096808</v>
      </c>
      <c r="DX73">
        <v>2.6998338709677411E-2</v>
      </c>
      <c r="DY73">
        <v>0</v>
      </c>
      <c r="DZ73">
        <v>785.04796774193551</v>
      </c>
      <c r="EA73">
        <v>4.9993100000000013</v>
      </c>
      <c r="EB73">
        <v>19028.377419354842</v>
      </c>
      <c r="EC73">
        <v>13259.68064516129</v>
      </c>
      <c r="ED73">
        <v>38.686999999999983</v>
      </c>
      <c r="EE73">
        <v>40.186999999999983</v>
      </c>
      <c r="EF73">
        <v>39.061999999999983</v>
      </c>
      <c r="EG73">
        <v>39.682999999999993</v>
      </c>
      <c r="EH73">
        <v>40.42499999999999</v>
      </c>
      <c r="EI73">
        <v>1454.6851612903231</v>
      </c>
      <c r="EJ73">
        <v>40.363548387096763</v>
      </c>
      <c r="EK73">
        <v>0</v>
      </c>
      <c r="EL73">
        <v>271.39999985694891</v>
      </c>
      <c r="EM73">
        <v>0</v>
      </c>
      <c r="EN73">
        <v>784.40268000000015</v>
      </c>
      <c r="EO73">
        <v>-52.322769228190488</v>
      </c>
      <c r="EP73">
        <v>-12026.58466043899</v>
      </c>
      <c r="EQ73">
        <v>18945.155999999999</v>
      </c>
      <c r="ER73">
        <v>15</v>
      </c>
      <c r="ES73">
        <v>1686936334.5</v>
      </c>
      <c r="ET73" t="s">
        <v>724</v>
      </c>
      <c r="EU73">
        <v>1686936334.5</v>
      </c>
      <c r="EV73">
        <v>1686864966.5999999</v>
      </c>
      <c r="EW73">
        <v>57</v>
      </c>
      <c r="EX73">
        <v>4.5999999999999999E-2</v>
      </c>
      <c r="EY73">
        <v>-2.5000000000000001E-2</v>
      </c>
      <c r="EZ73">
        <v>0.42199999999999999</v>
      </c>
      <c r="FA73">
        <v>0.20799999999999999</v>
      </c>
      <c r="FB73">
        <v>434</v>
      </c>
      <c r="FC73">
        <v>20</v>
      </c>
      <c r="FD73">
        <v>0.1</v>
      </c>
      <c r="FE73">
        <v>0.03</v>
      </c>
      <c r="FF73">
        <v>-23.461302499999999</v>
      </c>
      <c r="FG73">
        <v>0.76776697936216454</v>
      </c>
      <c r="FH73">
        <v>0.10274195464244371</v>
      </c>
      <c r="FI73">
        <v>1</v>
      </c>
      <c r="FJ73">
        <v>409.93133333333333</v>
      </c>
      <c r="FK73">
        <v>-8.809788653956202E-2</v>
      </c>
      <c r="FL73">
        <v>2.372246942363191E-2</v>
      </c>
      <c r="FM73">
        <v>1</v>
      </c>
      <c r="FN73">
        <v>6.5265722499999992</v>
      </c>
      <c r="FO73">
        <v>0.1232871669793577</v>
      </c>
      <c r="FP73">
        <v>1.2133662985162399E-2</v>
      </c>
      <c r="FQ73">
        <v>1</v>
      </c>
      <c r="FR73">
        <v>20.767019999999999</v>
      </c>
      <c r="FS73">
        <v>0.52129388209120697</v>
      </c>
      <c r="FT73">
        <v>3.7637476004641707E-2</v>
      </c>
      <c r="FU73">
        <v>1</v>
      </c>
      <c r="FV73">
        <v>4</v>
      </c>
      <c r="FW73">
        <v>4</v>
      </c>
      <c r="FX73" t="s">
        <v>416</v>
      </c>
      <c r="FY73">
        <v>3.1735199999999999</v>
      </c>
      <c r="FZ73">
        <v>2.7968899999999999</v>
      </c>
      <c r="GA73">
        <v>0.10254099999999999</v>
      </c>
      <c r="GB73">
        <v>0.10752100000000001</v>
      </c>
      <c r="GC73">
        <v>0.108552</v>
      </c>
      <c r="GD73">
        <v>8.36398E-2</v>
      </c>
      <c r="GE73">
        <v>27896.6</v>
      </c>
      <c r="GF73">
        <v>22073.200000000001</v>
      </c>
      <c r="GG73">
        <v>29072.3</v>
      </c>
      <c r="GH73">
        <v>24245</v>
      </c>
      <c r="GI73">
        <v>32982.400000000001</v>
      </c>
      <c r="GJ73">
        <v>32441</v>
      </c>
      <c r="GK73">
        <v>40121.800000000003</v>
      </c>
      <c r="GL73">
        <v>39569.300000000003</v>
      </c>
      <c r="GM73">
        <v>2.1324200000000002</v>
      </c>
      <c r="GN73">
        <v>1.7996000000000001</v>
      </c>
      <c r="GO73">
        <v>3.9953700000000002E-2</v>
      </c>
      <c r="GP73">
        <v>0</v>
      </c>
      <c r="GQ73">
        <v>30.818200000000001</v>
      </c>
      <c r="GR73">
        <v>999.9</v>
      </c>
      <c r="GS73">
        <v>28</v>
      </c>
      <c r="GT73">
        <v>34.5</v>
      </c>
      <c r="GU73">
        <v>15.132099999999999</v>
      </c>
      <c r="GV73">
        <v>62.259900000000002</v>
      </c>
      <c r="GW73">
        <v>31.610600000000002</v>
      </c>
      <c r="GX73">
        <v>1</v>
      </c>
      <c r="GY73">
        <v>0.311857</v>
      </c>
      <c r="GZ73">
        <v>0</v>
      </c>
      <c r="HA73">
        <v>20.277200000000001</v>
      </c>
      <c r="HB73">
        <v>5.2237299999999998</v>
      </c>
      <c r="HC73">
        <v>11.908099999999999</v>
      </c>
      <c r="HD73">
        <v>4.9637000000000002</v>
      </c>
      <c r="HE73">
        <v>3.2919999999999998</v>
      </c>
      <c r="HF73">
        <v>9999</v>
      </c>
      <c r="HG73">
        <v>9999</v>
      </c>
      <c r="HH73">
        <v>9999</v>
      </c>
      <c r="HI73">
        <v>999.9</v>
      </c>
      <c r="HJ73">
        <v>4.9702400000000004</v>
      </c>
      <c r="HK73">
        <v>1.8751899999999999</v>
      </c>
      <c r="HL73">
        <v>1.8739399999999999</v>
      </c>
      <c r="HM73">
        <v>1.87317</v>
      </c>
      <c r="HN73">
        <v>1.8745799999999999</v>
      </c>
      <c r="HO73">
        <v>1.86957</v>
      </c>
      <c r="HP73">
        <v>1.87378</v>
      </c>
      <c r="HQ73">
        <v>1.8788100000000001</v>
      </c>
      <c r="HR73">
        <v>0</v>
      </c>
      <c r="HS73">
        <v>0</v>
      </c>
      <c r="HT73">
        <v>0</v>
      </c>
      <c r="HU73">
        <v>0</v>
      </c>
      <c r="HV73" t="s">
        <v>417</v>
      </c>
      <c r="HW73" t="s">
        <v>418</v>
      </c>
      <c r="HX73" t="s">
        <v>419</v>
      </c>
      <c r="HY73" t="s">
        <v>419</v>
      </c>
      <c r="HZ73" t="s">
        <v>419</v>
      </c>
      <c r="IA73" t="s">
        <v>419</v>
      </c>
      <c r="IB73">
        <v>0</v>
      </c>
      <c r="IC73">
        <v>100</v>
      </c>
      <c r="ID73">
        <v>100</v>
      </c>
      <c r="IE73">
        <v>0.42199999999999999</v>
      </c>
      <c r="IF73">
        <v>0.20799999999999999</v>
      </c>
      <c r="IG73">
        <v>0.3761499999999387</v>
      </c>
      <c r="IH73">
        <v>0</v>
      </c>
      <c r="II73">
        <v>0</v>
      </c>
      <c r="IJ73">
        <v>0</v>
      </c>
      <c r="IK73">
        <v>0.20799999999999999</v>
      </c>
      <c r="IL73">
        <v>0</v>
      </c>
      <c r="IM73">
        <v>0</v>
      </c>
      <c r="IN73">
        <v>0</v>
      </c>
      <c r="IO73">
        <v>-1</v>
      </c>
      <c r="IP73">
        <v>-1</v>
      </c>
      <c r="IQ73">
        <v>-1</v>
      </c>
      <c r="IR73">
        <v>-1</v>
      </c>
      <c r="IS73">
        <v>4.0999999999999996</v>
      </c>
      <c r="IT73">
        <v>1189.0999999999999</v>
      </c>
      <c r="IU73">
        <v>1.11572</v>
      </c>
      <c r="IV73">
        <v>2.4328599999999998</v>
      </c>
      <c r="IW73">
        <v>1.42578</v>
      </c>
      <c r="IX73">
        <v>2.2705099999999998</v>
      </c>
      <c r="IY73">
        <v>1.5478499999999999</v>
      </c>
      <c r="IZ73">
        <v>2.4243199999999998</v>
      </c>
      <c r="JA73">
        <v>37.409799999999997</v>
      </c>
      <c r="JB73">
        <v>14.350899999999999</v>
      </c>
      <c r="JC73">
        <v>18</v>
      </c>
      <c r="JD73">
        <v>642.17200000000003</v>
      </c>
      <c r="JE73">
        <v>409.38400000000001</v>
      </c>
      <c r="JF73">
        <v>31.394600000000001</v>
      </c>
      <c r="JG73">
        <v>31.3034</v>
      </c>
      <c r="JH73">
        <v>30.000699999999998</v>
      </c>
      <c r="JI73">
        <v>31.102</v>
      </c>
      <c r="JJ73">
        <v>31.0276</v>
      </c>
      <c r="JK73">
        <v>22.361599999999999</v>
      </c>
      <c r="JL73">
        <v>-30</v>
      </c>
      <c r="JM73">
        <v>-30</v>
      </c>
      <c r="JN73">
        <v>-999.9</v>
      </c>
      <c r="JO73">
        <v>433.63400000000001</v>
      </c>
      <c r="JP73">
        <v>0</v>
      </c>
      <c r="JQ73">
        <v>94.751900000000006</v>
      </c>
      <c r="JR73">
        <v>100.65900000000001</v>
      </c>
    </row>
    <row r="74" spans="1:278" x14ac:dyDescent="0.2">
      <c r="A74">
        <v>58</v>
      </c>
      <c r="B74">
        <v>1686936452</v>
      </c>
      <c r="C74">
        <v>14316.5</v>
      </c>
      <c r="D74" t="s">
        <v>725</v>
      </c>
      <c r="E74" t="s">
        <v>726</v>
      </c>
      <c r="F74">
        <v>15</v>
      </c>
      <c r="N74" t="s">
        <v>422</v>
      </c>
      <c r="O74">
        <v>1686936444.25</v>
      </c>
      <c r="P74">
        <f t="shared" si="46"/>
        <v>4.3883098350485355E-3</v>
      </c>
      <c r="Q74">
        <f t="shared" si="47"/>
        <v>4.3883098350485357</v>
      </c>
      <c r="R74">
        <f t="shared" si="48"/>
        <v>13.252099275434601</v>
      </c>
      <c r="S74">
        <f t="shared" si="49"/>
        <v>410.97993333333329</v>
      </c>
      <c r="T74">
        <f t="shared" si="50"/>
        <v>251.35104828945171</v>
      </c>
      <c r="U74">
        <f t="shared" si="51"/>
        <v>25.578088309312491</v>
      </c>
      <c r="V74">
        <f t="shared" si="52"/>
        <v>41.822308280368979</v>
      </c>
      <c r="W74">
        <f t="shared" si="53"/>
        <v>0.15096564397637144</v>
      </c>
      <c r="X74">
        <f t="shared" si="54"/>
        <v>2.9591656910075188</v>
      </c>
      <c r="Y74">
        <f t="shared" si="55"/>
        <v>0.14681381637243465</v>
      </c>
      <c r="Z74">
        <f t="shared" si="56"/>
        <v>9.2122149771004469E-2</v>
      </c>
      <c r="AA74">
        <f t="shared" si="57"/>
        <v>241.74016593635491</v>
      </c>
      <c r="AB74">
        <f t="shared" si="58"/>
        <v>32.835321605595624</v>
      </c>
      <c r="AC74">
        <f t="shared" si="59"/>
        <v>32.321460000000009</v>
      </c>
      <c r="AD74">
        <f t="shared" si="60"/>
        <v>4.8626561511649209</v>
      </c>
      <c r="AE74">
        <f t="shared" si="61"/>
        <v>39.016059934680442</v>
      </c>
      <c r="AF74">
        <f t="shared" si="62"/>
        <v>1.9223495811981954</v>
      </c>
      <c r="AG74">
        <f t="shared" si="63"/>
        <v>4.9270725552927113</v>
      </c>
      <c r="AH74">
        <f t="shared" si="64"/>
        <v>2.9403065699667255</v>
      </c>
      <c r="AI74">
        <f t="shared" si="65"/>
        <v>-193.5244637256404</v>
      </c>
      <c r="AJ74">
        <f t="shared" si="66"/>
        <v>37.21249518971576</v>
      </c>
      <c r="AK74">
        <f t="shared" si="67"/>
        <v>2.8641803329621616</v>
      </c>
      <c r="AL74">
        <f t="shared" si="68"/>
        <v>88.292377733392414</v>
      </c>
      <c r="AM74">
        <v>0</v>
      </c>
      <c r="AN74">
        <v>0</v>
      </c>
      <c r="AO74">
        <f t="shared" si="69"/>
        <v>1</v>
      </c>
      <c r="AP74">
        <f t="shared" si="70"/>
        <v>0</v>
      </c>
      <c r="AQ74">
        <f t="shared" si="71"/>
        <v>52796.733073006071</v>
      </c>
      <c r="AR74" t="s">
        <v>410</v>
      </c>
      <c r="AS74">
        <v>12516</v>
      </c>
      <c r="AT74">
        <v>616.0684</v>
      </c>
      <c r="AU74">
        <v>3673.6</v>
      </c>
      <c r="AV74">
        <f t="shared" si="72"/>
        <v>0.83229845383275258</v>
      </c>
      <c r="AW74">
        <v>-1.2249820690906199</v>
      </c>
      <c r="AX74" t="s">
        <v>727</v>
      </c>
      <c r="AY74">
        <v>12532.1</v>
      </c>
      <c r="AZ74">
        <v>645.33668</v>
      </c>
      <c r="BA74">
        <v>888.91499999999996</v>
      </c>
      <c r="BB74">
        <f t="shared" si="73"/>
        <v>0.2740175607341534</v>
      </c>
      <c r="BC74">
        <v>0.5</v>
      </c>
      <c r="BD74">
        <f t="shared" si="74"/>
        <v>1261.2269100188366</v>
      </c>
      <c r="BE74">
        <f t="shared" si="75"/>
        <v>13.252099275434601</v>
      </c>
      <c r="BF74">
        <f t="shared" si="76"/>
        <v>172.79916070781761</v>
      </c>
      <c r="BG74">
        <f t="shared" si="77"/>
        <v>1.1478569977791706E-2</v>
      </c>
      <c r="BH74">
        <f t="shared" si="78"/>
        <v>3.1326786025660498</v>
      </c>
      <c r="BI74">
        <f t="shared" si="79"/>
        <v>403.88524750360727</v>
      </c>
      <c r="BJ74" t="s">
        <v>728</v>
      </c>
      <c r="BK74">
        <v>473.41</v>
      </c>
      <c r="BL74">
        <f t="shared" si="80"/>
        <v>473.41</v>
      </c>
      <c r="BM74">
        <f t="shared" si="81"/>
        <v>0.46742939426154351</v>
      </c>
      <c r="BN74">
        <f t="shared" si="82"/>
        <v>0.58622235592832816</v>
      </c>
      <c r="BO74">
        <f t="shared" si="83"/>
        <v>0.87016239660770134</v>
      </c>
      <c r="BP74">
        <f t="shared" si="84"/>
        <v>0.89272990757443926</v>
      </c>
      <c r="BQ74">
        <f t="shared" si="85"/>
        <v>0.91076245949510382</v>
      </c>
      <c r="BR74">
        <f t="shared" si="86"/>
        <v>0.43004455522353058</v>
      </c>
      <c r="BS74">
        <f t="shared" si="87"/>
        <v>0.56995544477646942</v>
      </c>
      <c r="BT74">
        <v>1375</v>
      </c>
      <c r="BU74">
        <v>300</v>
      </c>
      <c r="BV74">
        <v>300</v>
      </c>
      <c r="BW74">
        <v>300</v>
      </c>
      <c r="BX74">
        <v>12532.1</v>
      </c>
      <c r="BY74">
        <v>836.11</v>
      </c>
      <c r="BZ74">
        <v>-9.0807600000000002E-3</v>
      </c>
      <c r="CA74">
        <v>-6.39</v>
      </c>
      <c r="CB74" t="s">
        <v>413</v>
      </c>
      <c r="CC74" t="s">
        <v>413</v>
      </c>
      <c r="CD74" t="s">
        <v>413</v>
      </c>
      <c r="CE74" t="s">
        <v>413</v>
      </c>
      <c r="CF74" t="s">
        <v>413</v>
      </c>
      <c r="CG74" t="s">
        <v>413</v>
      </c>
      <c r="CH74" t="s">
        <v>413</v>
      </c>
      <c r="CI74" t="s">
        <v>413</v>
      </c>
      <c r="CJ74" t="s">
        <v>413</v>
      </c>
      <c r="CK74" t="s">
        <v>413</v>
      </c>
      <c r="CL74">
        <f t="shared" si="88"/>
        <v>1500.019</v>
      </c>
      <c r="CM74">
        <f t="shared" si="89"/>
        <v>1261.2269100188366</v>
      </c>
      <c r="CN74">
        <f t="shared" si="90"/>
        <v>0.84080728978688712</v>
      </c>
      <c r="CO74">
        <f t="shared" si="91"/>
        <v>0.16115806928869228</v>
      </c>
      <c r="CP74">
        <v>6</v>
      </c>
      <c r="CQ74">
        <v>0.5</v>
      </c>
      <c r="CR74" t="s">
        <v>414</v>
      </c>
      <c r="CS74">
        <v>2</v>
      </c>
      <c r="CT74">
        <v>1686936444.25</v>
      </c>
      <c r="CU74">
        <v>410.97993333333329</v>
      </c>
      <c r="CV74">
        <v>426.03246666666661</v>
      </c>
      <c r="CW74">
        <v>18.890566666666668</v>
      </c>
      <c r="CX74">
        <v>14.586033333333329</v>
      </c>
      <c r="CY74">
        <v>410.47293333333329</v>
      </c>
      <c r="CZ74">
        <v>18.68256666666667</v>
      </c>
      <c r="DA74">
        <v>600.12250000000006</v>
      </c>
      <c r="DB74">
        <v>101.6627666666667</v>
      </c>
      <c r="DC74">
        <v>9.964285333333335E-2</v>
      </c>
      <c r="DD74">
        <v>32.554716666666671</v>
      </c>
      <c r="DE74">
        <v>32.321460000000009</v>
      </c>
      <c r="DF74">
        <v>999.9000000000002</v>
      </c>
      <c r="DG74">
        <v>0</v>
      </c>
      <c r="DH74">
        <v>0</v>
      </c>
      <c r="DI74">
        <v>10003.47333333333</v>
      </c>
      <c r="DJ74">
        <v>0</v>
      </c>
      <c r="DK74">
        <v>2021.858666666667</v>
      </c>
      <c r="DL74">
        <v>-15.137513333333329</v>
      </c>
      <c r="DM74">
        <v>418.80643333333319</v>
      </c>
      <c r="DN74">
        <v>432.33863333333329</v>
      </c>
      <c r="DO74">
        <v>4.3045346666666671</v>
      </c>
      <c r="DP74">
        <v>426.03246666666661</v>
      </c>
      <c r="DQ74">
        <v>14.586033333333329</v>
      </c>
      <c r="DR74">
        <v>1.9204663333333329</v>
      </c>
      <c r="DS74">
        <v>1.482855666666667</v>
      </c>
      <c r="DT74">
        <v>16.80341666666666</v>
      </c>
      <c r="DU74">
        <v>12.79252333333333</v>
      </c>
      <c r="DV74">
        <v>1500.019</v>
      </c>
      <c r="DW74">
        <v>0.97300049999999982</v>
      </c>
      <c r="DX74">
        <v>2.699921000000001E-2</v>
      </c>
      <c r="DY74">
        <v>0</v>
      </c>
      <c r="DZ74">
        <v>645.71399999999994</v>
      </c>
      <c r="EA74">
        <v>4.9993100000000004</v>
      </c>
      <c r="EB74">
        <v>14586.45</v>
      </c>
      <c r="EC74">
        <v>13259.40666666666</v>
      </c>
      <c r="ED74">
        <v>39.053733333333319</v>
      </c>
      <c r="EE74">
        <v>40.787199999999977</v>
      </c>
      <c r="EF74">
        <v>39.34559999999999</v>
      </c>
      <c r="EG74">
        <v>40.224799999999988</v>
      </c>
      <c r="EH74">
        <v>40.758266666666657</v>
      </c>
      <c r="EI74">
        <v>1454.654666666667</v>
      </c>
      <c r="EJ74">
        <v>40.364999999999988</v>
      </c>
      <c r="EK74">
        <v>0</v>
      </c>
      <c r="EL74">
        <v>137</v>
      </c>
      <c r="EM74">
        <v>0</v>
      </c>
      <c r="EN74">
        <v>645.33668</v>
      </c>
      <c r="EO74">
        <v>-34.27207687516556</v>
      </c>
      <c r="EP74">
        <v>-62.515383892400592</v>
      </c>
      <c r="EQ74">
        <v>14592.884</v>
      </c>
      <c r="ER74">
        <v>15</v>
      </c>
      <c r="ES74">
        <v>1686936471</v>
      </c>
      <c r="ET74" t="s">
        <v>729</v>
      </c>
      <c r="EU74">
        <v>1686936471</v>
      </c>
      <c r="EV74">
        <v>1686864966.5999999</v>
      </c>
      <c r="EW74">
        <v>58</v>
      </c>
      <c r="EX74">
        <v>8.5000000000000006E-2</v>
      </c>
      <c r="EY74">
        <v>-2.5000000000000001E-2</v>
      </c>
      <c r="EZ74">
        <v>0.50700000000000001</v>
      </c>
      <c r="FA74">
        <v>0.20799999999999999</v>
      </c>
      <c r="FB74">
        <v>426</v>
      </c>
      <c r="FC74">
        <v>20</v>
      </c>
      <c r="FD74">
        <v>0.12</v>
      </c>
      <c r="FE74">
        <v>0.03</v>
      </c>
      <c r="FF74">
        <v>-15.105526829268291</v>
      </c>
      <c r="FG74">
        <v>0.1003337979093764</v>
      </c>
      <c r="FH74">
        <v>0.18632647851892531</v>
      </c>
      <c r="FI74">
        <v>1</v>
      </c>
      <c r="FJ74">
        <v>410.89780645161289</v>
      </c>
      <c r="FK74">
        <v>-1.4835000000002501</v>
      </c>
      <c r="FL74">
        <v>0.12833007324985349</v>
      </c>
      <c r="FM74">
        <v>1</v>
      </c>
      <c r="FN74">
        <v>4.2953439024390239</v>
      </c>
      <c r="FO74">
        <v>0.17975038327526399</v>
      </c>
      <c r="FP74">
        <v>1.8074782443524059E-2</v>
      </c>
      <c r="FQ74">
        <v>1</v>
      </c>
      <c r="FR74">
        <v>18.889509677419351</v>
      </c>
      <c r="FS74">
        <v>0.25233387096768678</v>
      </c>
      <c r="FT74">
        <v>1.8821716263979441E-2</v>
      </c>
      <c r="FU74">
        <v>1</v>
      </c>
      <c r="FV74">
        <v>4</v>
      </c>
      <c r="FW74">
        <v>4</v>
      </c>
      <c r="FX74" t="s">
        <v>416</v>
      </c>
      <c r="FY74">
        <v>3.1731400000000001</v>
      </c>
      <c r="FZ74">
        <v>2.7969200000000001</v>
      </c>
      <c r="GA74">
        <v>0.102604</v>
      </c>
      <c r="GB74">
        <v>0.10603700000000001</v>
      </c>
      <c r="GC74">
        <v>0.101198</v>
      </c>
      <c r="GD74">
        <v>8.4911200000000006E-2</v>
      </c>
      <c r="GE74">
        <v>27883.599999999999</v>
      </c>
      <c r="GF74">
        <v>22101.7</v>
      </c>
      <c r="GG74">
        <v>29061.9</v>
      </c>
      <c r="GH74">
        <v>24236.799999999999</v>
      </c>
      <c r="GI74">
        <v>33246.6</v>
      </c>
      <c r="GJ74">
        <v>32384.6</v>
      </c>
      <c r="GK74">
        <v>40108.400000000001</v>
      </c>
      <c r="GL74">
        <v>39555.800000000003</v>
      </c>
      <c r="GM74">
        <v>2.12845</v>
      </c>
      <c r="GN74">
        <v>1.7952699999999999</v>
      </c>
      <c r="GO74">
        <v>6.3553499999999999E-2</v>
      </c>
      <c r="GP74">
        <v>0</v>
      </c>
      <c r="GQ74">
        <v>31.2943</v>
      </c>
      <c r="GR74">
        <v>999.9</v>
      </c>
      <c r="GS74">
        <v>28.5</v>
      </c>
      <c r="GT74">
        <v>34.700000000000003</v>
      </c>
      <c r="GU74">
        <v>15.573600000000001</v>
      </c>
      <c r="GV74">
        <v>62.139899999999997</v>
      </c>
      <c r="GW74">
        <v>32.363799999999998</v>
      </c>
      <c r="GX74">
        <v>1</v>
      </c>
      <c r="GY74">
        <v>0.32945600000000003</v>
      </c>
      <c r="GZ74">
        <v>0</v>
      </c>
      <c r="HA74">
        <v>20.277000000000001</v>
      </c>
      <c r="HB74">
        <v>5.2232799999999999</v>
      </c>
      <c r="HC74">
        <v>11.908099999999999</v>
      </c>
      <c r="HD74">
        <v>4.9638499999999999</v>
      </c>
      <c r="HE74">
        <v>3.2919999999999998</v>
      </c>
      <c r="HF74">
        <v>9999</v>
      </c>
      <c r="HG74">
        <v>9999</v>
      </c>
      <c r="HH74">
        <v>9999</v>
      </c>
      <c r="HI74">
        <v>999.9</v>
      </c>
      <c r="HJ74">
        <v>4.9702900000000003</v>
      </c>
      <c r="HK74">
        <v>1.8753</v>
      </c>
      <c r="HL74">
        <v>1.8739399999999999</v>
      </c>
      <c r="HM74">
        <v>1.87317</v>
      </c>
      <c r="HN74">
        <v>1.87463</v>
      </c>
      <c r="HO74">
        <v>1.8696299999999999</v>
      </c>
      <c r="HP74">
        <v>1.87378</v>
      </c>
      <c r="HQ74">
        <v>1.8788100000000001</v>
      </c>
      <c r="HR74">
        <v>0</v>
      </c>
      <c r="HS74">
        <v>0</v>
      </c>
      <c r="HT74">
        <v>0</v>
      </c>
      <c r="HU74">
        <v>0</v>
      </c>
      <c r="HV74" t="s">
        <v>417</v>
      </c>
      <c r="HW74" t="s">
        <v>418</v>
      </c>
      <c r="HX74" t="s">
        <v>419</v>
      </c>
      <c r="HY74" t="s">
        <v>419</v>
      </c>
      <c r="HZ74" t="s">
        <v>419</v>
      </c>
      <c r="IA74" t="s">
        <v>419</v>
      </c>
      <c r="IB74">
        <v>0</v>
      </c>
      <c r="IC74">
        <v>100</v>
      </c>
      <c r="ID74">
        <v>100</v>
      </c>
      <c r="IE74">
        <v>0.50700000000000001</v>
      </c>
      <c r="IF74">
        <v>0.20799999999999999</v>
      </c>
      <c r="IG74">
        <v>0.4220500000001266</v>
      </c>
      <c r="IH74">
        <v>0</v>
      </c>
      <c r="II74">
        <v>0</v>
      </c>
      <c r="IJ74">
        <v>0</v>
      </c>
      <c r="IK74">
        <v>0.20799999999999999</v>
      </c>
      <c r="IL74">
        <v>0</v>
      </c>
      <c r="IM74">
        <v>0</v>
      </c>
      <c r="IN74">
        <v>0</v>
      </c>
      <c r="IO74">
        <v>-1</v>
      </c>
      <c r="IP74">
        <v>-1</v>
      </c>
      <c r="IQ74">
        <v>-1</v>
      </c>
      <c r="IR74">
        <v>-1</v>
      </c>
      <c r="IS74">
        <v>2</v>
      </c>
      <c r="IT74">
        <v>1191.4000000000001</v>
      </c>
      <c r="IU74">
        <v>1.09985</v>
      </c>
      <c r="IV74">
        <v>2.4365199999999998</v>
      </c>
      <c r="IW74">
        <v>1.42578</v>
      </c>
      <c r="IX74">
        <v>2.2692899999999998</v>
      </c>
      <c r="IY74">
        <v>1.5478499999999999</v>
      </c>
      <c r="IZ74">
        <v>2.4279799999999998</v>
      </c>
      <c r="JA74">
        <v>37.602200000000003</v>
      </c>
      <c r="JB74">
        <v>14.333399999999999</v>
      </c>
      <c r="JC74">
        <v>18</v>
      </c>
      <c r="JD74">
        <v>641.07100000000003</v>
      </c>
      <c r="JE74">
        <v>408.19499999999999</v>
      </c>
      <c r="JF74">
        <v>31.6967</v>
      </c>
      <c r="JG74">
        <v>31.523499999999999</v>
      </c>
      <c r="JH74">
        <v>30.0001</v>
      </c>
      <c r="JI74">
        <v>31.292300000000001</v>
      </c>
      <c r="JJ74">
        <v>31.2166</v>
      </c>
      <c r="JK74">
        <v>22.040199999999999</v>
      </c>
      <c r="JL74">
        <v>-30</v>
      </c>
      <c r="JM74">
        <v>-30</v>
      </c>
      <c r="JN74">
        <v>-999.9</v>
      </c>
      <c r="JO74">
        <v>425.60300000000001</v>
      </c>
      <c r="JP74">
        <v>0</v>
      </c>
      <c r="JQ74">
        <v>94.719399999999993</v>
      </c>
      <c r="JR74">
        <v>100.625</v>
      </c>
    </row>
    <row r="75" spans="1:278" x14ac:dyDescent="0.2">
      <c r="A75">
        <v>59</v>
      </c>
      <c r="B75">
        <v>1686936635.5</v>
      </c>
      <c r="C75">
        <v>14500</v>
      </c>
      <c r="D75" t="s">
        <v>730</v>
      </c>
      <c r="E75" t="s">
        <v>731</v>
      </c>
      <c r="F75">
        <v>15</v>
      </c>
      <c r="N75" t="s">
        <v>428</v>
      </c>
      <c r="O75">
        <v>1686936627.75</v>
      </c>
      <c r="P75">
        <f t="shared" si="46"/>
        <v>5.1457171833136067E-3</v>
      </c>
      <c r="Q75">
        <f t="shared" si="47"/>
        <v>5.1457171833136064</v>
      </c>
      <c r="R75">
        <f t="shared" si="48"/>
        <v>16.468056645711659</v>
      </c>
      <c r="S75">
        <f t="shared" si="49"/>
        <v>409.66003333333339</v>
      </c>
      <c r="T75">
        <f t="shared" si="50"/>
        <v>248.87728596840105</v>
      </c>
      <c r="U75">
        <f t="shared" si="51"/>
        <v>25.324867611685999</v>
      </c>
      <c r="V75">
        <f t="shared" si="52"/>
        <v>41.685548239555942</v>
      </c>
      <c r="W75">
        <f t="shared" si="53"/>
        <v>0.18613728446181013</v>
      </c>
      <c r="X75">
        <f t="shared" si="54"/>
        <v>2.9579421306505465</v>
      </c>
      <c r="Y75">
        <f t="shared" si="55"/>
        <v>0.17986627106306058</v>
      </c>
      <c r="Z75">
        <f t="shared" si="56"/>
        <v>0.11296224466410063</v>
      </c>
      <c r="AA75">
        <f t="shared" si="57"/>
        <v>241.74018523635522</v>
      </c>
      <c r="AB75">
        <f t="shared" si="58"/>
        <v>32.781675849830933</v>
      </c>
      <c r="AC75">
        <f t="shared" si="59"/>
        <v>32.159546666666657</v>
      </c>
      <c r="AD75">
        <f t="shared" si="60"/>
        <v>4.8183741660185015</v>
      </c>
      <c r="AE75">
        <f t="shared" si="61"/>
        <v>40.369539639636244</v>
      </c>
      <c r="AF75">
        <f t="shared" si="62"/>
        <v>2.0048692269938986</v>
      </c>
      <c r="AG75">
        <f t="shared" si="63"/>
        <v>4.9662920233686467</v>
      </c>
      <c r="AH75">
        <f t="shared" si="64"/>
        <v>2.813504939024603</v>
      </c>
      <c r="AI75">
        <f t="shared" si="65"/>
        <v>-226.92612778413005</v>
      </c>
      <c r="AJ75">
        <f t="shared" si="66"/>
        <v>85.457615271757234</v>
      </c>
      <c r="AK75">
        <f t="shared" si="67"/>
        <v>6.5795624733060993</v>
      </c>
      <c r="AL75">
        <f t="shared" si="68"/>
        <v>106.85123519728852</v>
      </c>
      <c r="AM75">
        <v>0</v>
      </c>
      <c r="AN75">
        <v>0</v>
      </c>
      <c r="AO75">
        <f t="shared" si="69"/>
        <v>1</v>
      </c>
      <c r="AP75">
        <f t="shared" si="70"/>
        <v>0</v>
      </c>
      <c r="AQ75">
        <f t="shared" si="71"/>
        <v>52737.182095170858</v>
      </c>
      <c r="AR75" t="s">
        <v>410</v>
      </c>
      <c r="AS75">
        <v>12516</v>
      </c>
      <c r="AT75">
        <v>616.0684</v>
      </c>
      <c r="AU75">
        <v>3673.6</v>
      </c>
      <c r="AV75">
        <f t="shared" si="72"/>
        <v>0.83229845383275258</v>
      </c>
      <c r="AW75">
        <v>-1.2249820690906199</v>
      </c>
      <c r="AX75" t="s">
        <v>732</v>
      </c>
      <c r="AY75">
        <v>12524</v>
      </c>
      <c r="AZ75">
        <v>662.71542307692312</v>
      </c>
      <c r="BA75">
        <v>978.91899999999998</v>
      </c>
      <c r="BB75">
        <f t="shared" si="73"/>
        <v>0.32301301427705142</v>
      </c>
      <c r="BC75">
        <v>0.5</v>
      </c>
      <c r="BD75">
        <f t="shared" si="74"/>
        <v>1261.2269200188368</v>
      </c>
      <c r="BE75">
        <f t="shared" si="75"/>
        <v>16.468056645711659</v>
      </c>
      <c r="BF75">
        <f t="shared" si="76"/>
        <v>203.69635456132306</v>
      </c>
      <c r="BG75">
        <f t="shared" si="77"/>
        <v>1.4028434085864601E-2</v>
      </c>
      <c r="BH75">
        <f t="shared" si="78"/>
        <v>2.7527108984502293</v>
      </c>
      <c r="BI75">
        <f t="shared" si="79"/>
        <v>421.49296826930362</v>
      </c>
      <c r="BJ75" t="s">
        <v>733</v>
      </c>
      <c r="BK75">
        <v>493.12</v>
      </c>
      <c r="BL75">
        <f t="shared" si="80"/>
        <v>493.12</v>
      </c>
      <c r="BM75">
        <f t="shared" si="81"/>
        <v>0.49626067120977324</v>
      </c>
      <c r="BN75">
        <f t="shared" si="82"/>
        <v>0.65089384070999912</v>
      </c>
      <c r="BO75">
        <f t="shared" si="83"/>
        <v>0.84725607455478424</v>
      </c>
      <c r="BP75">
        <f t="shared" si="84"/>
        <v>0.87144289391577934</v>
      </c>
      <c r="BQ75">
        <f t="shared" si="85"/>
        <v>0.8813256419001525</v>
      </c>
      <c r="BR75">
        <f t="shared" si="86"/>
        <v>0.48432367733451565</v>
      </c>
      <c r="BS75">
        <f t="shared" si="87"/>
        <v>0.51567632266548435</v>
      </c>
      <c r="BT75">
        <v>1377</v>
      </c>
      <c r="BU75">
        <v>300</v>
      </c>
      <c r="BV75">
        <v>300</v>
      </c>
      <c r="BW75">
        <v>300</v>
      </c>
      <c r="BX75">
        <v>12524</v>
      </c>
      <c r="BY75">
        <v>894.99</v>
      </c>
      <c r="BZ75">
        <v>-9.0738799999999994E-3</v>
      </c>
      <c r="CA75">
        <v>-15.51</v>
      </c>
      <c r="CB75" t="s">
        <v>413</v>
      </c>
      <c r="CC75" t="s">
        <v>413</v>
      </c>
      <c r="CD75" t="s">
        <v>413</v>
      </c>
      <c r="CE75" t="s">
        <v>413</v>
      </c>
      <c r="CF75" t="s">
        <v>413</v>
      </c>
      <c r="CG75" t="s">
        <v>413</v>
      </c>
      <c r="CH75" t="s">
        <v>413</v>
      </c>
      <c r="CI75" t="s">
        <v>413</v>
      </c>
      <c r="CJ75" t="s">
        <v>413</v>
      </c>
      <c r="CK75" t="s">
        <v>413</v>
      </c>
      <c r="CL75">
        <f t="shared" si="88"/>
        <v>1500.019</v>
      </c>
      <c r="CM75">
        <f t="shared" si="89"/>
        <v>1261.2269200188368</v>
      </c>
      <c r="CN75">
        <f t="shared" si="90"/>
        <v>0.84080729645346941</v>
      </c>
      <c r="CO75">
        <f t="shared" si="91"/>
        <v>0.16115808215519617</v>
      </c>
      <c r="CP75">
        <v>6</v>
      </c>
      <c r="CQ75">
        <v>0.5</v>
      </c>
      <c r="CR75" t="s">
        <v>414</v>
      </c>
      <c r="CS75">
        <v>2</v>
      </c>
      <c r="CT75">
        <v>1686936627.75</v>
      </c>
      <c r="CU75">
        <v>409.66003333333339</v>
      </c>
      <c r="CV75">
        <v>428.23166666666668</v>
      </c>
      <c r="CW75">
        <v>19.702626666666671</v>
      </c>
      <c r="CX75">
        <v>14.65949333333333</v>
      </c>
      <c r="CY75">
        <v>409.22303333333338</v>
      </c>
      <c r="CZ75">
        <v>19.494626666666669</v>
      </c>
      <c r="DA75">
        <v>600.14273333333335</v>
      </c>
      <c r="DB75">
        <v>101.6564</v>
      </c>
      <c r="DC75">
        <v>0.1000439966666667</v>
      </c>
      <c r="DD75">
        <v>32.695436666666673</v>
      </c>
      <c r="DE75">
        <v>32.159546666666657</v>
      </c>
      <c r="DF75">
        <v>999.9000000000002</v>
      </c>
      <c r="DG75">
        <v>0</v>
      </c>
      <c r="DH75">
        <v>0</v>
      </c>
      <c r="DI75">
        <v>9997.16</v>
      </c>
      <c r="DJ75">
        <v>0</v>
      </c>
      <c r="DK75">
        <v>2045.0436666666669</v>
      </c>
      <c r="DL75">
        <v>-18.501976666666671</v>
      </c>
      <c r="DM75">
        <v>417.96466666666669</v>
      </c>
      <c r="DN75">
        <v>434.60270000000003</v>
      </c>
      <c r="DO75">
        <v>5.0431360000000014</v>
      </c>
      <c r="DP75">
        <v>428.23166666666668</v>
      </c>
      <c r="DQ75">
        <v>14.65949333333333</v>
      </c>
      <c r="DR75">
        <v>2.0028963333333341</v>
      </c>
      <c r="DS75">
        <v>1.490229333333333</v>
      </c>
      <c r="DT75">
        <v>17.467243333333329</v>
      </c>
      <c r="DU75">
        <v>12.86829</v>
      </c>
      <c r="DV75">
        <v>1500.019</v>
      </c>
      <c r="DW75">
        <v>0.97299999999999975</v>
      </c>
      <c r="DX75">
        <v>2.6999720000000008E-2</v>
      </c>
      <c r="DY75">
        <v>0</v>
      </c>
      <c r="DZ75">
        <v>663.17626666666661</v>
      </c>
      <c r="EA75">
        <v>4.9993100000000004</v>
      </c>
      <c r="EB75">
        <v>14274.69333333334</v>
      </c>
      <c r="EC75">
        <v>13259.406666666669</v>
      </c>
      <c r="ED75">
        <v>39.186999999999991</v>
      </c>
      <c r="EE75">
        <v>41</v>
      </c>
      <c r="EF75">
        <v>39.470599999999983</v>
      </c>
      <c r="EG75">
        <v>40.5</v>
      </c>
      <c r="EH75">
        <v>40.957999999999977</v>
      </c>
      <c r="EI75">
        <v>1454.6543333333329</v>
      </c>
      <c r="EJ75">
        <v>40.365333333333318</v>
      </c>
      <c r="EK75">
        <v>0</v>
      </c>
      <c r="EL75">
        <v>183.29999995231631</v>
      </c>
      <c r="EM75">
        <v>0</v>
      </c>
      <c r="EN75">
        <v>662.71542307692312</v>
      </c>
      <c r="EO75">
        <v>-54.743350452766492</v>
      </c>
      <c r="EP75">
        <v>-749.38119539608851</v>
      </c>
      <c r="EQ75">
        <v>14266.561538461539</v>
      </c>
      <c r="ER75">
        <v>15</v>
      </c>
      <c r="ES75">
        <v>1686936655.5</v>
      </c>
      <c r="ET75" t="s">
        <v>734</v>
      </c>
      <c r="EU75">
        <v>1686936655.5</v>
      </c>
      <c r="EV75">
        <v>1686864966.5999999</v>
      </c>
      <c r="EW75">
        <v>59</v>
      </c>
      <c r="EX75">
        <v>-7.0000000000000007E-2</v>
      </c>
      <c r="EY75">
        <v>-2.5000000000000001E-2</v>
      </c>
      <c r="EZ75">
        <v>0.437</v>
      </c>
      <c r="FA75">
        <v>0.20799999999999999</v>
      </c>
      <c r="FB75">
        <v>428</v>
      </c>
      <c r="FC75">
        <v>20</v>
      </c>
      <c r="FD75">
        <v>0.09</v>
      </c>
      <c r="FE75">
        <v>0.03</v>
      </c>
      <c r="FF75">
        <v>-18.457852500000001</v>
      </c>
      <c r="FG75">
        <v>-0.9449549718573701</v>
      </c>
      <c r="FH75">
        <v>0.15149683327961011</v>
      </c>
      <c r="FI75">
        <v>1</v>
      </c>
      <c r="FJ75">
        <v>409.73520000000002</v>
      </c>
      <c r="FK75">
        <v>-0.39334371523925749</v>
      </c>
      <c r="FL75">
        <v>4.3992726671576721E-2</v>
      </c>
      <c r="FM75">
        <v>1</v>
      </c>
      <c r="FN75">
        <v>5.0198810000000007</v>
      </c>
      <c r="FO75">
        <v>0.38558791744839283</v>
      </c>
      <c r="FP75">
        <v>3.7966135752799557E-2</v>
      </c>
      <c r="FQ75">
        <v>1</v>
      </c>
      <c r="FR75">
        <v>19.698370000000001</v>
      </c>
      <c r="FS75">
        <v>0.26855706340373031</v>
      </c>
      <c r="FT75">
        <v>1.991055247852248E-2</v>
      </c>
      <c r="FU75">
        <v>1</v>
      </c>
      <c r="FV75">
        <v>4</v>
      </c>
      <c r="FW75">
        <v>4</v>
      </c>
      <c r="FX75" t="s">
        <v>416</v>
      </c>
      <c r="FY75">
        <v>3.1727699999999999</v>
      </c>
      <c r="FZ75">
        <v>2.7969200000000001</v>
      </c>
      <c r="GA75">
        <v>0.10241</v>
      </c>
      <c r="GB75">
        <v>0.106534</v>
      </c>
      <c r="GC75">
        <v>0.10424</v>
      </c>
      <c r="GD75">
        <v>8.50799E-2</v>
      </c>
      <c r="GE75">
        <v>27886.799999999999</v>
      </c>
      <c r="GF75">
        <v>22090.6</v>
      </c>
      <c r="GG75">
        <v>29059.3</v>
      </c>
      <c r="GH75">
        <v>24238.400000000001</v>
      </c>
      <c r="GI75">
        <v>33130.199999999997</v>
      </c>
      <c r="GJ75">
        <v>32380.9</v>
      </c>
      <c r="GK75">
        <v>40104.9</v>
      </c>
      <c r="GL75">
        <v>39558.6</v>
      </c>
      <c r="GM75">
        <v>2.1280999999999999</v>
      </c>
      <c r="GN75">
        <v>1.7930699999999999</v>
      </c>
      <c r="GO75">
        <v>5.21019E-2</v>
      </c>
      <c r="GP75">
        <v>0</v>
      </c>
      <c r="GQ75">
        <v>31.272500000000001</v>
      </c>
      <c r="GR75">
        <v>999.9</v>
      </c>
      <c r="GS75">
        <v>28.4</v>
      </c>
      <c r="GT75">
        <v>34.9</v>
      </c>
      <c r="GU75">
        <v>15.693199999999999</v>
      </c>
      <c r="GV75">
        <v>61.899900000000002</v>
      </c>
      <c r="GW75">
        <v>32.728400000000001</v>
      </c>
      <c r="GX75">
        <v>1</v>
      </c>
      <c r="GY75">
        <v>0.331702</v>
      </c>
      <c r="GZ75">
        <v>0</v>
      </c>
      <c r="HA75">
        <v>20.277200000000001</v>
      </c>
      <c r="HB75">
        <v>5.2238800000000003</v>
      </c>
      <c r="HC75">
        <v>11.908099999999999</v>
      </c>
      <c r="HD75">
        <v>4.9637500000000001</v>
      </c>
      <c r="HE75">
        <v>3.2919999999999998</v>
      </c>
      <c r="HF75">
        <v>9999</v>
      </c>
      <c r="HG75">
        <v>9999</v>
      </c>
      <c r="HH75">
        <v>9999</v>
      </c>
      <c r="HI75">
        <v>999.9</v>
      </c>
      <c r="HJ75">
        <v>4.9702400000000004</v>
      </c>
      <c r="HK75">
        <v>1.8753</v>
      </c>
      <c r="HL75">
        <v>1.87395</v>
      </c>
      <c r="HM75">
        <v>1.87317</v>
      </c>
      <c r="HN75">
        <v>1.8746</v>
      </c>
      <c r="HO75">
        <v>1.86961</v>
      </c>
      <c r="HP75">
        <v>1.87378</v>
      </c>
      <c r="HQ75">
        <v>1.8788100000000001</v>
      </c>
      <c r="HR75">
        <v>0</v>
      </c>
      <c r="HS75">
        <v>0</v>
      </c>
      <c r="HT75">
        <v>0</v>
      </c>
      <c r="HU75">
        <v>0</v>
      </c>
      <c r="HV75" t="s">
        <v>417</v>
      </c>
      <c r="HW75" t="s">
        <v>418</v>
      </c>
      <c r="HX75" t="s">
        <v>419</v>
      </c>
      <c r="HY75" t="s">
        <v>419</v>
      </c>
      <c r="HZ75" t="s">
        <v>419</v>
      </c>
      <c r="IA75" t="s">
        <v>419</v>
      </c>
      <c r="IB75">
        <v>0</v>
      </c>
      <c r="IC75">
        <v>100</v>
      </c>
      <c r="ID75">
        <v>100</v>
      </c>
      <c r="IE75">
        <v>0.437</v>
      </c>
      <c r="IF75">
        <v>0.20799999999999999</v>
      </c>
      <c r="IG75">
        <v>0.50680000000005521</v>
      </c>
      <c r="IH75">
        <v>0</v>
      </c>
      <c r="II75">
        <v>0</v>
      </c>
      <c r="IJ75">
        <v>0</v>
      </c>
      <c r="IK75">
        <v>0.20799999999999999</v>
      </c>
      <c r="IL75">
        <v>0</v>
      </c>
      <c r="IM75">
        <v>0</v>
      </c>
      <c r="IN75">
        <v>0</v>
      </c>
      <c r="IO75">
        <v>-1</v>
      </c>
      <c r="IP75">
        <v>-1</v>
      </c>
      <c r="IQ75">
        <v>-1</v>
      </c>
      <c r="IR75">
        <v>-1</v>
      </c>
      <c r="IS75">
        <v>2.7</v>
      </c>
      <c r="IT75">
        <v>1194.5</v>
      </c>
      <c r="IU75">
        <v>1.1071800000000001</v>
      </c>
      <c r="IV75">
        <v>2.4426299999999999</v>
      </c>
      <c r="IW75">
        <v>1.42578</v>
      </c>
      <c r="IX75">
        <v>2.2692899999999998</v>
      </c>
      <c r="IY75">
        <v>1.5478499999999999</v>
      </c>
      <c r="IZ75">
        <v>2.4096700000000002</v>
      </c>
      <c r="JA75">
        <v>37.795299999999997</v>
      </c>
      <c r="JB75">
        <v>14.3072</v>
      </c>
      <c r="JC75">
        <v>18</v>
      </c>
      <c r="JD75">
        <v>641.60699999999997</v>
      </c>
      <c r="JE75">
        <v>407.447</v>
      </c>
      <c r="JF75">
        <v>32.043700000000001</v>
      </c>
      <c r="JG75">
        <v>31.5945</v>
      </c>
      <c r="JH75">
        <v>29.9999</v>
      </c>
      <c r="JI75">
        <v>31.371600000000001</v>
      </c>
      <c r="JJ75">
        <v>31.291</v>
      </c>
      <c r="JK75">
        <v>22.1706</v>
      </c>
      <c r="JL75">
        <v>-30</v>
      </c>
      <c r="JM75">
        <v>-30</v>
      </c>
      <c r="JN75">
        <v>-999.9</v>
      </c>
      <c r="JO75">
        <v>428.45</v>
      </c>
      <c r="JP75">
        <v>0</v>
      </c>
      <c r="JQ75">
        <v>94.710999999999999</v>
      </c>
      <c r="JR75">
        <v>100.63200000000001</v>
      </c>
    </row>
    <row r="76" spans="1:278" x14ac:dyDescent="0.2">
      <c r="A76">
        <v>60</v>
      </c>
      <c r="B76">
        <v>1686936880</v>
      </c>
      <c r="C76">
        <v>14744.5</v>
      </c>
      <c r="D76" t="s">
        <v>735</v>
      </c>
      <c r="E76" t="s">
        <v>736</v>
      </c>
      <c r="F76">
        <v>15</v>
      </c>
      <c r="N76" t="s">
        <v>434</v>
      </c>
      <c r="O76">
        <v>1686936872.25</v>
      </c>
      <c r="P76">
        <f t="shared" si="46"/>
        <v>1.9205605394698811E-3</v>
      </c>
      <c r="Q76">
        <f t="shared" si="47"/>
        <v>1.920560539469881</v>
      </c>
      <c r="R76">
        <f t="shared" si="48"/>
        <v>7.72609206970857</v>
      </c>
      <c r="S76">
        <f t="shared" si="49"/>
        <v>410.44093333333331</v>
      </c>
      <c r="T76">
        <f t="shared" si="50"/>
        <v>184.80806747126886</v>
      </c>
      <c r="U76">
        <f t="shared" si="51"/>
        <v>18.803088978623101</v>
      </c>
      <c r="V76">
        <f t="shared" si="52"/>
        <v>41.759851155499945</v>
      </c>
      <c r="W76">
        <f t="shared" si="53"/>
        <v>5.9402224235954627E-2</v>
      </c>
      <c r="X76">
        <f t="shared" si="54"/>
        <v>2.9569022138663215</v>
      </c>
      <c r="Y76">
        <f t="shared" si="55"/>
        <v>5.8747142511169692E-2</v>
      </c>
      <c r="Z76">
        <f t="shared" si="56"/>
        <v>3.6775218490701964E-2</v>
      </c>
      <c r="AA76">
        <f t="shared" si="57"/>
        <v>241.73566107477473</v>
      </c>
      <c r="AB76">
        <f t="shared" si="58"/>
        <v>33.34755375441695</v>
      </c>
      <c r="AC76">
        <f t="shared" si="59"/>
        <v>32.569316666666658</v>
      </c>
      <c r="AD76">
        <f t="shared" si="60"/>
        <v>4.9311290868170561</v>
      </c>
      <c r="AE76">
        <f t="shared" si="61"/>
        <v>35.017688131342688</v>
      </c>
      <c r="AF76">
        <f t="shared" si="62"/>
        <v>1.7135337206811589</v>
      </c>
      <c r="AG76">
        <f t="shared" si="63"/>
        <v>4.8933376591113547</v>
      </c>
      <c r="AH76">
        <f t="shared" si="64"/>
        <v>3.2175953661358969</v>
      </c>
      <c r="AI76">
        <f t="shared" si="65"/>
        <v>-84.696719790621756</v>
      </c>
      <c r="AJ76">
        <f t="shared" si="66"/>
        <v>-21.747586283082725</v>
      </c>
      <c r="AK76">
        <f t="shared" si="67"/>
        <v>-1.6761917001823974</v>
      </c>
      <c r="AL76">
        <f t="shared" si="68"/>
        <v>133.61516330088784</v>
      </c>
      <c r="AM76">
        <v>0</v>
      </c>
      <c r="AN76">
        <v>0</v>
      </c>
      <c r="AO76">
        <f t="shared" si="69"/>
        <v>1</v>
      </c>
      <c r="AP76">
        <f t="shared" si="70"/>
        <v>0</v>
      </c>
      <c r="AQ76">
        <f t="shared" si="71"/>
        <v>52752.388802348323</v>
      </c>
      <c r="AR76" t="s">
        <v>410</v>
      </c>
      <c r="AS76">
        <v>12516</v>
      </c>
      <c r="AT76">
        <v>616.0684</v>
      </c>
      <c r="AU76">
        <v>3673.6</v>
      </c>
      <c r="AV76">
        <f t="shared" si="72"/>
        <v>0.83229845383275258</v>
      </c>
      <c r="AW76">
        <v>-1.2249820690906199</v>
      </c>
      <c r="AX76" t="s">
        <v>737</v>
      </c>
      <c r="AY76">
        <v>12507.5</v>
      </c>
      <c r="AZ76">
        <v>888.77926923076927</v>
      </c>
      <c r="BA76">
        <v>1071.6500000000001</v>
      </c>
      <c r="BB76">
        <f t="shared" si="73"/>
        <v>0.17064408227427874</v>
      </c>
      <c r="BC76">
        <v>0.5</v>
      </c>
      <c r="BD76">
        <f t="shared" si="74"/>
        <v>1261.206400556878</v>
      </c>
      <c r="BE76">
        <f t="shared" si="75"/>
        <v>7.72609206970857</v>
      </c>
      <c r="BF76">
        <f t="shared" si="76"/>
        <v>107.60870439073742</v>
      </c>
      <c r="BG76">
        <f t="shared" si="77"/>
        <v>7.0972317733615188E-3</v>
      </c>
      <c r="BH76">
        <f t="shared" si="78"/>
        <v>2.4279848831241542</v>
      </c>
      <c r="BI76">
        <f t="shared" si="79"/>
        <v>437.80454005109715</v>
      </c>
      <c r="BJ76" t="s">
        <v>738</v>
      </c>
      <c r="BK76">
        <v>-434.51</v>
      </c>
      <c r="BL76">
        <f t="shared" si="80"/>
        <v>-434.51</v>
      </c>
      <c r="BM76">
        <f t="shared" si="81"/>
        <v>1.4054588718331544</v>
      </c>
      <c r="BN76">
        <f t="shared" si="82"/>
        <v>0.12141520872233415</v>
      </c>
      <c r="BO76">
        <f t="shared" si="83"/>
        <v>0.6333691162115912</v>
      </c>
      <c r="BP76">
        <f t="shared" si="84"/>
        <v>0.40140060698068308</v>
      </c>
      <c r="BQ76">
        <f t="shared" si="85"/>
        <v>0.85099692837189322</v>
      </c>
      <c r="BR76">
        <f t="shared" si="86"/>
        <v>-5.9357957783602866E-2</v>
      </c>
      <c r="BS76">
        <f t="shared" si="87"/>
        <v>1.059357957783603</v>
      </c>
      <c r="BT76">
        <v>1379</v>
      </c>
      <c r="BU76">
        <v>300</v>
      </c>
      <c r="BV76">
        <v>300</v>
      </c>
      <c r="BW76">
        <v>300</v>
      </c>
      <c r="BX76">
        <v>12507.5</v>
      </c>
      <c r="BY76">
        <v>1051.2</v>
      </c>
      <c r="BZ76">
        <v>-9.0611800000000003E-3</v>
      </c>
      <c r="CA76">
        <v>9.57</v>
      </c>
      <c r="CB76" t="s">
        <v>413</v>
      </c>
      <c r="CC76" t="s">
        <v>413</v>
      </c>
      <c r="CD76" t="s">
        <v>413</v>
      </c>
      <c r="CE76" t="s">
        <v>413</v>
      </c>
      <c r="CF76" t="s">
        <v>413</v>
      </c>
      <c r="CG76" t="s">
        <v>413</v>
      </c>
      <c r="CH76" t="s">
        <v>413</v>
      </c>
      <c r="CI76" t="s">
        <v>413</v>
      </c>
      <c r="CJ76" t="s">
        <v>413</v>
      </c>
      <c r="CK76" t="s">
        <v>413</v>
      </c>
      <c r="CL76">
        <f t="shared" si="88"/>
        <v>1499.9949999999999</v>
      </c>
      <c r="CM76">
        <f t="shared" si="89"/>
        <v>1261.206400556878</v>
      </c>
      <c r="CN76">
        <f t="shared" si="90"/>
        <v>0.84080706972815111</v>
      </c>
      <c r="CO76">
        <f t="shared" si="91"/>
        <v>0.16115764457533174</v>
      </c>
      <c r="CP76">
        <v>6</v>
      </c>
      <c r="CQ76">
        <v>0.5</v>
      </c>
      <c r="CR76" t="s">
        <v>414</v>
      </c>
      <c r="CS76">
        <v>2</v>
      </c>
      <c r="CT76">
        <v>1686936872.25</v>
      </c>
      <c r="CU76">
        <v>410.44093333333331</v>
      </c>
      <c r="CV76">
        <v>418.95339999999987</v>
      </c>
      <c r="CW76">
        <v>16.841640000000002</v>
      </c>
      <c r="CX76">
        <v>14.953846666666671</v>
      </c>
      <c r="CY76">
        <v>410.04093333333333</v>
      </c>
      <c r="CZ76">
        <v>16.63364</v>
      </c>
      <c r="DA76">
        <v>600.13406666666674</v>
      </c>
      <c r="DB76">
        <v>101.6438333333334</v>
      </c>
      <c r="DC76">
        <v>0.1000420066666667</v>
      </c>
      <c r="DD76">
        <v>32.432893333333332</v>
      </c>
      <c r="DE76">
        <v>32.569316666666658</v>
      </c>
      <c r="DF76">
        <v>999.9000000000002</v>
      </c>
      <c r="DG76">
        <v>0</v>
      </c>
      <c r="DH76">
        <v>0</v>
      </c>
      <c r="DI76">
        <v>9992.4996666666666</v>
      </c>
      <c r="DJ76">
        <v>0</v>
      </c>
      <c r="DK76">
        <v>1587.558666666667</v>
      </c>
      <c r="DL76">
        <v>-8.4756506666666684</v>
      </c>
      <c r="DM76">
        <v>417.50933333333319</v>
      </c>
      <c r="DN76">
        <v>425.31349999999998</v>
      </c>
      <c r="DO76">
        <v>1.8877969999999999</v>
      </c>
      <c r="DP76">
        <v>418.95339999999987</v>
      </c>
      <c r="DQ76">
        <v>14.953846666666671</v>
      </c>
      <c r="DR76">
        <v>1.7118476666666671</v>
      </c>
      <c r="DS76">
        <v>1.5199646666666671</v>
      </c>
      <c r="DT76">
        <v>15.00427333333333</v>
      </c>
      <c r="DU76">
        <v>13.17048</v>
      </c>
      <c r="DV76">
        <v>1499.9949999999999</v>
      </c>
      <c r="DW76">
        <v>0.9730065</v>
      </c>
      <c r="DX76">
        <v>2.6993183333333341E-2</v>
      </c>
      <c r="DY76">
        <v>0</v>
      </c>
      <c r="DZ76">
        <v>890.25369999999998</v>
      </c>
      <c r="EA76">
        <v>4.9993100000000004</v>
      </c>
      <c r="EB76">
        <v>18436.773333333331</v>
      </c>
      <c r="EC76">
        <v>13259.233333333341</v>
      </c>
      <c r="ED76">
        <v>39.186999999999991</v>
      </c>
      <c r="EE76">
        <v>41.004133333333343</v>
      </c>
      <c r="EF76">
        <v>39.612399999999987</v>
      </c>
      <c r="EG76">
        <v>40.168399999999998</v>
      </c>
      <c r="EH76">
        <v>40.875</v>
      </c>
      <c r="EI76">
        <v>1454.6416666666671</v>
      </c>
      <c r="EJ76">
        <v>40.353333333333318</v>
      </c>
      <c r="EK76">
        <v>0</v>
      </c>
      <c r="EL76">
        <v>244</v>
      </c>
      <c r="EM76">
        <v>0</v>
      </c>
      <c r="EN76">
        <v>888.77926923076927</v>
      </c>
      <c r="EO76">
        <v>-313.8756580753884</v>
      </c>
      <c r="EP76">
        <v>-4399.446158067587</v>
      </c>
      <c r="EQ76">
        <v>18404.576923076918</v>
      </c>
      <c r="ER76">
        <v>15</v>
      </c>
      <c r="ES76">
        <v>1686936901</v>
      </c>
      <c r="ET76" t="s">
        <v>739</v>
      </c>
      <c r="EU76">
        <v>1686936901</v>
      </c>
      <c r="EV76">
        <v>1686864966.5999999</v>
      </c>
      <c r="EW76">
        <v>60</v>
      </c>
      <c r="EX76">
        <v>-3.6999999999999998E-2</v>
      </c>
      <c r="EY76">
        <v>-2.5000000000000001E-2</v>
      </c>
      <c r="EZ76">
        <v>0.4</v>
      </c>
      <c r="FA76">
        <v>0.20799999999999999</v>
      </c>
      <c r="FB76">
        <v>419</v>
      </c>
      <c r="FC76">
        <v>20</v>
      </c>
      <c r="FD76">
        <v>0.19</v>
      </c>
      <c r="FE76">
        <v>0.03</v>
      </c>
      <c r="FF76">
        <v>-8.4381826829268292</v>
      </c>
      <c r="FG76">
        <v>-0.33960543554005967</v>
      </c>
      <c r="FH76">
        <v>0.1024234720865552</v>
      </c>
      <c r="FI76">
        <v>1</v>
      </c>
      <c r="FJ76">
        <v>410.48099999999988</v>
      </c>
      <c r="FK76">
        <v>-0.39532258064606451</v>
      </c>
      <c r="FL76">
        <v>3.8146576390583213E-2</v>
      </c>
      <c r="FM76">
        <v>1</v>
      </c>
      <c r="FN76">
        <v>1.881594634146341</v>
      </c>
      <c r="FO76">
        <v>0.1111923344947742</v>
      </c>
      <c r="FP76">
        <v>1.1673315431308871E-2</v>
      </c>
      <c r="FQ76">
        <v>1</v>
      </c>
      <c r="FR76">
        <v>16.839948387096769</v>
      </c>
      <c r="FS76">
        <v>0.3803129032257424</v>
      </c>
      <c r="FT76">
        <v>2.8393818852198442E-2</v>
      </c>
      <c r="FU76">
        <v>1</v>
      </c>
      <c r="FV76">
        <v>4</v>
      </c>
      <c r="FW76">
        <v>4</v>
      </c>
      <c r="FX76" t="s">
        <v>416</v>
      </c>
      <c r="FY76">
        <v>3.1729500000000002</v>
      </c>
      <c r="FZ76">
        <v>2.7968000000000002</v>
      </c>
      <c r="GA76">
        <v>0.102519</v>
      </c>
      <c r="GB76">
        <v>0.10470699999999999</v>
      </c>
      <c r="GC76">
        <v>9.3127399999999999E-2</v>
      </c>
      <c r="GD76">
        <v>8.6538599999999993E-2</v>
      </c>
      <c r="GE76">
        <v>27890.5</v>
      </c>
      <c r="GF76">
        <v>22138.5</v>
      </c>
      <c r="GG76">
        <v>29066.2</v>
      </c>
      <c r="GH76">
        <v>24241</v>
      </c>
      <c r="GI76">
        <v>33552.9</v>
      </c>
      <c r="GJ76">
        <v>32332.6</v>
      </c>
      <c r="GK76">
        <v>40114.400000000001</v>
      </c>
      <c r="GL76">
        <v>39563.199999999997</v>
      </c>
      <c r="GM76">
        <v>2.1262500000000002</v>
      </c>
      <c r="GN76">
        <v>1.7938000000000001</v>
      </c>
      <c r="GO76">
        <v>0.10097399999999999</v>
      </c>
      <c r="GP76">
        <v>0</v>
      </c>
      <c r="GQ76">
        <v>30.901800000000001</v>
      </c>
      <c r="GR76">
        <v>999.9</v>
      </c>
      <c r="GS76">
        <v>28.5</v>
      </c>
      <c r="GT76">
        <v>35.1</v>
      </c>
      <c r="GU76">
        <v>15.9251</v>
      </c>
      <c r="GV76">
        <v>62.4499</v>
      </c>
      <c r="GW76">
        <v>31.822900000000001</v>
      </c>
      <c r="GX76">
        <v>1</v>
      </c>
      <c r="GY76">
        <v>0.32358999999999999</v>
      </c>
      <c r="GZ76">
        <v>0</v>
      </c>
      <c r="HA76">
        <v>20.277200000000001</v>
      </c>
      <c r="HB76">
        <v>5.2234299999999996</v>
      </c>
      <c r="HC76">
        <v>11.908099999999999</v>
      </c>
      <c r="HD76">
        <v>4.9637000000000002</v>
      </c>
      <c r="HE76">
        <v>3.2919999999999998</v>
      </c>
      <c r="HF76">
        <v>9999</v>
      </c>
      <c r="HG76">
        <v>9999</v>
      </c>
      <c r="HH76">
        <v>9999</v>
      </c>
      <c r="HI76">
        <v>999.9</v>
      </c>
      <c r="HJ76">
        <v>4.9702900000000003</v>
      </c>
      <c r="HK76">
        <v>1.8752899999999999</v>
      </c>
      <c r="HL76">
        <v>1.8739699999999999</v>
      </c>
      <c r="HM76">
        <v>1.87317</v>
      </c>
      <c r="HN76">
        <v>1.87463</v>
      </c>
      <c r="HO76">
        <v>1.8695999999999999</v>
      </c>
      <c r="HP76">
        <v>1.87378</v>
      </c>
      <c r="HQ76">
        <v>1.8788100000000001</v>
      </c>
      <c r="HR76">
        <v>0</v>
      </c>
      <c r="HS76">
        <v>0</v>
      </c>
      <c r="HT76">
        <v>0</v>
      </c>
      <c r="HU76">
        <v>0</v>
      </c>
      <c r="HV76" t="s">
        <v>417</v>
      </c>
      <c r="HW76" t="s">
        <v>418</v>
      </c>
      <c r="HX76" t="s">
        <v>419</v>
      </c>
      <c r="HY76" t="s">
        <v>419</v>
      </c>
      <c r="HZ76" t="s">
        <v>419</v>
      </c>
      <c r="IA76" t="s">
        <v>419</v>
      </c>
      <c r="IB76">
        <v>0</v>
      </c>
      <c r="IC76">
        <v>100</v>
      </c>
      <c r="ID76">
        <v>100</v>
      </c>
      <c r="IE76">
        <v>0.4</v>
      </c>
      <c r="IF76">
        <v>0.20799999999999999</v>
      </c>
      <c r="IG76">
        <v>0.43689999999998008</v>
      </c>
      <c r="IH76">
        <v>0</v>
      </c>
      <c r="II76">
        <v>0</v>
      </c>
      <c r="IJ76">
        <v>0</v>
      </c>
      <c r="IK76">
        <v>0.20799999999999999</v>
      </c>
      <c r="IL76">
        <v>0</v>
      </c>
      <c r="IM76">
        <v>0</v>
      </c>
      <c r="IN76">
        <v>0</v>
      </c>
      <c r="IO76">
        <v>-1</v>
      </c>
      <c r="IP76">
        <v>-1</v>
      </c>
      <c r="IQ76">
        <v>-1</v>
      </c>
      <c r="IR76">
        <v>-1</v>
      </c>
      <c r="IS76">
        <v>3.7</v>
      </c>
      <c r="IT76">
        <v>1198.5999999999999</v>
      </c>
      <c r="IU76">
        <v>1.08765</v>
      </c>
      <c r="IV76">
        <v>2.4487299999999999</v>
      </c>
      <c r="IW76">
        <v>1.42578</v>
      </c>
      <c r="IX76">
        <v>2.2692899999999998</v>
      </c>
      <c r="IY76">
        <v>1.5478499999999999</v>
      </c>
      <c r="IZ76">
        <v>2.3645</v>
      </c>
      <c r="JA76">
        <v>37.867899999999999</v>
      </c>
      <c r="JB76">
        <v>14.2721</v>
      </c>
      <c r="JC76">
        <v>18</v>
      </c>
      <c r="JD76">
        <v>639.46500000000003</v>
      </c>
      <c r="JE76">
        <v>407.42399999999998</v>
      </c>
      <c r="JF76">
        <v>31.974499999999999</v>
      </c>
      <c r="JG76">
        <v>31.491</v>
      </c>
      <c r="JH76">
        <v>30.0002</v>
      </c>
      <c r="JI76">
        <v>31.299600000000002</v>
      </c>
      <c r="JJ76">
        <v>31.225300000000001</v>
      </c>
      <c r="JK76">
        <v>21.787600000000001</v>
      </c>
      <c r="JL76">
        <v>-30</v>
      </c>
      <c r="JM76">
        <v>-30</v>
      </c>
      <c r="JN76">
        <v>-999.9</v>
      </c>
      <c r="JO76">
        <v>418.71300000000002</v>
      </c>
      <c r="JP76">
        <v>0</v>
      </c>
      <c r="JQ76">
        <v>94.7333</v>
      </c>
      <c r="JR76">
        <v>100.643</v>
      </c>
    </row>
    <row r="77" spans="1:278" x14ac:dyDescent="0.2">
      <c r="A77">
        <v>61</v>
      </c>
      <c r="B77">
        <v>1686937027.5</v>
      </c>
      <c r="C77">
        <v>14892</v>
      </c>
      <c r="D77" t="s">
        <v>740</v>
      </c>
      <c r="E77" t="s">
        <v>741</v>
      </c>
      <c r="F77">
        <v>15</v>
      </c>
      <c r="N77" t="s">
        <v>440</v>
      </c>
      <c r="O77">
        <v>1686937019.75</v>
      </c>
      <c r="P77">
        <f t="shared" si="46"/>
        <v>2.3098794906863153E-3</v>
      </c>
      <c r="Q77">
        <f t="shared" si="47"/>
        <v>2.3098794906863152</v>
      </c>
      <c r="R77">
        <f t="shared" si="48"/>
        <v>9.1326902469037297</v>
      </c>
      <c r="S77">
        <f t="shared" si="49"/>
        <v>409.95229999999998</v>
      </c>
      <c r="T77">
        <f t="shared" si="50"/>
        <v>179.39390197383582</v>
      </c>
      <c r="U77">
        <f t="shared" si="51"/>
        <v>18.252052644892025</v>
      </c>
      <c r="V77">
        <f t="shared" si="52"/>
        <v>41.709728587016684</v>
      </c>
      <c r="W77">
        <f t="shared" si="53"/>
        <v>6.8854830529128552E-2</v>
      </c>
      <c r="X77">
        <f t="shared" si="54"/>
        <v>2.9581369824086448</v>
      </c>
      <c r="Y77">
        <f t="shared" si="55"/>
        <v>6.7976700557850336E-2</v>
      </c>
      <c r="Z77">
        <f t="shared" si="56"/>
        <v>4.2563401217841183E-2</v>
      </c>
      <c r="AA77">
        <f t="shared" si="57"/>
        <v>241.73816835578569</v>
      </c>
      <c r="AB77">
        <f t="shared" si="58"/>
        <v>33.622864937146325</v>
      </c>
      <c r="AC77">
        <f t="shared" si="59"/>
        <v>33.176873333333333</v>
      </c>
      <c r="AD77">
        <f t="shared" si="60"/>
        <v>5.1025333549539083</v>
      </c>
      <c r="AE77">
        <f t="shared" si="61"/>
        <v>35.251497930655056</v>
      </c>
      <c r="AF77">
        <f t="shared" si="62"/>
        <v>1.7618916662114754</v>
      </c>
      <c r="AG77">
        <f t="shared" si="63"/>
        <v>4.9980618403149242</v>
      </c>
      <c r="AH77">
        <f t="shared" si="64"/>
        <v>3.3406416887424326</v>
      </c>
      <c r="AI77">
        <f t="shared" si="65"/>
        <v>-101.86568553926651</v>
      </c>
      <c r="AJ77">
        <f t="shared" si="66"/>
        <v>-58.712755265470925</v>
      </c>
      <c r="AK77">
        <f t="shared" si="67"/>
        <v>-4.5452644290731907</v>
      </c>
      <c r="AL77">
        <f t="shared" si="68"/>
        <v>76.614463121975064</v>
      </c>
      <c r="AM77">
        <v>0</v>
      </c>
      <c r="AN77">
        <v>0</v>
      </c>
      <c r="AO77">
        <f t="shared" si="69"/>
        <v>1</v>
      </c>
      <c r="AP77">
        <f t="shared" si="70"/>
        <v>0</v>
      </c>
      <c r="AQ77">
        <f t="shared" si="71"/>
        <v>52722.950421093359</v>
      </c>
      <c r="AR77" t="s">
        <v>410</v>
      </c>
      <c r="AS77">
        <v>12516</v>
      </c>
      <c r="AT77">
        <v>616.0684</v>
      </c>
      <c r="AU77">
        <v>3673.6</v>
      </c>
      <c r="AV77">
        <f t="shared" si="72"/>
        <v>0.83229845383275258</v>
      </c>
      <c r="AW77">
        <v>-1.2249820690906199</v>
      </c>
      <c r="AX77" t="s">
        <v>742</v>
      </c>
      <c r="AY77">
        <v>12499.7</v>
      </c>
      <c r="AZ77">
        <v>872.3478076923077</v>
      </c>
      <c r="BA77">
        <v>1096.01</v>
      </c>
      <c r="BB77">
        <f t="shared" si="73"/>
        <v>0.20406948139861159</v>
      </c>
      <c r="BC77">
        <v>0.5</v>
      </c>
      <c r="BD77">
        <f t="shared" si="74"/>
        <v>1261.2150202879723</v>
      </c>
      <c r="BE77">
        <f t="shared" si="75"/>
        <v>9.1326902469037297</v>
      </c>
      <c r="BF77">
        <f t="shared" si="76"/>
        <v>128.68774756115295</v>
      </c>
      <c r="BG77">
        <f t="shared" si="77"/>
        <v>8.2124555681468096E-3</v>
      </c>
      <c r="BH77">
        <f t="shared" si="78"/>
        <v>2.3517942354540562</v>
      </c>
      <c r="BI77">
        <f t="shared" si="79"/>
        <v>441.81627069076228</v>
      </c>
      <c r="BJ77" t="s">
        <v>743</v>
      </c>
      <c r="BK77">
        <v>-2956.67</v>
      </c>
      <c r="BL77">
        <f t="shared" si="80"/>
        <v>-2956.67</v>
      </c>
      <c r="BM77">
        <f t="shared" si="81"/>
        <v>3.6976669920894882</v>
      </c>
      <c r="BN77">
        <f t="shared" si="82"/>
        <v>5.5188712730265474E-2</v>
      </c>
      <c r="BO77">
        <f t="shared" si="83"/>
        <v>0.38876094035386188</v>
      </c>
      <c r="BP77">
        <f t="shared" si="84"/>
        <v>0.46601959969232154</v>
      </c>
      <c r="BQ77">
        <f t="shared" si="85"/>
        <v>0.84302971717446851</v>
      </c>
      <c r="BR77">
        <f t="shared" si="86"/>
        <v>-0.18705246901445602</v>
      </c>
      <c r="BS77">
        <f t="shared" si="87"/>
        <v>1.1870524690144559</v>
      </c>
      <c r="BT77">
        <v>1381</v>
      </c>
      <c r="BU77">
        <v>300</v>
      </c>
      <c r="BV77">
        <v>300</v>
      </c>
      <c r="BW77">
        <v>300</v>
      </c>
      <c r="BX77">
        <v>12499.7</v>
      </c>
      <c r="BY77">
        <v>1069.9100000000001</v>
      </c>
      <c r="BZ77">
        <v>-9.0557099999999998E-3</v>
      </c>
      <c r="CA77">
        <v>8.61</v>
      </c>
      <c r="CB77" t="s">
        <v>413</v>
      </c>
      <c r="CC77" t="s">
        <v>413</v>
      </c>
      <c r="CD77" t="s">
        <v>413</v>
      </c>
      <c r="CE77" t="s">
        <v>413</v>
      </c>
      <c r="CF77" t="s">
        <v>413</v>
      </c>
      <c r="CG77" t="s">
        <v>413</v>
      </c>
      <c r="CH77" t="s">
        <v>413</v>
      </c>
      <c r="CI77" t="s">
        <v>413</v>
      </c>
      <c r="CJ77" t="s">
        <v>413</v>
      </c>
      <c r="CK77" t="s">
        <v>413</v>
      </c>
      <c r="CL77">
        <f t="shared" si="88"/>
        <v>1500.0046666666669</v>
      </c>
      <c r="CM77">
        <f t="shared" si="89"/>
        <v>1261.2150202879723</v>
      </c>
      <c r="CN77">
        <f t="shared" si="90"/>
        <v>0.8408073976800774</v>
      </c>
      <c r="CO77">
        <f t="shared" si="91"/>
        <v>0.16115827752254924</v>
      </c>
      <c r="CP77">
        <v>6</v>
      </c>
      <c r="CQ77">
        <v>0.5</v>
      </c>
      <c r="CR77" t="s">
        <v>414</v>
      </c>
      <c r="CS77">
        <v>2</v>
      </c>
      <c r="CT77">
        <v>1686937019.75</v>
      </c>
      <c r="CU77">
        <v>409.95229999999998</v>
      </c>
      <c r="CV77">
        <v>420.02930000000009</v>
      </c>
      <c r="CW77">
        <v>17.3171</v>
      </c>
      <c r="CX77">
        <v>15.04781333333333</v>
      </c>
      <c r="CY77">
        <v>409.5043</v>
      </c>
      <c r="CZ77">
        <v>17.109100000000002</v>
      </c>
      <c r="DA77">
        <v>600.15663333333339</v>
      </c>
      <c r="DB77">
        <v>101.64296666666669</v>
      </c>
      <c r="DC77">
        <v>9.9915583333333322E-2</v>
      </c>
      <c r="DD77">
        <v>32.808720000000008</v>
      </c>
      <c r="DE77">
        <v>33.176873333333333</v>
      </c>
      <c r="DF77">
        <v>999.9000000000002</v>
      </c>
      <c r="DG77">
        <v>0</v>
      </c>
      <c r="DH77">
        <v>0</v>
      </c>
      <c r="DI77">
        <v>9999.5863333333327</v>
      </c>
      <c r="DJ77">
        <v>0</v>
      </c>
      <c r="DK77">
        <v>894.31686666666678</v>
      </c>
      <c r="DL77">
        <v>-10.124930000000001</v>
      </c>
      <c r="DM77">
        <v>417.12790000000012</v>
      </c>
      <c r="DN77">
        <v>426.44639999999993</v>
      </c>
      <c r="DO77">
        <v>2.2692873333333332</v>
      </c>
      <c r="DP77">
        <v>420.02930000000009</v>
      </c>
      <c r="DQ77">
        <v>15.04781333333333</v>
      </c>
      <c r="DR77">
        <v>1.760162</v>
      </c>
      <c r="DS77">
        <v>1.5295053333333331</v>
      </c>
      <c r="DT77">
        <v>15.437430000000001</v>
      </c>
      <c r="DU77">
        <v>13.266346666666671</v>
      </c>
      <c r="DV77">
        <v>1500.0046666666669</v>
      </c>
      <c r="DW77">
        <v>0.97299566666666648</v>
      </c>
      <c r="DX77">
        <v>2.7004146666666669E-2</v>
      </c>
      <c r="DY77">
        <v>0</v>
      </c>
      <c r="DZ77">
        <v>874.27376666666669</v>
      </c>
      <c r="EA77">
        <v>4.9993100000000004</v>
      </c>
      <c r="EB77">
        <v>22271.87999999999</v>
      </c>
      <c r="EC77">
        <v>13259.25666666667</v>
      </c>
      <c r="ED77">
        <v>39.436999999999983</v>
      </c>
      <c r="EE77">
        <v>41.186999999999983</v>
      </c>
      <c r="EF77">
        <v>39.899799999999992</v>
      </c>
      <c r="EG77">
        <v>40.436999999999983</v>
      </c>
      <c r="EH77">
        <v>41.120800000000003</v>
      </c>
      <c r="EI77">
        <v>1454.635</v>
      </c>
      <c r="EJ77">
        <v>40.36999999999999</v>
      </c>
      <c r="EK77">
        <v>0</v>
      </c>
      <c r="EL77">
        <v>147.19999980926511</v>
      </c>
      <c r="EM77">
        <v>0</v>
      </c>
      <c r="EN77">
        <v>872.3478076923077</v>
      </c>
      <c r="EO77">
        <v>-297.70061539691039</v>
      </c>
      <c r="EP77">
        <v>913.37778814047863</v>
      </c>
      <c r="EQ77">
        <v>22395.903846153851</v>
      </c>
      <c r="ER77">
        <v>15</v>
      </c>
      <c r="ES77">
        <v>1686937046</v>
      </c>
      <c r="ET77" t="s">
        <v>744</v>
      </c>
      <c r="EU77">
        <v>1686937046</v>
      </c>
      <c r="EV77">
        <v>1686864966.5999999</v>
      </c>
      <c r="EW77">
        <v>61</v>
      </c>
      <c r="EX77">
        <v>4.8000000000000001E-2</v>
      </c>
      <c r="EY77">
        <v>-2.5000000000000001E-2</v>
      </c>
      <c r="EZ77">
        <v>0.44800000000000001</v>
      </c>
      <c r="FA77">
        <v>0.20799999999999999</v>
      </c>
      <c r="FB77">
        <v>420</v>
      </c>
      <c r="FC77">
        <v>20</v>
      </c>
      <c r="FD77">
        <v>0.26</v>
      </c>
      <c r="FE77">
        <v>0.03</v>
      </c>
      <c r="FF77">
        <v>-10.167140487804881</v>
      </c>
      <c r="FG77">
        <v>0.73939756097560383</v>
      </c>
      <c r="FH77">
        <v>0.13287281681571489</v>
      </c>
      <c r="FI77">
        <v>1</v>
      </c>
      <c r="FJ77">
        <v>409.89351612903232</v>
      </c>
      <c r="FK77">
        <v>0.94035483870931691</v>
      </c>
      <c r="FL77">
        <v>7.8959716543495095E-2</v>
      </c>
      <c r="FM77">
        <v>1</v>
      </c>
      <c r="FN77">
        <v>2.254092926829268</v>
      </c>
      <c r="FO77">
        <v>0.27335665505226753</v>
      </c>
      <c r="FP77">
        <v>2.7098794703095161E-2</v>
      </c>
      <c r="FQ77">
        <v>1</v>
      </c>
      <c r="FR77">
        <v>17.314493548387102</v>
      </c>
      <c r="FS77">
        <v>0.20302741935481691</v>
      </c>
      <c r="FT77">
        <v>1.530572179503501E-2</v>
      </c>
      <c r="FU77">
        <v>1</v>
      </c>
      <c r="FV77">
        <v>4</v>
      </c>
      <c r="FW77">
        <v>4</v>
      </c>
      <c r="FX77" t="s">
        <v>416</v>
      </c>
      <c r="FY77">
        <v>3.1728800000000001</v>
      </c>
      <c r="FZ77">
        <v>2.79678</v>
      </c>
      <c r="GA77">
        <v>0.10241</v>
      </c>
      <c r="GB77">
        <v>0.10491300000000001</v>
      </c>
      <c r="GC77">
        <v>9.4911800000000004E-2</v>
      </c>
      <c r="GD77">
        <v>8.6709999999999995E-2</v>
      </c>
      <c r="GE77">
        <v>27880.2</v>
      </c>
      <c r="GF77">
        <v>22125.8</v>
      </c>
      <c r="GG77">
        <v>29052.5</v>
      </c>
      <c r="GH77">
        <v>24233.200000000001</v>
      </c>
      <c r="GI77">
        <v>33471.300000000003</v>
      </c>
      <c r="GJ77">
        <v>32317.1</v>
      </c>
      <c r="GK77">
        <v>40096.300000000003</v>
      </c>
      <c r="GL77">
        <v>39551.599999999999</v>
      </c>
      <c r="GM77">
        <v>2.1241500000000002</v>
      </c>
      <c r="GN77">
        <v>1.7900700000000001</v>
      </c>
      <c r="GO77">
        <v>0.111014</v>
      </c>
      <c r="GP77">
        <v>0</v>
      </c>
      <c r="GQ77">
        <v>31.414899999999999</v>
      </c>
      <c r="GR77">
        <v>999.9</v>
      </c>
      <c r="GS77">
        <v>28.6</v>
      </c>
      <c r="GT77">
        <v>35.200000000000003</v>
      </c>
      <c r="GU77">
        <v>16.068899999999999</v>
      </c>
      <c r="GV77">
        <v>61.639899999999997</v>
      </c>
      <c r="GW77">
        <v>30.921500000000002</v>
      </c>
      <c r="GX77">
        <v>1</v>
      </c>
      <c r="GY77">
        <v>0.337038</v>
      </c>
      <c r="GZ77">
        <v>0</v>
      </c>
      <c r="HA77">
        <v>20.2773</v>
      </c>
      <c r="HB77">
        <v>5.2235800000000001</v>
      </c>
      <c r="HC77">
        <v>11.908099999999999</v>
      </c>
      <c r="HD77">
        <v>4.9637500000000001</v>
      </c>
      <c r="HE77">
        <v>3.2919999999999998</v>
      </c>
      <c r="HF77">
        <v>9999</v>
      </c>
      <c r="HG77">
        <v>9999</v>
      </c>
      <c r="HH77">
        <v>9999</v>
      </c>
      <c r="HI77">
        <v>999.9</v>
      </c>
      <c r="HJ77">
        <v>4.9702900000000003</v>
      </c>
      <c r="HK77">
        <v>1.8752899999999999</v>
      </c>
      <c r="HL77">
        <v>1.87401</v>
      </c>
      <c r="HM77">
        <v>1.87317</v>
      </c>
      <c r="HN77">
        <v>1.8746499999999999</v>
      </c>
      <c r="HO77">
        <v>1.86964</v>
      </c>
      <c r="HP77">
        <v>1.87378</v>
      </c>
      <c r="HQ77">
        <v>1.8788100000000001</v>
      </c>
      <c r="HR77">
        <v>0</v>
      </c>
      <c r="HS77">
        <v>0</v>
      </c>
      <c r="HT77">
        <v>0</v>
      </c>
      <c r="HU77">
        <v>0</v>
      </c>
      <c r="HV77" t="s">
        <v>417</v>
      </c>
      <c r="HW77" t="s">
        <v>418</v>
      </c>
      <c r="HX77" t="s">
        <v>419</v>
      </c>
      <c r="HY77" t="s">
        <v>419</v>
      </c>
      <c r="HZ77" t="s">
        <v>419</v>
      </c>
      <c r="IA77" t="s">
        <v>419</v>
      </c>
      <c r="IB77">
        <v>0</v>
      </c>
      <c r="IC77">
        <v>100</v>
      </c>
      <c r="ID77">
        <v>100</v>
      </c>
      <c r="IE77">
        <v>0.44800000000000001</v>
      </c>
      <c r="IF77">
        <v>0.20799999999999999</v>
      </c>
      <c r="IG77">
        <v>0.40009999999995222</v>
      </c>
      <c r="IH77">
        <v>0</v>
      </c>
      <c r="II77">
        <v>0</v>
      </c>
      <c r="IJ77">
        <v>0</v>
      </c>
      <c r="IK77">
        <v>0.20799999999999999</v>
      </c>
      <c r="IL77">
        <v>0</v>
      </c>
      <c r="IM77">
        <v>0</v>
      </c>
      <c r="IN77">
        <v>0</v>
      </c>
      <c r="IO77">
        <v>-1</v>
      </c>
      <c r="IP77">
        <v>-1</v>
      </c>
      <c r="IQ77">
        <v>-1</v>
      </c>
      <c r="IR77">
        <v>-1</v>
      </c>
      <c r="IS77">
        <v>2.1</v>
      </c>
      <c r="IT77">
        <v>1201</v>
      </c>
      <c r="IU77">
        <v>1.09009</v>
      </c>
      <c r="IV77">
        <v>2.4487299999999999</v>
      </c>
      <c r="IW77">
        <v>1.42578</v>
      </c>
      <c r="IX77">
        <v>2.2705099999999998</v>
      </c>
      <c r="IY77">
        <v>1.5478499999999999</v>
      </c>
      <c r="IZ77">
        <v>2.32544</v>
      </c>
      <c r="JA77">
        <v>37.989100000000001</v>
      </c>
      <c r="JB77">
        <v>14.263400000000001</v>
      </c>
      <c r="JC77">
        <v>18</v>
      </c>
      <c r="JD77">
        <v>639.00400000000002</v>
      </c>
      <c r="JE77">
        <v>406.08300000000003</v>
      </c>
      <c r="JF77">
        <v>32.049999999999997</v>
      </c>
      <c r="JG77">
        <v>31.628699999999998</v>
      </c>
      <c r="JH77">
        <v>30.000299999999999</v>
      </c>
      <c r="JI77">
        <v>31.4129</v>
      </c>
      <c r="JJ77">
        <v>31.3401</v>
      </c>
      <c r="JK77">
        <v>21.848800000000001</v>
      </c>
      <c r="JL77">
        <v>-30</v>
      </c>
      <c r="JM77">
        <v>-30</v>
      </c>
      <c r="JN77">
        <v>-999.9</v>
      </c>
      <c r="JO77">
        <v>420.09300000000002</v>
      </c>
      <c r="JP77">
        <v>0</v>
      </c>
      <c r="JQ77">
        <v>94.689899999999994</v>
      </c>
      <c r="JR77">
        <v>100.613</v>
      </c>
    </row>
    <row r="78" spans="1:278" x14ac:dyDescent="0.2">
      <c r="A78">
        <v>62</v>
      </c>
      <c r="B78">
        <v>1686937155.5</v>
      </c>
      <c r="C78">
        <v>15020</v>
      </c>
      <c r="D78" t="s">
        <v>745</v>
      </c>
      <c r="E78" t="s">
        <v>746</v>
      </c>
      <c r="F78">
        <v>15</v>
      </c>
      <c r="N78" t="s">
        <v>446</v>
      </c>
      <c r="O78">
        <v>1686937147.75</v>
      </c>
      <c r="P78">
        <f t="shared" si="46"/>
        <v>4.1240038506064371E-3</v>
      </c>
      <c r="Q78">
        <f t="shared" si="47"/>
        <v>4.1240038506064369</v>
      </c>
      <c r="R78">
        <f t="shared" si="48"/>
        <v>14.394345446708806</v>
      </c>
      <c r="S78">
        <f t="shared" si="49"/>
        <v>409.78503333333322</v>
      </c>
      <c r="T78">
        <f t="shared" si="50"/>
        <v>214.97820327482194</v>
      </c>
      <c r="U78">
        <f t="shared" si="51"/>
        <v>21.872958026705618</v>
      </c>
      <c r="V78">
        <f t="shared" si="52"/>
        <v>41.693579616598853</v>
      </c>
      <c r="W78">
        <f t="shared" si="53"/>
        <v>0.13152439808094088</v>
      </c>
      <c r="X78">
        <f t="shared" si="54"/>
        <v>2.9589532158647147</v>
      </c>
      <c r="Y78">
        <f t="shared" si="55"/>
        <v>0.12836076679833261</v>
      </c>
      <c r="Z78">
        <f t="shared" si="56"/>
        <v>8.0503380906835426E-2</v>
      </c>
      <c r="AA78">
        <f t="shared" si="57"/>
        <v>241.73753047521464</v>
      </c>
      <c r="AB78">
        <f t="shared" si="58"/>
        <v>33.335741579009635</v>
      </c>
      <c r="AC78">
        <f t="shared" si="59"/>
        <v>33.132950000000001</v>
      </c>
      <c r="AD78">
        <f t="shared" si="60"/>
        <v>5.0899701745376298</v>
      </c>
      <c r="AE78">
        <f t="shared" si="61"/>
        <v>38.306509067870529</v>
      </c>
      <c r="AF78">
        <f t="shared" si="62"/>
        <v>1.9339161175422235</v>
      </c>
      <c r="AG78">
        <f t="shared" si="63"/>
        <v>5.0485313451971265</v>
      </c>
      <c r="AH78">
        <f t="shared" si="64"/>
        <v>3.1560540569954063</v>
      </c>
      <c r="AI78">
        <f t="shared" si="65"/>
        <v>-181.86856981174387</v>
      </c>
      <c r="AJ78">
        <f t="shared" si="66"/>
        <v>-23.218585134361827</v>
      </c>
      <c r="AK78">
        <f t="shared" si="67"/>
        <v>-1.7981642217469671</v>
      </c>
      <c r="AL78">
        <f t="shared" si="68"/>
        <v>34.852211307361983</v>
      </c>
      <c r="AM78">
        <v>0</v>
      </c>
      <c r="AN78">
        <v>0</v>
      </c>
      <c r="AO78">
        <f t="shared" si="69"/>
        <v>1</v>
      </c>
      <c r="AP78">
        <f t="shared" si="70"/>
        <v>0</v>
      </c>
      <c r="AQ78">
        <f t="shared" si="71"/>
        <v>52715.610223050578</v>
      </c>
      <c r="AR78" t="s">
        <v>410</v>
      </c>
      <c r="AS78">
        <v>12516</v>
      </c>
      <c r="AT78">
        <v>616.0684</v>
      </c>
      <c r="AU78">
        <v>3673.6</v>
      </c>
      <c r="AV78">
        <f t="shared" si="72"/>
        <v>0.83229845383275258</v>
      </c>
      <c r="AW78">
        <v>-1.2249820690906199</v>
      </c>
      <c r="AX78" t="s">
        <v>747</v>
      </c>
      <c r="AY78">
        <v>12482.3</v>
      </c>
      <c r="AZ78">
        <v>790.41396000000009</v>
      </c>
      <c r="BA78">
        <v>1064.3900000000001</v>
      </c>
      <c r="BB78">
        <f t="shared" si="73"/>
        <v>0.25740192974379694</v>
      </c>
      <c r="BC78">
        <v>0.5</v>
      </c>
      <c r="BD78">
        <f t="shared" si="74"/>
        <v>1261.2116605571061</v>
      </c>
      <c r="BE78">
        <f t="shared" si="75"/>
        <v>14.394345446708806</v>
      </c>
      <c r="BF78">
        <f t="shared" si="76"/>
        <v>162.31915762138885</v>
      </c>
      <c r="BG78">
        <f t="shared" si="77"/>
        <v>1.2384382419125439E-2</v>
      </c>
      <c r="BH78">
        <f t="shared" si="78"/>
        <v>2.4513665103956255</v>
      </c>
      <c r="BI78">
        <f t="shared" si="79"/>
        <v>436.58797622566306</v>
      </c>
      <c r="BJ78" t="s">
        <v>748</v>
      </c>
      <c r="BK78">
        <v>-1946.96</v>
      </c>
      <c r="BL78">
        <f t="shared" si="80"/>
        <v>-1946.96</v>
      </c>
      <c r="BM78">
        <f t="shared" si="81"/>
        <v>2.8291791542573677</v>
      </c>
      <c r="BN78">
        <f t="shared" si="82"/>
        <v>9.0981134707025083E-2</v>
      </c>
      <c r="BO78">
        <f t="shared" si="83"/>
        <v>0.4642259845993994</v>
      </c>
      <c r="BP78">
        <f t="shared" si="84"/>
        <v>0.61111496746978056</v>
      </c>
      <c r="BQ78">
        <f t="shared" si="85"/>
        <v>0.85337139279280061</v>
      </c>
      <c r="BR78">
        <f t="shared" si="86"/>
        <v>-0.22410615069246692</v>
      </c>
      <c r="BS78">
        <f t="shared" si="87"/>
        <v>1.2241061506924669</v>
      </c>
      <c r="BT78">
        <v>1383</v>
      </c>
      <c r="BU78">
        <v>300</v>
      </c>
      <c r="BV78">
        <v>300</v>
      </c>
      <c r="BW78">
        <v>300</v>
      </c>
      <c r="BX78">
        <v>12482.3</v>
      </c>
      <c r="BY78">
        <v>1020.08</v>
      </c>
      <c r="BZ78">
        <v>-9.0432900000000007E-3</v>
      </c>
      <c r="CA78">
        <v>2.16</v>
      </c>
      <c r="CB78" t="s">
        <v>413</v>
      </c>
      <c r="CC78" t="s">
        <v>413</v>
      </c>
      <c r="CD78" t="s">
        <v>413</v>
      </c>
      <c r="CE78" t="s">
        <v>413</v>
      </c>
      <c r="CF78" t="s">
        <v>413</v>
      </c>
      <c r="CG78" t="s">
        <v>413</v>
      </c>
      <c r="CH78" t="s">
        <v>413</v>
      </c>
      <c r="CI78" t="s">
        <v>413</v>
      </c>
      <c r="CJ78" t="s">
        <v>413</v>
      </c>
      <c r="CK78" t="s">
        <v>413</v>
      </c>
      <c r="CL78">
        <f t="shared" si="88"/>
        <v>1500.000666666667</v>
      </c>
      <c r="CM78">
        <f t="shared" si="89"/>
        <v>1261.2116605571061</v>
      </c>
      <c r="CN78">
        <f t="shared" si="90"/>
        <v>0.84080740001255949</v>
      </c>
      <c r="CO78">
        <f t="shared" si="91"/>
        <v>0.16115828202423993</v>
      </c>
      <c r="CP78">
        <v>6</v>
      </c>
      <c r="CQ78">
        <v>0.5</v>
      </c>
      <c r="CR78" t="s">
        <v>414</v>
      </c>
      <c r="CS78">
        <v>2</v>
      </c>
      <c r="CT78">
        <v>1686937147.75</v>
      </c>
      <c r="CU78">
        <v>409.78503333333322</v>
      </c>
      <c r="CV78">
        <v>425.86596666666662</v>
      </c>
      <c r="CW78">
        <v>19.007480000000001</v>
      </c>
      <c r="CX78">
        <v>14.96271</v>
      </c>
      <c r="CY78">
        <v>409.36403333333323</v>
      </c>
      <c r="CZ78">
        <v>18.799479999999999</v>
      </c>
      <c r="DA78">
        <v>600.12563333333333</v>
      </c>
      <c r="DB78">
        <v>101.6452</v>
      </c>
      <c r="DC78">
        <v>9.9803416666666672E-2</v>
      </c>
      <c r="DD78">
        <v>32.987400000000001</v>
      </c>
      <c r="DE78">
        <v>33.132950000000001</v>
      </c>
      <c r="DF78">
        <v>999.9000000000002</v>
      </c>
      <c r="DG78">
        <v>0</v>
      </c>
      <c r="DH78">
        <v>0</v>
      </c>
      <c r="DI78">
        <v>10003.99666666667</v>
      </c>
      <c r="DJ78">
        <v>0</v>
      </c>
      <c r="DK78">
        <v>668.90093333333323</v>
      </c>
      <c r="DL78">
        <v>-16.053540000000002</v>
      </c>
      <c r="DM78">
        <v>417.75293333333337</v>
      </c>
      <c r="DN78">
        <v>432.33483333333328</v>
      </c>
      <c r="DO78">
        <v>4.0447713333333333</v>
      </c>
      <c r="DP78">
        <v>425.86596666666662</v>
      </c>
      <c r="DQ78">
        <v>14.96271</v>
      </c>
      <c r="DR78">
        <v>1.932020333333333</v>
      </c>
      <c r="DS78">
        <v>1.520888</v>
      </c>
      <c r="DT78">
        <v>16.89794333333333</v>
      </c>
      <c r="DU78">
        <v>13.17979666666667</v>
      </c>
      <c r="DV78">
        <v>1500.000666666667</v>
      </c>
      <c r="DW78">
        <v>0.97299733333333338</v>
      </c>
      <c r="DX78">
        <v>2.700257666666666E-2</v>
      </c>
      <c r="DY78">
        <v>0</v>
      </c>
      <c r="DZ78">
        <v>791.7512999999999</v>
      </c>
      <c r="EA78">
        <v>4.9993100000000004</v>
      </c>
      <c r="EB78">
        <v>20712.30666666666</v>
      </c>
      <c r="EC78">
        <v>13259.23</v>
      </c>
      <c r="ED78">
        <v>39.570399999999992</v>
      </c>
      <c r="EE78">
        <v>41.186999999999983</v>
      </c>
      <c r="EF78">
        <v>39.972699999999989</v>
      </c>
      <c r="EG78">
        <v>40.597700000000003</v>
      </c>
      <c r="EH78">
        <v>41.25</v>
      </c>
      <c r="EI78">
        <v>1454.6306666666669</v>
      </c>
      <c r="EJ78">
        <v>40.370000000000012</v>
      </c>
      <c r="EK78">
        <v>0</v>
      </c>
      <c r="EL78">
        <v>127.3999998569489</v>
      </c>
      <c r="EM78">
        <v>0</v>
      </c>
      <c r="EN78">
        <v>790.41396000000009</v>
      </c>
      <c r="EO78">
        <v>-184.8080771927763</v>
      </c>
      <c r="EP78">
        <v>-6548.8153765115894</v>
      </c>
      <c r="EQ78">
        <v>20663.284</v>
      </c>
      <c r="ER78">
        <v>15</v>
      </c>
      <c r="ES78">
        <v>1686937183.5</v>
      </c>
      <c r="ET78" t="s">
        <v>749</v>
      </c>
      <c r="EU78">
        <v>1686937183.5</v>
      </c>
      <c r="EV78">
        <v>1686864966.5999999</v>
      </c>
      <c r="EW78">
        <v>62</v>
      </c>
      <c r="EX78">
        <v>-2.7E-2</v>
      </c>
      <c r="EY78">
        <v>-2.5000000000000001E-2</v>
      </c>
      <c r="EZ78">
        <v>0.42099999999999999</v>
      </c>
      <c r="FA78">
        <v>0.20799999999999999</v>
      </c>
      <c r="FB78">
        <v>426</v>
      </c>
      <c r="FC78">
        <v>20</v>
      </c>
      <c r="FD78">
        <v>0.22</v>
      </c>
      <c r="FE78">
        <v>0.03</v>
      </c>
      <c r="FF78">
        <v>-16.091019512195121</v>
      </c>
      <c r="FG78">
        <v>0.94835958188152814</v>
      </c>
      <c r="FH78">
        <v>0.17700379659633891</v>
      </c>
      <c r="FI78">
        <v>1</v>
      </c>
      <c r="FJ78">
        <v>409.78670967741931</v>
      </c>
      <c r="FK78">
        <v>1.5828870967731341</v>
      </c>
      <c r="FL78">
        <v>0.14704600850082389</v>
      </c>
      <c r="FM78">
        <v>1</v>
      </c>
      <c r="FN78">
        <v>4.0304156097560977</v>
      </c>
      <c r="FO78">
        <v>0.25157331010452899</v>
      </c>
      <c r="FP78">
        <v>2.506003932498229E-2</v>
      </c>
      <c r="FQ78">
        <v>1</v>
      </c>
      <c r="FR78">
        <v>19.005429032258061</v>
      </c>
      <c r="FS78">
        <v>0.15430645161288939</v>
      </c>
      <c r="FT78">
        <v>1.170186622966749E-2</v>
      </c>
      <c r="FU78">
        <v>1</v>
      </c>
      <c r="FV78">
        <v>4</v>
      </c>
      <c r="FW78">
        <v>4</v>
      </c>
      <c r="FX78" t="s">
        <v>416</v>
      </c>
      <c r="FY78">
        <v>3.1726899999999998</v>
      </c>
      <c r="FZ78">
        <v>2.7967200000000001</v>
      </c>
      <c r="GA78">
        <v>0.10238800000000001</v>
      </c>
      <c r="GB78">
        <v>0.10599500000000001</v>
      </c>
      <c r="GC78">
        <v>0.101519</v>
      </c>
      <c r="GD78">
        <v>8.6327200000000007E-2</v>
      </c>
      <c r="GE78">
        <v>27877.200000000001</v>
      </c>
      <c r="GF78">
        <v>22098.2</v>
      </c>
      <c r="GG78">
        <v>29049.3</v>
      </c>
      <c r="GH78">
        <v>24232.7</v>
      </c>
      <c r="GI78">
        <v>33220.5</v>
      </c>
      <c r="GJ78">
        <v>32330.1</v>
      </c>
      <c r="GK78">
        <v>40091</v>
      </c>
      <c r="GL78">
        <v>39550.699999999997</v>
      </c>
      <c r="GM78">
        <v>2.1241500000000002</v>
      </c>
      <c r="GN78">
        <v>1.78738</v>
      </c>
      <c r="GO78">
        <v>8.31485E-2</v>
      </c>
      <c r="GP78">
        <v>0</v>
      </c>
      <c r="GQ78">
        <v>31.765599999999999</v>
      </c>
      <c r="GR78">
        <v>999.9</v>
      </c>
      <c r="GS78">
        <v>28.4</v>
      </c>
      <c r="GT78">
        <v>35.200000000000003</v>
      </c>
      <c r="GU78">
        <v>15.9575</v>
      </c>
      <c r="GV78">
        <v>61.9499</v>
      </c>
      <c r="GW78">
        <v>30.933499999999999</v>
      </c>
      <c r="GX78">
        <v>1</v>
      </c>
      <c r="GY78">
        <v>0.34269300000000003</v>
      </c>
      <c r="GZ78">
        <v>0</v>
      </c>
      <c r="HA78">
        <v>20.2773</v>
      </c>
      <c r="HB78">
        <v>5.2232799999999999</v>
      </c>
      <c r="HC78">
        <v>11.908099999999999</v>
      </c>
      <c r="HD78">
        <v>4.9637000000000002</v>
      </c>
      <c r="HE78">
        <v>3.2919999999999998</v>
      </c>
      <c r="HF78">
        <v>9999</v>
      </c>
      <c r="HG78">
        <v>9999</v>
      </c>
      <c r="HH78">
        <v>9999</v>
      </c>
      <c r="HI78">
        <v>999.9</v>
      </c>
      <c r="HJ78">
        <v>4.9702900000000003</v>
      </c>
      <c r="HK78">
        <v>1.8753</v>
      </c>
      <c r="HL78">
        <v>1.8740399999999999</v>
      </c>
      <c r="HM78">
        <v>1.87317</v>
      </c>
      <c r="HN78">
        <v>1.87466</v>
      </c>
      <c r="HO78">
        <v>1.8696600000000001</v>
      </c>
      <c r="HP78">
        <v>1.87378</v>
      </c>
      <c r="HQ78">
        <v>1.8788100000000001</v>
      </c>
      <c r="HR78">
        <v>0</v>
      </c>
      <c r="HS78">
        <v>0</v>
      </c>
      <c r="HT78">
        <v>0</v>
      </c>
      <c r="HU78">
        <v>0</v>
      </c>
      <c r="HV78" t="s">
        <v>417</v>
      </c>
      <c r="HW78" t="s">
        <v>418</v>
      </c>
      <c r="HX78" t="s">
        <v>419</v>
      </c>
      <c r="HY78" t="s">
        <v>419</v>
      </c>
      <c r="HZ78" t="s">
        <v>419</v>
      </c>
      <c r="IA78" t="s">
        <v>419</v>
      </c>
      <c r="IB78">
        <v>0</v>
      </c>
      <c r="IC78">
        <v>100</v>
      </c>
      <c r="ID78">
        <v>100</v>
      </c>
      <c r="IE78">
        <v>0.42099999999999999</v>
      </c>
      <c r="IF78">
        <v>0.20799999999999999</v>
      </c>
      <c r="IG78">
        <v>0.44842857142862158</v>
      </c>
      <c r="IH78">
        <v>0</v>
      </c>
      <c r="II78">
        <v>0</v>
      </c>
      <c r="IJ78">
        <v>0</v>
      </c>
      <c r="IK78">
        <v>0.20799999999999999</v>
      </c>
      <c r="IL78">
        <v>0</v>
      </c>
      <c r="IM78">
        <v>0</v>
      </c>
      <c r="IN78">
        <v>0</v>
      </c>
      <c r="IO78">
        <v>-1</v>
      </c>
      <c r="IP78">
        <v>-1</v>
      </c>
      <c r="IQ78">
        <v>-1</v>
      </c>
      <c r="IR78">
        <v>-1</v>
      </c>
      <c r="IS78">
        <v>1.8</v>
      </c>
      <c r="IT78">
        <v>1203.0999999999999</v>
      </c>
      <c r="IU78">
        <v>1.1035200000000001</v>
      </c>
      <c r="IV78">
        <v>2.4401899999999999</v>
      </c>
      <c r="IW78">
        <v>1.42578</v>
      </c>
      <c r="IX78">
        <v>2.2692899999999998</v>
      </c>
      <c r="IY78">
        <v>1.5478499999999999</v>
      </c>
      <c r="IZ78">
        <v>2.4279799999999998</v>
      </c>
      <c r="JA78">
        <v>38.061999999999998</v>
      </c>
      <c r="JB78">
        <v>14.2546</v>
      </c>
      <c r="JC78">
        <v>18</v>
      </c>
      <c r="JD78">
        <v>639.904</v>
      </c>
      <c r="JE78">
        <v>405.13200000000001</v>
      </c>
      <c r="JF78">
        <v>32.153599999999997</v>
      </c>
      <c r="JG78">
        <v>31.728899999999999</v>
      </c>
      <c r="JH78">
        <v>30.000399999999999</v>
      </c>
      <c r="JI78">
        <v>31.502199999999998</v>
      </c>
      <c r="JJ78">
        <v>31.426600000000001</v>
      </c>
      <c r="JK78">
        <v>22.104299999999999</v>
      </c>
      <c r="JL78">
        <v>-30</v>
      </c>
      <c r="JM78">
        <v>-30</v>
      </c>
      <c r="JN78">
        <v>-999.9</v>
      </c>
      <c r="JO78">
        <v>425.839</v>
      </c>
      <c r="JP78">
        <v>0</v>
      </c>
      <c r="JQ78">
        <v>94.678299999999993</v>
      </c>
      <c r="JR78">
        <v>100.61</v>
      </c>
    </row>
    <row r="79" spans="1:278" x14ac:dyDescent="0.2">
      <c r="A79">
        <v>63</v>
      </c>
      <c r="B79">
        <v>1686937278.5</v>
      </c>
      <c r="C79">
        <v>15143</v>
      </c>
      <c r="D79" t="s">
        <v>750</v>
      </c>
      <c r="E79" t="s">
        <v>751</v>
      </c>
      <c r="F79">
        <v>15</v>
      </c>
      <c r="N79" t="s">
        <v>453</v>
      </c>
      <c r="O79">
        <v>1686937270.5</v>
      </c>
      <c r="P79">
        <f t="shared" si="46"/>
        <v>2.9133720664294939E-3</v>
      </c>
      <c r="Q79">
        <f t="shared" si="47"/>
        <v>2.9133720664294938</v>
      </c>
      <c r="R79">
        <f t="shared" si="48"/>
        <v>10.512091680865117</v>
      </c>
      <c r="S79">
        <f t="shared" si="49"/>
        <v>410.65403225806449</v>
      </c>
      <c r="T79">
        <f t="shared" si="50"/>
        <v>214.52936813464802</v>
      </c>
      <c r="U79">
        <f t="shared" si="51"/>
        <v>21.827460980913717</v>
      </c>
      <c r="V79">
        <f t="shared" si="52"/>
        <v>41.782320731685928</v>
      </c>
      <c r="W79">
        <f t="shared" si="53"/>
        <v>9.4604091332754714E-2</v>
      </c>
      <c r="X79">
        <f t="shared" si="54"/>
        <v>2.957850203606355</v>
      </c>
      <c r="Y79">
        <f t="shared" si="55"/>
        <v>9.2954700921199798E-2</v>
      </c>
      <c r="Z79">
        <f t="shared" si="56"/>
        <v>5.8242483980631858E-2</v>
      </c>
      <c r="AA79">
        <f t="shared" si="57"/>
        <v>241.74570239245244</v>
      </c>
      <c r="AB79">
        <f t="shared" si="58"/>
        <v>33.373210995543324</v>
      </c>
      <c r="AC79">
        <f t="shared" si="59"/>
        <v>32.428983870967741</v>
      </c>
      <c r="AD79">
        <f t="shared" si="60"/>
        <v>4.8922584018515254</v>
      </c>
      <c r="AE79">
        <f t="shared" si="61"/>
        <v>36.375030747085582</v>
      </c>
      <c r="AF79">
        <f t="shared" si="62"/>
        <v>1.8083621377721599</v>
      </c>
      <c r="AG79">
        <f t="shared" si="63"/>
        <v>4.9714381008930104</v>
      </c>
      <c r="AH79">
        <f t="shared" si="64"/>
        <v>3.0838962640793657</v>
      </c>
      <c r="AI79">
        <f t="shared" si="65"/>
        <v>-128.47970812954068</v>
      </c>
      <c r="AJ79">
        <f t="shared" si="66"/>
        <v>45.422440609207477</v>
      </c>
      <c r="AK79">
        <f t="shared" si="67"/>
        <v>3.5022224796683954</v>
      </c>
      <c r="AL79">
        <f t="shared" si="68"/>
        <v>162.19065735178765</v>
      </c>
      <c r="AM79">
        <v>0</v>
      </c>
      <c r="AN79">
        <v>0</v>
      </c>
      <c r="AO79">
        <f t="shared" si="69"/>
        <v>1</v>
      </c>
      <c r="AP79">
        <f t="shared" si="70"/>
        <v>0</v>
      </c>
      <c r="AQ79">
        <f t="shared" si="71"/>
        <v>52731.148349905954</v>
      </c>
      <c r="AR79" t="s">
        <v>410</v>
      </c>
      <c r="AS79">
        <v>12516</v>
      </c>
      <c r="AT79">
        <v>616.0684</v>
      </c>
      <c r="AU79">
        <v>3673.6</v>
      </c>
      <c r="AV79">
        <f t="shared" si="72"/>
        <v>0.83229845383275258</v>
      </c>
      <c r="AW79">
        <v>-1.2249820690906199</v>
      </c>
      <c r="AX79" t="s">
        <v>752</v>
      </c>
      <c r="AY79">
        <v>12525.6</v>
      </c>
      <c r="AZ79">
        <v>605.02876000000003</v>
      </c>
      <c r="BA79">
        <v>809.23199999999997</v>
      </c>
      <c r="BB79">
        <f t="shared" si="73"/>
        <v>0.25234202305395725</v>
      </c>
      <c r="BC79">
        <v>0.5</v>
      </c>
      <c r="BD79">
        <f t="shared" si="74"/>
        <v>1261.2542322942679</v>
      </c>
      <c r="BE79">
        <f t="shared" si="75"/>
        <v>10.512091680865117</v>
      </c>
      <c r="BF79">
        <f t="shared" si="76"/>
        <v>159.13372228125067</v>
      </c>
      <c r="BG79">
        <f t="shared" si="77"/>
        <v>9.3058746202227347E-3</v>
      </c>
      <c r="BH79">
        <f t="shared" si="78"/>
        <v>3.5396128675089469</v>
      </c>
      <c r="BI79">
        <f t="shared" si="79"/>
        <v>386.58945800602737</v>
      </c>
      <c r="BJ79" t="s">
        <v>753</v>
      </c>
      <c r="BK79">
        <v>-2041.77</v>
      </c>
      <c r="BL79">
        <f t="shared" si="80"/>
        <v>-2041.77</v>
      </c>
      <c r="BM79">
        <f t="shared" si="81"/>
        <v>3.5230959724776083</v>
      </c>
      <c r="BN79">
        <f t="shared" si="82"/>
        <v>7.1625077779671822E-2</v>
      </c>
      <c r="BO79">
        <f t="shared" si="83"/>
        <v>0.50116930312473207</v>
      </c>
      <c r="BP79">
        <f t="shared" si="84"/>
        <v>1.0571517615120032</v>
      </c>
      <c r="BQ79">
        <f t="shared" si="85"/>
        <v>0.93682367829002977</v>
      </c>
      <c r="BR79">
        <f t="shared" si="86"/>
        <v>-0.24171071645949613</v>
      </c>
      <c r="BS79">
        <f t="shared" si="87"/>
        <v>1.241710716459496</v>
      </c>
      <c r="BT79">
        <v>1385</v>
      </c>
      <c r="BU79">
        <v>300</v>
      </c>
      <c r="BV79">
        <v>300</v>
      </c>
      <c r="BW79">
        <v>300</v>
      </c>
      <c r="BX79">
        <v>12525.6</v>
      </c>
      <c r="BY79">
        <v>748.84</v>
      </c>
      <c r="BZ79">
        <v>-9.0730199999999993E-3</v>
      </c>
      <c r="CA79">
        <v>-9.58</v>
      </c>
      <c r="CB79" t="s">
        <v>413</v>
      </c>
      <c r="CC79" t="s">
        <v>413</v>
      </c>
      <c r="CD79" t="s">
        <v>413</v>
      </c>
      <c r="CE79" t="s">
        <v>413</v>
      </c>
      <c r="CF79" t="s">
        <v>413</v>
      </c>
      <c r="CG79" t="s">
        <v>413</v>
      </c>
      <c r="CH79" t="s">
        <v>413</v>
      </c>
      <c r="CI79" t="s">
        <v>413</v>
      </c>
      <c r="CJ79" t="s">
        <v>413</v>
      </c>
      <c r="CK79" t="s">
        <v>413</v>
      </c>
      <c r="CL79">
        <f t="shared" si="88"/>
        <v>1500.0512903225811</v>
      </c>
      <c r="CM79">
        <f t="shared" si="89"/>
        <v>1261.2542322942679</v>
      </c>
      <c r="CN79">
        <f t="shared" si="90"/>
        <v>0.84080740467416903</v>
      </c>
      <c r="CO79">
        <f t="shared" si="91"/>
        <v>0.16115829102114623</v>
      </c>
      <c r="CP79">
        <v>6</v>
      </c>
      <c r="CQ79">
        <v>0.5</v>
      </c>
      <c r="CR79" t="s">
        <v>414</v>
      </c>
      <c r="CS79">
        <v>2</v>
      </c>
      <c r="CT79">
        <v>1686937270.5</v>
      </c>
      <c r="CU79">
        <v>410.65403225806449</v>
      </c>
      <c r="CV79">
        <v>422.36064516129028</v>
      </c>
      <c r="CW79">
        <v>17.773335483870969</v>
      </c>
      <c r="CX79">
        <v>14.9122</v>
      </c>
      <c r="CY79">
        <v>410.25003225806461</v>
      </c>
      <c r="CZ79">
        <v>17.56533548387096</v>
      </c>
      <c r="DA79">
        <v>600.09567741935484</v>
      </c>
      <c r="DB79">
        <v>101.64583870967741</v>
      </c>
      <c r="DC79">
        <v>9.9955680645161291E-2</v>
      </c>
      <c r="DD79">
        <v>32.713829032258069</v>
      </c>
      <c r="DE79">
        <v>32.428983870967741</v>
      </c>
      <c r="DF79">
        <v>999.90000000000032</v>
      </c>
      <c r="DG79">
        <v>0</v>
      </c>
      <c r="DH79">
        <v>0</v>
      </c>
      <c r="DI79">
        <v>9997.677419354839</v>
      </c>
      <c r="DJ79">
        <v>0</v>
      </c>
      <c r="DK79">
        <v>1343.3506451612909</v>
      </c>
      <c r="DL79">
        <v>-11.68922580645161</v>
      </c>
      <c r="DM79">
        <v>418.10258064516131</v>
      </c>
      <c r="DN79">
        <v>428.75425806451619</v>
      </c>
      <c r="DO79">
        <v>2.8611300000000011</v>
      </c>
      <c r="DP79">
        <v>422.36064516129028</v>
      </c>
      <c r="DQ79">
        <v>14.9122</v>
      </c>
      <c r="DR79">
        <v>1.806583870967742</v>
      </c>
      <c r="DS79">
        <v>1.5157616129032261</v>
      </c>
      <c r="DT79">
        <v>15.84386774193549</v>
      </c>
      <c r="DU79">
        <v>13.128083870967741</v>
      </c>
      <c r="DV79">
        <v>1500.0512903225811</v>
      </c>
      <c r="DW79">
        <v>0.97299696774193578</v>
      </c>
      <c r="DX79">
        <v>2.7002812903225801E-2</v>
      </c>
      <c r="DY79">
        <v>0</v>
      </c>
      <c r="DZ79">
        <v>605.36212903225817</v>
      </c>
      <c r="EA79">
        <v>4.9993100000000013</v>
      </c>
      <c r="EB79">
        <v>17857.512903225808</v>
      </c>
      <c r="EC79">
        <v>13259.687096774191</v>
      </c>
      <c r="ED79">
        <v>39.51</v>
      </c>
      <c r="EE79">
        <v>40.955290322580623</v>
      </c>
      <c r="EF79">
        <v>39.76</v>
      </c>
      <c r="EG79">
        <v>40.514000000000003</v>
      </c>
      <c r="EH79">
        <v>41.197161290322562</v>
      </c>
      <c r="EI79">
        <v>1454.680322580645</v>
      </c>
      <c r="EJ79">
        <v>40.371612903225788</v>
      </c>
      <c r="EK79">
        <v>0</v>
      </c>
      <c r="EL79">
        <v>122.5999999046326</v>
      </c>
      <c r="EM79">
        <v>0</v>
      </c>
      <c r="EN79">
        <v>605.02876000000003</v>
      </c>
      <c r="EO79">
        <v>-20.29230766753939</v>
      </c>
      <c r="EP79">
        <v>-1957.400011287089</v>
      </c>
      <c r="EQ79">
        <v>17846.815999999999</v>
      </c>
      <c r="ER79">
        <v>15</v>
      </c>
      <c r="ES79">
        <v>1686937300</v>
      </c>
      <c r="ET79" t="s">
        <v>754</v>
      </c>
      <c r="EU79">
        <v>1686937300</v>
      </c>
      <c r="EV79">
        <v>1686864966.5999999</v>
      </c>
      <c r="EW79">
        <v>63</v>
      </c>
      <c r="EX79">
        <v>-1.7999999999999999E-2</v>
      </c>
      <c r="EY79">
        <v>-2.5000000000000001E-2</v>
      </c>
      <c r="EZ79">
        <v>0.40400000000000003</v>
      </c>
      <c r="FA79">
        <v>0.20799999999999999</v>
      </c>
      <c r="FB79">
        <v>422</v>
      </c>
      <c r="FC79">
        <v>20</v>
      </c>
      <c r="FD79">
        <v>0.17</v>
      </c>
      <c r="FE79">
        <v>0.03</v>
      </c>
      <c r="FF79">
        <v>-11.636017073170731</v>
      </c>
      <c r="FG79">
        <v>-0.26118397212544031</v>
      </c>
      <c r="FH79">
        <v>0.2374136843431417</v>
      </c>
      <c r="FI79">
        <v>1</v>
      </c>
      <c r="FJ79">
        <v>410.67280645161293</v>
      </c>
      <c r="FK79">
        <v>-0.58195161290459063</v>
      </c>
      <c r="FL79">
        <v>7.8058050918628719E-2</v>
      </c>
      <c r="FM79">
        <v>1</v>
      </c>
      <c r="FN79">
        <v>2.854628780487805</v>
      </c>
      <c r="FO79">
        <v>0.11612257839720989</v>
      </c>
      <c r="FP79">
        <v>1.2194214180848191E-2</v>
      </c>
      <c r="FQ79">
        <v>1</v>
      </c>
      <c r="FR79">
        <v>17.77224838709677</v>
      </c>
      <c r="FS79">
        <v>0.13061129032249769</v>
      </c>
      <c r="FT79">
        <v>9.8957752786875547E-3</v>
      </c>
      <c r="FU79">
        <v>1</v>
      </c>
      <c r="FV79">
        <v>4</v>
      </c>
      <c r="FW79">
        <v>4</v>
      </c>
      <c r="FX79" t="s">
        <v>416</v>
      </c>
      <c r="FY79">
        <v>3.1730299999999998</v>
      </c>
      <c r="FZ79">
        <v>2.7970600000000001</v>
      </c>
      <c r="GA79">
        <v>0.102508</v>
      </c>
      <c r="GB79">
        <v>0.10528700000000001</v>
      </c>
      <c r="GC79">
        <v>9.6681100000000006E-2</v>
      </c>
      <c r="GD79">
        <v>8.6187600000000003E-2</v>
      </c>
      <c r="GE79">
        <v>27874.7</v>
      </c>
      <c r="GF79">
        <v>22117.7</v>
      </c>
      <c r="GG79">
        <v>29050.6</v>
      </c>
      <c r="GH79">
        <v>24234.799999999999</v>
      </c>
      <c r="GI79">
        <v>33403.1</v>
      </c>
      <c r="GJ79">
        <v>32337.599999999999</v>
      </c>
      <c r="GK79">
        <v>40093.599999999999</v>
      </c>
      <c r="GL79">
        <v>39553.9</v>
      </c>
      <c r="GM79">
        <v>2.12405</v>
      </c>
      <c r="GN79">
        <v>1.7882800000000001</v>
      </c>
      <c r="GO79">
        <v>5.6326399999999999E-2</v>
      </c>
      <c r="GP79">
        <v>0</v>
      </c>
      <c r="GQ79">
        <v>31.463999999999999</v>
      </c>
      <c r="GR79">
        <v>999.9</v>
      </c>
      <c r="GS79">
        <v>28.3</v>
      </c>
      <c r="GT79">
        <v>35.299999999999997</v>
      </c>
      <c r="GU79">
        <v>15.9895</v>
      </c>
      <c r="GV79">
        <v>62.069899999999997</v>
      </c>
      <c r="GW79">
        <v>31.0777</v>
      </c>
      <c r="GX79">
        <v>1</v>
      </c>
      <c r="GY79">
        <v>0.34088200000000002</v>
      </c>
      <c r="GZ79">
        <v>0</v>
      </c>
      <c r="HA79">
        <v>20.277799999999999</v>
      </c>
      <c r="HB79">
        <v>5.2231300000000003</v>
      </c>
      <c r="HC79">
        <v>11.908099999999999</v>
      </c>
      <c r="HD79">
        <v>4.9636500000000003</v>
      </c>
      <c r="HE79">
        <v>3.2919999999999998</v>
      </c>
      <c r="HF79">
        <v>9999</v>
      </c>
      <c r="HG79">
        <v>9999</v>
      </c>
      <c r="HH79">
        <v>9999</v>
      </c>
      <c r="HI79">
        <v>999.9</v>
      </c>
      <c r="HJ79">
        <v>4.9702900000000003</v>
      </c>
      <c r="HK79">
        <v>1.8752599999999999</v>
      </c>
      <c r="HL79">
        <v>1.8740399999999999</v>
      </c>
      <c r="HM79">
        <v>1.87317</v>
      </c>
      <c r="HN79">
        <v>1.87462</v>
      </c>
      <c r="HO79">
        <v>1.86965</v>
      </c>
      <c r="HP79">
        <v>1.87378</v>
      </c>
      <c r="HQ79">
        <v>1.8788100000000001</v>
      </c>
      <c r="HR79">
        <v>0</v>
      </c>
      <c r="HS79">
        <v>0</v>
      </c>
      <c r="HT79">
        <v>0</v>
      </c>
      <c r="HU79">
        <v>0</v>
      </c>
      <c r="HV79" t="s">
        <v>417</v>
      </c>
      <c r="HW79" t="s">
        <v>418</v>
      </c>
      <c r="HX79" t="s">
        <v>419</v>
      </c>
      <c r="HY79" t="s">
        <v>419</v>
      </c>
      <c r="HZ79" t="s">
        <v>419</v>
      </c>
      <c r="IA79" t="s">
        <v>419</v>
      </c>
      <c r="IB79">
        <v>0</v>
      </c>
      <c r="IC79">
        <v>100</v>
      </c>
      <c r="ID79">
        <v>100</v>
      </c>
      <c r="IE79">
        <v>0.40400000000000003</v>
      </c>
      <c r="IF79">
        <v>0.20799999999999999</v>
      </c>
      <c r="IG79">
        <v>0.42144999999993621</v>
      </c>
      <c r="IH79">
        <v>0</v>
      </c>
      <c r="II79">
        <v>0</v>
      </c>
      <c r="IJ79">
        <v>0</v>
      </c>
      <c r="IK79">
        <v>0.20799999999999999</v>
      </c>
      <c r="IL79">
        <v>0</v>
      </c>
      <c r="IM79">
        <v>0</v>
      </c>
      <c r="IN79">
        <v>0</v>
      </c>
      <c r="IO79">
        <v>-1</v>
      </c>
      <c r="IP79">
        <v>-1</v>
      </c>
      <c r="IQ79">
        <v>-1</v>
      </c>
      <c r="IR79">
        <v>-1</v>
      </c>
      <c r="IS79">
        <v>1.6</v>
      </c>
      <c r="IT79">
        <v>1205.2</v>
      </c>
      <c r="IU79">
        <v>1.09497</v>
      </c>
      <c r="IV79">
        <v>2.4572799999999999</v>
      </c>
      <c r="IW79">
        <v>1.42578</v>
      </c>
      <c r="IX79">
        <v>2.2692899999999998</v>
      </c>
      <c r="IY79">
        <v>1.5478499999999999</v>
      </c>
      <c r="IZ79">
        <v>2.3535200000000001</v>
      </c>
      <c r="JA79">
        <v>38.086300000000001</v>
      </c>
      <c r="JB79">
        <v>14.228300000000001</v>
      </c>
      <c r="JC79">
        <v>18</v>
      </c>
      <c r="JD79">
        <v>639.87</v>
      </c>
      <c r="JE79">
        <v>405.61599999999999</v>
      </c>
      <c r="JF79">
        <v>32.066200000000002</v>
      </c>
      <c r="JG79">
        <v>31.721499999999999</v>
      </c>
      <c r="JH79">
        <v>29.999700000000001</v>
      </c>
      <c r="JI79">
        <v>31.5062</v>
      </c>
      <c r="JJ79">
        <v>31.423300000000001</v>
      </c>
      <c r="JK79">
        <v>21.948599999999999</v>
      </c>
      <c r="JL79">
        <v>-30</v>
      </c>
      <c r="JM79">
        <v>-30</v>
      </c>
      <c r="JN79">
        <v>-999.9</v>
      </c>
      <c r="JO79">
        <v>421.95400000000001</v>
      </c>
      <c r="JP79">
        <v>0</v>
      </c>
      <c r="JQ79">
        <v>94.683499999999995</v>
      </c>
      <c r="JR79">
        <v>100.619</v>
      </c>
    </row>
    <row r="80" spans="1:278" x14ac:dyDescent="0.2">
      <c r="A80">
        <v>64</v>
      </c>
      <c r="B80">
        <v>1686937416</v>
      </c>
      <c r="C80">
        <v>15280.5</v>
      </c>
      <c r="D80" t="s">
        <v>755</v>
      </c>
      <c r="E80" t="s">
        <v>756</v>
      </c>
      <c r="F80">
        <v>15</v>
      </c>
      <c r="N80" t="s">
        <v>459</v>
      </c>
      <c r="O80">
        <v>1686937408</v>
      </c>
      <c r="P80">
        <f t="shared" si="46"/>
        <v>3.0215188155295783E-3</v>
      </c>
      <c r="Q80">
        <f t="shared" si="47"/>
        <v>3.0215188155295785</v>
      </c>
      <c r="R80">
        <f t="shared" si="48"/>
        <v>8.8229488874320676</v>
      </c>
      <c r="S80">
        <f t="shared" si="49"/>
        <v>409.25274193548393</v>
      </c>
      <c r="T80">
        <f t="shared" si="50"/>
        <v>236.98680001505386</v>
      </c>
      <c r="U80">
        <f t="shared" si="51"/>
        <v>24.112235982625229</v>
      </c>
      <c r="V80">
        <f t="shared" si="52"/>
        <v>41.639444430904923</v>
      </c>
      <c r="W80">
        <f t="shared" si="53"/>
        <v>9.2365347631691949E-2</v>
      </c>
      <c r="X80">
        <f t="shared" si="54"/>
        <v>2.9584054769829713</v>
      </c>
      <c r="Y80">
        <f t="shared" si="55"/>
        <v>9.0792687258389876E-2</v>
      </c>
      <c r="Z80">
        <f t="shared" si="56"/>
        <v>5.688449641212158E-2</v>
      </c>
      <c r="AA80">
        <f t="shared" si="57"/>
        <v>241.74125708863073</v>
      </c>
      <c r="AB80">
        <f t="shared" si="58"/>
        <v>33.572590193458922</v>
      </c>
      <c r="AC80">
        <f t="shared" si="59"/>
        <v>33.081841935483872</v>
      </c>
      <c r="AD80">
        <f t="shared" si="60"/>
        <v>5.0753858621833281</v>
      </c>
      <c r="AE80">
        <f t="shared" si="61"/>
        <v>35.823023856665813</v>
      </c>
      <c r="AF80">
        <f t="shared" si="62"/>
        <v>1.8038476715563616</v>
      </c>
      <c r="AG80">
        <f t="shared" si="63"/>
        <v>5.035442230599716</v>
      </c>
      <c r="AH80">
        <f t="shared" si="64"/>
        <v>3.2715381906269663</v>
      </c>
      <c r="AI80">
        <f t="shared" si="65"/>
        <v>-133.2489797648544</v>
      </c>
      <c r="AJ80">
        <f t="shared" si="66"/>
        <v>-22.429938937581309</v>
      </c>
      <c r="AK80">
        <f t="shared" si="67"/>
        <v>-1.7365807283872332</v>
      </c>
      <c r="AL80">
        <f t="shared" si="68"/>
        <v>84.325757657807799</v>
      </c>
      <c r="AM80">
        <v>0</v>
      </c>
      <c r="AN80">
        <v>0</v>
      </c>
      <c r="AO80">
        <f t="shared" si="69"/>
        <v>1</v>
      </c>
      <c r="AP80">
        <f t="shared" si="70"/>
        <v>0</v>
      </c>
      <c r="AQ80">
        <f t="shared" si="71"/>
        <v>52707.866236620153</v>
      </c>
      <c r="AR80" t="s">
        <v>410</v>
      </c>
      <c r="AS80">
        <v>12516</v>
      </c>
      <c r="AT80">
        <v>616.0684</v>
      </c>
      <c r="AU80">
        <v>3673.6</v>
      </c>
      <c r="AV80">
        <f t="shared" si="72"/>
        <v>0.83229845383275258</v>
      </c>
      <c r="AW80">
        <v>-1.2249820690906199</v>
      </c>
      <c r="AX80" t="s">
        <v>757</v>
      </c>
      <c r="AY80">
        <v>12566</v>
      </c>
      <c r="AZ80">
        <v>655.78532000000007</v>
      </c>
      <c r="BA80">
        <v>791.5</v>
      </c>
      <c r="BB80">
        <f t="shared" si="73"/>
        <v>0.1714651674036638</v>
      </c>
      <c r="BC80">
        <v>0.5</v>
      </c>
      <c r="BD80">
        <f t="shared" si="74"/>
        <v>1261.231897070827</v>
      </c>
      <c r="BE80">
        <f t="shared" si="75"/>
        <v>8.8229488874320676</v>
      </c>
      <c r="BF80">
        <f t="shared" si="76"/>
        <v>108.12866918304491</v>
      </c>
      <c r="BG80">
        <f t="shared" si="77"/>
        <v>7.9667593087827098E-3</v>
      </c>
      <c r="BH80">
        <f t="shared" si="78"/>
        <v>3.6413139608338598</v>
      </c>
      <c r="BI80">
        <f t="shared" si="79"/>
        <v>382.49581048940172</v>
      </c>
      <c r="BJ80" t="s">
        <v>758</v>
      </c>
      <c r="BK80">
        <v>-3425.09</v>
      </c>
      <c r="BL80">
        <f t="shared" si="80"/>
        <v>-3425.09</v>
      </c>
      <c r="BM80">
        <f t="shared" si="81"/>
        <v>5.3273404927353125</v>
      </c>
      <c r="BN80">
        <f t="shared" si="82"/>
        <v>3.2185884802648571E-2</v>
      </c>
      <c r="BO80">
        <f t="shared" si="83"/>
        <v>0.40600448815203927</v>
      </c>
      <c r="BP80">
        <f t="shared" si="84"/>
        <v>0.77360452734855023</v>
      </c>
      <c r="BQ80">
        <f t="shared" si="85"/>
        <v>0.9426231277544278</v>
      </c>
      <c r="BR80">
        <f t="shared" si="86"/>
        <v>-0.16810311060135286</v>
      </c>
      <c r="BS80">
        <f t="shared" si="87"/>
        <v>1.1681031106013529</v>
      </c>
      <c r="BT80">
        <v>1387</v>
      </c>
      <c r="BU80">
        <v>300</v>
      </c>
      <c r="BV80">
        <v>300</v>
      </c>
      <c r="BW80">
        <v>300</v>
      </c>
      <c r="BX80">
        <v>12566</v>
      </c>
      <c r="BY80">
        <v>766.86</v>
      </c>
      <c r="BZ80">
        <v>-9.1027999999999994E-3</v>
      </c>
      <c r="CA80">
        <v>-1.35</v>
      </c>
      <c r="CB80" t="s">
        <v>413</v>
      </c>
      <c r="CC80" t="s">
        <v>413</v>
      </c>
      <c r="CD80" t="s">
        <v>413</v>
      </c>
      <c r="CE80" t="s">
        <v>413</v>
      </c>
      <c r="CF80" t="s">
        <v>413</v>
      </c>
      <c r="CG80" t="s">
        <v>413</v>
      </c>
      <c r="CH80" t="s">
        <v>413</v>
      </c>
      <c r="CI80" t="s">
        <v>413</v>
      </c>
      <c r="CJ80" t="s">
        <v>413</v>
      </c>
      <c r="CK80" t="s">
        <v>413</v>
      </c>
      <c r="CL80">
        <f t="shared" si="88"/>
        <v>1500.0248387096781</v>
      </c>
      <c r="CM80">
        <f t="shared" si="89"/>
        <v>1261.231897070827</v>
      </c>
      <c r="CN80">
        <f t="shared" si="90"/>
        <v>0.84080734166758142</v>
      </c>
      <c r="CO80">
        <f t="shared" si="91"/>
        <v>0.1611581694184322</v>
      </c>
      <c r="CP80">
        <v>6</v>
      </c>
      <c r="CQ80">
        <v>0.5</v>
      </c>
      <c r="CR80" t="s">
        <v>414</v>
      </c>
      <c r="CS80">
        <v>2</v>
      </c>
      <c r="CT80">
        <v>1686937408</v>
      </c>
      <c r="CU80">
        <v>409.25274193548393</v>
      </c>
      <c r="CV80">
        <v>419.31012903225798</v>
      </c>
      <c r="CW80">
        <v>17.729093548387091</v>
      </c>
      <c r="CX80">
        <v>14.76177096774193</v>
      </c>
      <c r="CY80">
        <v>408.82774193548391</v>
      </c>
      <c r="CZ80">
        <v>17.5210935483871</v>
      </c>
      <c r="DA80">
        <v>600.12687096774187</v>
      </c>
      <c r="DB80">
        <v>101.6453225806452</v>
      </c>
      <c r="DC80">
        <v>9.9736558064516131E-2</v>
      </c>
      <c r="DD80">
        <v>32.941209677419359</v>
      </c>
      <c r="DE80">
        <v>33.081841935483872</v>
      </c>
      <c r="DF80">
        <v>999.90000000000032</v>
      </c>
      <c r="DG80">
        <v>0</v>
      </c>
      <c r="DH80">
        <v>0</v>
      </c>
      <c r="DI80">
        <v>10000.87741935484</v>
      </c>
      <c r="DJ80">
        <v>0</v>
      </c>
      <c r="DK80">
        <v>918.62232258064523</v>
      </c>
      <c r="DL80">
        <v>-10.07874258064516</v>
      </c>
      <c r="DM80">
        <v>416.61767741935489</v>
      </c>
      <c r="DN80">
        <v>425.59258064516132</v>
      </c>
      <c r="DO80">
        <v>2.967323548387097</v>
      </c>
      <c r="DP80">
        <v>419.31012903225798</v>
      </c>
      <c r="DQ80">
        <v>14.76177096774193</v>
      </c>
      <c r="DR80">
        <v>1.80207935483871</v>
      </c>
      <c r="DS80">
        <v>1.500463870967742</v>
      </c>
      <c r="DT80">
        <v>15.80483225806451</v>
      </c>
      <c r="DU80">
        <v>12.972899999999999</v>
      </c>
      <c r="DV80">
        <v>1500.0248387096781</v>
      </c>
      <c r="DW80">
        <v>0.9729991612903226</v>
      </c>
      <c r="DX80">
        <v>2.700094516129032E-2</v>
      </c>
      <c r="DY80">
        <v>0</v>
      </c>
      <c r="DZ80">
        <v>656.99135483870975</v>
      </c>
      <c r="EA80">
        <v>4.9993100000000013</v>
      </c>
      <c r="EB80">
        <v>23947.5935483871</v>
      </c>
      <c r="EC80">
        <v>13259.448387096771</v>
      </c>
      <c r="ED80">
        <v>39.46748387096774</v>
      </c>
      <c r="EE80">
        <v>41</v>
      </c>
      <c r="EF80">
        <v>39.875</v>
      </c>
      <c r="EG80">
        <v>40.299999999999983</v>
      </c>
      <c r="EH80">
        <v>41.151000000000003</v>
      </c>
      <c r="EI80">
        <v>1454.6574193548381</v>
      </c>
      <c r="EJ80">
        <v>40.367741935483863</v>
      </c>
      <c r="EK80">
        <v>0</v>
      </c>
      <c r="EL80">
        <v>137</v>
      </c>
      <c r="EM80">
        <v>0</v>
      </c>
      <c r="EN80">
        <v>655.78532000000007</v>
      </c>
      <c r="EO80">
        <v>-80.836076804177964</v>
      </c>
      <c r="EP80">
        <v>-1027.569222173375</v>
      </c>
      <c r="EQ80">
        <v>23973.4</v>
      </c>
      <c r="ER80">
        <v>15</v>
      </c>
      <c r="ES80">
        <v>1686937434</v>
      </c>
      <c r="ET80" t="s">
        <v>759</v>
      </c>
      <c r="EU80">
        <v>1686937434</v>
      </c>
      <c r="EV80">
        <v>1686864966.5999999</v>
      </c>
      <c r="EW80">
        <v>64</v>
      </c>
      <c r="EX80">
        <v>2.1000000000000001E-2</v>
      </c>
      <c r="EY80">
        <v>-2.5000000000000001E-2</v>
      </c>
      <c r="EZ80">
        <v>0.42499999999999999</v>
      </c>
      <c r="FA80">
        <v>0.20799999999999999</v>
      </c>
      <c r="FB80">
        <v>420</v>
      </c>
      <c r="FC80">
        <v>20</v>
      </c>
      <c r="FD80">
        <v>0.28999999999999998</v>
      </c>
      <c r="FE80">
        <v>0.03</v>
      </c>
      <c r="FF80">
        <v>-10.10351170731707</v>
      </c>
      <c r="FG80">
        <v>1.133408571428566</v>
      </c>
      <c r="FH80">
        <v>0.16640046232789971</v>
      </c>
      <c r="FI80">
        <v>1</v>
      </c>
      <c r="FJ80">
        <v>409.23135483870982</v>
      </c>
      <c r="FK80">
        <v>3.127645161289021</v>
      </c>
      <c r="FL80">
        <v>0.24183739516955521</v>
      </c>
      <c r="FM80">
        <v>1</v>
      </c>
      <c r="FN80">
        <v>2.9590119512195119</v>
      </c>
      <c r="FO80">
        <v>0.2075040418118442</v>
      </c>
      <c r="FP80">
        <v>2.0491978468625102E-2</v>
      </c>
      <c r="FQ80">
        <v>1</v>
      </c>
      <c r="FR80">
        <v>17.729093548387091</v>
      </c>
      <c r="FS80">
        <v>0.1984112903225331</v>
      </c>
      <c r="FT80">
        <v>1.4801633202909189E-2</v>
      </c>
      <c r="FU80">
        <v>1</v>
      </c>
      <c r="FV80">
        <v>4</v>
      </c>
      <c r="FW80">
        <v>4</v>
      </c>
      <c r="FX80" t="s">
        <v>416</v>
      </c>
      <c r="FY80">
        <v>3.1728000000000001</v>
      </c>
      <c r="FZ80">
        <v>2.79678</v>
      </c>
      <c r="GA80">
        <v>0.102316</v>
      </c>
      <c r="GB80">
        <v>0.10477499999999999</v>
      </c>
      <c r="GC80">
        <v>9.6563499999999997E-2</v>
      </c>
      <c r="GD80">
        <v>8.5516499999999995E-2</v>
      </c>
      <c r="GE80">
        <v>27883.200000000001</v>
      </c>
      <c r="GF80">
        <v>22129.9</v>
      </c>
      <c r="GG80">
        <v>29053.1</v>
      </c>
      <c r="GH80">
        <v>24234.3</v>
      </c>
      <c r="GI80">
        <v>33410.699999999997</v>
      </c>
      <c r="GJ80">
        <v>32360.7</v>
      </c>
      <c r="GK80">
        <v>40097.5</v>
      </c>
      <c r="GL80">
        <v>39553</v>
      </c>
      <c r="GM80">
        <v>2.12453</v>
      </c>
      <c r="GN80">
        <v>1.7887</v>
      </c>
      <c r="GO80">
        <v>9.8049600000000001E-2</v>
      </c>
      <c r="GP80">
        <v>0</v>
      </c>
      <c r="GQ80">
        <v>31.552700000000002</v>
      </c>
      <c r="GR80">
        <v>999.9</v>
      </c>
      <c r="GS80">
        <v>28</v>
      </c>
      <c r="GT80">
        <v>35.4</v>
      </c>
      <c r="GU80">
        <v>15.908099999999999</v>
      </c>
      <c r="GV80">
        <v>61.829900000000002</v>
      </c>
      <c r="GW80">
        <v>31.838899999999999</v>
      </c>
      <c r="GX80">
        <v>1</v>
      </c>
      <c r="GY80">
        <v>0.33895799999999998</v>
      </c>
      <c r="GZ80">
        <v>0</v>
      </c>
      <c r="HA80">
        <v>20.277899999999999</v>
      </c>
      <c r="HB80">
        <v>5.2258300000000002</v>
      </c>
      <c r="HC80">
        <v>11.908099999999999</v>
      </c>
      <c r="HD80">
        <v>4.9636500000000003</v>
      </c>
      <c r="HE80">
        <v>3.2919999999999998</v>
      </c>
      <c r="HF80">
        <v>9999</v>
      </c>
      <c r="HG80">
        <v>9999</v>
      </c>
      <c r="HH80">
        <v>9999</v>
      </c>
      <c r="HI80">
        <v>999.9</v>
      </c>
      <c r="HJ80">
        <v>4.9702900000000003</v>
      </c>
      <c r="HK80">
        <v>1.8752899999999999</v>
      </c>
      <c r="HL80">
        <v>1.8740600000000001</v>
      </c>
      <c r="HM80">
        <v>1.87317</v>
      </c>
      <c r="HN80">
        <v>1.8746700000000001</v>
      </c>
      <c r="HO80">
        <v>1.8696600000000001</v>
      </c>
      <c r="HP80">
        <v>1.87378</v>
      </c>
      <c r="HQ80">
        <v>1.8788100000000001</v>
      </c>
      <c r="HR80">
        <v>0</v>
      </c>
      <c r="HS80">
        <v>0</v>
      </c>
      <c r="HT80">
        <v>0</v>
      </c>
      <c r="HU80">
        <v>0</v>
      </c>
      <c r="HV80" t="s">
        <v>417</v>
      </c>
      <c r="HW80" t="s">
        <v>418</v>
      </c>
      <c r="HX80" t="s">
        <v>419</v>
      </c>
      <c r="HY80" t="s">
        <v>419</v>
      </c>
      <c r="HZ80" t="s">
        <v>419</v>
      </c>
      <c r="IA80" t="s">
        <v>419</v>
      </c>
      <c r="IB80">
        <v>0</v>
      </c>
      <c r="IC80">
        <v>100</v>
      </c>
      <c r="ID80">
        <v>100</v>
      </c>
      <c r="IE80">
        <v>0.42499999999999999</v>
      </c>
      <c r="IF80">
        <v>0.20799999999999999</v>
      </c>
      <c r="IG80">
        <v>0.40361904761891759</v>
      </c>
      <c r="IH80">
        <v>0</v>
      </c>
      <c r="II80">
        <v>0</v>
      </c>
      <c r="IJ80">
        <v>0</v>
      </c>
      <c r="IK80">
        <v>0.20799999999999999</v>
      </c>
      <c r="IL80">
        <v>0</v>
      </c>
      <c r="IM80">
        <v>0</v>
      </c>
      <c r="IN80">
        <v>0</v>
      </c>
      <c r="IO80">
        <v>-1</v>
      </c>
      <c r="IP80">
        <v>-1</v>
      </c>
      <c r="IQ80">
        <v>-1</v>
      </c>
      <c r="IR80">
        <v>-1</v>
      </c>
      <c r="IS80">
        <v>1.9</v>
      </c>
      <c r="IT80">
        <v>1207.5</v>
      </c>
      <c r="IU80">
        <v>1.09131</v>
      </c>
      <c r="IV80">
        <v>2.4487299999999999</v>
      </c>
      <c r="IW80">
        <v>1.42578</v>
      </c>
      <c r="IX80">
        <v>2.2692899999999998</v>
      </c>
      <c r="IY80">
        <v>1.5478499999999999</v>
      </c>
      <c r="IZ80">
        <v>2.3901400000000002</v>
      </c>
      <c r="JA80">
        <v>38.134999999999998</v>
      </c>
      <c r="JB80">
        <v>14.2021</v>
      </c>
      <c r="JC80">
        <v>18</v>
      </c>
      <c r="JD80">
        <v>640.03399999999999</v>
      </c>
      <c r="JE80">
        <v>405.779</v>
      </c>
      <c r="JF80">
        <v>32.054499999999997</v>
      </c>
      <c r="JG80">
        <v>31.6996</v>
      </c>
      <c r="JH80">
        <v>30.000299999999999</v>
      </c>
      <c r="JI80">
        <v>31.486699999999999</v>
      </c>
      <c r="JJ80">
        <v>31.411899999999999</v>
      </c>
      <c r="JK80">
        <v>21.857800000000001</v>
      </c>
      <c r="JL80">
        <v>-30</v>
      </c>
      <c r="JM80">
        <v>-30</v>
      </c>
      <c r="JN80">
        <v>-999.9</v>
      </c>
      <c r="JO80">
        <v>419.66899999999998</v>
      </c>
      <c r="JP80">
        <v>0</v>
      </c>
      <c r="JQ80">
        <v>94.692300000000003</v>
      </c>
      <c r="JR80">
        <v>100.617</v>
      </c>
    </row>
    <row r="81" spans="1:278" x14ac:dyDescent="0.2">
      <c r="A81">
        <v>65</v>
      </c>
      <c r="B81">
        <v>1686937524.0999999</v>
      </c>
      <c r="C81">
        <v>15388.599999904631</v>
      </c>
      <c r="D81" t="s">
        <v>760</v>
      </c>
      <c r="E81" t="s">
        <v>761</v>
      </c>
      <c r="F81">
        <v>15</v>
      </c>
      <c r="N81" t="s">
        <v>465</v>
      </c>
      <c r="O81">
        <v>1686937516.099999</v>
      </c>
      <c r="P81">
        <f t="shared" ref="P81:P112" si="92">(Q81)/1000</f>
        <v>3.2216320764337889E-3</v>
      </c>
      <c r="Q81">
        <f t="shared" ref="Q81:Q112" si="93">1000*DA81*AO81*(CW81-CX81)/(100*CP81*(1000-AO81*CW81))</f>
        <v>3.2216320764337887</v>
      </c>
      <c r="R81">
        <f t="shared" ref="R81:R112" si="94">DA81*AO81*(CV81-CU81*(1000-AO81*CX81)/(1000-AO81*CW81))/(100*CP81)</f>
        <v>10.795335832947925</v>
      </c>
      <c r="S81">
        <f t="shared" ref="S81:S112" si="95">CU81 - IF(AO81&gt;1, R81*CP81*100/(AQ81*DI81), 0)</f>
        <v>409.99754838709669</v>
      </c>
      <c r="T81">
        <f t="shared" ref="T81:T112" si="96">((Z81-P81/2)*S81-R81)/(Z81+P81/2)</f>
        <v>207.16187845010609</v>
      </c>
      <c r="U81">
        <f t="shared" ref="U81:U112" si="97">T81*(DB81+DC81)/1000</f>
        <v>21.077855794411033</v>
      </c>
      <c r="V81">
        <f t="shared" ref="V81:V112" si="98">(CU81 - IF(AO81&gt;1, R81*CP81*100/(AQ81*DI81), 0))*(DB81+DC81)/1000</f>
        <v>41.71553794366001</v>
      </c>
      <c r="W81">
        <f t="shared" ref="W81:W112" si="99">2/((1/Y81-1/X81)+SIGN(Y81)*SQRT((1/Y81-1/X81)*(1/Y81-1/X81) + 4*CQ81/((CQ81+1)*(CQ81+1))*(2*1/Y81*1/X81-1/X81*1/X81)))</f>
        <v>9.4407933417738232E-2</v>
      </c>
      <c r="X81">
        <f t="shared" ref="X81:X112" si="100">IF(LEFT(CR81,1)&lt;&gt;"0",IF(LEFT(CR81,1)="1",3,CS81),$D$5+$E$5*(DI81*DB81/($K$5*1000))+$F$5*(DI81*DB81/($K$5*1000))*MAX(MIN(CP81,$J$5),$I$5)*MAX(MIN(CP81,$J$5),$I$5)+$G$5*MAX(MIN(CP81,$J$5),$I$5)*(DI81*DB81/($K$5*1000))+$H$5*(DI81*DB81/($K$5*1000))*(DI81*DB81/($K$5*1000)))</f>
        <v>2.9568844855513006</v>
      </c>
      <c r="Y81">
        <f t="shared" ref="Y81:Y112" si="101">P81*(1000-(1000*0.61365*EXP(17.502*AC81/(240.97+AC81))/(DB81+DC81)+CW81)/2)/(1000*0.61365*EXP(17.502*AC81/(240.97+AC81))/(DB81+DC81)-CW81)</f>
        <v>9.27647853824978E-2</v>
      </c>
      <c r="Z81">
        <f t="shared" ref="Z81:Z112" si="102">1/((CQ81+1)/(W81/1.6)+1/(X81/1.37)) + CQ81/((CQ81+1)/(W81/1.6) + CQ81/(X81/1.37))</f>
        <v>5.8123239070802246E-2</v>
      </c>
      <c r="AA81">
        <f t="shared" ref="AA81:AA112" si="103">(CL81*CO81)</f>
        <v>241.73882327919364</v>
      </c>
      <c r="AB81">
        <f t="shared" ref="AB81:AB112" si="104">(DD81+(AA81+2*0.95*0.0000000567*(((DD81+$B$7)+273)^4-(DD81+273)^4)-44100*P81)/(1.84*29.3*X81+8*0.95*0.0000000567*(DD81+273)^3))</f>
        <v>33.544920999899396</v>
      </c>
      <c r="AC81">
        <f t="shared" ref="AC81:AC112" si="105">($C$7*DE81+$D$7*DF81+$E$7*AB81)</f>
        <v>33.688848387096783</v>
      </c>
      <c r="AD81">
        <f t="shared" ref="AD81:AD112" si="106">0.61365*EXP(17.502*AC81/(240.97+AC81))</f>
        <v>5.2509731239758652</v>
      </c>
      <c r="AE81">
        <f t="shared" ref="AE81:AE112" si="107">(AF81/AG81*100)</f>
        <v>36.504375370054355</v>
      </c>
      <c r="AF81">
        <f t="shared" ref="AF81:AF112" si="108">CW81*(DB81+DC81)/1000</f>
        <v>1.8405796385996127</v>
      </c>
      <c r="AG81">
        <f t="shared" ref="AG81:AG112" si="109">0.61365*EXP(17.502*DD81/(240.97+DD81))</f>
        <v>5.0420795314018605</v>
      </c>
      <c r="AH81">
        <f t="shared" ref="AH81:AH112" si="110">(AD81-CW81*(DB81+DC81)/1000)</f>
        <v>3.4103934853762525</v>
      </c>
      <c r="AI81">
        <f t="shared" ref="AI81:AI112" si="111">(-P81*44100)</f>
        <v>-142.07397457073009</v>
      </c>
      <c r="AJ81">
        <f t="shared" ref="AJ81:AJ112" si="112">2*29.3*X81*0.92*(DD81-AC81)</f>
        <v>-115.44636336487602</v>
      </c>
      <c r="AK81">
        <f t="shared" ref="AK81:AK112" si="113">2*0.95*0.0000000567*(((DD81+$B$7)+273)^4-(AC81+273)^4)</f>
        <v>-8.9704136295202002</v>
      </c>
      <c r="AL81">
        <f t="shared" ref="AL81:AL112" si="114">AA81+AK81+AI81+AJ81</f>
        <v>-24.751928285932678</v>
      </c>
      <c r="AM81">
        <v>0</v>
      </c>
      <c r="AN81">
        <v>0</v>
      </c>
      <c r="AO81">
        <f t="shared" ref="AO81:AO112" si="115">IF(AM81*$H$13&gt;=AQ81,1,(AQ81/(AQ81-AM81*$H$13)))</f>
        <v>1</v>
      </c>
      <c r="AP81">
        <f t="shared" ref="AP81:AP112" si="116">(AO81-1)*100</f>
        <v>0</v>
      </c>
      <c r="AQ81">
        <f t="shared" ref="AQ81:AQ112" si="117">MAX(0,($B$13+$C$13*DI81)/(1+$D$13*DI81)*DB81/(DD81+273)*$E$13)</f>
        <v>52660.252761979827</v>
      </c>
      <c r="AR81" t="s">
        <v>410</v>
      </c>
      <c r="AS81">
        <v>12516</v>
      </c>
      <c r="AT81">
        <v>616.0684</v>
      </c>
      <c r="AU81">
        <v>3673.6</v>
      </c>
      <c r="AV81">
        <f t="shared" ref="AV81:AV112" si="118">1-AT81/AU81</f>
        <v>0.83229845383275258</v>
      </c>
      <c r="AW81">
        <v>-1.2249820690906199</v>
      </c>
      <c r="AX81" t="s">
        <v>762</v>
      </c>
      <c r="AY81">
        <v>12514.9</v>
      </c>
      <c r="AZ81">
        <v>935.84930769230778</v>
      </c>
      <c r="BA81">
        <v>1112.58</v>
      </c>
      <c r="BB81">
        <f t="shared" ref="BB81:BB112" si="119">1-AZ81/BA81</f>
        <v>0.15884762651467055</v>
      </c>
      <c r="BC81">
        <v>0.5</v>
      </c>
      <c r="BD81">
        <f t="shared" ref="BD81:BD112" si="120">CM81</f>
        <v>1261.2167113764833</v>
      </c>
      <c r="BE81">
        <f t="shared" ref="BE81:BE112" si="121">R81</f>
        <v>10.795335832947925</v>
      </c>
      <c r="BF81">
        <f t="shared" ref="BF81:BF112" si="122">BB81*BC81*BD81</f>
        <v>100.17064056139633</v>
      </c>
      <c r="BG81">
        <f t="shared" ref="BG81:BG112" si="123">(BE81-AW81)/BD81</f>
        <v>9.5307315496316672E-3</v>
      </c>
      <c r="BH81">
        <f t="shared" ref="BH81:BH112" si="124">(AU81-BA81)/BA81</f>
        <v>2.3018749213539702</v>
      </c>
      <c r="BI81">
        <f t="shared" ref="BI81:BI112" si="125">AT81/(AV81+AT81/BA81)</f>
        <v>444.48482092772753</v>
      </c>
      <c r="BJ81" t="s">
        <v>763</v>
      </c>
      <c r="BK81">
        <v>-2290.71</v>
      </c>
      <c r="BL81">
        <f t="shared" ref="BL81:BL112" si="126">IF(BK81&lt;&gt;0, BK81, BI81)</f>
        <v>-2290.71</v>
      </c>
      <c r="BM81">
        <f t="shared" ref="BM81:BM112" si="127">1-BL81/BA81</f>
        <v>3.0589171115784932</v>
      </c>
      <c r="BN81">
        <f t="shared" ref="BN81:BN112" si="128">(BA81-AZ81)/(BA81-BL81)</f>
        <v>5.1929366086255403E-2</v>
      </c>
      <c r="BO81">
        <f t="shared" ref="BO81:BO112" si="129">(AU81-BA81)/(AU81-BL81)</f>
        <v>0.42939082643256304</v>
      </c>
      <c r="BP81">
        <f t="shared" ref="BP81:BP112" si="130">(BA81-AZ81)/(BA81-AT81)</f>
        <v>0.35594473987655512</v>
      </c>
      <c r="BQ81">
        <f t="shared" ref="BQ81:BQ112" si="131">(AU81-BA81)/(AU81-AT81)</f>
        <v>0.83761031284190168</v>
      </c>
      <c r="BR81">
        <f t="shared" ref="BR81:BR112" si="132">(BN81*BL81/AZ81)</f>
        <v>-0.1271092655726542</v>
      </c>
      <c r="BS81">
        <f t="shared" ref="BS81:BS112" si="133">(1-BR81)</f>
        <v>1.1271092655726542</v>
      </c>
      <c r="BT81">
        <v>1389</v>
      </c>
      <c r="BU81">
        <v>300</v>
      </c>
      <c r="BV81">
        <v>300</v>
      </c>
      <c r="BW81">
        <v>300</v>
      </c>
      <c r="BX81">
        <v>12514.9</v>
      </c>
      <c r="BY81">
        <v>1088.3</v>
      </c>
      <c r="BZ81">
        <v>-9.0661800000000001E-3</v>
      </c>
      <c r="CA81">
        <v>4.38</v>
      </c>
      <c r="CB81" t="s">
        <v>413</v>
      </c>
      <c r="CC81" t="s">
        <v>413</v>
      </c>
      <c r="CD81" t="s">
        <v>413</v>
      </c>
      <c r="CE81" t="s">
        <v>413</v>
      </c>
      <c r="CF81" t="s">
        <v>413</v>
      </c>
      <c r="CG81" t="s">
        <v>413</v>
      </c>
      <c r="CH81" t="s">
        <v>413</v>
      </c>
      <c r="CI81" t="s">
        <v>413</v>
      </c>
      <c r="CJ81" t="s">
        <v>413</v>
      </c>
      <c r="CK81" t="s">
        <v>413</v>
      </c>
      <c r="CL81">
        <f t="shared" ref="CL81:CL112" si="134">$B$11*DJ81+$C$11*DK81+$F$11*DV81*(1-DY81)</f>
        <v>1500.006451612903</v>
      </c>
      <c r="CM81">
        <f t="shared" ref="CM81:CM112" si="135">CL81*CN81</f>
        <v>1261.2167113764833</v>
      </c>
      <c r="CN81">
        <f t="shared" ref="CN81:CN112" si="136">($B$11*$D$9+$C$11*$D$9+$F$11*((EI81+EA81)/MAX(EI81+EA81+EJ81, 0.1)*$I$9+EJ81/MAX(EI81+EA81+EJ81, 0.1)*$J$9))/($B$11+$C$11+$F$11)</f>
        <v>0.840807524541206</v>
      </c>
      <c r="CO81">
        <f t="shared" ref="CO81:CO112" si="137">($B$11*$K$9+$C$11*$K$9+$F$11*((EI81+EA81)/MAX(EI81+EA81+EJ81, 0.1)*$P$9+EJ81/MAX(EI81+EA81+EJ81, 0.1)*$Q$9))/($B$11+$C$11+$F$11)</f>
        <v>0.16115852236452755</v>
      </c>
      <c r="CP81">
        <v>6</v>
      </c>
      <c r="CQ81">
        <v>0.5</v>
      </c>
      <c r="CR81" t="s">
        <v>414</v>
      </c>
      <c r="CS81">
        <v>2</v>
      </c>
      <c r="CT81">
        <v>1686937516.099999</v>
      </c>
      <c r="CU81">
        <v>409.99754838709669</v>
      </c>
      <c r="CV81">
        <v>422.11109677419353</v>
      </c>
      <c r="CW81">
        <v>18.089977419354842</v>
      </c>
      <c r="CX81">
        <v>14.927316129032249</v>
      </c>
      <c r="CY81">
        <v>409.59554838709681</v>
      </c>
      <c r="CZ81">
        <v>17.88197741935484</v>
      </c>
      <c r="DA81">
        <v>600.13119354838705</v>
      </c>
      <c r="DB81">
        <v>101.6463548387097</v>
      </c>
      <c r="DC81">
        <v>9.946805161290323E-2</v>
      </c>
      <c r="DD81">
        <v>32.964645161290321</v>
      </c>
      <c r="DE81">
        <v>33.688848387096783</v>
      </c>
      <c r="DF81">
        <v>999.90000000000032</v>
      </c>
      <c r="DG81">
        <v>0</v>
      </c>
      <c r="DH81">
        <v>0</v>
      </c>
      <c r="DI81">
        <v>9992.1512903225812</v>
      </c>
      <c r="DJ81">
        <v>0</v>
      </c>
      <c r="DK81">
        <v>1504.9351612903231</v>
      </c>
      <c r="DL81">
        <v>-12.09058709677419</v>
      </c>
      <c r="DM81">
        <v>417.57425806451607</v>
      </c>
      <c r="DN81">
        <v>428.50751612903218</v>
      </c>
      <c r="DO81">
        <v>3.1626658064516122</v>
      </c>
      <c r="DP81">
        <v>422.11109677419353</v>
      </c>
      <c r="DQ81">
        <v>14.927316129032249</v>
      </c>
      <c r="DR81">
        <v>1.8387803225806449</v>
      </c>
      <c r="DS81">
        <v>1.517306774193548</v>
      </c>
      <c r="DT81">
        <v>16.120416129032261</v>
      </c>
      <c r="DU81">
        <v>13.14368387096774</v>
      </c>
      <c r="DV81">
        <v>1500.006451612903</v>
      </c>
      <c r="DW81">
        <v>0.97299261290322592</v>
      </c>
      <c r="DX81">
        <v>2.7007254838709679E-2</v>
      </c>
      <c r="DY81">
        <v>0</v>
      </c>
      <c r="DZ81">
        <v>938.34712903225818</v>
      </c>
      <c r="EA81">
        <v>4.9993100000000013</v>
      </c>
      <c r="EB81">
        <v>19933.258064516129</v>
      </c>
      <c r="EC81">
        <v>13259.254838709679</v>
      </c>
      <c r="ED81">
        <v>39.625</v>
      </c>
      <c r="EE81">
        <v>41.186999999999983</v>
      </c>
      <c r="EF81">
        <v>39.936999999999983</v>
      </c>
      <c r="EG81">
        <v>40.672999999999981</v>
      </c>
      <c r="EH81">
        <v>41.311999999999983</v>
      </c>
      <c r="EI81">
        <v>1454.6325806451609</v>
      </c>
      <c r="EJ81">
        <v>40.37645161290321</v>
      </c>
      <c r="EK81">
        <v>0</v>
      </c>
      <c r="EL81">
        <v>107.5999999046326</v>
      </c>
      <c r="EM81">
        <v>0</v>
      </c>
      <c r="EN81">
        <v>935.84930769230778</v>
      </c>
      <c r="EO81">
        <v>-327.54994827884087</v>
      </c>
      <c r="EP81">
        <v>-10218.280324087429</v>
      </c>
      <c r="EQ81">
        <v>19874.619230769229</v>
      </c>
      <c r="ER81">
        <v>15</v>
      </c>
      <c r="ES81">
        <v>1686937544.0999999</v>
      </c>
      <c r="ET81" t="s">
        <v>764</v>
      </c>
      <c r="EU81">
        <v>1686937544.0999999</v>
      </c>
      <c r="EV81">
        <v>1686864966.5999999</v>
      </c>
      <c r="EW81">
        <v>65</v>
      </c>
      <c r="EX81">
        <v>-2.3E-2</v>
      </c>
      <c r="EY81">
        <v>-2.5000000000000001E-2</v>
      </c>
      <c r="EZ81">
        <v>0.40200000000000002</v>
      </c>
      <c r="FA81">
        <v>0.20799999999999999</v>
      </c>
      <c r="FB81">
        <v>422</v>
      </c>
      <c r="FC81">
        <v>20</v>
      </c>
      <c r="FD81">
        <v>0.19</v>
      </c>
      <c r="FE81">
        <v>0.03</v>
      </c>
      <c r="FF81">
        <v>-12.11953658536585</v>
      </c>
      <c r="FG81">
        <v>0.3439567944250978</v>
      </c>
      <c r="FH81">
        <v>9.9789971528248242E-2</v>
      </c>
      <c r="FI81">
        <v>1</v>
      </c>
      <c r="FJ81">
        <v>410.02816129032249</v>
      </c>
      <c r="FK81">
        <v>-0.60295161290534682</v>
      </c>
      <c r="FL81">
        <v>5.2508737690204678E-2</v>
      </c>
      <c r="FM81">
        <v>1</v>
      </c>
      <c r="FN81">
        <v>3.15815487804878</v>
      </c>
      <c r="FO81">
        <v>6.5879790940767693E-2</v>
      </c>
      <c r="FP81">
        <v>7.7629244307049119E-3</v>
      </c>
      <c r="FQ81">
        <v>1</v>
      </c>
      <c r="FR81">
        <v>18.089532258064519</v>
      </c>
      <c r="FS81">
        <v>2.553387096772167E-2</v>
      </c>
      <c r="FT81">
        <v>2.159358790246617E-3</v>
      </c>
      <c r="FU81">
        <v>1</v>
      </c>
      <c r="FV81">
        <v>4</v>
      </c>
      <c r="FW81">
        <v>4</v>
      </c>
      <c r="FX81" t="s">
        <v>416</v>
      </c>
      <c r="FY81">
        <v>3.1726299999999998</v>
      </c>
      <c r="FZ81">
        <v>2.7964199999999999</v>
      </c>
      <c r="GA81">
        <v>0.10238800000000001</v>
      </c>
      <c r="GB81">
        <v>0.105291</v>
      </c>
      <c r="GC81">
        <v>9.7876500000000005E-2</v>
      </c>
      <c r="GD81">
        <v>8.6205000000000004E-2</v>
      </c>
      <c r="GE81">
        <v>27877.3</v>
      </c>
      <c r="GF81">
        <v>22113.8</v>
      </c>
      <c r="GG81">
        <v>29049.599999999999</v>
      </c>
      <c r="GH81">
        <v>24231</v>
      </c>
      <c r="GI81">
        <v>33357.300000000003</v>
      </c>
      <c r="GJ81">
        <v>32332</v>
      </c>
      <c r="GK81">
        <v>40092.1</v>
      </c>
      <c r="GL81">
        <v>39547.800000000003</v>
      </c>
      <c r="GM81">
        <v>2.12392</v>
      </c>
      <c r="GN81">
        <v>1.7879499999999999</v>
      </c>
      <c r="GO81">
        <v>0.12610099999999999</v>
      </c>
      <c r="GP81">
        <v>0</v>
      </c>
      <c r="GQ81">
        <v>31.577000000000002</v>
      </c>
      <c r="GR81">
        <v>999.9</v>
      </c>
      <c r="GS81">
        <v>28.1</v>
      </c>
      <c r="GT81">
        <v>35.4</v>
      </c>
      <c r="GU81">
        <v>15.964600000000001</v>
      </c>
      <c r="GV81">
        <v>61.846299999999999</v>
      </c>
      <c r="GW81">
        <v>31.482399999999998</v>
      </c>
      <c r="GX81">
        <v>1</v>
      </c>
      <c r="GY81">
        <v>0.34560200000000002</v>
      </c>
      <c r="GZ81">
        <v>0</v>
      </c>
      <c r="HA81">
        <v>20.277200000000001</v>
      </c>
      <c r="HB81">
        <v>5.2237299999999998</v>
      </c>
      <c r="HC81">
        <v>11.908099999999999</v>
      </c>
      <c r="HD81">
        <v>4.9638499999999999</v>
      </c>
      <c r="HE81">
        <v>3.2919999999999998</v>
      </c>
      <c r="HF81">
        <v>9999</v>
      </c>
      <c r="HG81">
        <v>9999</v>
      </c>
      <c r="HH81">
        <v>9999</v>
      </c>
      <c r="HI81">
        <v>999.9</v>
      </c>
      <c r="HJ81">
        <v>4.9702900000000003</v>
      </c>
      <c r="HK81">
        <v>1.8753</v>
      </c>
      <c r="HL81">
        <v>1.87398</v>
      </c>
      <c r="HM81">
        <v>1.87317</v>
      </c>
      <c r="HN81">
        <v>1.8746799999999999</v>
      </c>
      <c r="HO81">
        <v>1.8696600000000001</v>
      </c>
      <c r="HP81">
        <v>1.87378</v>
      </c>
      <c r="HQ81">
        <v>1.87883</v>
      </c>
      <c r="HR81">
        <v>0</v>
      </c>
      <c r="HS81">
        <v>0</v>
      </c>
      <c r="HT81">
        <v>0</v>
      </c>
      <c r="HU81">
        <v>0</v>
      </c>
      <c r="HV81" t="s">
        <v>417</v>
      </c>
      <c r="HW81" t="s">
        <v>418</v>
      </c>
      <c r="HX81" t="s">
        <v>419</v>
      </c>
      <c r="HY81" t="s">
        <v>419</v>
      </c>
      <c r="HZ81" t="s">
        <v>419</v>
      </c>
      <c r="IA81" t="s">
        <v>419</v>
      </c>
      <c r="IB81">
        <v>0</v>
      </c>
      <c r="IC81">
        <v>100</v>
      </c>
      <c r="ID81">
        <v>100</v>
      </c>
      <c r="IE81">
        <v>0.40200000000000002</v>
      </c>
      <c r="IF81">
        <v>0.20799999999999999</v>
      </c>
      <c r="IG81">
        <v>0.42490000000009331</v>
      </c>
      <c r="IH81">
        <v>0</v>
      </c>
      <c r="II81">
        <v>0</v>
      </c>
      <c r="IJ81">
        <v>0</v>
      </c>
      <c r="IK81">
        <v>0.20799999999999999</v>
      </c>
      <c r="IL81">
        <v>0</v>
      </c>
      <c r="IM81">
        <v>0</v>
      </c>
      <c r="IN81">
        <v>0</v>
      </c>
      <c r="IO81">
        <v>-1</v>
      </c>
      <c r="IP81">
        <v>-1</v>
      </c>
      <c r="IQ81">
        <v>-1</v>
      </c>
      <c r="IR81">
        <v>-1</v>
      </c>
      <c r="IS81">
        <v>1.5</v>
      </c>
      <c r="IT81">
        <v>1209.3</v>
      </c>
      <c r="IU81">
        <v>1.09741</v>
      </c>
      <c r="IV81">
        <v>2.4450699999999999</v>
      </c>
      <c r="IW81">
        <v>1.42578</v>
      </c>
      <c r="IX81">
        <v>2.2705099999999998</v>
      </c>
      <c r="IY81">
        <v>1.5478499999999999</v>
      </c>
      <c r="IZ81">
        <v>2.4047900000000002</v>
      </c>
      <c r="JA81">
        <v>38.256799999999998</v>
      </c>
      <c r="JB81">
        <v>14.2021</v>
      </c>
      <c r="JC81">
        <v>18</v>
      </c>
      <c r="JD81">
        <v>640.23500000000001</v>
      </c>
      <c r="JE81">
        <v>405.78199999999998</v>
      </c>
      <c r="JF81">
        <v>32.194400000000002</v>
      </c>
      <c r="JG81">
        <v>31.779199999999999</v>
      </c>
      <c r="JH81">
        <v>30.000299999999999</v>
      </c>
      <c r="JI81">
        <v>31.552099999999999</v>
      </c>
      <c r="JJ81">
        <v>31.477</v>
      </c>
      <c r="JK81">
        <v>21.9786</v>
      </c>
      <c r="JL81">
        <v>-30</v>
      </c>
      <c r="JM81">
        <v>-30</v>
      </c>
      <c r="JN81">
        <v>-999.9</v>
      </c>
      <c r="JO81">
        <v>422.24799999999999</v>
      </c>
      <c r="JP81">
        <v>0</v>
      </c>
      <c r="JQ81">
        <v>94.680099999999996</v>
      </c>
      <c r="JR81">
        <v>100.60299999999999</v>
      </c>
    </row>
    <row r="82" spans="1:278" x14ac:dyDescent="0.2">
      <c r="A82">
        <v>66</v>
      </c>
      <c r="B82">
        <v>1686937705.0999999</v>
      </c>
      <c r="C82">
        <v>15569.599999904631</v>
      </c>
      <c r="D82" t="s">
        <v>765</v>
      </c>
      <c r="E82" t="s">
        <v>766</v>
      </c>
      <c r="F82">
        <v>15</v>
      </c>
      <c r="N82" t="s">
        <v>471</v>
      </c>
      <c r="O82">
        <v>1686937697.099999</v>
      </c>
      <c r="P82">
        <f t="shared" si="92"/>
        <v>5.5408569650675496E-3</v>
      </c>
      <c r="Q82">
        <f t="shared" si="93"/>
        <v>5.5408569650675492</v>
      </c>
      <c r="R82">
        <f t="shared" si="94"/>
        <v>18.425106400256741</v>
      </c>
      <c r="S82">
        <f t="shared" si="95"/>
        <v>409.42838709677432</v>
      </c>
      <c r="T82">
        <f t="shared" si="96"/>
        <v>237.04538874295309</v>
      </c>
      <c r="U82">
        <f t="shared" si="97"/>
        <v>24.117194076116185</v>
      </c>
      <c r="V82">
        <f t="shared" si="98"/>
        <v>41.655583026723917</v>
      </c>
      <c r="W82">
        <f t="shared" si="99"/>
        <v>0.19346055213732757</v>
      </c>
      <c r="X82">
        <f t="shared" si="100"/>
        <v>2.9590649167666583</v>
      </c>
      <c r="Y82">
        <f t="shared" si="101"/>
        <v>0.1866985045937081</v>
      </c>
      <c r="Z82">
        <f t="shared" si="102"/>
        <v>0.11727441775064207</v>
      </c>
      <c r="AA82">
        <f t="shared" si="103"/>
        <v>241.74447941928906</v>
      </c>
      <c r="AB82">
        <f t="shared" si="104"/>
        <v>32.701336927782535</v>
      </c>
      <c r="AC82">
        <f t="shared" si="105"/>
        <v>32.728787096774191</v>
      </c>
      <c r="AD82">
        <f t="shared" si="106"/>
        <v>4.97562670172855</v>
      </c>
      <c r="AE82">
        <f t="shared" si="107"/>
        <v>41.441762667895738</v>
      </c>
      <c r="AF82">
        <f t="shared" si="108"/>
        <v>2.0605625647037855</v>
      </c>
      <c r="AG82">
        <f t="shared" si="109"/>
        <v>4.9721885172130236</v>
      </c>
      <c r="AH82">
        <f t="shared" si="110"/>
        <v>2.9150641370247645</v>
      </c>
      <c r="AI82">
        <f t="shared" si="111"/>
        <v>-244.35179215947895</v>
      </c>
      <c r="AJ82">
        <f t="shared" si="112"/>
        <v>-1.9586057556744378</v>
      </c>
      <c r="AK82">
        <f t="shared" si="113"/>
        <v>-0.15117729864367915</v>
      </c>
      <c r="AL82">
        <f t="shared" si="114"/>
        <v>-4.7170957945080092</v>
      </c>
      <c r="AM82">
        <v>0</v>
      </c>
      <c r="AN82">
        <v>0</v>
      </c>
      <c r="AO82">
        <f t="shared" si="115"/>
        <v>1</v>
      </c>
      <c r="AP82">
        <f t="shared" si="116"/>
        <v>0</v>
      </c>
      <c r="AQ82">
        <f t="shared" si="117"/>
        <v>52765.424353256552</v>
      </c>
      <c r="AR82" t="s">
        <v>410</v>
      </c>
      <c r="AS82">
        <v>12516</v>
      </c>
      <c r="AT82">
        <v>616.0684</v>
      </c>
      <c r="AU82">
        <v>3673.6</v>
      </c>
      <c r="AV82">
        <f t="shared" si="118"/>
        <v>0.83229845383275258</v>
      </c>
      <c r="AW82">
        <v>-1.2249820690906199</v>
      </c>
      <c r="AX82" t="s">
        <v>767</v>
      </c>
      <c r="AY82">
        <v>12496</v>
      </c>
      <c r="AZ82">
        <v>803.6966799999999</v>
      </c>
      <c r="BA82">
        <v>1147.07</v>
      </c>
      <c r="BB82">
        <f t="shared" si="119"/>
        <v>0.29934818276129627</v>
      </c>
      <c r="BC82">
        <v>0.5</v>
      </c>
      <c r="BD82">
        <f t="shared" si="120"/>
        <v>1261.2470027410654</v>
      </c>
      <c r="BE82">
        <f t="shared" si="121"/>
        <v>18.425106400256741</v>
      </c>
      <c r="BF82">
        <f t="shared" si="122"/>
        <v>188.7759991418348</v>
      </c>
      <c r="BG82">
        <f t="shared" si="123"/>
        <v>1.5579889130869579E-2</v>
      </c>
      <c r="BH82">
        <f t="shared" si="124"/>
        <v>2.2025944362593388</v>
      </c>
      <c r="BI82">
        <f t="shared" si="125"/>
        <v>449.8890579603389</v>
      </c>
      <c r="BJ82" t="s">
        <v>768</v>
      </c>
      <c r="BK82">
        <v>-207.26</v>
      </c>
      <c r="BL82">
        <f t="shared" si="126"/>
        <v>-207.26</v>
      </c>
      <c r="BM82">
        <f t="shared" si="127"/>
        <v>1.1806864445936167</v>
      </c>
      <c r="BN82">
        <f t="shared" si="128"/>
        <v>0.25353740964166788</v>
      </c>
      <c r="BO82">
        <f t="shared" si="129"/>
        <v>0.65102322681055225</v>
      </c>
      <c r="BP82">
        <f t="shared" si="130"/>
        <v>0.64665213814798317</v>
      </c>
      <c r="BQ82">
        <f t="shared" si="131"/>
        <v>0.82632997153651655</v>
      </c>
      <c r="BR82">
        <f t="shared" si="132"/>
        <v>-6.5383079002307304E-2</v>
      </c>
      <c r="BS82">
        <f t="shared" si="133"/>
        <v>1.0653830790023073</v>
      </c>
      <c r="BT82">
        <v>1391</v>
      </c>
      <c r="BU82">
        <v>300</v>
      </c>
      <c r="BV82">
        <v>300</v>
      </c>
      <c r="BW82">
        <v>300</v>
      </c>
      <c r="BX82">
        <v>12496</v>
      </c>
      <c r="BY82">
        <v>1070.78</v>
      </c>
      <c r="BZ82">
        <v>-9.0531099999999996E-3</v>
      </c>
      <c r="CA82">
        <v>-8.0500000000000007</v>
      </c>
      <c r="CB82" t="s">
        <v>413</v>
      </c>
      <c r="CC82" t="s">
        <v>413</v>
      </c>
      <c r="CD82" t="s">
        <v>413</v>
      </c>
      <c r="CE82" t="s">
        <v>413</v>
      </c>
      <c r="CF82" t="s">
        <v>413</v>
      </c>
      <c r="CG82" t="s">
        <v>413</v>
      </c>
      <c r="CH82" t="s">
        <v>413</v>
      </c>
      <c r="CI82" t="s">
        <v>413</v>
      </c>
      <c r="CJ82" t="s">
        <v>413</v>
      </c>
      <c r="CK82" t="s">
        <v>413</v>
      </c>
      <c r="CL82">
        <f t="shared" si="134"/>
        <v>1500.042580645161</v>
      </c>
      <c r="CM82">
        <f t="shared" si="135"/>
        <v>1261.2470027410654</v>
      </c>
      <c r="CN82">
        <f t="shared" si="136"/>
        <v>0.8408074670777741</v>
      </c>
      <c r="CO82">
        <f t="shared" si="137"/>
        <v>0.16115841146010398</v>
      </c>
      <c r="CP82">
        <v>6</v>
      </c>
      <c r="CQ82">
        <v>0.5</v>
      </c>
      <c r="CR82" t="s">
        <v>414</v>
      </c>
      <c r="CS82">
        <v>2</v>
      </c>
      <c r="CT82">
        <v>1686937697.099999</v>
      </c>
      <c r="CU82">
        <v>409.42838709677432</v>
      </c>
      <c r="CV82">
        <v>430.11706451612912</v>
      </c>
      <c r="CW82">
        <v>20.25305483870968</v>
      </c>
      <c r="CX82">
        <v>14.825732258064519</v>
      </c>
      <c r="CY82">
        <v>408.99338709677431</v>
      </c>
      <c r="CZ82">
        <v>20.045054838709682</v>
      </c>
      <c r="DA82">
        <v>600.14538709677424</v>
      </c>
      <c r="DB82">
        <v>101.6404193548387</v>
      </c>
      <c r="DC82">
        <v>0.1004084419354839</v>
      </c>
      <c r="DD82">
        <v>32.716509677419353</v>
      </c>
      <c r="DE82">
        <v>32.728787096774191</v>
      </c>
      <c r="DF82">
        <v>999.90000000000032</v>
      </c>
      <c r="DG82">
        <v>0</v>
      </c>
      <c r="DH82">
        <v>0</v>
      </c>
      <c r="DI82">
        <v>10005.100967741941</v>
      </c>
      <c r="DJ82">
        <v>0</v>
      </c>
      <c r="DK82">
        <v>1967.205483870968</v>
      </c>
      <c r="DL82">
        <v>-20.721916129032259</v>
      </c>
      <c r="DM82">
        <v>417.85819354838708</v>
      </c>
      <c r="DN82">
        <v>436.59003225806458</v>
      </c>
      <c r="DO82">
        <v>5.4273238709677427</v>
      </c>
      <c r="DP82">
        <v>430.11706451612912</v>
      </c>
      <c r="DQ82">
        <v>14.825732258064519</v>
      </c>
      <c r="DR82">
        <v>2.0585277419354839</v>
      </c>
      <c r="DS82">
        <v>1.506892258064517</v>
      </c>
      <c r="DT82">
        <v>17.901845161290321</v>
      </c>
      <c r="DU82">
        <v>13.03827741935484</v>
      </c>
      <c r="DV82">
        <v>1500.042580645161</v>
      </c>
      <c r="DW82">
        <v>0.97299422580645156</v>
      </c>
      <c r="DX82">
        <v>2.7005709677419339E-2</v>
      </c>
      <c r="DY82">
        <v>0</v>
      </c>
      <c r="DZ82">
        <v>805.01851612903215</v>
      </c>
      <c r="EA82">
        <v>4.9993100000000013</v>
      </c>
      <c r="EB82">
        <v>17749.832258064511</v>
      </c>
      <c r="EC82">
        <v>13259.58709677419</v>
      </c>
      <c r="ED82">
        <v>39.59654838709676</v>
      </c>
      <c r="EE82">
        <v>41.314032258064493</v>
      </c>
      <c r="EF82">
        <v>39.858741935483849</v>
      </c>
      <c r="EG82">
        <v>40.842483870967733</v>
      </c>
      <c r="EH82">
        <v>41.370935483870973</v>
      </c>
      <c r="EI82">
        <v>1454.66935483871</v>
      </c>
      <c r="EJ82">
        <v>40.37451612903228</v>
      </c>
      <c r="EK82">
        <v>0</v>
      </c>
      <c r="EL82">
        <v>180.20000004768369</v>
      </c>
      <c r="EM82">
        <v>0</v>
      </c>
      <c r="EN82">
        <v>803.6966799999999</v>
      </c>
      <c r="EO82">
        <v>-173.63876922081641</v>
      </c>
      <c r="EP82">
        <v>-3222.492300165035</v>
      </c>
      <c r="EQ82">
        <v>17759.763999999999</v>
      </c>
      <c r="ER82">
        <v>15</v>
      </c>
      <c r="ES82">
        <v>1686937728.0999999</v>
      </c>
      <c r="ET82" t="s">
        <v>769</v>
      </c>
      <c r="EU82">
        <v>1686937728.0999999</v>
      </c>
      <c r="EV82">
        <v>1686864966.5999999</v>
      </c>
      <c r="EW82">
        <v>66</v>
      </c>
      <c r="EX82">
        <v>3.3000000000000002E-2</v>
      </c>
      <c r="EY82">
        <v>-2.5000000000000001E-2</v>
      </c>
      <c r="EZ82">
        <v>0.435</v>
      </c>
      <c r="FA82">
        <v>0.20799999999999999</v>
      </c>
      <c r="FB82">
        <v>430</v>
      </c>
      <c r="FC82">
        <v>20</v>
      </c>
      <c r="FD82">
        <v>0.13</v>
      </c>
      <c r="FE82">
        <v>0.03</v>
      </c>
      <c r="FF82">
        <v>-20.634529268292681</v>
      </c>
      <c r="FG82">
        <v>-1.339400696864157</v>
      </c>
      <c r="FH82">
        <v>0.17807516533537371</v>
      </c>
      <c r="FI82">
        <v>1</v>
      </c>
      <c r="FJ82">
        <v>409.39529032258059</v>
      </c>
      <c r="FK82">
        <v>2.3949677419343098</v>
      </c>
      <c r="FL82">
        <v>0.18380059207816549</v>
      </c>
      <c r="FM82">
        <v>1</v>
      </c>
      <c r="FN82">
        <v>5.4149943902439031</v>
      </c>
      <c r="FO82">
        <v>0.24722236933798611</v>
      </c>
      <c r="FP82">
        <v>2.550633121296101E-2</v>
      </c>
      <c r="FQ82">
        <v>1</v>
      </c>
      <c r="FR82">
        <v>20.25305483870968</v>
      </c>
      <c r="FS82">
        <v>8.669516129026654E-2</v>
      </c>
      <c r="FT82">
        <v>6.6361589507144582E-3</v>
      </c>
      <c r="FU82">
        <v>1</v>
      </c>
      <c r="FV82">
        <v>4</v>
      </c>
      <c r="FW82">
        <v>4</v>
      </c>
      <c r="FX82" t="s">
        <v>416</v>
      </c>
      <c r="FY82">
        <v>3.1728700000000001</v>
      </c>
      <c r="FZ82">
        <v>2.7972199999999998</v>
      </c>
      <c r="GA82">
        <v>0.102349</v>
      </c>
      <c r="GB82">
        <v>0.106821</v>
      </c>
      <c r="GC82">
        <v>0.106222</v>
      </c>
      <c r="GD82">
        <v>8.5710700000000001E-2</v>
      </c>
      <c r="GE82">
        <v>27880</v>
      </c>
      <c r="GF82">
        <v>22074.2</v>
      </c>
      <c r="GG82">
        <v>29051.3</v>
      </c>
      <c r="GH82">
        <v>24229.200000000001</v>
      </c>
      <c r="GI82">
        <v>33048</v>
      </c>
      <c r="GJ82">
        <v>32347.1</v>
      </c>
      <c r="GK82">
        <v>40094.6</v>
      </c>
      <c r="GL82">
        <v>39544.800000000003</v>
      </c>
      <c r="GM82">
        <v>2.1274000000000002</v>
      </c>
      <c r="GN82">
        <v>1.78163</v>
      </c>
      <c r="GO82">
        <v>9.2122700000000002E-2</v>
      </c>
      <c r="GP82">
        <v>0</v>
      </c>
      <c r="GQ82">
        <v>31.208500000000001</v>
      </c>
      <c r="GR82">
        <v>999.9</v>
      </c>
      <c r="GS82">
        <v>27.9</v>
      </c>
      <c r="GT82">
        <v>35.5</v>
      </c>
      <c r="GU82">
        <v>15.937900000000001</v>
      </c>
      <c r="GV82">
        <v>62.106200000000001</v>
      </c>
      <c r="GW82">
        <v>31.7668</v>
      </c>
      <c r="GX82">
        <v>1</v>
      </c>
      <c r="GY82">
        <v>0.34838400000000003</v>
      </c>
      <c r="GZ82">
        <v>0</v>
      </c>
      <c r="HA82">
        <v>20.2773</v>
      </c>
      <c r="HB82">
        <v>5.22403</v>
      </c>
      <c r="HC82">
        <v>11.908099999999999</v>
      </c>
      <c r="HD82">
        <v>4.9637000000000002</v>
      </c>
      <c r="HE82">
        <v>3.2919999999999998</v>
      </c>
      <c r="HF82">
        <v>9999</v>
      </c>
      <c r="HG82">
        <v>9999</v>
      </c>
      <c r="HH82">
        <v>9999</v>
      </c>
      <c r="HI82">
        <v>999.9</v>
      </c>
      <c r="HJ82">
        <v>4.9702900000000003</v>
      </c>
      <c r="HK82">
        <v>1.8753</v>
      </c>
      <c r="HL82">
        <v>1.87402</v>
      </c>
      <c r="HM82">
        <v>1.87317</v>
      </c>
      <c r="HN82">
        <v>1.8746700000000001</v>
      </c>
      <c r="HO82">
        <v>1.8696600000000001</v>
      </c>
      <c r="HP82">
        <v>1.87378</v>
      </c>
      <c r="HQ82">
        <v>1.8788199999999999</v>
      </c>
      <c r="HR82">
        <v>0</v>
      </c>
      <c r="HS82">
        <v>0</v>
      </c>
      <c r="HT82">
        <v>0</v>
      </c>
      <c r="HU82">
        <v>0</v>
      </c>
      <c r="HV82" t="s">
        <v>417</v>
      </c>
      <c r="HW82" t="s">
        <v>418</v>
      </c>
      <c r="HX82" t="s">
        <v>419</v>
      </c>
      <c r="HY82" t="s">
        <v>419</v>
      </c>
      <c r="HZ82" t="s">
        <v>419</v>
      </c>
      <c r="IA82" t="s">
        <v>419</v>
      </c>
      <c r="IB82">
        <v>0</v>
      </c>
      <c r="IC82">
        <v>100</v>
      </c>
      <c r="ID82">
        <v>100</v>
      </c>
      <c r="IE82">
        <v>0.435</v>
      </c>
      <c r="IF82">
        <v>0.20799999999999999</v>
      </c>
      <c r="IG82">
        <v>0.4019000000001256</v>
      </c>
      <c r="IH82">
        <v>0</v>
      </c>
      <c r="II82">
        <v>0</v>
      </c>
      <c r="IJ82">
        <v>0</v>
      </c>
      <c r="IK82">
        <v>0.20799999999999999</v>
      </c>
      <c r="IL82">
        <v>0</v>
      </c>
      <c r="IM82">
        <v>0</v>
      </c>
      <c r="IN82">
        <v>0</v>
      </c>
      <c r="IO82">
        <v>-1</v>
      </c>
      <c r="IP82">
        <v>-1</v>
      </c>
      <c r="IQ82">
        <v>-1</v>
      </c>
      <c r="IR82">
        <v>-1</v>
      </c>
      <c r="IS82">
        <v>2.7</v>
      </c>
      <c r="IT82">
        <v>1212.3</v>
      </c>
      <c r="IU82">
        <v>1.11328</v>
      </c>
      <c r="IV82">
        <v>2.4523899999999998</v>
      </c>
      <c r="IW82">
        <v>1.42578</v>
      </c>
      <c r="IX82">
        <v>2.2692899999999998</v>
      </c>
      <c r="IY82">
        <v>1.5478499999999999</v>
      </c>
      <c r="IZ82">
        <v>2.35229</v>
      </c>
      <c r="JA82">
        <v>38.403399999999998</v>
      </c>
      <c r="JB82">
        <v>14.175800000000001</v>
      </c>
      <c r="JC82">
        <v>18</v>
      </c>
      <c r="JD82">
        <v>643.4</v>
      </c>
      <c r="JE82">
        <v>402.548</v>
      </c>
      <c r="JF82">
        <v>32.190399999999997</v>
      </c>
      <c r="JG82">
        <v>31.799299999999999</v>
      </c>
      <c r="JH82">
        <v>30.0001</v>
      </c>
      <c r="JI82">
        <v>31.601800000000001</v>
      </c>
      <c r="JJ82">
        <v>31.523599999999998</v>
      </c>
      <c r="JK82">
        <v>22.3141</v>
      </c>
      <c r="JL82">
        <v>-30</v>
      </c>
      <c r="JM82">
        <v>-30</v>
      </c>
      <c r="JN82">
        <v>-999.9</v>
      </c>
      <c r="JO82">
        <v>430.202</v>
      </c>
      <c r="JP82">
        <v>0</v>
      </c>
      <c r="JQ82">
        <v>94.685900000000004</v>
      </c>
      <c r="JR82">
        <v>100.595</v>
      </c>
    </row>
    <row r="83" spans="1:278" x14ac:dyDescent="0.2">
      <c r="A83">
        <v>67</v>
      </c>
      <c r="B83">
        <v>1686937852.0999999</v>
      </c>
      <c r="C83">
        <v>15716.599999904631</v>
      </c>
      <c r="D83" t="s">
        <v>770</v>
      </c>
      <c r="E83" t="s">
        <v>771</v>
      </c>
      <c r="F83">
        <v>15</v>
      </c>
      <c r="N83" t="s">
        <v>772</v>
      </c>
      <c r="O83">
        <v>1686937844.099999</v>
      </c>
      <c r="P83">
        <f t="shared" si="92"/>
        <v>2.1458008291094397E-3</v>
      </c>
      <c r="Q83">
        <f t="shared" si="93"/>
        <v>2.1458008291094397</v>
      </c>
      <c r="R83">
        <f t="shared" si="94"/>
        <v>7.4485256199230268</v>
      </c>
      <c r="S83">
        <f t="shared" si="95"/>
        <v>411.04322580645157</v>
      </c>
      <c r="T83">
        <f t="shared" si="96"/>
        <v>184.45109552447587</v>
      </c>
      <c r="U83">
        <f t="shared" si="97"/>
        <v>18.765830701631199</v>
      </c>
      <c r="V83">
        <f t="shared" si="98"/>
        <v>41.819039158337112</v>
      </c>
      <c r="W83">
        <f t="shared" si="99"/>
        <v>5.7635389366599496E-2</v>
      </c>
      <c r="X83">
        <f t="shared" si="100"/>
        <v>2.9583180994667151</v>
      </c>
      <c r="Y83">
        <f t="shared" si="101"/>
        <v>5.7018770622092721E-2</v>
      </c>
      <c r="Z83">
        <f t="shared" si="102"/>
        <v>3.5691582554432937E-2</v>
      </c>
      <c r="AA83">
        <f t="shared" si="103"/>
        <v>241.7381039136875</v>
      </c>
      <c r="AB83">
        <f t="shared" si="104"/>
        <v>33.661795698533183</v>
      </c>
      <c r="AC83">
        <f t="shared" si="105"/>
        <v>34.249793548387103</v>
      </c>
      <c r="AD83">
        <f t="shared" si="106"/>
        <v>5.4179096239729176</v>
      </c>
      <c r="AE83">
        <f t="shared" si="107"/>
        <v>34.490010553349862</v>
      </c>
      <c r="AF83">
        <f t="shared" si="108"/>
        <v>1.7235275800500185</v>
      </c>
      <c r="AG83">
        <f t="shared" si="109"/>
        <v>4.9971790451731826</v>
      </c>
      <c r="AH83">
        <f t="shared" si="110"/>
        <v>3.6943820439228992</v>
      </c>
      <c r="AI83">
        <f t="shared" si="111"/>
        <v>-94.629816563726294</v>
      </c>
      <c r="AJ83">
        <f t="shared" si="112"/>
        <v>-230.33584841614308</v>
      </c>
      <c r="AK83">
        <f t="shared" si="113"/>
        <v>-17.92418455492156</v>
      </c>
      <c r="AL83">
        <f t="shared" si="114"/>
        <v>-101.15174562110346</v>
      </c>
      <c r="AM83">
        <v>0</v>
      </c>
      <c r="AN83">
        <v>0</v>
      </c>
      <c r="AO83">
        <f t="shared" si="115"/>
        <v>1</v>
      </c>
      <c r="AP83">
        <f t="shared" si="116"/>
        <v>0</v>
      </c>
      <c r="AQ83">
        <f t="shared" si="117"/>
        <v>52728.593568549164</v>
      </c>
      <c r="AR83" t="s">
        <v>410</v>
      </c>
      <c r="AS83">
        <v>12516</v>
      </c>
      <c r="AT83">
        <v>616.0684</v>
      </c>
      <c r="AU83">
        <v>3673.6</v>
      </c>
      <c r="AV83">
        <f t="shared" si="118"/>
        <v>0.83229845383275258</v>
      </c>
      <c r="AW83">
        <v>-1.2249820690906199</v>
      </c>
      <c r="AX83" t="s">
        <v>773</v>
      </c>
      <c r="AY83">
        <v>12527.8</v>
      </c>
      <c r="AZ83">
        <v>601.88936000000001</v>
      </c>
      <c r="BA83">
        <v>740.66899999999998</v>
      </c>
      <c r="BB83">
        <f t="shared" si="119"/>
        <v>0.18737066084850318</v>
      </c>
      <c r="BC83">
        <v>0.5</v>
      </c>
      <c r="BD83">
        <f t="shared" si="120"/>
        <v>1261.2170715247253</v>
      </c>
      <c r="BE83">
        <f t="shared" si="121"/>
        <v>7.4485256199230268</v>
      </c>
      <c r="BF83">
        <f t="shared" si="122"/>
        <v>118.15753808250084</v>
      </c>
      <c r="BG83">
        <f t="shared" si="123"/>
        <v>6.8770934717272492E-3</v>
      </c>
      <c r="BH83">
        <f t="shared" si="124"/>
        <v>3.9598403605389185</v>
      </c>
      <c r="BI83">
        <f t="shared" si="125"/>
        <v>370.2175388187357</v>
      </c>
      <c r="BJ83" t="s">
        <v>774</v>
      </c>
      <c r="BK83">
        <v>-1082.04</v>
      </c>
      <c r="BL83">
        <f t="shared" si="126"/>
        <v>-1082.04</v>
      </c>
      <c r="BM83">
        <f t="shared" si="127"/>
        <v>2.4608954877279867</v>
      </c>
      <c r="BN83">
        <f t="shared" si="128"/>
        <v>7.6139219151274279E-2</v>
      </c>
      <c r="BO83">
        <f t="shared" si="129"/>
        <v>0.61672687587790509</v>
      </c>
      <c r="BP83">
        <f t="shared" si="130"/>
        <v>1.1137959207259034</v>
      </c>
      <c r="BQ83">
        <f t="shared" si="131"/>
        <v>0.9592479763741445</v>
      </c>
      <c r="BR83">
        <f t="shared" si="132"/>
        <v>-0.13687844671393562</v>
      </c>
      <c r="BS83">
        <f t="shared" si="133"/>
        <v>1.1368784467139357</v>
      </c>
      <c r="BT83">
        <v>1393</v>
      </c>
      <c r="BU83">
        <v>300</v>
      </c>
      <c r="BV83">
        <v>300</v>
      </c>
      <c r="BW83">
        <v>300</v>
      </c>
      <c r="BX83">
        <v>12527.8</v>
      </c>
      <c r="BY83">
        <v>708.44</v>
      </c>
      <c r="BZ83">
        <v>-9.0749200000000002E-3</v>
      </c>
      <c r="CA83">
        <v>-4.84</v>
      </c>
      <c r="CB83" t="s">
        <v>413</v>
      </c>
      <c r="CC83" t="s">
        <v>413</v>
      </c>
      <c r="CD83" t="s">
        <v>413</v>
      </c>
      <c r="CE83" t="s">
        <v>413</v>
      </c>
      <c r="CF83" t="s">
        <v>413</v>
      </c>
      <c r="CG83" t="s">
        <v>413</v>
      </c>
      <c r="CH83" t="s">
        <v>413</v>
      </c>
      <c r="CI83" t="s">
        <v>413</v>
      </c>
      <c r="CJ83" t="s">
        <v>413</v>
      </c>
      <c r="CK83" t="s">
        <v>413</v>
      </c>
      <c r="CL83">
        <f t="shared" si="134"/>
        <v>1500.0074193548389</v>
      </c>
      <c r="CM83">
        <f t="shared" si="135"/>
        <v>1261.2170715247253</v>
      </c>
      <c r="CN83">
        <f t="shared" si="136"/>
        <v>0.84080722218506188</v>
      </c>
      <c r="CO83">
        <f t="shared" si="137"/>
        <v>0.16115793881716953</v>
      </c>
      <c r="CP83">
        <v>6</v>
      </c>
      <c r="CQ83">
        <v>0.5</v>
      </c>
      <c r="CR83" t="s">
        <v>414</v>
      </c>
      <c r="CS83">
        <v>2</v>
      </c>
      <c r="CT83">
        <v>1686937844.099999</v>
      </c>
      <c r="CU83">
        <v>411.04322580645157</v>
      </c>
      <c r="CV83">
        <v>419.37148387096772</v>
      </c>
      <c r="CW83">
        <v>16.940712903225808</v>
      </c>
      <c r="CX83">
        <v>14.831841935483871</v>
      </c>
      <c r="CY83">
        <v>410.57122580645159</v>
      </c>
      <c r="CZ83">
        <v>16.73271290322581</v>
      </c>
      <c r="DA83">
        <v>600.16458064516132</v>
      </c>
      <c r="DB83">
        <v>101.6385806451613</v>
      </c>
      <c r="DC83">
        <v>0.10020625806451609</v>
      </c>
      <c r="DD83">
        <v>32.805580645161292</v>
      </c>
      <c r="DE83">
        <v>34.249793548387103</v>
      </c>
      <c r="DF83">
        <v>999.90000000000032</v>
      </c>
      <c r="DG83">
        <v>0</v>
      </c>
      <c r="DH83">
        <v>0</v>
      </c>
      <c r="DI83">
        <v>10001.04516129032</v>
      </c>
      <c r="DJ83">
        <v>0</v>
      </c>
      <c r="DK83">
        <v>1580.574838709678</v>
      </c>
      <c r="DL83">
        <v>-8.3652435483870953</v>
      </c>
      <c r="DM83">
        <v>418.08893548387101</v>
      </c>
      <c r="DN83">
        <v>425.68516129032258</v>
      </c>
      <c r="DO83">
        <v>2.108877419354839</v>
      </c>
      <c r="DP83">
        <v>419.37148387096772</v>
      </c>
      <c r="DQ83">
        <v>14.831841935483871</v>
      </c>
      <c r="DR83">
        <v>1.7218303225806451</v>
      </c>
      <c r="DS83">
        <v>1.507487419354838</v>
      </c>
      <c r="DT83">
        <v>15.09465806451613</v>
      </c>
      <c r="DU83">
        <v>13.04432580645161</v>
      </c>
      <c r="DV83">
        <v>1500.0074193548389</v>
      </c>
      <c r="DW83">
        <v>0.97300196774193559</v>
      </c>
      <c r="DX83">
        <v>2.699771290322581E-2</v>
      </c>
      <c r="DY83">
        <v>0</v>
      </c>
      <c r="DZ83">
        <v>601.88825806451598</v>
      </c>
      <c r="EA83">
        <v>4.9993100000000013</v>
      </c>
      <c r="EB83">
        <v>15201.909677419349</v>
      </c>
      <c r="EC83">
        <v>13259.309677419349</v>
      </c>
      <c r="ED83">
        <v>39.686999999999983</v>
      </c>
      <c r="EE83">
        <v>41.420999999999978</v>
      </c>
      <c r="EF83">
        <v>40</v>
      </c>
      <c r="EG83">
        <v>40.875</v>
      </c>
      <c r="EH83">
        <v>41.375</v>
      </c>
      <c r="EI83">
        <v>1454.6461290322579</v>
      </c>
      <c r="EJ83">
        <v>40.361290322580629</v>
      </c>
      <c r="EK83">
        <v>0</v>
      </c>
      <c r="EL83">
        <v>146.20000004768369</v>
      </c>
      <c r="EM83">
        <v>0</v>
      </c>
      <c r="EN83">
        <v>601.88936000000001</v>
      </c>
      <c r="EO83">
        <v>1.1131538431479959</v>
      </c>
      <c r="EP83">
        <v>3194.053839692775</v>
      </c>
      <c r="EQ83">
        <v>15227.06</v>
      </c>
      <c r="ER83">
        <v>15</v>
      </c>
      <c r="ES83">
        <v>1686937870.0999999</v>
      </c>
      <c r="ET83" t="s">
        <v>775</v>
      </c>
      <c r="EU83">
        <v>1686937870.0999999</v>
      </c>
      <c r="EV83">
        <v>1686864966.5999999</v>
      </c>
      <c r="EW83">
        <v>67</v>
      </c>
      <c r="EX83">
        <v>3.6999999999999998E-2</v>
      </c>
      <c r="EY83">
        <v>-2.5000000000000001E-2</v>
      </c>
      <c r="EZ83">
        <v>0.47199999999999998</v>
      </c>
      <c r="FA83">
        <v>0.20799999999999999</v>
      </c>
      <c r="FB83">
        <v>419</v>
      </c>
      <c r="FC83">
        <v>20</v>
      </c>
      <c r="FD83">
        <v>0.21</v>
      </c>
      <c r="FE83">
        <v>0.03</v>
      </c>
      <c r="FF83">
        <v>-8.3278536585365863</v>
      </c>
      <c r="FG83">
        <v>0.1633024390243859</v>
      </c>
      <c r="FH83">
        <v>0.34096099843305949</v>
      </c>
      <c r="FI83">
        <v>1</v>
      </c>
      <c r="FJ83">
        <v>411.01954838709679</v>
      </c>
      <c r="FK83">
        <v>-0.54033870967800968</v>
      </c>
      <c r="FL83">
        <v>8.9571682848803361E-2</v>
      </c>
      <c r="FM83">
        <v>1</v>
      </c>
      <c r="FN83">
        <v>2.0997392682926832</v>
      </c>
      <c r="FO83">
        <v>0.15113205574912891</v>
      </c>
      <c r="FP83">
        <v>1.5383763279358399E-2</v>
      </c>
      <c r="FQ83">
        <v>1</v>
      </c>
      <c r="FR83">
        <v>16.93744516129032</v>
      </c>
      <c r="FS83">
        <v>0.20730483870959671</v>
      </c>
      <c r="FT83">
        <v>1.561475395589115E-2</v>
      </c>
      <c r="FU83">
        <v>1</v>
      </c>
      <c r="FV83">
        <v>4</v>
      </c>
      <c r="FW83">
        <v>4</v>
      </c>
      <c r="FX83" t="s">
        <v>416</v>
      </c>
      <c r="FY83">
        <v>3.1727300000000001</v>
      </c>
      <c r="FZ83">
        <v>2.79671</v>
      </c>
      <c r="GA83">
        <v>0.10249999999999999</v>
      </c>
      <c r="GB83">
        <v>0.10463699999999999</v>
      </c>
      <c r="GC83">
        <v>9.3340900000000004E-2</v>
      </c>
      <c r="GD83">
        <v>8.5844799999999999E-2</v>
      </c>
      <c r="GE83">
        <v>27871.1</v>
      </c>
      <c r="GF83">
        <v>22128.2</v>
      </c>
      <c r="GG83">
        <v>29046.9</v>
      </c>
      <c r="GH83">
        <v>24229.1</v>
      </c>
      <c r="GI83">
        <v>33523.699999999997</v>
      </c>
      <c r="GJ83">
        <v>32342.400000000001</v>
      </c>
      <c r="GK83">
        <v>40088.800000000003</v>
      </c>
      <c r="GL83">
        <v>39544.9</v>
      </c>
      <c r="GM83">
        <v>2.1230000000000002</v>
      </c>
      <c r="GN83">
        <v>1.7855000000000001</v>
      </c>
      <c r="GO83">
        <v>0.164349</v>
      </c>
      <c r="GP83">
        <v>0</v>
      </c>
      <c r="GQ83">
        <v>31.1998</v>
      </c>
      <c r="GR83">
        <v>999.9</v>
      </c>
      <c r="GS83">
        <v>27.8</v>
      </c>
      <c r="GT83">
        <v>35.6</v>
      </c>
      <c r="GU83">
        <v>15.969900000000001</v>
      </c>
      <c r="GV83">
        <v>61.866199999999999</v>
      </c>
      <c r="GW83">
        <v>31.859000000000002</v>
      </c>
      <c r="GX83">
        <v>1</v>
      </c>
      <c r="GY83">
        <v>0.34836400000000001</v>
      </c>
      <c r="GZ83">
        <v>0</v>
      </c>
      <c r="HA83">
        <v>20.2773</v>
      </c>
      <c r="HB83">
        <v>5.22403</v>
      </c>
      <c r="HC83">
        <v>11.908099999999999</v>
      </c>
      <c r="HD83">
        <v>4.9638</v>
      </c>
      <c r="HE83">
        <v>3.2919999999999998</v>
      </c>
      <c r="HF83">
        <v>9999</v>
      </c>
      <c r="HG83">
        <v>9999</v>
      </c>
      <c r="HH83">
        <v>9999</v>
      </c>
      <c r="HI83">
        <v>999.9</v>
      </c>
      <c r="HJ83">
        <v>4.9702900000000003</v>
      </c>
      <c r="HK83">
        <v>1.87531</v>
      </c>
      <c r="HL83">
        <v>1.8740600000000001</v>
      </c>
      <c r="HM83">
        <v>1.87317</v>
      </c>
      <c r="HN83">
        <v>1.8746799999999999</v>
      </c>
      <c r="HO83">
        <v>1.8696600000000001</v>
      </c>
      <c r="HP83">
        <v>1.87378</v>
      </c>
      <c r="HQ83">
        <v>1.8788100000000001</v>
      </c>
      <c r="HR83">
        <v>0</v>
      </c>
      <c r="HS83">
        <v>0</v>
      </c>
      <c r="HT83">
        <v>0</v>
      </c>
      <c r="HU83">
        <v>0</v>
      </c>
      <c r="HV83" t="s">
        <v>417</v>
      </c>
      <c r="HW83" t="s">
        <v>418</v>
      </c>
      <c r="HX83" t="s">
        <v>419</v>
      </c>
      <c r="HY83" t="s">
        <v>419</v>
      </c>
      <c r="HZ83" t="s">
        <v>419</v>
      </c>
      <c r="IA83" t="s">
        <v>419</v>
      </c>
      <c r="IB83">
        <v>0</v>
      </c>
      <c r="IC83">
        <v>100</v>
      </c>
      <c r="ID83">
        <v>100</v>
      </c>
      <c r="IE83">
        <v>0.47199999999999998</v>
      </c>
      <c r="IF83">
        <v>0.20799999999999999</v>
      </c>
      <c r="IG83">
        <v>0.43504999999998972</v>
      </c>
      <c r="IH83">
        <v>0</v>
      </c>
      <c r="II83">
        <v>0</v>
      </c>
      <c r="IJ83">
        <v>0</v>
      </c>
      <c r="IK83">
        <v>0.20799999999999999</v>
      </c>
      <c r="IL83">
        <v>0</v>
      </c>
      <c r="IM83">
        <v>0</v>
      </c>
      <c r="IN83">
        <v>0</v>
      </c>
      <c r="IO83">
        <v>-1</v>
      </c>
      <c r="IP83">
        <v>-1</v>
      </c>
      <c r="IQ83">
        <v>-1</v>
      </c>
      <c r="IR83">
        <v>-1</v>
      </c>
      <c r="IS83">
        <v>2.1</v>
      </c>
      <c r="IT83">
        <v>1214.8</v>
      </c>
      <c r="IU83">
        <v>1.09009</v>
      </c>
      <c r="IV83">
        <v>2.4438499999999999</v>
      </c>
      <c r="IW83">
        <v>1.42578</v>
      </c>
      <c r="IX83">
        <v>2.2705099999999998</v>
      </c>
      <c r="IY83">
        <v>1.5478499999999999</v>
      </c>
      <c r="IZ83">
        <v>2.4462899999999999</v>
      </c>
      <c r="JA83">
        <v>38.403399999999998</v>
      </c>
      <c r="JB83">
        <v>14.1671</v>
      </c>
      <c r="JC83">
        <v>18</v>
      </c>
      <c r="JD83">
        <v>639.97400000000005</v>
      </c>
      <c r="JE83">
        <v>404.71100000000001</v>
      </c>
      <c r="JF83">
        <v>32.179699999999997</v>
      </c>
      <c r="JG83">
        <v>31.793800000000001</v>
      </c>
      <c r="JH83">
        <v>30.0001</v>
      </c>
      <c r="JI83">
        <v>31.596399999999999</v>
      </c>
      <c r="JJ83">
        <v>31.523599999999998</v>
      </c>
      <c r="JK83">
        <v>21.845600000000001</v>
      </c>
      <c r="JL83">
        <v>-30</v>
      </c>
      <c r="JM83">
        <v>-30</v>
      </c>
      <c r="JN83">
        <v>-999.9</v>
      </c>
      <c r="JO83">
        <v>418.81799999999998</v>
      </c>
      <c r="JP83">
        <v>0</v>
      </c>
      <c r="JQ83">
        <v>94.671899999999994</v>
      </c>
      <c r="JR83">
        <v>100.595</v>
      </c>
    </row>
    <row r="84" spans="1:278" x14ac:dyDescent="0.2">
      <c r="A84">
        <v>68</v>
      </c>
      <c r="B84">
        <v>1686938015.5999999</v>
      </c>
      <c r="C84">
        <v>15880.099999904631</v>
      </c>
      <c r="D84" t="s">
        <v>776</v>
      </c>
      <c r="E84" t="s">
        <v>777</v>
      </c>
      <c r="F84">
        <v>15</v>
      </c>
      <c r="N84" t="s">
        <v>483</v>
      </c>
      <c r="O84">
        <v>1686938007.849999</v>
      </c>
      <c r="P84">
        <f t="shared" si="92"/>
        <v>3.5303911106600409E-3</v>
      </c>
      <c r="Q84">
        <f t="shared" si="93"/>
        <v>3.530391110660041</v>
      </c>
      <c r="R84">
        <f t="shared" si="94"/>
        <v>11.770212300899459</v>
      </c>
      <c r="S84">
        <f t="shared" si="95"/>
        <v>409.66583333333341</v>
      </c>
      <c r="T84">
        <f t="shared" si="96"/>
        <v>184.77222679513031</v>
      </c>
      <c r="U84">
        <f t="shared" si="97"/>
        <v>18.796752032713783</v>
      </c>
      <c r="V84">
        <f t="shared" si="98"/>
        <v>41.675024536992076</v>
      </c>
      <c r="W84">
        <f t="shared" si="99"/>
        <v>9.2560937887728664E-2</v>
      </c>
      <c r="X84">
        <f t="shared" si="100"/>
        <v>2.9561754569954881</v>
      </c>
      <c r="Y84">
        <f t="shared" si="101"/>
        <v>9.0980501997243293E-2</v>
      </c>
      <c r="Z84">
        <f t="shared" si="102"/>
        <v>5.7002561877540742E-2</v>
      </c>
      <c r="AA84">
        <f t="shared" si="103"/>
        <v>241.73707515580665</v>
      </c>
      <c r="AB84">
        <f t="shared" si="104"/>
        <v>33.745627256073881</v>
      </c>
      <c r="AC84">
        <f t="shared" si="105"/>
        <v>35.022416666666672</v>
      </c>
      <c r="AD84">
        <f t="shared" si="106"/>
        <v>5.655386800912229</v>
      </c>
      <c r="AE84">
        <f t="shared" si="107"/>
        <v>36.1890213869045</v>
      </c>
      <c r="AF84">
        <f t="shared" si="108"/>
        <v>1.8535891606782195</v>
      </c>
      <c r="AG84">
        <f t="shared" si="109"/>
        <v>5.121965418354657</v>
      </c>
      <c r="AH84">
        <f t="shared" si="110"/>
        <v>3.8017976402340095</v>
      </c>
      <c r="AI84">
        <f t="shared" si="111"/>
        <v>-155.69024798010781</v>
      </c>
      <c r="AJ84">
        <f t="shared" si="112"/>
        <v>-283.33231454078805</v>
      </c>
      <c r="AK84">
        <f t="shared" si="113"/>
        <v>-22.195370879780036</v>
      </c>
      <c r="AL84">
        <f t="shared" si="114"/>
        <v>-219.48085824486924</v>
      </c>
      <c r="AM84">
        <v>0</v>
      </c>
      <c r="AN84">
        <v>0</v>
      </c>
      <c r="AO84">
        <f t="shared" si="115"/>
        <v>1</v>
      </c>
      <c r="AP84">
        <f t="shared" si="116"/>
        <v>0</v>
      </c>
      <c r="AQ84">
        <f t="shared" si="117"/>
        <v>52591.45302707376</v>
      </c>
      <c r="AR84" t="s">
        <v>410</v>
      </c>
      <c r="AS84">
        <v>12516</v>
      </c>
      <c r="AT84">
        <v>616.0684</v>
      </c>
      <c r="AU84">
        <v>3673.6</v>
      </c>
      <c r="AV84">
        <f t="shared" si="118"/>
        <v>0.83229845383275258</v>
      </c>
      <c r="AW84">
        <v>-1.2249820690906199</v>
      </c>
      <c r="AX84" t="s">
        <v>778</v>
      </c>
      <c r="AY84">
        <v>12492.3</v>
      </c>
      <c r="AZ84">
        <v>806.24472000000014</v>
      </c>
      <c r="BA84">
        <v>1078.78</v>
      </c>
      <c r="BB84">
        <f t="shared" si="119"/>
        <v>0.25263286304899968</v>
      </c>
      <c r="BC84">
        <v>0.5</v>
      </c>
      <c r="BD84">
        <f t="shared" si="120"/>
        <v>1261.2089002879825</v>
      </c>
      <c r="BE84">
        <f t="shared" si="121"/>
        <v>11.770212300899459</v>
      </c>
      <c r="BF84">
        <f t="shared" si="122"/>
        <v>159.31140769131667</v>
      </c>
      <c r="BG84">
        <f t="shared" si="123"/>
        <v>1.0303760437325471E-2</v>
      </c>
      <c r="BH84">
        <f t="shared" si="124"/>
        <v>2.4053282411613117</v>
      </c>
      <c r="BI84">
        <f t="shared" si="125"/>
        <v>438.98986774863022</v>
      </c>
      <c r="BJ84" t="s">
        <v>779</v>
      </c>
      <c r="BK84">
        <v>-2026.89</v>
      </c>
      <c r="BL84">
        <f t="shared" si="126"/>
        <v>-2026.89</v>
      </c>
      <c r="BM84">
        <f t="shared" si="127"/>
        <v>2.8788724299671853</v>
      </c>
      <c r="BN84">
        <f t="shared" si="128"/>
        <v>8.7754101369430695E-2</v>
      </c>
      <c r="BO84">
        <f t="shared" si="129"/>
        <v>0.45519244836847356</v>
      </c>
      <c r="BP84">
        <f t="shared" si="130"/>
        <v>0.58899599664240065</v>
      </c>
      <c r="BQ84">
        <f t="shared" si="131"/>
        <v>0.84866498190893591</v>
      </c>
      <c r="BR84">
        <f t="shared" si="132"/>
        <v>-0.22061280664843963</v>
      </c>
      <c r="BS84">
        <f t="shared" si="133"/>
        <v>1.2206128066484396</v>
      </c>
      <c r="BT84">
        <v>1395</v>
      </c>
      <c r="BU84">
        <v>300</v>
      </c>
      <c r="BV84">
        <v>300</v>
      </c>
      <c r="BW84">
        <v>300</v>
      </c>
      <c r="BX84">
        <v>12492.3</v>
      </c>
      <c r="BY84">
        <v>1036.08</v>
      </c>
      <c r="BZ84">
        <v>-9.0505299999999993E-3</v>
      </c>
      <c r="CA84">
        <v>2.23</v>
      </c>
      <c r="CB84" t="s">
        <v>413</v>
      </c>
      <c r="CC84" t="s">
        <v>413</v>
      </c>
      <c r="CD84" t="s">
        <v>413</v>
      </c>
      <c r="CE84" t="s">
        <v>413</v>
      </c>
      <c r="CF84" t="s">
        <v>413</v>
      </c>
      <c r="CG84" t="s">
        <v>413</v>
      </c>
      <c r="CH84" t="s">
        <v>413</v>
      </c>
      <c r="CI84" t="s">
        <v>413</v>
      </c>
      <c r="CJ84" t="s">
        <v>413</v>
      </c>
      <c r="CK84" t="s">
        <v>413</v>
      </c>
      <c r="CL84">
        <f t="shared" si="134"/>
        <v>1499.997333333333</v>
      </c>
      <c r="CM84">
        <f t="shared" si="135"/>
        <v>1261.2089002879825</v>
      </c>
      <c r="CN84">
        <f t="shared" si="136"/>
        <v>0.84080742829408328</v>
      </c>
      <c r="CO84">
        <f t="shared" si="137"/>
        <v>0.16115833660758067</v>
      </c>
      <c r="CP84">
        <v>6</v>
      </c>
      <c r="CQ84">
        <v>0.5</v>
      </c>
      <c r="CR84" t="s">
        <v>414</v>
      </c>
      <c r="CS84">
        <v>2</v>
      </c>
      <c r="CT84">
        <v>1686938007.849999</v>
      </c>
      <c r="CU84">
        <v>409.66583333333341</v>
      </c>
      <c r="CV84">
        <v>422.87799999999987</v>
      </c>
      <c r="CW84">
        <v>18.220796666666669</v>
      </c>
      <c r="CX84">
        <v>14.755866666666661</v>
      </c>
      <c r="CY84">
        <v>409.29483333333337</v>
      </c>
      <c r="CZ84">
        <v>18.012796666666659</v>
      </c>
      <c r="DA84">
        <v>600.19646666666665</v>
      </c>
      <c r="DB84">
        <v>101.6294333333333</v>
      </c>
      <c r="DC84">
        <v>9.9881503333333344E-2</v>
      </c>
      <c r="DD84">
        <v>33.244626666666669</v>
      </c>
      <c r="DE84">
        <v>35.022416666666672</v>
      </c>
      <c r="DF84">
        <v>999.9000000000002</v>
      </c>
      <c r="DG84">
        <v>0</v>
      </c>
      <c r="DH84">
        <v>0</v>
      </c>
      <c r="DI84">
        <v>9989.7956666666669</v>
      </c>
      <c r="DJ84">
        <v>0</v>
      </c>
      <c r="DK84">
        <v>528.38350000000003</v>
      </c>
      <c r="DL84">
        <v>-13.11079</v>
      </c>
      <c r="DM84">
        <v>417.37216666666671</v>
      </c>
      <c r="DN84">
        <v>429.21146666666669</v>
      </c>
      <c r="DO84">
        <v>3.464949666666667</v>
      </c>
      <c r="DP84">
        <v>422.87799999999987</v>
      </c>
      <c r="DQ84">
        <v>14.755866666666661</v>
      </c>
      <c r="DR84">
        <v>1.851772</v>
      </c>
      <c r="DS84">
        <v>1.4996306666666659</v>
      </c>
      <c r="DT84">
        <v>16.230810000000002</v>
      </c>
      <c r="DU84">
        <v>12.96440333333333</v>
      </c>
      <c r="DV84">
        <v>1499.997333333333</v>
      </c>
      <c r="DW84">
        <v>0.97299583333333339</v>
      </c>
      <c r="DX84">
        <v>2.7004093333333319E-2</v>
      </c>
      <c r="DY84">
        <v>0</v>
      </c>
      <c r="DZ84">
        <v>807.45900000000017</v>
      </c>
      <c r="EA84">
        <v>4.9993100000000004</v>
      </c>
      <c r="EB84">
        <v>20846.703333333331</v>
      </c>
      <c r="EC84">
        <v>13259.203333333329</v>
      </c>
      <c r="ED84">
        <v>40</v>
      </c>
      <c r="EE84">
        <v>41.697499999999991</v>
      </c>
      <c r="EF84">
        <v>40.418399999999977</v>
      </c>
      <c r="EG84">
        <v>41.186999999999983</v>
      </c>
      <c r="EH84">
        <v>41.686999999999983</v>
      </c>
      <c r="EI84">
        <v>1454.6263333333329</v>
      </c>
      <c r="EJ84">
        <v>40.371333333333347</v>
      </c>
      <c r="EK84">
        <v>0</v>
      </c>
      <c r="EL84">
        <v>163</v>
      </c>
      <c r="EM84">
        <v>0</v>
      </c>
      <c r="EN84">
        <v>806.24472000000014</v>
      </c>
      <c r="EO84">
        <v>-121.2656152234685</v>
      </c>
      <c r="EP84">
        <v>2229.0615338090129</v>
      </c>
      <c r="EQ84">
        <v>20860.856</v>
      </c>
      <c r="ER84">
        <v>15</v>
      </c>
      <c r="ES84">
        <v>1686938042.0999999</v>
      </c>
      <c r="ET84" t="s">
        <v>780</v>
      </c>
      <c r="EU84">
        <v>1686938042.0999999</v>
      </c>
      <c r="EV84">
        <v>1686864966.5999999</v>
      </c>
      <c r="EW84">
        <v>68</v>
      </c>
      <c r="EX84">
        <v>-0.10100000000000001</v>
      </c>
      <c r="EY84">
        <v>-2.5000000000000001E-2</v>
      </c>
      <c r="EZ84">
        <v>0.371</v>
      </c>
      <c r="FA84">
        <v>0.20799999999999999</v>
      </c>
      <c r="FB84">
        <v>423</v>
      </c>
      <c r="FC84">
        <v>20</v>
      </c>
      <c r="FD84">
        <v>0.15</v>
      </c>
      <c r="FE84">
        <v>0.03</v>
      </c>
      <c r="FF84">
        <v>-13.1045</v>
      </c>
      <c r="FG84">
        <v>0.26033696060039002</v>
      </c>
      <c r="FH84">
        <v>0.18345355270476521</v>
      </c>
      <c r="FI84">
        <v>1</v>
      </c>
      <c r="FJ84">
        <v>409.73586666666682</v>
      </c>
      <c r="FK84">
        <v>2.1213971078969491</v>
      </c>
      <c r="FL84">
        <v>0.16153508046929491</v>
      </c>
      <c r="FM84">
        <v>1</v>
      </c>
      <c r="FN84">
        <v>3.4552402500000001</v>
      </c>
      <c r="FO84">
        <v>0.15828078799248521</v>
      </c>
      <c r="FP84">
        <v>1.585024281951225E-2</v>
      </c>
      <c r="FQ84">
        <v>1</v>
      </c>
      <c r="FR84">
        <v>18.219556666666669</v>
      </c>
      <c r="FS84">
        <v>7.7646273637367105E-2</v>
      </c>
      <c r="FT84">
        <v>5.9208492258759817E-3</v>
      </c>
      <c r="FU84">
        <v>1</v>
      </c>
      <c r="FV84">
        <v>4</v>
      </c>
      <c r="FW84">
        <v>4</v>
      </c>
      <c r="FX84" t="s">
        <v>416</v>
      </c>
      <c r="FY84">
        <v>3.1723300000000001</v>
      </c>
      <c r="FZ84">
        <v>2.79671</v>
      </c>
      <c r="GA84">
        <v>0.10231</v>
      </c>
      <c r="GB84">
        <v>0.10535600000000001</v>
      </c>
      <c r="GC84">
        <v>9.8348000000000005E-2</v>
      </c>
      <c r="GD84">
        <v>8.5424899999999998E-2</v>
      </c>
      <c r="GE84">
        <v>27863.8</v>
      </c>
      <c r="GF84">
        <v>22103</v>
      </c>
      <c r="GG84">
        <v>29033.8</v>
      </c>
      <c r="GH84">
        <v>24221.5</v>
      </c>
      <c r="GI84">
        <v>33322.400000000001</v>
      </c>
      <c r="GJ84">
        <v>32347.3</v>
      </c>
      <c r="GK84">
        <v>40071.1</v>
      </c>
      <c r="GL84">
        <v>39532.6</v>
      </c>
      <c r="GM84">
        <v>2.1223800000000002</v>
      </c>
      <c r="GN84">
        <v>1.7819799999999999</v>
      </c>
      <c r="GO84">
        <v>0.176735</v>
      </c>
      <c r="GP84">
        <v>0</v>
      </c>
      <c r="GQ84">
        <v>32.188499999999998</v>
      </c>
      <c r="GR84">
        <v>999.9</v>
      </c>
      <c r="GS84">
        <v>27.6</v>
      </c>
      <c r="GT84">
        <v>35.700000000000003</v>
      </c>
      <c r="GU84">
        <v>15.9437</v>
      </c>
      <c r="GV84">
        <v>62.216200000000001</v>
      </c>
      <c r="GW84">
        <v>31.382200000000001</v>
      </c>
      <c r="GX84">
        <v>1</v>
      </c>
      <c r="GY84">
        <v>0.36247000000000001</v>
      </c>
      <c r="GZ84">
        <v>0</v>
      </c>
      <c r="HA84">
        <v>20.276800000000001</v>
      </c>
      <c r="HB84">
        <v>5.2231300000000003</v>
      </c>
      <c r="HC84">
        <v>11.908099999999999</v>
      </c>
      <c r="HD84">
        <v>4.9637000000000002</v>
      </c>
      <c r="HE84">
        <v>3.2919999999999998</v>
      </c>
      <c r="HF84">
        <v>9999</v>
      </c>
      <c r="HG84">
        <v>9999</v>
      </c>
      <c r="HH84">
        <v>9999</v>
      </c>
      <c r="HI84">
        <v>999.9</v>
      </c>
      <c r="HJ84">
        <v>4.9702700000000002</v>
      </c>
      <c r="HK84">
        <v>1.87531</v>
      </c>
      <c r="HL84">
        <v>1.8740699999999999</v>
      </c>
      <c r="HM84">
        <v>1.87317</v>
      </c>
      <c r="HN84">
        <v>1.87469</v>
      </c>
      <c r="HO84">
        <v>1.8696600000000001</v>
      </c>
      <c r="HP84">
        <v>1.8737900000000001</v>
      </c>
      <c r="HQ84">
        <v>1.8788100000000001</v>
      </c>
      <c r="HR84">
        <v>0</v>
      </c>
      <c r="HS84">
        <v>0</v>
      </c>
      <c r="HT84">
        <v>0</v>
      </c>
      <c r="HU84">
        <v>0</v>
      </c>
      <c r="HV84" t="s">
        <v>417</v>
      </c>
      <c r="HW84" t="s">
        <v>418</v>
      </c>
      <c r="HX84" t="s">
        <v>419</v>
      </c>
      <c r="HY84" t="s">
        <v>419</v>
      </c>
      <c r="HZ84" t="s">
        <v>419</v>
      </c>
      <c r="IA84" t="s">
        <v>419</v>
      </c>
      <c r="IB84">
        <v>0</v>
      </c>
      <c r="IC84">
        <v>100</v>
      </c>
      <c r="ID84">
        <v>100</v>
      </c>
      <c r="IE84">
        <v>0.371</v>
      </c>
      <c r="IF84">
        <v>0.20799999999999999</v>
      </c>
      <c r="IG84">
        <v>0.47240000000005011</v>
      </c>
      <c r="IH84">
        <v>0</v>
      </c>
      <c r="II84">
        <v>0</v>
      </c>
      <c r="IJ84">
        <v>0</v>
      </c>
      <c r="IK84">
        <v>0.20799999999999999</v>
      </c>
      <c r="IL84">
        <v>0</v>
      </c>
      <c r="IM84">
        <v>0</v>
      </c>
      <c r="IN84">
        <v>0</v>
      </c>
      <c r="IO84">
        <v>-1</v>
      </c>
      <c r="IP84">
        <v>-1</v>
      </c>
      <c r="IQ84">
        <v>-1</v>
      </c>
      <c r="IR84">
        <v>-1</v>
      </c>
      <c r="IS84">
        <v>2.4</v>
      </c>
      <c r="IT84">
        <v>1217.5</v>
      </c>
      <c r="IU84">
        <v>1.09863</v>
      </c>
      <c r="IV84">
        <v>2.4499499999999999</v>
      </c>
      <c r="IW84">
        <v>1.42578</v>
      </c>
      <c r="IX84">
        <v>2.2705099999999998</v>
      </c>
      <c r="IY84">
        <v>1.5478499999999999</v>
      </c>
      <c r="IZ84">
        <v>2.4389599999999998</v>
      </c>
      <c r="JA84">
        <v>38.501399999999997</v>
      </c>
      <c r="JB84">
        <v>14.1408</v>
      </c>
      <c r="JC84">
        <v>18</v>
      </c>
      <c r="JD84">
        <v>640.68799999999999</v>
      </c>
      <c r="JE84">
        <v>403.52499999999998</v>
      </c>
      <c r="JF84">
        <v>32.334800000000001</v>
      </c>
      <c r="JG84">
        <v>31.923500000000001</v>
      </c>
      <c r="JH84">
        <v>30.000800000000002</v>
      </c>
      <c r="JI84">
        <v>31.715</v>
      </c>
      <c r="JJ84">
        <v>31.645499999999998</v>
      </c>
      <c r="JK84">
        <v>22.0092</v>
      </c>
      <c r="JL84">
        <v>-30</v>
      </c>
      <c r="JM84">
        <v>-30</v>
      </c>
      <c r="JN84">
        <v>-999.9</v>
      </c>
      <c r="JO84">
        <v>422.77499999999998</v>
      </c>
      <c r="JP84">
        <v>0</v>
      </c>
      <c r="JQ84">
        <v>94.629800000000003</v>
      </c>
      <c r="JR84">
        <v>100.56399999999999</v>
      </c>
    </row>
    <row r="85" spans="1:278" x14ac:dyDescent="0.2">
      <c r="A85">
        <v>69</v>
      </c>
      <c r="B85">
        <v>1686938160.0999999</v>
      </c>
      <c r="C85">
        <v>16024.599999904631</v>
      </c>
      <c r="D85" t="s">
        <v>781</v>
      </c>
      <c r="E85" t="s">
        <v>782</v>
      </c>
      <c r="F85">
        <v>15</v>
      </c>
      <c r="N85" t="s">
        <v>489</v>
      </c>
      <c r="O85">
        <v>1686938152.099999</v>
      </c>
      <c r="P85">
        <f t="shared" si="92"/>
        <v>3.7345552012496316E-3</v>
      </c>
      <c r="Q85">
        <f t="shared" si="93"/>
        <v>3.7345552012496315</v>
      </c>
      <c r="R85">
        <f t="shared" si="94"/>
        <v>13.500693971987339</v>
      </c>
      <c r="S85">
        <f t="shared" si="95"/>
        <v>410.20451612903219</v>
      </c>
      <c r="T85">
        <f t="shared" si="96"/>
        <v>200.41973307276851</v>
      </c>
      <c r="U85">
        <f t="shared" si="97"/>
        <v>20.388010134146601</v>
      </c>
      <c r="V85">
        <f t="shared" si="98"/>
        <v>41.728694593535231</v>
      </c>
      <c r="W85">
        <f t="shared" si="99"/>
        <v>0.11370240166436858</v>
      </c>
      <c r="X85">
        <f t="shared" si="100"/>
        <v>2.9588713207739548</v>
      </c>
      <c r="Y85">
        <f t="shared" si="101"/>
        <v>0.11132965147269058</v>
      </c>
      <c r="Z85">
        <f t="shared" si="102"/>
        <v>6.9790090308855038E-2</v>
      </c>
      <c r="AA85">
        <f t="shared" si="103"/>
        <v>241.73553784942581</v>
      </c>
      <c r="AB85">
        <f t="shared" si="104"/>
        <v>34.011959400320102</v>
      </c>
      <c r="AC85">
        <f t="shared" si="105"/>
        <v>33.403674193548383</v>
      </c>
      <c r="AD85">
        <f t="shared" si="106"/>
        <v>5.1678343445563124</v>
      </c>
      <c r="AE85">
        <f t="shared" si="107"/>
        <v>35.929689542114936</v>
      </c>
      <c r="AF85">
        <f t="shared" si="108"/>
        <v>1.8735161159597464</v>
      </c>
      <c r="AG85">
        <f t="shared" si="109"/>
        <v>5.214395503650838</v>
      </c>
      <c r="AH85">
        <f t="shared" si="110"/>
        <v>3.2943182285965662</v>
      </c>
      <c r="AI85">
        <f t="shared" si="111"/>
        <v>-164.69388437510875</v>
      </c>
      <c r="AJ85">
        <f t="shared" si="112"/>
        <v>25.554376461061956</v>
      </c>
      <c r="AK85">
        <f t="shared" si="113"/>
        <v>1.9873433320913982</v>
      </c>
      <c r="AL85">
        <f t="shared" si="114"/>
        <v>104.58337326747042</v>
      </c>
      <c r="AM85">
        <v>0</v>
      </c>
      <c r="AN85">
        <v>0</v>
      </c>
      <c r="AO85">
        <f t="shared" si="115"/>
        <v>1</v>
      </c>
      <c r="AP85">
        <f t="shared" si="116"/>
        <v>0</v>
      </c>
      <c r="AQ85">
        <f t="shared" si="117"/>
        <v>52613.752720165787</v>
      </c>
      <c r="AR85" t="s">
        <v>410</v>
      </c>
      <c r="AS85">
        <v>12516</v>
      </c>
      <c r="AT85">
        <v>616.0684</v>
      </c>
      <c r="AU85">
        <v>3673.6</v>
      </c>
      <c r="AV85">
        <f t="shared" si="118"/>
        <v>0.83229845383275258</v>
      </c>
      <c r="AW85">
        <v>-1.2249820690906199</v>
      </c>
      <c r="AX85" t="s">
        <v>783</v>
      </c>
      <c r="AY85">
        <v>12486.6</v>
      </c>
      <c r="AZ85">
        <v>763.56740000000002</v>
      </c>
      <c r="BA85">
        <v>1123.8699999999999</v>
      </c>
      <c r="BB85">
        <f t="shared" si="119"/>
        <v>0.32059099362025845</v>
      </c>
      <c r="BC85">
        <v>0.5</v>
      </c>
      <c r="BD85">
        <f t="shared" si="120"/>
        <v>1261.201084428083</v>
      </c>
      <c r="BE85">
        <f t="shared" si="121"/>
        <v>13.500693971987339</v>
      </c>
      <c r="BF85">
        <f t="shared" si="122"/>
        <v>202.16485440587331</v>
      </c>
      <c r="BG85">
        <f t="shared" si="123"/>
        <v>1.1675914509505525E-2</v>
      </c>
      <c r="BH85">
        <f t="shared" si="124"/>
        <v>2.268705455257281</v>
      </c>
      <c r="BI85">
        <f t="shared" si="125"/>
        <v>446.27586780296622</v>
      </c>
      <c r="BJ85" t="s">
        <v>784</v>
      </c>
      <c r="BK85">
        <v>-7.84</v>
      </c>
      <c r="BL85">
        <f t="shared" si="126"/>
        <v>-7.84</v>
      </c>
      <c r="BM85">
        <f t="shared" si="127"/>
        <v>1.0069758957886588</v>
      </c>
      <c r="BN85">
        <f t="shared" si="128"/>
        <v>0.31837007713990328</v>
      </c>
      <c r="BO85">
        <f t="shared" si="129"/>
        <v>0.69259039940892697</v>
      </c>
      <c r="BP85">
        <f t="shared" si="130"/>
        <v>0.70953419603246615</v>
      </c>
      <c r="BQ85">
        <f t="shared" si="131"/>
        <v>0.83391779172454017</v>
      </c>
      <c r="BR85">
        <f t="shared" si="132"/>
        <v>-3.2688946709574576E-3</v>
      </c>
      <c r="BS85">
        <f t="shared" si="133"/>
        <v>1.0032688946709574</v>
      </c>
      <c r="BT85">
        <v>1397</v>
      </c>
      <c r="BU85">
        <v>300</v>
      </c>
      <c r="BV85">
        <v>300</v>
      </c>
      <c r="BW85">
        <v>300</v>
      </c>
      <c r="BX85">
        <v>12486.6</v>
      </c>
      <c r="BY85">
        <v>1037.72</v>
      </c>
      <c r="BZ85">
        <v>-9.0455099999999997E-3</v>
      </c>
      <c r="CA85">
        <v>-10.38</v>
      </c>
      <c r="CB85" t="s">
        <v>413</v>
      </c>
      <c r="CC85" t="s">
        <v>413</v>
      </c>
      <c r="CD85" t="s">
        <v>413</v>
      </c>
      <c r="CE85" t="s">
        <v>413</v>
      </c>
      <c r="CF85" t="s">
        <v>413</v>
      </c>
      <c r="CG85" t="s">
        <v>413</v>
      </c>
      <c r="CH85" t="s">
        <v>413</v>
      </c>
      <c r="CI85" t="s">
        <v>413</v>
      </c>
      <c r="CJ85" t="s">
        <v>413</v>
      </c>
      <c r="CK85" t="s">
        <v>413</v>
      </c>
      <c r="CL85">
        <f t="shared" si="134"/>
        <v>1499.988064516129</v>
      </c>
      <c r="CM85">
        <f t="shared" si="135"/>
        <v>1261.201084428083</v>
      </c>
      <c r="CN85">
        <f t="shared" si="136"/>
        <v>0.84080741324760166</v>
      </c>
      <c r="CO85">
        <f t="shared" si="137"/>
        <v>0.16115830756787097</v>
      </c>
      <c r="CP85">
        <v>6</v>
      </c>
      <c r="CQ85">
        <v>0.5</v>
      </c>
      <c r="CR85" t="s">
        <v>414</v>
      </c>
      <c r="CS85">
        <v>2</v>
      </c>
      <c r="CT85">
        <v>1686938152.099999</v>
      </c>
      <c r="CU85">
        <v>410.20451612903219</v>
      </c>
      <c r="CV85">
        <v>425.23312903225809</v>
      </c>
      <c r="CW85">
        <v>18.417177419354839</v>
      </c>
      <c r="CX85">
        <v>14.75238064516129</v>
      </c>
      <c r="CY85">
        <v>409.80751612903219</v>
      </c>
      <c r="CZ85">
        <v>18.209177419354841</v>
      </c>
      <c r="DA85">
        <v>600.16019354838716</v>
      </c>
      <c r="DB85">
        <v>101.627</v>
      </c>
      <c r="DC85">
        <v>9.956066129032258E-2</v>
      </c>
      <c r="DD85">
        <v>33.563870967741927</v>
      </c>
      <c r="DE85">
        <v>33.403674193548383</v>
      </c>
      <c r="DF85">
        <v>999.90000000000032</v>
      </c>
      <c r="DG85">
        <v>0</v>
      </c>
      <c r="DH85">
        <v>0</v>
      </c>
      <c r="DI85">
        <v>10005.323548387099</v>
      </c>
      <c r="DJ85">
        <v>0</v>
      </c>
      <c r="DK85">
        <v>1198.220967741936</v>
      </c>
      <c r="DL85">
        <v>-15.0542870967742</v>
      </c>
      <c r="DM85">
        <v>417.87487096774191</v>
      </c>
      <c r="DN85">
        <v>431.60022580645148</v>
      </c>
      <c r="DO85">
        <v>3.664795806451612</v>
      </c>
      <c r="DP85">
        <v>425.23312903225809</v>
      </c>
      <c r="DQ85">
        <v>14.75238064516129</v>
      </c>
      <c r="DR85">
        <v>1.871683225806452</v>
      </c>
      <c r="DS85">
        <v>1.499240645161291</v>
      </c>
      <c r="DT85">
        <v>16.39865806451613</v>
      </c>
      <c r="DU85">
        <v>12.96042258064516</v>
      </c>
      <c r="DV85">
        <v>1499.988064516129</v>
      </c>
      <c r="DW85">
        <v>0.97299438709677377</v>
      </c>
      <c r="DX85">
        <v>2.700554516129031E-2</v>
      </c>
      <c r="DY85">
        <v>0</v>
      </c>
      <c r="DZ85">
        <v>764.45054838709677</v>
      </c>
      <c r="EA85">
        <v>4.9993100000000013</v>
      </c>
      <c r="EB85">
        <v>24871.54193548386</v>
      </c>
      <c r="EC85">
        <v>13259.106451612901</v>
      </c>
      <c r="ED85">
        <v>40.311999999999983</v>
      </c>
      <c r="EE85">
        <v>42.125</v>
      </c>
      <c r="EF85">
        <v>40.686999999999983</v>
      </c>
      <c r="EG85">
        <v>41.46545161290323</v>
      </c>
      <c r="EH85">
        <v>42</v>
      </c>
      <c r="EI85">
        <v>1454.617741935484</v>
      </c>
      <c r="EJ85">
        <v>40.370322580645137</v>
      </c>
      <c r="EK85">
        <v>0</v>
      </c>
      <c r="EL85">
        <v>144.20000004768369</v>
      </c>
      <c r="EM85">
        <v>0</v>
      </c>
      <c r="EN85">
        <v>763.56740000000002</v>
      </c>
      <c r="EO85">
        <v>-56.589923097416488</v>
      </c>
      <c r="EP85">
        <v>-3319.5307786433868</v>
      </c>
      <c r="EQ85">
        <v>24825.536</v>
      </c>
      <c r="ER85">
        <v>15</v>
      </c>
      <c r="ES85">
        <v>1686938185.0999999</v>
      </c>
      <c r="ET85" t="s">
        <v>785</v>
      </c>
      <c r="EU85">
        <v>1686938185.0999999</v>
      </c>
      <c r="EV85">
        <v>1686864966.5999999</v>
      </c>
      <c r="EW85">
        <v>69</v>
      </c>
      <c r="EX85">
        <v>2.5000000000000001E-2</v>
      </c>
      <c r="EY85">
        <v>-2.5000000000000001E-2</v>
      </c>
      <c r="EZ85">
        <v>0.39700000000000002</v>
      </c>
      <c r="FA85">
        <v>0.20799999999999999</v>
      </c>
      <c r="FB85">
        <v>425</v>
      </c>
      <c r="FC85">
        <v>20</v>
      </c>
      <c r="FD85">
        <v>0.19</v>
      </c>
      <c r="FE85">
        <v>0.03</v>
      </c>
      <c r="FF85">
        <v>-15.11589</v>
      </c>
      <c r="FG85">
        <v>1.969211257035643</v>
      </c>
      <c r="FH85">
        <v>0.25593512830402942</v>
      </c>
      <c r="FI85">
        <v>1</v>
      </c>
      <c r="FJ85">
        <v>410.17673333333329</v>
      </c>
      <c r="FK85">
        <v>1.4096729699667321</v>
      </c>
      <c r="FL85">
        <v>0.1217294632462569</v>
      </c>
      <c r="FM85">
        <v>1</v>
      </c>
      <c r="FN85">
        <v>3.6543242500000002</v>
      </c>
      <c r="FO85">
        <v>0.209150656660404</v>
      </c>
      <c r="FP85">
        <v>2.053992099394493E-2</v>
      </c>
      <c r="FQ85">
        <v>1</v>
      </c>
      <c r="FR85">
        <v>18.41681333333333</v>
      </c>
      <c r="FS85">
        <v>0.13803604004447331</v>
      </c>
      <c r="FT85">
        <v>1.0153282993966161E-2</v>
      </c>
      <c r="FU85">
        <v>1</v>
      </c>
      <c r="FV85">
        <v>4</v>
      </c>
      <c r="FW85">
        <v>4</v>
      </c>
      <c r="FX85" t="s">
        <v>416</v>
      </c>
      <c r="FY85">
        <v>3.1724899999999998</v>
      </c>
      <c r="FZ85">
        <v>2.79759</v>
      </c>
      <c r="GA85">
        <v>0.102354</v>
      </c>
      <c r="GB85">
        <v>0.105735</v>
      </c>
      <c r="GC85">
        <v>9.9097299999999999E-2</v>
      </c>
      <c r="GD85">
        <v>8.5375499999999993E-2</v>
      </c>
      <c r="GE85">
        <v>27854.7</v>
      </c>
      <c r="GF85">
        <v>22086.400000000001</v>
      </c>
      <c r="GG85">
        <v>29026.799999999999</v>
      </c>
      <c r="GH85">
        <v>24214.3</v>
      </c>
      <c r="GI85">
        <v>33287.1</v>
      </c>
      <c r="GJ85">
        <v>32339.7</v>
      </c>
      <c r="GK85">
        <v>40061.9</v>
      </c>
      <c r="GL85">
        <v>39521.199999999997</v>
      </c>
      <c r="GM85">
        <v>2.1203799999999999</v>
      </c>
      <c r="GN85">
        <v>1.7786</v>
      </c>
      <c r="GO85">
        <v>4.6193600000000001E-2</v>
      </c>
      <c r="GP85">
        <v>0</v>
      </c>
      <c r="GQ85">
        <v>32.643599999999999</v>
      </c>
      <c r="GR85">
        <v>999.9</v>
      </c>
      <c r="GS85">
        <v>27.4</v>
      </c>
      <c r="GT85">
        <v>35.799999999999997</v>
      </c>
      <c r="GU85">
        <v>15.9169</v>
      </c>
      <c r="GV85">
        <v>62.056199999999997</v>
      </c>
      <c r="GW85">
        <v>31.738800000000001</v>
      </c>
      <c r="GX85">
        <v>1</v>
      </c>
      <c r="GY85">
        <v>0.37738100000000002</v>
      </c>
      <c r="GZ85">
        <v>0</v>
      </c>
      <c r="HA85">
        <v>20.276800000000001</v>
      </c>
      <c r="HB85">
        <v>5.2228300000000001</v>
      </c>
      <c r="HC85">
        <v>11.908099999999999</v>
      </c>
      <c r="HD85">
        <v>4.9636500000000003</v>
      </c>
      <c r="HE85">
        <v>3.2919999999999998</v>
      </c>
      <c r="HF85">
        <v>9999</v>
      </c>
      <c r="HG85">
        <v>9999</v>
      </c>
      <c r="HH85">
        <v>9999</v>
      </c>
      <c r="HI85">
        <v>999.9</v>
      </c>
      <c r="HJ85">
        <v>4.9702400000000004</v>
      </c>
      <c r="HK85">
        <v>1.8753</v>
      </c>
      <c r="HL85">
        <v>1.87405</v>
      </c>
      <c r="HM85">
        <v>1.8731800000000001</v>
      </c>
      <c r="HN85">
        <v>1.87469</v>
      </c>
      <c r="HO85">
        <v>1.8696600000000001</v>
      </c>
      <c r="HP85">
        <v>1.87378</v>
      </c>
      <c r="HQ85">
        <v>1.8788100000000001</v>
      </c>
      <c r="HR85">
        <v>0</v>
      </c>
      <c r="HS85">
        <v>0</v>
      </c>
      <c r="HT85">
        <v>0</v>
      </c>
      <c r="HU85">
        <v>0</v>
      </c>
      <c r="HV85" t="s">
        <v>417</v>
      </c>
      <c r="HW85" t="s">
        <v>418</v>
      </c>
      <c r="HX85" t="s">
        <v>419</v>
      </c>
      <c r="HY85" t="s">
        <v>419</v>
      </c>
      <c r="HZ85" t="s">
        <v>419</v>
      </c>
      <c r="IA85" t="s">
        <v>419</v>
      </c>
      <c r="IB85">
        <v>0</v>
      </c>
      <c r="IC85">
        <v>100</v>
      </c>
      <c r="ID85">
        <v>100</v>
      </c>
      <c r="IE85">
        <v>0.39700000000000002</v>
      </c>
      <c r="IF85">
        <v>0.20799999999999999</v>
      </c>
      <c r="IG85">
        <v>0.37133333333338209</v>
      </c>
      <c r="IH85">
        <v>0</v>
      </c>
      <c r="II85">
        <v>0</v>
      </c>
      <c r="IJ85">
        <v>0</v>
      </c>
      <c r="IK85">
        <v>0.20799999999999999</v>
      </c>
      <c r="IL85">
        <v>0</v>
      </c>
      <c r="IM85">
        <v>0</v>
      </c>
      <c r="IN85">
        <v>0</v>
      </c>
      <c r="IO85">
        <v>-1</v>
      </c>
      <c r="IP85">
        <v>-1</v>
      </c>
      <c r="IQ85">
        <v>-1</v>
      </c>
      <c r="IR85">
        <v>-1</v>
      </c>
      <c r="IS85">
        <v>2</v>
      </c>
      <c r="IT85">
        <v>1219.9000000000001</v>
      </c>
      <c r="IU85">
        <v>1.10229</v>
      </c>
      <c r="IV85">
        <v>2.4499499999999999</v>
      </c>
      <c r="IW85">
        <v>1.42578</v>
      </c>
      <c r="IX85">
        <v>2.2692899999999998</v>
      </c>
      <c r="IY85">
        <v>1.5478499999999999</v>
      </c>
      <c r="IZ85">
        <v>2.3828100000000001</v>
      </c>
      <c r="JA85">
        <v>38.575000000000003</v>
      </c>
      <c r="JB85">
        <v>14.1233</v>
      </c>
      <c r="JC85">
        <v>18</v>
      </c>
      <c r="JD85">
        <v>640.79600000000005</v>
      </c>
      <c r="JE85">
        <v>402.64400000000001</v>
      </c>
      <c r="JF85">
        <v>32.593699999999998</v>
      </c>
      <c r="JG85">
        <v>32.124499999999998</v>
      </c>
      <c r="JH85">
        <v>30.000499999999999</v>
      </c>
      <c r="JI85">
        <v>31.8779</v>
      </c>
      <c r="JJ85">
        <v>31.8019</v>
      </c>
      <c r="JK85">
        <v>22.099599999999999</v>
      </c>
      <c r="JL85">
        <v>-30</v>
      </c>
      <c r="JM85">
        <v>-30</v>
      </c>
      <c r="JN85">
        <v>-999.9</v>
      </c>
      <c r="JO85">
        <v>424.79899999999998</v>
      </c>
      <c r="JP85">
        <v>0</v>
      </c>
      <c r="JQ85">
        <v>94.607600000000005</v>
      </c>
      <c r="JR85">
        <v>100.535</v>
      </c>
    </row>
    <row r="86" spans="1:278" x14ac:dyDescent="0.2">
      <c r="A86">
        <v>70</v>
      </c>
      <c r="B86">
        <v>1686938314.5999999</v>
      </c>
      <c r="C86">
        <v>16179.099999904631</v>
      </c>
      <c r="D86" t="s">
        <v>786</v>
      </c>
      <c r="E86" t="s">
        <v>787</v>
      </c>
      <c r="F86">
        <v>15</v>
      </c>
      <c r="N86" t="s">
        <v>495</v>
      </c>
      <c r="O86">
        <v>1686938306.849999</v>
      </c>
      <c r="P86">
        <f t="shared" si="92"/>
        <v>2.761080249540881E-3</v>
      </c>
      <c r="Q86">
        <f t="shared" si="93"/>
        <v>2.761080249540881</v>
      </c>
      <c r="R86">
        <f t="shared" si="94"/>
        <v>9.645117242156962</v>
      </c>
      <c r="S86">
        <f t="shared" si="95"/>
        <v>410.74293333333338</v>
      </c>
      <c r="T86">
        <f t="shared" si="96"/>
        <v>208.2971980697248</v>
      </c>
      <c r="U86">
        <f t="shared" si="97"/>
        <v>21.188366037866722</v>
      </c>
      <c r="V86">
        <f t="shared" si="98"/>
        <v>41.781510743224437</v>
      </c>
      <c r="W86">
        <f t="shared" si="99"/>
        <v>8.4103878652931424E-2</v>
      </c>
      <c r="X86">
        <f t="shared" si="100"/>
        <v>2.9588745906509879</v>
      </c>
      <c r="Y86">
        <f t="shared" si="101"/>
        <v>8.2798024135058615E-2</v>
      </c>
      <c r="Z86">
        <f t="shared" si="102"/>
        <v>5.1864401928398987E-2</v>
      </c>
      <c r="AA86">
        <f t="shared" si="103"/>
        <v>241.73954587547453</v>
      </c>
      <c r="AB86">
        <f t="shared" si="104"/>
        <v>33.787914673693351</v>
      </c>
      <c r="AC86">
        <f t="shared" si="105"/>
        <v>32.904693333333327</v>
      </c>
      <c r="AD86">
        <f t="shared" si="106"/>
        <v>5.0251153741144332</v>
      </c>
      <c r="AE86">
        <f t="shared" si="107"/>
        <v>34.383386325137181</v>
      </c>
      <c r="AF86">
        <f t="shared" si="108"/>
        <v>1.7458773714923361</v>
      </c>
      <c r="AG86">
        <f t="shared" si="109"/>
        <v>5.0776772101005978</v>
      </c>
      <c r="AH86">
        <f t="shared" si="110"/>
        <v>3.2792380026220971</v>
      </c>
      <c r="AI86">
        <f t="shared" si="111"/>
        <v>-121.76363900475285</v>
      </c>
      <c r="AJ86">
        <f t="shared" si="112"/>
        <v>29.540763533695849</v>
      </c>
      <c r="AK86">
        <f t="shared" si="113"/>
        <v>2.2864364347137749</v>
      </c>
      <c r="AL86">
        <f t="shared" si="114"/>
        <v>151.80310683913132</v>
      </c>
      <c r="AM86">
        <v>0</v>
      </c>
      <c r="AN86">
        <v>0</v>
      </c>
      <c r="AO86">
        <f t="shared" si="115"/>
        <v>1</v>
      </c>
      <c r="AP86">
        <f t="shared" si="116"/>
        <v>0</v>
      </c>
      <c r="AQ86">
        <f t="shared" si="117"/>
        <v>52695.213656450571</v>
      </c>
      <c r="AR86" t="s">
        <v>410</v>
      </c>
      <c r="AS86">
        <v>12516</v>
      </c>
      <c r="AT86">
        <v>616.0684</v>
      </c>
      <c r="AU86">
        <v>3673.6</v>
      </c>
      <c r="AV86">
        <f t="shared" si="118"/>
        <v>0.83229845383275258</v>
      </c>
      <c r="AW86">
        <v>-1.2249820690906199</v>
      </c>
      <c r="AX86" t="s">
        <v>788</v>
      </c>
      <c r="AY86">
        <v>12486.4</v>
      </c>
      <c r="AZ86">
        <v>722.68252000000007</v>
      </c>
      <c r="BA86">
        <v>1018.89</v>
      </c>
      <c r="BB86">
        <f t="shared" si="119"/>
        <v>0.29071585745271811</v>
      </c>
      <c r="BC86">
        <v>0.5</v>
      </c>
      <c r="BD86">
        <f t="shared" si="120"/>
        <v>1261.2195205572407</v>
      </c>
      <c r="BE86">
        <f t="shared" si="121"/>
        <v>9.645117242156962</v>
      </c>
      <c r="BF86">
        <f t="shared" si="122"/>
        <v>183.32825717745212</v>
      </c>
      <c r="BG86">
        <f t="shared" si="123"/>
        <v>8.6187211140253198E-3</v>
      </c>
      <c r="BH86">
        <f t="shared" si="124"/>
        <v>2.6054922513715906</v>
      </c>
      <c r="BI86">
        <f t="shared" si="125"/>
        <v>428.73482707750048</v>
      </c>
      <c r="BJ86" t="s">
        <v>789</v>
      </c>
      <c r="BK86">
        <v>-11.23</v>
      </c>
      <c r="BL86">
        <f t="shared" si="126"/>
        <v>-11.23</v>
      </c>
      <c r="BM86">
        <f t="shared" si="127"/>
        <v>1.0110217982314087</v>
      </c>
      <c r="BN86">
        <f t="shared" si="128"/>
        <v>0.28754657709781378</v>
      </c>
      <c r="BO86">
        <f t="shared" si="129"/>
        <v>0.72044300551178753</v>
      </c>
      <c r="BP86">
        <f t="shared" si="130"/>
        <v>0.73533167039701919</v>
      </c>
      <c r="BQ86">
        <f t="shared" si="131"/>
        <v>0.8682526780753469</v>
      </c>
      <c r="BR86">
        <f t="shared" si="132"/>
        <v>-4.4682802910584419E-3</v>
      </c>
      <c r="BS86">
        <f t="shared" si="133"/>
        <v>1.0044682802910585</v>
      </c>
      <c r="BT86">
        <v>1399</v>
      </c>
      <c r="BU86">
        <v>300</v>
      </c>
      <c r="BV86">
        <v>300</v>
      </c>
      <c r="BW86">
        <v>300</v>
      </c>
      <c r="BX86">
        <v>12486.4</v>
      </c>
      <c r="BY86">
        <v>947.38</v>
      </c>
      <c r="BZ86">
        <v>-9.0453500000000006E-3</v>
      </c>
      <c r="CA86">
        <v>-8.77</v>
      </c>
      <c r="CB86" t="s">
        <v>413</v>
      </c>
      <c r="CC86" t="s">
        <v>413</v>
      </c>
      <c r="CD86" t="s">
        <v>413</v>
      </c>
      <c r="CE86" t="s">
        <v>413</v>
      </c>
      <c r="CF86" t="s">
        <v>413</v>
      </c>
      <c r="CG86" t="s">
        <v>413</v>
      </c>
      <c r="CH86" t="s">
        <v>413</v>
      </c>
      <c r="CI86" t="s">
        <v>413</v>
      </c>
      <c r="CJ86" t="s">
        <v>413</v>
      </c>
      <c r="CK86" t="s">
        <v>413</v>
      </c>
      <c r="CL86">
        <f t="shared" si="134"/>
        <v>1500.009666666667</v>
      </c>
      <c r="CM86">
        <f t="shared" si="135"/>
        <v>1261.2195205572407</v>
      </c>
      <c r="CN86">
        <f t="shared" si="136"/>
        <v>0.84080759516699144</v>
      </c>
      <c r="CO86">
        <f t="shared" si="137"/>
        <v>0.16115865867229376</v>
      </c>
      <c r="CP86">
        <v>6</v>
      </c>
      <c r="CQ86">
        <v>0.5</v>
      </c>
      <c r="CR86" t="s">
        <v>414</v>
      </c>
      <c r="CS86">
        <v>2</v>
      </c>
      <c r="CT86">
        <v>1686938306.849999</v>
      </c>
      <c r="CU86">
        <v>410.74293333333338</v>
      </c>
      <c r="CV86">
        <v>421.51933333333329</v>
      </c>
      <c r="CW86">
        <v>17.163256666666669</v>
      </c>
      <c r="CX86">
        <v>14.45027333333333</v>
      </c>
      <c r="CY86">
        <v>410.28193333333343</v>
      </c>
      <c r="CZ86">
        <v>16.95525666666666</v>
      </c>
      <c r="DA86">
        <v>600.15653333333341</v>
      </c>
      <c r="DB86">
        <v>101.62196666666669</v>
      </c>
      <c r="DC86">
        <v>9.9833886666666663E-2</v>
      </c>
      <c r="DD86">
        <v>33.089880000000001</v>
      </c>
      <c r="DE86">
        <v>32.904693333333327</v>
      </c>
      <c r="DF86">
        <v>999.9000000000002</v>
      </c>
      <c r="DG86">
        <v>0</v>
      </c>
      <c r="DH86">
        <v>0</v>
      </c>
      <c r="DI86">
        <v>10005.83766666667</v>
      </c>
      <c r="DJ86">
        <v>0</v>
      </c>
      <c r="DK86">
        <v>1952.953666666667</v>
      </c>
      <c r="DL86">
        <v>-10.84069666666667</v>
      </c>
      <c r="DM86">
        <v>417.85050000000012</v>
      </c>
      <c r="DN86">
        <v>427.69979999999998</v>
      </c>
      <c r="DO86">
        <v>2.712978333333333</v>
      </c>
      <c r="DP86">
        <v>421.51933333333329</v>
      </c>
      <c r="DQ86">
        <v>14.45027333333333</v>
      </c>
      <c r="DR86">
        <v>1.7441636666666669</v>
      </c>
      <c r="DS86">
        <v>1.4684653333333331</v>
      </c>
      <c r="DT86">
        <v>15.29516666666667</v>
      </c>
      <c r="DU86">
        <v>12.643700000000001</v>
      </c>
      <c r="DV86">
        <v>1500.009666666667</v>
      </c>
      <c r="DW86">
        <v>0.97299100000000016</v>
      </c>
      <c r="DX86">
        <v>2.7008999999999991E-2</v>
      </c>
      <c r="DY86">
        <v>0</v>
      </c>
      <c r="DZ86">
        <v>722.80793333333327</v>
      </c>
      <c r="EA86">
        <v>4.9993100000000004</v>
      </c>
      <c r="EB86">
        <v>15945.08333333333</v>
      </c>
      <c r="EC86">
        <v>13259.29</v>
      </c>
      <c r="ED86">
        <v>40.129133333333343</v>
      </c>
      <c r="EE86">
        <v>41.811999999999983</v>
      </c>
      <c r="EF86">
        <v>40.412199999999999</v>
      </c>
      <c r="EG86">
        <v>41.254133333333343</v>
      </c>
      <c r="EH86">
        <v>41.820399999999978</v>
      </c>
      <c r="EI86">
        <v>1454.629666666666</v>
      </c>
      <c r="EJ86">
        <v>40.380000000000017</v>
      </c>
      <c r="EK86">
        <v>0</v>
      </c>
      <c r="EL86">
        <v>153.79999995231631</v>
      </c>
      <c r="EM86">
        <v>0</v>
      </c>
      <c r="EN86">
        <v>722.68252000000007</v>
      </c>
      <c r="EO86">
        <v>-17.34146156159137</v>
      </c>
      <c r="EP86">
        <v>1374.123073100191</v>
      </c>
      <c r="EQ86">
        <v>15965.004000000001</v>
      </c>
      <c r="ER86">
        <v>15</v>
      </c>
      <c r="ES86">
        <v>1686938332.0999999</v>
      </c>
      <c r="ET86" t="s">
        <v>790</v>
      </c>
      <c r="EU86">
        <v>1686938332.0999999</v>
      </c>
      <c r="EV86">
        <v>1686864966.5999999</v>
      </c>
      <c r="EW86">
        <v>70</v>
      </c>
      <c r="EX86">
        <v>6.5000000000000002E-2</v>
      </c>
      <c r="EY86">
        <v>-2.5000000000000001E-2</v>
      </c>
      <c r="EZ86">
        <v>0.46100000000000002</v>
      </c>
      <c r="FA86">
        <v>0.20799999999999999</v>
      </c>
      <c r="FB86">
        <v>421</v>
      </c>
      <c r="FC86">
        <v>20</v>
      </c>
      <c r="FD86">
        <v>0.21</v>
      </c>
      <c r="FE86">
        <v>0.03</v>
      </c>
      <c r="FF86">
        <v>-10.782417499999999</v>
      </c>
      <c r="FG86">
        <v>-0.69457598499058726</v>
      </c>
      <c r="FH86">
        <v>0.1260042159760936</v>
      </c>
      <c r="FI86">
        <v>1</v>
      </c>
      <c r="FJ86">
        <v>410.67869999999999</v>
      </c>
      <c r="FK86">
        <v>-0.88890767519326064</v>
      </c>
      <c r="FL86">
        <v>6.7988307818332927E-2</v>
      </c>
      <c r="FM86">
        <v>1</v>
      </c>
      <c r="FN86">
        <v>2.7109442499999998</v>
      </c>
      <c r="FO86">
        <v>3.1620675422133433E-2</v>
      </c>
      <c r="FP86">
        <v>4.2521629128597542E-3</v>
      </c>
      <c r="FQ86">
        <v>1</v>
      </c>
      <c r="FR86">
        <v>17.163256666666669</v>
      </c>
      <c r="FS86">
        <v>-0.1169432703003634</v>
      </c>
      <c r="FT86">
        <v>8.4704460068850251E-3</v>
      </c>
      <c r="FU86">
        <v>1</v>
      </c>
      <c r="FV86">
        <v>4</v>
      </c>
      <c r="FW86">
        <v>4</v>
      </c>
      <c r="FX86" t="s">
        <v>416</v>
      </c>
      <c r="FY86">
        <v>3.1720700000000002</v>
      </c>
      <c r="FZ86">
        <v>2.7962600000000002</v>
      </c>
      <c r="GA86">
        <v>0.102383</v>
      </c>
      <c r="GB86">
        <v>0.105002</v>
      </c>
      <c r="GC86">
        <v>9.4017799999999999E-2</v>
      </c>
      <c r="GD86">
        <v>8.40418E-2</v>
      </c>
      <c r="GE86">
        <v>27857.1</v>
      </c>
      <c r="GF86">
        <v>22104.799999999999</v>
      </c>
      <c r="GG86">
        <v>29030.2</v>
      </c>
      <c r="GH86">
        <v>24214.7</v>
      </c>
      <c r="GI86">
        <v>33480.400000000001</v>
      </c>
      <c r="GJ86">
        <v>32387</v>
      </c>
      <c r="GK86">
        <v>40066.800000000003</v>
      </c>
      <c r="GL86">
        <v>39521.1</v>
      </c>
      <c r="GM86">
        <v>2.1208499999999999</v>
      </c>
      <c r="GN86">
        <v>1.7753300000000001</v>
      </c>
      <c r="GO86">
        <v>0.112262</v>
      </c>
      <c r="GP86">
        <v>0</v>
      </c>
      <c r="GQ86">
        <v>31.060300000000002</v>
      </c>
      <c r="GR86">
        <v>999.9</v>
      </c>
      <c r="GS86">
        <v>27</v>
      </c>
      <c r="GT86">
        <v>35.799999999999997</v>
      </c>
      <c r="GU86">
        <v>15.6845</v>
      </c>
      <c r="GV86">
        <v>61.446199999999997</v>
      </c>
      <c r="GW86">
        <v>32.291699999999999</v>
      </c>
      <c r="GX86">
        <v>1</v>
      </c>
      <c r="GY86">
        <v>0.37749500000000002</v>
      </c>
      <c r="GZ86">
        <v>0</v>
      </c>
      <c r="HA86">
        <v>20.277100000000001</v>
      </c>
      <c r="HB86">
        <v>5.2232799999999999</v>
      </c>
      <c r="HC86">
        <v>11.908099999999999</v>
      </c>
      <c r="HD86">
        <v>4.9638</v>
      </c>
      <c r="HE86">
        <v>3.2919999999999998</v>
      </c>
      <c r="HF86">
        <v>9999</v>
      </c>
      <c r="HG86">
        <v>9999</v>
      </c>
      <c r="HH86">
        <v>9999</v>
      </c>
      <c r="HI86">
        <v>999.9</v>
      </c>
      <c r="HJ86">
        <v>4.9702599999999997</v>
      </c>
      <c r="HK86">
        <v>1.8753</v>
      </c>
      <c r="HL86">
        <v>1.8740600000000001</v>
      </c>
      <c r="HM86">
        <v>1.87317</v>
      </c>
      <c r="HN86">
        <v>1.87469</v>
      </c>
      <c r="HO86">
        <v>1.86964</v>
      </c>
      <c r="HP86">
        <v>1.87378</v>
      </c>
      <c r="HQ86">
        <v>1.8788100000000001</v>
      </c>
      <c r="HR86">
        <v>0</v>
      </c>
      <c r="HS86">
        <v>0</v>
      </c>
      <c r="HT86">
        <v>0</v>
      </c>
      <c r="HU86">
        <v>0</v>
      </c>
      <c r="HV86" t="s">
        <v>417</v>
      </c>
      <c r="HW86" t="s">
        <v>418</v>
      </c>
      <c r="HX86" t="s">
        <v>419</v>
      </c>
      <c r="HY86" t="s">
        <v>419</v>
      </c>
      <c r="HZ86" t="s">
        <v>419</v>
      </c>
      <c r="IA86" t="s">
        <v>419</v>
      </c>
      <c r="IB86">
        <v>0</v>
      </c>
      <c r="IC86">
        <v>100</v>
      </c>
      <c r="ID86">
        <v>100</v>
      </c>
      <c r="IE86">
        <v>0.46100000000000002</v>
      </c>
      <c r="IF86">
        <v>0.20799999999999999</v>
      </c>
      <c r="IG86">
        <v>0.39674999999994037</v>
      </c>
      <c r="IH86">
        <v>0</v>
      </c>
      <c r="II86">
        <v>0</v>
      </c>
      <c r="IJ86">
        <v>0</v>
      </c>
      <c r="IK86">
        <v>0.20799999999999999</v>
      </c>
      <c r="IL86">
        <v>0</v>
      </c>
      <c r="IM86">
        <v>0</v>
      </c>
      <c r="IN86">
        <v>0</v>
      </c>
      <c r="IO86">
        <v>-1</v>
      </c>
      <c r="IP86">
        <v>-1</v>
      </c>
      <c r="IQ86">
        <v>-1</v>
      </c>
      <c r="IR86">
        <v>-1</v>
      </c>
      <c r="IS86">
        <v>2.2000000000000002</v>
      </c>
      <c r="IT86">
        <v>1222.5</v>
      </c>
      <c r="IU86">
        <v>1.09497</v>
      </c>
      <c r="IV86">
        <v>2.4536099999999998</v>
      </c>
      <c r="IW86">
        <v>1.42578</v>
      </c>
      <c r="IX86">
        <v>2.2692899999999998</v>
      </c>
      <c r="IY86">
        <v>1.5478499999999999</v>
      </c>
      <c r="IZ86">
        <v>2.4316399999999998</v>
      </c>
      <c r="JA86">
        <v>38.5259</v>
      </c>
      <c r="JB86">
        <v>14.1058</v>
      </c>
      <c r="JC86">
        <v>18</v>
      </c>
      <c r="JD86">
        <v>641.49300000000005</v>
      </c>
      <c r="JE86">
        <v>401.02100000000002</v>
      </c>
      <c r="JF86">
        <v>32.437899999999999</v>
      </c>
      <c r="JG86">
        <v>32.126199999999997</v>
      </c>
      <c r="JH86">
        <v>30.0002</v>
      </c>
      <c r="JI86">
        <v>31.910699999999999</v>
      </c>
      <c r="JJ86">
        <v>31.833300000000001</v>
      </c>
      <c r="JK86">
        <v>21.950700000000001</v>
      </c>
      <c r="JL86">
        <v>-30</v>
      </c>
      <c r="JM86">
        <v>-30</v>
      </c>
      <c r="JN86">
        <v>-999.9</v>
      </c>
      <c r="JO86">
        <v>421.12200000000001</v>
      </c>
      <c r="JP86">
        <v>0</v>
      </c>
      <c r="JQ86">
        <v>94.619100000000003</v>
      </c>
      <c r="JR86">
        <v>100.535</v>
      </c>
    </row>
    <row r="87" spans="1:278" x14ac:dyDescent="0.2">
      <c r="A87">
        <v>71</v>
      </c>
      <c r="B87">
        <v>1686938448.5999999</v>
      </c>
      <c r="C87">
        <v>16313.099999904631</v>
      </c>
      <c r="D87" t="s">
        <v>791</v>
      </c>
      <c r="E87" t="s">
        <v>792</v>
      </c>
      <c r="F87">
        <v>15</v>
      </c>
      <c r="N87" t="s">
        <v>501</v>
      </c>
      <c r="O87">
        <v>1686938440.849999</v>
      </c>
      <c r="P87">
        <f t="shared" si="92"/>
        <v>1.1455187694043049E-3</v>
      </c>
      <c r="Q87">
        <f t="shared" si="93"/>
        <v>1.145518769404305</v>
      </c>
      <c r="R87">
        <f t="shared" si="94"/>
        <v>3.1568636619904442</v>
      </c>
      <c r="S87">
        <f t="shared" si="95"/>
        <v>410.73703333333322</v>
      </c>
      <c r="T87">
        <f t="shared" si="96"/>
        <v>231.4828851541634</v>
      </c>
      <c r="U87">
        <f t="shared" si="97"/>
        <v>23.545459150643083</v>
      </c>
      <c r="V87">
        <f t="shared" si="98"/>
        <v>41.778432274012914</v>
      </c>
      <c r="W87">
        <f t="shared" si="99"/>
        <v>3.1620950192821962E-2</v>
      </c>
      <c r="X87">
        <f t="shared" si="100"/>
        <v>2.9581661428257475</v>
      </c>
      <c r="Y87">
        <f t="shared" si="101"/>
        <v>3.1434364160415583E-2</v>
      </c>
      <c r="Z87">
        <f t="shared" si="102"/>
        <v>1.9663149685237774E-2</v>
      </c>
      <c r="AA87">
        <f t="shared" si="103"/>
        <v>241.73606737476402</v>
      </c>
      <c r="AB87">
        <f t="shared" si="104"/>
        <v>34.561962316222342</v>
      </c>
      <c r="AC87">
        <f t="shared" si="105"/>
        <v>33.351056666666658</v>
      </c>
      <c r="AD87">
        <f t="shared" si="106"/>
        <v>5.1526201831567642</v>
      </c>
      <c r="AE87">
        <f t="shared" si="107"/>
        <v>30.271460699474318</v>
      </c>
      <c r="AF87">
        <f t="shared" si="108"/>
        <v>1.5683964327233109</v>
      </c>
      <c r="AG87">
        <f t="shared" si="109"/>
        <v>5.1811058881296308</v>
      </c>
      <c r="AH87">
        <f t="shared" si="110"/>
        <v>3.5842237504334533</v>
      </c>
      <c r="AI87">
        <f t="shared" si="111"/>
        <v>-50.517377730729848</v>
      </c>
      <c r="AJ87">
        <f t="shared" si="112"/>
        <v>15.693959468609286</v>
      </c>
      <c r="AK87">
        <f t="shared" si="113"/>
        <v>1.2197998398839027</v>
      </c>
      <c r="AL87">
        <f t="shared" si="114"/>
        <v>208.13244895252737</v>
      </c>
      <c r="AM87">
        <v>0</v>
      </c>
      <c r="AN87">
        <v>0</v>
      </c>
      <c r="AO87">
        <f t="shared" si="115"/>
        <v>1</v>
      </c>
      <c r="AP87">
        <f t="shared" si="116"/>
        <v>0</v>
      </c>
      <c r="AQ87">
        <f t="shared" si="117"/>
        <v>52612.976292174644</v>
      </c>
      <c r="AR87" t="s">
        <v>410</v>
      </c>
      <c r="AS87">
        <v>12516</v>
      </c>
      <c r="AT87">
        <v>616.0684</v>
      </c>
      <c r="AU87">
        <v>3673.6</v>
      </c>
      <c r="AV87">
        <f t="shared" si="118"/>
        <v>0.83229845383275258</v>
      </c>
      <c r="AW87">
        <v>-1.2249820690906199</v>
      </c>
      <c r="AX87" t="s">
        <v>793</v>
      </c>
      <c r="AY87">
        <v>12520.4</v>
      </c>
      <c r="AZ87">
        <v>558.37923076923084</v>
      </c>
      <c r="BA87">
        <v>674.05</v>
      </c>
      <c r="BB87">
        <f t="shared" si="119"/>
        <v>0.17160562158707682</v>
      </c>
      <c r="BC87">
        <v>0.5</v>
      </c>
      <c r="BD87">
        <f t="shared" si="120"/>
        <v>1261.2086305568728</v>
      </c>
      <c r="BE87">
        <f t="shared" si="121"/>
        <v>3.1568636619904442</v>
      </c>
      <c r="BF87">
        <f t="shared" si="122"/>
        <v>108.21524549884904</v>
      </c>
      <c r="BG87">
        <f t="shared" si="123"/>
        <v>3.4743226655103913E-3</v>
      </c>
      <c r="BH87">
        <f t="shared" si="124"/>
        <v>4.4500407981603747</v>
      </c>
      <c r="BI87">
        <f t="shared" si="125"/>
        <v>352.78927247526178</v>
      </c>
      <c r="BJ87" t="s">
        <v>794</v>
      </c>
      <c r="BK87">
        <v>-1211.6500000000001</v>
      </c>
      <c r="BL87">
        <f t="shared" si="126"/>
        <v>-1211.6500000000001</v>
      </c>
      <c r="BM87">
        <f t="shared" si="127"/>
        <v>2.7975669460722501</v>
      </c>
      <c r="BN87">
        <f t="shared" si="128"/>
        <v>6.1341024145287748E-2</v>
      </c>
      <c r="BO87">
        <f t="shared" si="129"/>
        <v>0.61400133053579653</v>
      </c>
      <c r="BP87">
        <f t="shared" si="130"/>
        <v>1.9949564901756625</v>
      </c>
      <c r="BQ87">
        <f t="shared" si="131"/>
        <v>0.98103646745629725</v>
      </c>
      <c r="BR87">
        <f t="shared" si="132"/>
        <v>-0.13310640476947605</v>
      </c>
      <c r="BS87">
        <f t="shared" si="133"/>
        <v>1.1331064047694761</v>
      </c>
      <c r="BT87">
        <v>1401</v>
      </c>
      <c r="BU87">
        <v>300</v>
      </c>
      <c r="BV87">
        <v>300</v>
      </c>
      <c r="BW87">
        <v>300</v>
      </c>
      <c r="BX87">
        <v>12520.4</v>
      </c>
      <c r="BY87">
        <v>655.67</v>
      </c>
      <c r="BZ87">
        <v>-9.0691799999999996E-3</v>
      </c>
      <c r="CA87">
        <v>-1.1100000000000001</v>
      </c>
      <c r="CB87" t="s">
        <v>413</v>
      </c>
      <c r="CC87" t="s">
        <v>413</v>
      </c>
      <c r="CD87" t="s">
        <v>413</v>
      </c>
      <c r="CE87" t="s">
        <v>413</v>
      </c>
      <c r="CF87" t="s">
        <v>413</v>
      </c>
      <c r="CG87" t="s">
        <v>413</v>
      </c>
      <c r="CH87" t="s">
        <v>413</v>
      </c>
      <c r="CI87" t="s">
        <v>413</v>
      </c>
      <c r="CJ87" t="s">
        <v>413</v>
      </c>
      <c r="CK87" t="s">
        <v>413</v>
      </c>
      <c r="CL87">
        <f t="shared" si="134"/>
        <v>1499.9976666666671</v>
      </c>
      <c r="CM87">
        <f t="shared" si="135"/>
        <v>1261.2086305568728</v>
      </c>
      <c r="CN87">
        <f t="shared" si="136"/>
        <v>0.84080706162667751</v>
      </c>
      <c r="CO87">
        <f t="shared" si="137"/>
        <v>0.16115762893948765</v>
      </c>
      <c r="CP87">
        <v>6</v>
      </c>
      <c r="CQ87">
        <v>0.5</v>
      </c>
      <c r="CR87" t="s">
        <v>414</v>
      </c>
      <c r="CS87">
        <v>2</v>
      </c>
      <c r="CT87">
        <v>1686938440.849999</v>
      </c>
      <c r="CU87">
        <v>410.73703333333322</v>
      </c>
      <c r="CV87">
        <v>414.36370000000011</v>
      </c>
      <c r="CW87">
        <v>15.41940333333333</v>
      </c>
      <c r="CX87">
        <v>14.291766666666669</v>
      </c>
      <c r="CY87">
        <v>410.29203333333322</v>
      </c>
      <c r="CZ87">
        <v>15.21140333333333</v>
      </c>
      <c r="DA87">
        <v>600.1164666666665</v>
      </c>
      <c r="DB87">
        <v>101.6159333333333</v>
      </c>
      <c r="DC87">
        <v>9.9833406666666652E-2</v>
      </c>
      <c r="DD87">
        <v>33.449463333333327</v>
      </c>
      <c r="DE87">
        <v>33.351056666666658</v>
      </c>
      <c r="DF87">
        <v>999.9000000000002</v>
      </c>
      <c r="DG87">
        <v>0</v>
      </c>
      <c r="DH87">
        <v>0</v>
      </c>
      <c r="DI87">
        <v>10002.412</v>
      </c>
      <c r="DJ87">
        <v>0</v>
      </c>
      <c r="DK87">
        <v>662.07143333333329</v>
      </c>
      <c r="DL87">
        <v>-3.6101740000000002</v>
      </c>
      <c r="DM87">
        <v>417.18626666666671</v>
      </c>
      <c r="DN87">
        <v>420.37156666666669</v>
      </c>
      <c r="DO87">
        <v>1.1276409999999999</v>
      </c>
      <c r="DP87">
        <v>414.36370000000011</v>
      </c>
      <c r="DQ87">
        <v>14.291766666666669</v>
      </c>
      <c r="DR87">
        <v>1.566855333333333</v>
      </c>
      <c r="DS87">
        <v>1.452269666666667</v>
      </c>
      <c r="DT87">
        <v>13.636649999999999</v>
      </c>
      <c r="DU87">
        <v>12.47468666666667</v>
      </c>
      <c r="DV87">
        <v>1499.9976666666671</v>
      </c>
      <c r="DW87">
        <v>0.97300666666666691</v>
      </c>
      <c r="DX87">
        <v>2.6992950000000002E-2</v>
      </c>
      <c r="DY87">
        <v>0</v>
      </c>
      <c r="DZ87">
        <v>558.3895</v>
      </c>
      <c r="EA87">
        <v>4.9993100000000004</v>
      </c>
      <c r="EB87">
        <v>19849.09</v>
      </c>
      <c r="EC87">
        <v>13259.25</v>
      </c>
      <c r="ED87">
        <v>40.25</v>
      </c>
      <c r="EE87">
        <v>42</v>
      </c>
      <c r="EF87">
        <v>40.5914</v>
      </c>
      <c r="EG87">
        <v>41.5</v>
      </c>
      <c r="EH87">
        <v>41.936999999999983</v>
      </c>
      <c r="EI87">
        <v>1454.644666666667</v>
      </c>
      <c r="EJ87">
        <v>40.352999999999987</v>
      </c>
      <c r="EK87">
        <v>0</v>
      </c>
      <c r="EL87">
        <v>133.5</v>
      </c>
      <c r="EM87">
        <v>0</v>
      </c>
      <c r="EN87">
        <v>558.37923076923084</v>
      </c>
      <c r="EO87">
        <v>-7.2739828979063441</v>
      </c>
      <c r="EP87">
        <v>-2023.056404230397</v>
      </c>
      <c r="EQ87">
        <v>19863.33846153846</v>
      </c>
      <c r="ER87">
        <v>15</v>
      </c>
      <c r="ES87">
        <v>1686938466.5999999</v>
      </c>
      <c r="ET87" t="s">
        <v>795</v>
      </c>
      <c r="EU87">
        <v>1686938466.5999999</v>
      </c>
      <c r="EV87">
        <v>1686864966.5999999</v>
      </c>
      <c r="EW87">
        <v>71</v>
      </c>
      <c r="EX87">
        <v>-1.6E-2</v>
      </c>
      <c r="EY87">
        <v>-2.5000000000000001E-2</v>
      </c>
      <c r="EZ87">
        <v>0.44500000000000001</v>
      </c>
      <c r="FA87">
        <v>0.20799999999999999</v>
      </c>
      <c r="FB87">
        <v>414</v>
      </c>
      <c r="FC87">
        <v>20</v>
      </c>
      <c r="FD87">
        <v>0.23</v>
      </c>
      <c r="FE87">
        <v>0.03</v>
      </c>
      <c r="FF87">
        <v>-3.5870475609756101</v>
      </c>
      <c r="FG87">
        <v>-0.1201553310104499</v>
      </c>
      <c r="FH87">
        <v>0.17904370202013681</v>
      </c>
      <c r="FI87">
        <v>1</v>
      </c>
      <c r="FJ87">
        <v>410.76296774193548</v>
      </c>
      <c r="FK87">
        <v>-0.87614516129085862</v>
      </c>
      <c r="FL87">
        <v>6.8122510073926862E-2</v>
      </c>
      <c r="FM87">
        <v>1</v>
      </c>
      <c r="FN87">
        <v>1.1186704878048781</v>
      </c>
      <c r="FO87">
        <v>0.1576739372822292</v>
      </c>
      <c r="FP87">
        <v>1.582791358778959E-2</v>
      </c>
      <c r="FQ87">
        <v>1</v>
      </c>
      <c r="FR87">
        <v>15.418541935483869</v>
      </c>
      <c r="FS87">
        <v>6.5966129032214965E-2</v>
      </c>
      <c r="FT87">
        <v>5.2144819551279394E-3</v>
      </c>
      <c r="FU87">
        <v>1</v>
      </c>
      <c r="FV87">
        <v>4</v>
      </c>
      <c r="FW87">
        <v>4</v>
      </c>
      <c r="FX87" t="s">
        <v>416</v>
      </c>
      <c r="FY87">
        <v>3.17225</v>
      </c>
      <c r="FZ87">
        <v>2.7972100000000002</v>
      </c>
      <c r="GA87">
        <v>0.102342</v>
      </c>
      <c r="GB87">
        <v>0.103602</v>
      </c>
      <c r="GC87">
        <v>8.69283E-2</v>
      </c>
      <c r="GD87">
        <v>8.3386399999999999E-2</v>
      </c>
      <c r="GE87">
        <v>27851.9</v>
      </c>
      <c r="GF87">
        <v>22139.1</v>
      </c>
      <c r="GG87">
        <v>29023.5</v>
      </c>
      <c r="GH87">
        <v>24214.5</v>
      </c>
      <c r="GI87">
        <v>33736.800000000003</v>
      </c>
      <c r="GJ87">
        <v>32410.9</v>
      </c>
      <c r="GK87">
        <v>40058</v>
      </c>
      <c r="GL87">
        <v>39521.9</v>
      </c>
      <c r="GM87">
        <v>2.1193</v>
      </c>
      <c r="GN87">
        <v>1.7762</v>
      </c>
      <c r="GO87">
        <v>0.109226</v>
      </c>
      <c r="GP87">
        <v>0</v>
      </c>
      <c r="GQ87">
        <v>31.627199999999998</v>
      </c>
      <c r="GR87">
        <v>999.9</v>
      </c>
      <c r="GS87">
        <v>26.7</v>
      </c>
      <c r="GT87">
        <v>35.799999999999997</v>
      </c>
      <c r="GU87">
        <v>15.5115</v>
      </c>
      <c r="GV87">
        <v>62.056199999999997</v>
      </c>
      <c r="GW87">
        <v>31.502400000000002</v>
      </c>
      <c r="GX87">
        <v>1</v>
      </c>
      <c r="GY87">
        <v>0.37982700000000003</v>
      </c>
      <c r="GZ87">
        <v>0</v>
      </c>
      <c r="HA87">
        <v>20.277100000000001</v>
      </c>
      <c r="HB87">
        <v>5.2229799999999997</v>
      </c>
      <c r="HC87">
        <v>11.908099999999999</v>
      </c>
      <c r="HD87">
        <v>4.9638999999999998</v>
      </c>
      <c r="HE87">
        <v>3.2919999999999998</v>
      </c>
      <c r="HF87">
        <v>9999</v>
      </c>
      <c r="HG87">
        <v>9999</v>
      </c>
      <c r="HH87">
        <v>9999</v>
      </c>
      <c r="HI87">
        <v>999.9</v>
      </c>
      <c r="HJ87">
        <v>4.9702599999999997</v>
      </c>
      <c r="HK87">
        <v>1.8753</v>
      </c>
      <c r="HL87">
        <v>1.87401</v>
      </c>
      <c r="HM87">
        <v>1.87317</v>
      </c>
      <c r="HN87">
        <v>1.87469</v>
      </c>
      <c r="HO87">
        <v>1.8696600000000001</v>
      </c>
      <c r="HP87">
        <v>1.87378</v>
      </c>
      <c r="HQ87">
        <v>1.8788100000000001</v>
      </c>
      <c r="HR87">
        <v>0</v>
      </c>
      <c r="HS87">
        <v>0</v>
      </c>
      <c r="HT87">
        <v>0</v>
      </c>
      <c r="HU87">
        <v>0</v>
      </c>
      <c r="HV87" t="s">
        <v>417</v>
      </c>
      <c r="HW87" t="s">
        <v>418</v>
      </c>
      <c r="HX87" t="s">
        <v>419</v>
      </c>
      <c r="HY87" t="s">
        <v>419</v>
      </c>
      <c r="HZ87" t="s">
        <v>419</v>
      </c>
      <c r="IA87" t="s">
        <v>419</v>
      </c>
      <c r="IB87">
        <v>0</v>
      </c>
      <c r="IC87">
        <v>100</v>
      </c>
      <c r="ID87">
        <v>100</v>
      </c>
      <c r="IE87">
        <v>0.44500000000000001</v>
      </c>
      <c r="IF87">
        <v>0.20799999999999999</v>
      </c>
      <c r="IG87">
        <v>0.46147619047610527</v>
      </c>
      <c r="IH87">
        <v>0</v>
      </c>
      <c r="II87">
        <v>0</v>
      </c>
      <c r="IJ87">
        <v>0</v>
      </c>
      <c r="IK87">
        <v>0.20799999999999999</v>
      </c>
      <c r="IL87">
        <v>0</v>
      </c>
      <c r="IM87">
        <v>0</v>
      </c>
      <c r="IN87">
        <v>0</v>
      </c>
      <c r="IO87">
        <v>-1</v>
      </c>
      <c r="IP87">
        <v>-1</v>
      </c>
      <c r="IQ87">
        <v>-1</v>
      </c>
      <c r="IR87">
        <v>-1</v>
      </c>
      <c r="IS87">
        <v>1.9</v>
      </c>
      <c r="IT87">
        <v>1224.7</v>
      </c>
      <c r="IU87">
        <v>1.0803199999999999</v>
      </c>
      <c r="IV87">
        <v>2.4462899999999999</v>
      </c>
      <c r="IW87">
        <v>1.42578</v>
      </c>
      <c r="IX87">
        <v>2.2692899999999998</v>
      </c>
      <c r="IY87">
        <v>1.5478499999999999</v>
      </c>
      <c r="IZ87">
        <v>2.4670399999999999</v>
      </c>
      <c r="JA87">
        <v>38.501399999999997</v>
      </c>
      <c r="JB87">
        <v>14.0883</v>
      </c>
      <c r="JC87">
        <v>18</v>
      </c>
      <c r="JD87">
        <v>640.73199999999997</v>
      </c>
      <c r="JE87">
        <v>401.83600000000001</v>
      </c>
      <c r="JF87">
        <v>32.481400000000001</v>
      </c>
      <c r="JG87">
        <v>32.145800000000001</v>
      </c>
      <c r="JH87">
        <v>30.000499999999999</v>
      </c>
      <c r="JI87">
        <v>31.954000000000001</v>
      </c>
      <c r="JJ87">
        <v>31.885200000000001</v>
      </c>
      <c r="JK87">
        <v>21.652200000000001</v>
      </c>
      <c r="JL87">
        <v>-30</v>
      </c>
      <c r="JM87">
        <v>-30</v>
      </c>
      <c r="JN87">
        <v>-999.9</v>
      </c>
      <c r="JO87">
        <v>413.916</v>
      </c>
      <c r="JP87">
        <v>0</v>
      </c>
      <c r="JQ87">
        <v>94.597700000000003</v>
      </c>
      <c r="JR87">
        <v>100.536</v>
      </c>
    </row>
    <row r="88" spans="1:278" x14ac:dyDescent="0.2">
      <c r="A88">
        <v>72</v>
      </c>
      <c r="B88">
        <v>1686938551.5999999</v>
      </c>
      <c r="C88">
        <v>16416.099999904629</v>
      </c>
      <c r="D88" t="s">
        <v>796</v>
      </c>
      <c r="E88" t="s">
        <v>797</v>
      </c>
      <c r="F88">
        <v>15</v>
      </c>
      <c r="N88" t="s">
        <v>586</v>
      </c>
      <c r="O88">
        <v>1686938543.599999</v>
      </c>
      <c r="P88">
        <f t="shared" si="92"/>
        <v>4.4903470969048249E-3</v>
      </c>
      <c r="Q88">
        <f t="shared" si="93"/>
        <v>4.4903470969048245</v>
      </c>
      <c r="R88">
        <f t="shared" si="94"/>
        <v>17.788777149433574</v>
      </c>
      <c r="S88">
        <f t="shared" si="95"/>
        <v>409.19516129032257</v>
      </c>
      <c r="T88">
        <f t="shared" si="96"/>
        <v>190.51338115325041</v>
      </c>
      <c r="U88">
        <f t="shared" si="97"/>
        <v>19.37810206670278</v>
      </c>
      <c r="V88">
        <f t="shared" si="98"/>
        <v>41.621357789594249</v>
      </c>
      <c r="W88">
        <f t="shared" si="99"/>
        <v>0.14322425706044459</v>
      </c>
      <c r="X88">
        <f t="shared" si="100"/>
        <v>2.9568715712932456</v>
      </c>
      <c r="Y88">
        <f t="shared" si="101"/>
        <v>0.13947881021428613</v>
      </c>
      <c r="Z88">
        <f t="shared" si="102"/>
        <v>8.7502611757205667E-2</v>
      </c>
      <c r="AA88">
        <f t="shared" si="103"/>
        <v>241.74135455926788</v>
      </c>
      <c r="AB88">
        <f t="shared" si="104"/>
        <v>33.498031895592568</v>
      </c>
      <c r="AC88">
        <f t="shared" si="105"/>
        <v>33.016599999999997</v>
      </c>
      <c r="AD88">
        <f t="shared" si="106"/>
        <v>5.0568211159815801</v>
      </c>
      <c r="AE88">
        <f t="shared" si="107"/>
        <v>36.98248868922353</v>
      </c>
      <c r="AF88">
        <f t="shared" si="108"/>
        <v>1.8941157243719895</v>
      </c>
      <c r="AG88">
        <f t="shared" si="109"/>
        <v>5.1216556578679446</v>
      </c>
      <c r="AH88">
        <f t="shared" si="110"/>
        <v>3.1627053916095909</v>
      </c>
      <c r="AI88">
        <f t="shared" si="111"/>
        <v>-198.02430697350277</v>
      </c>
      <c r="AJ88">
        <f t="shared" si="112"/>
        <v>36.178037597106609</v>
      </c>
      <c r="AK88">
        <f t="shared" si="113"/>
        <v>2.8057036793587433</v>
      </c>
      <c r="AL88">
        <f t="shared" si="114"/>
        <v>82.700788862230453</v>
      </c>
      <c r="AM88">
        <v>0</v>
      </c>
      <c r="AN88">
        <v>0</v>
      </c>
      <c r="AO88">
        <f t="shared" si="115"/>
        <v>1</v>
      </c>
      <c r="AP88">
        <f t="shared" si="116"/>
        <v>0</v>
      </c>
      <c r="AQ88">
        <f t="shared" si="117"/>
        <v>52611.263116671464</v>
      </c>
      <c r="AR88" t="s">
        <v>410</v>
      </c>
      <c r="AS88">
        <v>12516</v>
      </c>
      <c r="AT88">
        <v>616.0684</v>
      </c>
      <c r="AU88">
        <v>3673.6</v>
      </c>
      <c r="AV88">
        <f t="shared" si="118"/>
        <v>0.83229845383275258</v>
      </c>
      <c r="AW88">
        <v>-1.2249820690906199</v>
      </c>
      <c r="AX88" t="s">
        <v>798</v>
      </c>
      <c r="AY88">
        <v>12489.1</v>
      </c>
      <c r="AZ88">
        <v>734.85364000000004</v>
      </c>
      <c r="BA88">
        <v>1260.8699999999999</v>
      </c>
      <c r="BB88">
        <f t="shared" si="119"/>
        <v>0.41718524510853605</v>
      </c>
      <c r="BC88">
        <v>0.5</v>
      </c>
      <c r="BD88">
        <f t="shared" si="120"/>
        <v>1261.2297489442972</v>
      </c>
      <c r="BE88">
        <f t="shared" si="121"/>
        <v>17.788777149433574</v>
      </c>
      <c r="BF88">
        <f t="shared" si="122"/>
        <v>263.083220975752</v>
      </c>
      <c r="BG88">
        <f t="shared" si="123"/>
        <v>1.5075571468592076E-2</v>
      </c>
      <c r="BH88">
        <f t="shared" si="124"/>
        <v>1.9135438229159234</v>
      </c>
      <c r="BI88">
        <f t="shared" si="125"/>
        <v>466.39898113728606</v>
      </c>
      <c r="BJ88" t="s">
        <v>799</v>
      </c>
      <c r="BK88">
        <v>-3121.66</v>
      </c>
      <c r="BL88">
        <f t="shared" si="126"/>
        <v>-3121.66</v>
      </c>
      <c r="BM88">
        <f t="shared" si="127"/>
        <v>3.4757984566212219</v>
      </c>
      <c r="BN88">
        <f t="shared" si="128"/>
        <v>0.12002572943026057</v>
      </c>
      <c r="BO88">
        <f t="shared" si="129"/>
        <v>0.35506073351130052</v>
      </c>
      <c r="BP88">
        <f t="shared" si="130"/>
        <v>0.81578017176136031</v>
      </c>
      <c r="BQ88">
        <f t="shared" si="131"/>
        <v>0.78911040526940102</v>
      </c>
      <c r="BR88">
        <f t="shared" si="132"/>
        <v>-0.50986958237461699</v>
      </c>
      <c r="BS88">
        <f t="shared" si="133"/>
        <v>1.5098695823746171</v>
      </c>
      <c r="BT88">
        <v>1403</v>
      </c>
      <c r="BU88">
        <v>300</v>
      </c>
      <c r="BV88">
        <v>300</v>
      </c>
      <c r="BW88">
        <v>300</v>
      </c>
      <c r="BX88">
        <v>12489.1</v>
      </c>
      <c r="BY88">
        <v>1116.3800000000001</v>
      </c>
      <c r="BZ88">
        <v>-9.0494900000000003E-3</v>
      </c>
      <c r="CA88">
        <v>-19.55</v>
      </c>
      <c r="CB88" t="s">
        <v>413</v>
      </c>
      <c r="CC88" t="s">
        <v>413</v>
      </c>
      <c r="CD88" t="s">
        <v>413</v>
      </c>
      <c r="CE88" t="s">
        <v>413</v>
      </c>
      <c r="CF88" t="s">
        <v>413</v>
      </c>
      <c r="CG88" t="s">
        <v>413</v>
      </c>
      <c r="CH88" t="s">
        <v>413</v>
      </c>
      <c r="CI88" t="s">
        <v>413</v>
      </c>
      <c r="CJ88" t="s">
        <v>413</v>
      </c>
      <c r="CK88" t="s">
        <v>413</v>
      </c>
      <c r="CL88">
        <f t="shared" si="134"/>
        <v>1500.0219354838709</v>
      </c>
      <c r="CM88">
        <f t="shared" si="135"/>
        <v>1261.2297489442972</v>
      </c>
      <c r="CN88">
        <f t="shared" si="136"/>
        <v>0.84080753694942123</v>
      </c>
      <c r="CO88">
        <f t="shared" si="137"/>
        <v>0.16115854631238305</v>
      </c>
      <c r="CP88">
        <v>6</v>
      </c>
      <c r="CQ88">
        <v>0.5</v>
      </c>
      <c r="CR88" t="s">
        <v>414</v>
      </c>
      <c r="CS88">
        <v>2</v>
      </c>
      <c r="CT88">
        <v>1686938543.599999</v>
      </c>
      <c r="CU88">
        <v>409.19516129032257</v>
      </c>
      <c r="CV88">
        <v>428.81712903225809</v>
      </c>
      <c r="CW88">
        <v>18.621761290322581</v>
      </c>
      <c r="CX88">
        <v>14.21598387096774</v>
      </c>
      <c r="CY88">
        <v>408.79516129032271</v>
      </c>
      <c r="CZ88">
        <v>18.413761290322579</v>
      </c>
      <c r="DA88">
        <v>600.12958064516135</v>
      </c>
      <c r="DB88">
        <v>101.61499999999999</v>
      </c>
      <c r="DC88">
        <v>0.10017585483870969</v>
      </c>
      <c r="DD88">
        <v>33.243548387096773</v>
      </c>
      <c r="DE88">
        <v>33.016599999999997</v>
      </c>
      <c r="DF88">
        <v>999.90000000000032</v>
      </c>
      <c r="DG88">
        <v>0</v>
      </c>
      <c r="DH88">
        <v>0</v>
      </c>
      <c r="DI88">
        <v>9995.1612903225814</v>
      </c>
      <c r="DJ88">
        <v>0</v>
      </c>
      <c r="DK88">
        <v>1687.056774193549</v>
      </c>
      <c r="DL88">
        <v>-19.57678709677419</v>
      </c>
      <c r="DM88">
        <v>417.00567741935492</v>
      </c>
      <c r="DN88">
        <v>435.00112903225812</v>
      </c>
      <c r="DO88">
        <v>4.4057774193548394</v>
      </c>
      <c r="DP88">
        <v>428.81712903225809</v>
      </c>
      <c r="DQ88">
        <v>14.21598387096774</v>
      </c>
      <c r="DR88">
        <v>1.89224935483871</v>
      </c>
      <c r="DS88">
        <v>1.444556451612903</v>
      </c>
      <c r="DT88">
        <v>16.570419354838709</v>
      </c>
      <c r="DU88">
        <v>12.393606451612911</v>
      </c>
      <c r="DV88">
        <v>1500.0219354838709</v>
      </c>
      <c r="DW88">
        <v>0.97299261290322603</v>
      </c>
      <c r="DX88">
        <v>2.700735806451612E-2</v>
      </c>
      <c r="DY88">
        <v>0</v>
      </c>
      <c r="DZ88">
        <v>735.27912903225797</v>
      </c>
      <c r="EA88">
        <v>4.9993100000000013</v>
      </c>
      <c r="EB88">
        <v>16126.54516129032</v>
      </c>
      <c r="EC88">
        <v>13259.38709677419</v>
      </c>
      <c r="ED88">
        <v>40.311999999999983</v>
      </c>
      <c r="EE88">
        <v>42.012</v>
      </c>
      <c r="EF88">
        <v>40.561999999999983</v>
      </c>
      <c r="EG88">
        <v>41.531999999999996</v>
      </c>
      <c r="EH88">
        <v>41.981709677419332</v>
      </c>
      <c r="EI88">
        <v>1454.6445161290319</v>
      </c>
      <c r="EJ88">
        <v>40.377419354838707</v>
      </c>
      <c r="EK88">
        <v>0</v>
      </c>
      <c r="EL88">
        <v>102.2000000476837</v>
      </c>
      <c r="EM88">
        <v>0</v>
      </c>
      <c r="EN88">
        <v>734.85364000000004</v>
      </c>
      <c r="EO88">
        <v>-48.995153835307462</v>
      </c>
      <c r="EP88">
        <v>-796.62307664982109</v>
      </c>
      <c r="EQ88">
        <v>16116.412</v>
      </c>
      <c r="ER88">
        <v>15</v>
      </c>
      <c r="ES88">
        <v>1686938570.5999999</v>
      </c>
      <c r="ET88" t="s">
        <v>800</v>
      </c>
      <c r="EU88">
        <v>1686938570.5999999</v>
      </c>
      <c r="EV88">
        <v>1686864966.5999999</v>
      </c>
      <c r="EW88">
        <v>72</v>
      </c>
      <c r="EX88">
        <v>-4.4999999999999998E-2</v>
      </c>
      <c r="EY88">
        <v>-2.5000000000000001E-2</v>
      </c>
      <c r="EZ88">
        <v>0.4</v>
      </c>
      <c r="FA88">
        <v>0.20799999999999999</v>
      </c>
      <c r="FB88">
        <v>429</v>
      </c>
      <c r="FC88">
        <v>20</v>
      </c>
      <c r="FD88">
        <v>0.08</v>
      </c>
      <c r="FE88">
        <v>0.03</v>
      </c>
      <c r="FF88">
        <v>-19.658294999999999</v>
      </c>
      <c r="FG88">
        <v>2.246904315197003</v>
      </c>
      <c r="FH88">
        <v>0.2236718656313304</v>
      </c>
      <c r="FI88">
        <v>1</v>
      </c>
      <c r="FJ88">
        <v>409.25700000000001</v>
      </c>
      <c r="FK88">
        <v>3.318620689655051</v>
      </c>
      <c r="FL88">
        <v>0.2413163898287877</v>
      </c>
      <c r="FM88">
        <v>1</v>
      </c>
      <c r="FN88">
        <v>4.3996132499999998</v>
      </c>
      <c r="FO88">
        <v>0.1164840900562753</v>
      </c>
      <c r="FP88">
        <v>1.300757690492354E-2</v>
      </c>
      <c r="FQ88">
        <v>1</v>
      </c>
      <c r="FR88">
        <v>18.622056666666669</v>
      </c>
      <c r="FS88">
        <v>-8.6896551724372512E-3</v>
      </c>
      <c r="FT88">
        <v>4.7156960131980452E-3</v>
      </c>
      <c r="FU88">
        <v>1</v>
      </c>
      <c r="FV88">
        <v>4</v>
      </c>
      <c r="FW88">
        <v>4</v>
      </c>
      <c r="FX88" t="s">
        <v>416</v>
      </c>
      <c r="FY88">
        <v>3.17191</v>
      </c>
      <c r="FZ88">
        <v>2.7966899999999999</v>
      </c>
      <c r="GA88">
        <v>0.102169</v>
      </c>
      <c r="GB88">
        <v>0.10639999999999999</v>
      </c>
      <c r="GC88">
        <v>9.9766999999999995E-2</v>
      </c>
      <c r="GD88">
        <v>8.3044000000000007E-2</v>
      </c>
      <c r="GE88">
        <v>27860.799999999999</v>
      </c>
      <c r="GF88">
        <v>22065.3</v>
      </c>
      <c r="GG88">
        <v>29027.7</v>
      </c>
      <c r="GH88">
        <v>24209.7</v>
      </c>
      <c r="GI88">
        <v>33263.699999999997</v>
      </c>
      <c r="GJ88">
        <v>32416.400000000001</v>
      </c>
      <c r="GK88">
        <v>40063.699999999997</v>
      </c>
      <c r="GL88">
        <v>39513.699999999997</v>
      </c>
      <c r="GM88">
        <v>2.12337</v>
      </c>
      <c r="GN88">
        <v>1.7718</v>
      </c>
      <c r="GO88">
        <v>9.19402E-2</v>
      </c>
      <c r="GP88">
        <v>0</v>
      </c>
      <c r="GQ88">
        <v>31.494399999999999</v>
      </c>
      <c r="GR88">
        <v>999.9</v>
      </c>
      <c r="GS88">
        <v>26.6</v>
      </c>
      <c r="GT88">
        <v>35.9</v>
      </c>
      <c r="GU88">
        <v>15.5381</v>
      </c>
      <c r="GV88">
        <v>62.586199999999998</v>
      </c>
      <c r="GW88">
        <v>31.290099999999999</v>
      </c>
      <c r="GX88">
        <v>1</v>
      </c>
      <c r="GY88">
        <v>0.385046</v>
      </c>
      <c r="GZ88">
        <v>0</v>
      </c>
      <c r="HA88">
        <v>20.276900000000001</v>
      </c>
      <c r="HB88">
        <v>5.2229799999999997</v>
      </c>
      <c r="HC88">
        <v>11.908099999999999</v>
      </c>
      <c r="HD88">
        <v>4.9638</v>
      </c>
      <c r="HE88">
        <v>3.2919999999999998</v>
      </c>
      <c r="HF88">
        <v>9999</v>
      </c>
      <c r="HG88">
        <v>9999</v>
      </c>
      <c r="HH88">
        <v>9999</v>
      </c>
      <c r="HI88">
        <v>999.9</v>
      </c>
      <c r="HJ88">
        <v>4.9702599999999997</v>
      </c>
      <c r="HK88">
        <v>1.87531</v>
      </c>
      <c r="HL88">
        <v>1.8740600000000001</v>
      </c>
      <c r="HM88">
        <v>1.8731800000000001</v>
      </c>
      <c r="HN88">
        <v>1.8746799999999999</v>
      </c>
      <c r="HO88">
        <v>1.8696600000000001</v>
      </c>
      <c r="HP88">
        <v>1.87378</v>
      </c>
      <c r="HQ88">
        <v>1.8788199999999999</v>
      </c>
      <c r="HR88">
        <v>0</v>
      </c>
      <c r="HS88">
        <v>0</v>
      </c>
      <c r="HT88">
        <v>0</v>
      </c>
      <c r="HU88">
        <v>0</v>
      </c>
      <c r="HV88" t="s">
        <v>417</v>
      </c>
      <c r="HW88" t="s">
        <v>418</v>
      </c>
      <c r="HX88" t="s">
        <v>419</v>
      </c>
      <c r="HY88" t="s">
        <v>419</v>
      </c>
      <c r="HZ88" t="s">
        <v>419</v>
      </c>
      <c r="IA88" t="s">
        <v>419</v>
      </c>
      <c r="IB88">
        <v>0</v>
      </c>
      <c r="IC88">
        <v>100</v>
      </c>
      <c r="ID88">
        <v>100</v>
      </c>
      <c r="IE88">
        <v>0.4</v>
      </c>
      <c r="IF88">
        <v>0.20799999999999999</v>
      </c>
      <c r="IG88">
        <v>0.44519999999994297</v>
      </c>
      <c r="IH88">
        <v>0</v>
      </c>
      <c r="II88">
        <v>0</v>
      </c>
      <c r="IJ88">
        <v>0</v>
      </c>
      <c r="IK88">
        <v>0.20799999999999999</v>
      </c>
      <c r="IL88">
        <v>0</v>
      </c>
      <c r="IM88">
        <v>0</v>
      </c>
      <c r="IN88">
        <v>0</v>
      </c>
      <c r="IO88">
        <v>-1</v>
      </c>
      <c r="IP88">
        <v>-1</v>
      </c>
      <c r="IQ88">
        <v>-1</v>
      </c>
      <c r="IR88">
        <v>-1</v>
      </c>
      <c r="IS88">
        <v>1.4</v>
      </c>
      <c r="IT88">
        <v>1226.4000000000001</v>
      </c>
      <c r="IU88">
        <v>1.11206</v>
      </c>
      <c r="IV88">
        <v>2.4548299999999998</v>
      </c>
      <c r="IW88">
        <v>1.42578</v>
      </c>
      <c r="IX88">
        <v>2.2692899999999998</v>
      </c>
      <c r="IY88">
        <v>1.5478499999999999</v>
      </c>
      <c r="IZ88">
        <v>2.3852500000000001</v>
      </c>
      <c r="JA88">
        <v>38.501399999999997</v>
      </c>
      <c r="JB88">
        <v>14.0707</v>
      </c>
      <c r="JC88">
        <v>18</v>
      </c>
      <c r="JD88">
        <v>644.55999999999995</v>
      </c>
      <c r="JE88">
        <v>399.79</v>
      </c>
      <c r="JF88">
        <v>32.542099999999998</v>
      </c>
      <c r="JG88">
        <v>32.225000000000001</v>
      </c>
      <c r="JH88">
        <v>30.0001</v>
      </c>
      <c r="JI88">
        <v>32.023499999999999</v>
      </c>
      <c r="JJ88">
        <v>31.948699999999999</v>
      </c>
      <c r="JK88">
        <v>22.285</v>
      </c>
      <c r="JL88">
        <v>-30</v>
      </c>
      <c r="JM88">
        <v>-30</v>
      </c>
      <c r="JN88">
        <v>-999.9</v>
      </c>
      <c r="JO88">
        <v>429.01</v>
      </c>
      <c r="JP88">
        <v>0</v>
      </c>
      <c r="JQ88">
        <v>94.611199999999997</v>
      </c>
      <c r="JR88">
        <v>100.51600000000001</v>
      </c>
    </row>
    <row r="89" spans="1:278" x14ac:dyDescent="0.2">
      <c r="A89">
        <v>73</v>
      </c>
      <c r="B89">
        <v>1686942335.5999999</v>
      </c>
      <c r="C89">
        <v>20200.099999904629</v>
      </c>
      <c r="D89" t="s">
        <v>801</v>
      </c>
      <c r="E89" t="s">
        <v>802</v>
      </c>
      <c r="F89">
        <v>15</v>
      </c>
      <c r="N89" t="s">
        <v>465</v>
      </c>
      <c r="O89">
        <v>1686942327.849999</v>
      </c>
      <c r="P89">
        <f t="shared" si="92"/>
        <v>2.7236832191195035E-3</v>
      </c>
      <c r="Q89">
        <f t="shared" si="93"/>
        <v>2.7236832191195037</v>
      </c>
      <c r="R89">
        <f t="shared" si="94"/>
        <v>11.456437808058052</v>
      </c>
      <c r="S89">
        <f t="shared" si="95"/>
        <v>410.19976666666668</v>
      </c>
      <c r="T89">
        <f t="shared" si="96"/>
        <v>131.49947675951177</v>
      </c>
      <c r="U89">
        <f t="shared" si="97"/>
        <v>13.365599502520883</v>
      </c>
      <c r="V89">
        <f t="shared" si="98"/>
        <v>41.692681464586983</v>
      </c>
      <c r="W89">
        <f t="shared" si="99"/>
        <v>7.0802677046244905E-2</v>
      </c>
      <c r="X89">
        <f t="shared" si="100"/>
        <v>2.9561261831709102</v>
      </c>
      <c r="Y89">
        <f t="shared" si="101"/>
        <v>6.9873899917440738E-2</v>
      </c>
      <c r="Z89">
        <f t="shared" si="102"/>
        <v>4.3753619279280856E-2</v>
      </c>
      <c r="AA89">
        <f t="shared" si="103"/>
        <v>241.74499775572349</v>
      </c>
      <c r="AB89">
        <f t="shared" si="104"/>
        <v>31.285050219514652</v>
      </c>
      <c r="AC89">
        <f t="shared" si="105"/>
        <v>34.57429333333333</v>
      </c>
      <c r="AD89">
        <f t="shared" si="106"/>
        <v>5.5165717321488872</v>
      </c>
      <c r="AE89">
        <f t="shared" si="107"/>
        <v>38.4982174252807</v>
      </c>
      <c r="AF89">
        <f t="shared" si="108"/>
        <v>1.695206216572634</v>
      </c>
      <c r="AG89">
        <f t="shared" si="109"/>
        <v>4.4033369073848068</v>
      </c>
      <c r="AH89">
        <f t="shared" si="110"/>
        <v>3.8213655155762529</v>
      </c>
      <c r="AI89">
        <f t="shared" si="111"/>
        <v>-120.11442996317011</v>
      </c>
      <c r="AJ89">
        <f t="shared" si="112"/>
        <v>-637.28561074728475</v>
      </c>
      <c r="AK89">
        <f t="shared" si="113"/>
        <v>-49.169300425378118</v>
      </c>
      <c r="AL89">
        <f t="shared" si="114"/>
        <v>-564.82434338010944</v>
      </c>
      <c r="AM89">
        <v>0</v>
      </c>
      <c r="AN89">
        <v>0</v>
      </c>
      <c r="AO89">
        <f t="shared" si="115"/>
        <v>1</v>
      </c>
      <c r="AP89">
        <f t="shared" si="116"/>
        <v>0</v>
      </c>
      <c r="AQ89">
        <f t="shared" si="117"/>
        <v>53050.524622637742</v>
      </c>
      <c r="AR89" t="s">
        <v>410</v>
      </c>
      <c r="AS89">
        <v>12516</v>
      </c>
      <c r="AT89">
        <v>616.0684</v>
      </c>
      <c r="AU89">
        <v>3673.6</v>
      </c>
      <c r="AV89">
        <f t="shared" si="118"/>
        <v>0.83229845383275258</v>
      </c>
      <c r="AW89">
        <v>-1.2249820690906199</v>
      </c>
      <c r="AX89" t="s">
        <v>803</v>
      </c>
      <c r="AY89">
        <v>12520</v>
      </c>
      <c r="AZ89">
        <v>901.49535999999989</v>
      </c>
      <c r="BA89">
        <v>1089.71</v>
      </c>
      <c r="BB89">
        <f t="shared" si="119"/>
        <v>0.17271993466151558</v>
      </c>
      <c r="BC89">
        <v>0.5</v>
      </c>
      <c r="BD89">
        <f t="shared" si="120"/>
        <v>1261.2518802879399</v>
      </c>
      <c r="BE89">
        <f t="shared" si="121"/>
        <v>11.456437808058052</v>
      </c>
      <c r="BF89">
        <f t="shared" si="122"/>
        <v>108.92167117752332</v>
      </c>
      <c r="BG89">
        <f t="shared" si="123"/>
        <v>1.0054629115203811E-2</v>
      </c>
      <c r="BH89">
        <f t="shared" si="124"/>
        <v>2.3711721467179339</v>
      </c>
      <c r="BI89">
        <f t="shared" si="125"/>
        <v>440.78899374002094</v>
      </c>
      <c r="BJ89" t="s">
        <v>804</v>
      </c>
      <c r="BK89">
        <v>622.85</v>
      </c>
      <c r="BL89">
        <f t="shared" si="126"/>
        <v>622.85</v>
      </c>
      <c r="BM89">
        <f t="shared" si="127"/>
        <v>0.42842591148103626</v>
      </c>
      <c r="BN89">
        <f t="shared" si="128"/>
        <v>0.40315006640106271</v>
      </c>
      <c r="BO89">
        <f t="shared" si="129"/>
        <v>0.84696877816930261</v>
      </c>
      <c r="BP89">
        <f t="shared" si="130"/>
        <v>0.39737776411531445</v>
      </c>
      <c r="BQ89">
        <f t="shared" si="131"/>
        <v>0.84509020282897485</v>
      </c>
      <c r="BR89">
        <f t="shared" si="132"/>
        <v>0.27853944678972276</v>
      </c>
      <c r="BS89">
        <f t="shared" si="133"/>
        <v>0.72146055321027724</v>
      </c>
      <c r="BT89">
        <v>1405</v>
      </c>
      <c r="BU89">
        <v>300</v>
      </c>
      <c r="BV89">
        <v>300</v>
      </c>
      <c r="BW89">
        <v>300</v>
      </c>
      <c r="BX89">
        <v>12520</v>
      </c>
      <c r="BY89">
        <v>1061.3</v>
      </c>
      <c r="BZ89">
        <v>-9.0712999999999992E-3</v>
      </c>
      <c r="CA89">
        <v>2.0499999999999998</v>
      </c>
      <c r="CB89" t="s">
        <v>413</v>
      </c>
      <c r="CC89" t="s">
        <v>413</v>
      </c>
      <c r="CD89" t="s">
        <v>413</v>
      </c>
      <c r="CE89" t="s">
        <v>413</v>
      </c>
      <c r="CF89" t="s">
        <v>413</v>
      </c>
      <c r="CG89" t="s">
        <v>413</v>
      </c>
      <c r="CH89" t="s">
        <v>413</v>
      </c>
      <c r="CI89" t="s">
        <v>413</v>
      </c>
      <c r="CJ89" t="s">
        <v>413</v>
      </c>
      <c r="CK89" t="s">
        <v>413</v>
      </c>
      <c r="CL89">
        <f t="shared" si="134"/>
        <v>1500.048666666667</v>
      </c>
      <c r="CM89">
        <f t="shared" si="135"/>
        <v>1261.2518802879399</v>
      </c>
      <c r="CN89">
        <f t="shared" si="136"/>
        <v>0.84080730733265518</v>
      </c>
      <c r="CO89">
        <f t="shared" si="137"/>
        <v>0.16115810315202447</v>
      </c>
      <c r="CP89">
        <v>6</v>
      </c>
      <c r="CQ89">
        <v>0.5</v>
      </c>
      <c r="CR89" t="s">
        <v>414</v>
      </c>
      <c r="CS89">
        <v>2</v>
      </c>
      <c r="CT89">
        <v>1686942327.849999</v>
      </c>
      <c r="CU89">
        <v>410.19976666666668</v>
      </c>
      <c r="CV89">
        <v>422.77030000000002</v>
      </c>
      <c r="CW89">
        <v>16.67854333333333</v>
      </c>
      <c r="CX89">
        <v>14.000959999999999</v>
      </c>
      <c r="CY89">
        <v>409.81076666666672</v>
      </c>
      <c r="CZ89">
        <v>16.470543333333332</v>
      </c>
      <c r="DA89">
        <v>600.15076666666675</v>
      </c>
      <c r="DB89">
        <v>101.5401</v>
      </c>
      <c r="DC89">
        <v>9.9844370000000002E-2</v>
      </c>
      <c r="DD89">
        <v>30.575530000000011</v>
      </c>
      <c r="DE89">
        <v>34.57429333333333</v>
      </c>
      <c r="DF89">
        <v>999.9000000000002</v>
      </c>
      <c r="DG89">
        <v>0</v>
      </c>
      <c r="DH89">
        <v>0</v>
      </c>
      <c r="DI89">
        <v>9998.3050000000003</v>
      </c>
      <c r="DJ89">
        <v>0</v>
      </c>
      <c r="DK89">
        <v>1039.9901</v>
      </c>
      <c r="DL89">
        <v>-12.559366666666669</v>
      </c>
      <c r="DM89">
        <v>417.16876666666673</v>
      </c>
      <c r="DN89">
        <v>428.77363333333341</v>
      </c>
      <c r="DO89">
        <v>2.6775806666666671</v>
      </c>
      <c r="DP89">
        <v>422.77030000000002</v>
      </c>
      <c r="DQ89">
        <v>14.000959999999999</v>
      </c>
      <c r="DR89">
        <v>1.6935396666666671</v>
      </c>
      <c r="DS89">
        <v>1.421659666666667</v>
      </c>
      <c r="DT89">
        <v>14.837336666666671</v>
      </c>
      <c r="DU89">
        <v>12.150636666666671</v>
      </c>
      <c r="DV89">
        <v>1500.048666666667</v>
      </c>
      <c r="DW89">
        <v>0.97299966666666682</v>
      </c>
      <c r="DX89">
        <v>2.7000093333333329E-2</v>
      </c>
      <c r="DY89">
        <v>0</v>
      </c>
      <c r="DZ89">
        <v>902.79129999999975</v>
      </c>
      <c r="EA89">
        <v>4.9993100000000004</v>
      </c>
      <c r="EB89">
        <v>17488.63</v>
      </c>
      <c r="EC89">
        <v>13259.66666666667</v>
      </c>
      <c r="ED89">
        <v>38.004133333333328</v>
      </c>
      <c r="EE89">
        <v>41.458066666666653</v>
      </c>
      <c r="EF89">
        <v>38.82459999999999</v>
      </c>
      <c r="EG89">
        <v>41.066466666666663</v>
      </c>
      <c r="EH89">
        <v>39.887266666666648</v>
      </c>
      <c r="EI89">
        <v>1454.682333333333</v>
      </c>
      <c r="EJ89">
        <v>40.36666666666666</v>
      </c>
      <c r="EK89">
        <v>0</v>
      </c>
      <c r="EL89">
        <v>3783.400000095367</v>
      </c>
      <c r="EM89">
        <v>0</v>
      </c>
      <c r="EN89">
        <v>901.49535999999989</v>
      </c>
      <c r="EO89">
        <v>-251.974230381425</v>
      </c>
      <c r="EP89">
        <v>2897.6461485843088</v>
      </c>
      <c r="EQ89">
        <v>17492.455999999998</v>
      </c>
      <c r="ER89">
        <v>15</v>
      </c>
      <c r="ES89">
        <v>1686942355.5999999</v>
      </c>
      <c r="ET89" t="s">
        <v>805</v>
      </c>
      <c r="EU89">
        <v>1686942355.5999999</v>
      </c>
      <c r="EV89">
        <v>1686864966.5999999</v>
      </c>
      <c r="EW89">
        <v>73</v>
      </c>
      <c r="EX89">
        <v>-1.0999999999999999E-2</v>
      </c>
      <c r="EY89">
        <v>-2.5000000000000001E-2</v>
      </c>
      <c r="EZ89">
        <v>0.38900000000000001</v>
      </c>
      <c r="FA89">
        <v>0.20799999999999999</v>
      </c>
      <c r="FB89">
        <v>423</v>
      </c>
      <c r="FC89">
        <v>20</v>
      </c>
      <c r="FD89">
        <v>0.13</v>
      </c>
      <c r="FE89">
        <v>0.03</v>
      </c>
      <c r="FF89">
        <v>-12.472365</v>
      </c>
      <c r="FG89">
        <v>-0.70808105065660787</v>
      </c>
      <c r="FH89">
        <v>0.22409394408372571</v>
      </c>
      <c r="FI89">
        <v>1</v>
      </c>
      <c r="FJ89">
        <v>410.21096666666659</v>
      </c>
      <c r="FK89">
        <v>0.3950255839817175</v>
      </c>
      <c r="FL89">
        <v>6.4510197298997346E-2</v>
      </c>
      <c r="FM89">
        <v>1</v>
      </c>
      <c r="FN89">
        <v>2.6665684999999999</v>
      </c>
      <c r="FO89">
        <v>0.24400255159475109</v>
      </c>
      <c r="FP89">
        <v>2.368926767019194E-2</v>
      </c>
      <c r="FQ89">
        <v>1</v>
      </c>
      <c r="FR89">
        <v>16.67854333333333</v>
      </c>
      <c r="FS89">
        <v>0.1759047830923294</v>
      </c>
      <c r="FT89">
        <v>1.271635910506163E-2</v>
      </c>
      <c r="FU89">
        <v>1</v>
      </c>
      <c r="FV89">
        <v>4</v>
      </c>
      <c r="FW89">
        <v>4</v>
      </c>
      <c r="FX89" t="s">
        <v>416</v>
      </c>
      <c r="FY89">
        <v>3.1737600000000001</v>
      </c>
      <c r="FZ89">
        <v>2.79698</v>
      </c>
      <c r="GA89">
        <v>0.10249900000000001</v>
      </c>
      <c r="GB89">
        <v>0.105437</v>
      </c>
      <c r="GC89">
        <v>9.2371599999999998E-2</v>
      </c>
      <c r="GD89">
        <v>8.2328799999999994E-2</v>
      </c>
      <c r="GE89">
        <v>27897.5</v>
      </c>
      <c r="GF89">
        <v>22124.799999999999</v>
      </c>
      <c r="GG89">
        <v>29069.7</v>
      </c>
      <c r="GH89">
        <v>24243.3</v>
      </c>
      <c r="GI89">
        <v>33585.599999999999</v>
      </c>
      <c r="GJ89">
        <v>32486.5</v>
      </c>
      <c r="GK89">
        <v>40120.1</v>
      </c>
      <c r="GL89">
        <v>39567.9</v>
      </c>
      <c r="GM89">
        <v>2.1333299999999999</v>
      </c>
      <c r="GN89">
        <v>1.7862499999999999</v>
      </c>
      <c r="GO89">
        <v>0.34557700000000002</v>
      </c>
      <c r="GP89">
        <v>0</v>
      </c>
      <c r="GQ89">
        <v>29.517399999999999</v>
      </c>
      <c r="GR89">
        <v>999.9</v>
      </c>
      <c r="GS89">
        <v>27.4</v>
      </c>
      <c r="GT89">
        <v>35.799999999999997</v>
      </c>
      <c r="GU89">
        <v>15.9307</v>
      </c>
      <c r="GV89">
        <v>62.01</v>
      </c>
      <c r="GW89">
        <v>32.027200000000001</v>
      </c>
      <c r="GX89">
        <v>1</v>
      </c>
      <c r="GY89">
        <v>0.29136899999999999</v>
      </c>
      <c r="GZ89">
        <v>0</v>
      </c>
      <c r="HA89">
        <v>20.277699999999999</v>
      </c>
      <c r="HB89">
        <v>5.2249299999999996</v>
      </c>
      <c r="HC89">
        <v>11.908099999999999</v>
      </c>
      <c r="HD89">
        <v>4.9637000000000002</v>
      </c>
      <c r="HE89">
        <v>3.2919999999999998</v>
      </c>
      <c r="HF89">
        <v>9999</v>
      </c>
      <c r="HG89">
        <v>9999</v>
      </c>
      <c r="HH89">
        <v>9999</v>
      </c>
      <c r="HI89">
        <v>999.9</v>
      </c>
      <c r="HJ89">
        <v>4.9702900000000003</v>
      </c>
      <c r="HK89">
        <v>1.87531</v>
      </c>
      <c r="HL89">
        <v>1.87408</v>
      </c>
      <c r="HM89">
        <v>1.8733200000000001</v>
      </c>
      <c r="HN89">
        <v>1.8747</v>
      </c>
      <c r="HO89">
        <v>1.86968</v>
      </c>
      <c r="HP89">
        <v>1.8738600000000001</v>
      </c>
      <c r="HQ89">
        <v>1.87896</v>
      </c>
      <c r="HR89">
        <v>0</v>
      </c>
      <c r="HS89">
        <v>0</v>
      </c>
      <c r="HT89">
        <v>0</v>
      </c>
      <c r="HU89">
        <v>0</v>
      </c>
      <c r="HV89" t="s">
        <v>417</v>
      </c>
      <c r="HW89" t="s">
        <v>418</v>
      </c>
      <c r="HX89" t="s">
        <v>419</v>
      </c>
      <c r="HY89" t="s">
        <v>419</v>
      </c>
      <c r="HZ89" t="s">
        <v>419</v>
      </c>
      <c r="IA89" t="s">
        <v>419</v>
      </c>
      <c r="IB89">
        <v>0</v>
      </c>
      <c r="IC89">
        <v>100</v>
      </c>
      <c r="ID89">
        <v>100</v>
      </c>
      <c r="IE89">
        <v>0.38900000000000001</v>
      </c>
      <c r="IF89">
        <v>0.20799999999999999</v>
      </c>
      <c r="IG89">
        <v>0.4001500000000533</v>
      </c>
      <c r="IH89">
        <v>0</v>
      </c>
      <c r="II89">
        <v>0</v>
      </c>
      <c r="IJ89">
        <v>0</v>
      </c>
      <c r="IK89">
        <v>0.20799999999999999</v>
      </c>
      <c r="IL89">
        <v>0</v>
      </c>
      <c r="IM89">
        <v>0</v>
      </c>
      <c r="IN89">
        <v>0</v>
      </c>
      <c r="IO89">
        <v>-1</v>
      </c>
      <c r="IP89">
        <v>-1</v>
      </c>
      <c r="IQ89">
        <v>-1</v>
      </c>
      <c r="IR89">
        <v>-1</v>
      </c>
      <c r="IS89">
        <v>62.8</v>
      </c>
      <c r="IT89">
        <v>1289.5</v>
      </c>
      <c r="IU89">
        <v>1.08521</v>
      </c>
      <c r="IV89">
        <v>2.4023400000000001</v>
      </c>
      <c r="IW89">
        <v>1.42578</v>
      </c>
      <c r="IX89">
        <v>2.2668499999999998</v>
      </c>
      <c r="IY89">
        <v>1.5478499999999999</v>
      </c>
      <c r="IZ89">
        <v>2.34741</v>
      </c>
      <c r="JA89">
        <v>38.624099999999999</v>
      </c>
      <c r="JB89">
        <v>14.762499999999999</v>
      </c>
      <c r="JC89">
        <v>18</v>
      </c>
      <c r="JD89">
        <v>640.202</v>
      </c>
      <c r="JE89">
        <v>400.35500000000002</v>
      </c>
      <c r="JF89">
        <v>29.792300000000001</v>
      </c>
      <c r="JG89">
        <v>30.907599999999999</v>
      </c>
      <c r="JH89">
        <v>30.000599999999999</v>
      </c>
      <c r="JI89">
        <v>30.841100000000001</v>
      </c>
      <c r="JJ89">
        <v>30.786000000000001</v>
      </c>
      <c r="JK89">
        <v>21.7424</v>
      </c>
      <c r="JL89">
        <v>-30</v>
      </c>
      <c r="JM89">
        <v>-30</v>
      </c>
      <c r="JN89">
        <v>-999.9</v>
      </c>
      <c r="JO89">
        <v>422.65199999999999</v>
      </c>
      <c r="JP89">
        <v>0</v>
      </c>
      <c r="JQ89">
        <v>94.746099999999998</v>
      </c>
      <c r="JR89">
        <v>100.654</v>
      </c>
    </row>
    <row r="90" spans="1:278" x14ac:dyDescent="0.2">
      <c r="A90">
        <v>74</v>
      </c>
      <c r="B90">
        <v>1686942513.5999999</v>
      </c>
      <c r="C90">
        <v>20378.099999904629</v>
      </c>
      <c r="D90" t="s">
        <v>806</v>
      </c>
      <c r="E90" t="s">
        <v>807</v>
      </c>
      <c r="F90">
        <v>15</v>
      </c>
      <c r="N90" t="s">
        <v>471</v>
      </c>
      <c r="O90">
        <v>1686942505.599999</v>
      </c>
      <c r="P90">
        <f t="shared" si="92"/>
        <v>4.0461112233826299E-3</v>
      </c>
      <c r="Q90">
        <f t="shared" si="93"/>
        <v>4.0461112233826295</v>
      </c>
      <c r="R90">
        <f t="shared" si="94"/>
        <v>13.925008917095536</v>
      </c>
      <c r="S90">
        <f t="shared" si="95"/>
        <v>410.45890322580652</v>
      </c>
      <c r="T90">
        <f t="shared" si="96"/>
        <v>236.42747314419117</v>
      </c>
      <c r="U90">
        <f t="shared" si="97"/>
        <v>24.031044895479287</v>
      </c>
      <c r="V90">
        <f t="shared" si="98"/>
        <v>41.720009100435163</v>
      </c>
      <c r="W90">
        <f t="shared" si="99"/>
        <v>0.14327742354354212</v>
      </c>
      <c r="X90">
        <f t="shared" si="100"/>
        <v>2.9565724583369182</v>
      </c>
      <c r="Y90">
        <f t="shared" si="101"/>
        <v>0.1395288661475764</v>
      </c>
      <c r="Z90">
        <f t="shared" si="102"/>
        <v>8.7534165660727983E-2</v>
      </c>
      <c r="AA90">
        <f t="shared" si="103"/>
        <v>241.73394686279079</v>
      </c>
      <c r="AB90">
        <f t="shared" si="104"/>
        <v>31.654296991657176</v>
      </c>
      <c r="AC90">
        <f t="shared" si="105"/>
        <v>31.624174193548381</v>
      </c>
      <c r="AD90">
        <f t="shared" si="106"/>
        <v>4.6744435109682998</v>
      </c>
      <c r="AE90">
        <f t="shared" si="107"/>
        <v>39.717542895044971</v>
      </c>
      <c r="AF90">
        <f t="shared" si="108"/>
        <v>1.8211608098381669</v>
      </c>
      <c r="AG90">
        <f t="shared" si="109"/>
        <v>4.5852806520550615</v>
      </c>
      <c r="AH90">
        <f t="shared" si="110"/>
        <v>2.8532827011301327</v>
      </c>
      <c r="AI90">
        <f t="shared" si="111"/>
        <v>-178.43350495117397</v>
      </c>
      <c r="AJ90">
        <f t="shared" si="112"/>
        <v>-54.018875479299815</v>
      </c>
      <c r="AK90">
        <f t="shared" si="113"/>
        <v>-4.1213216127009789</v>
      </c>
      <c r="AL90">
        <f t="shared" si="114"/>
        <v>5.1602448196160324</v>
      </c>
      <c r="AM90">
        <v>0</v>
      </c>
      <c r="AN90">
        <v>0</v>
      </c>
      <c r="AO90">
        <f t="shared" si="115"/>
        <v>1</v>
      </c>
      <c r="AP90">
        <f t="shared" si="116"/>
        <v>0</v>
      </c>
      <c r="AQ90">
        <f t="shared" si="117"/>
        <v>52939.683427041942</v>
      </c>
      <c r="AR90" t="s">
        <v>410</v>
      </c>
      <c r="AS90">
        <v>12516</v>
      </c>
      <c r="AT90">
        <v>616.0684</v>
      </c>
      <c r="AU90">
        <v>3673.6</v>
      </c>
      <c r="AV90">
        <f t="shared" si="118"/>
        <v>0.83229845383275258</v>
      </c>
      <c r="AW90">
        <v>-1.2249820690906199</v>
      </c>
      <c r="AX90" t="s">
        <v>808</v>
      </c>
      <c r="AY90">
        <v>12513.5</v>
      </c>
      <c r="AZ90">
        <v>1015.2032400000001</v>
      </c>
      <c r="BA90">
        <v>1243.48</v>
      </c>
      <c r="BB90">
        <f t="shared" si="119"/>
        <v>0.18357895583362815</v>
      </c>
      <c r="BC90">
        <v>0.5</v>
      </c>
      <c r="BD90">
        <f t="shared" si="120"/>
        <v>1261.1943970708091</v>
      </c>
      <c r="BE90">
        <f t="shared" si="121"/>
        <v>13.925008917095536</v>
      </c>
      <c r="BF90">
        <f t="shared" si="122"/>
        <v>115.76437525874069</v>
      </c>
      <c r="BG90">
        <f t="shared" si="123"/>
        <v>1.2012415390817476E-2</v>
      </c>
      <c r="BH90">
        <f t="shared" si="124"/>
        <v>1.9542895744201756</v>
      </c>
      <c r="BI90">
        <f t="shared" si="125"/>
        <v>463.9986850969002</v>
      </c>
      <c r="BJ90" t="s">
        <v>809</v>
      </c>
      <c r="BK90">
        <v>-2.63</v>
      </c>
      <c r="BL90">
        <f t="shared" si="126"/>
        <v>-2.63</v>
      </c>
      <c r="BM90">
        <f t="shared" si="127"/>
        <v>1.0021150320069483</v>
      </c>
      <c r="BN90">
        <f t="shared" si="128"/>
        <v>0.18319149994783762</v>
      </c>
      <c r="BO90">
        <f t="shared" si="129"/>
        <v>0.66103589818917752</v>
      </c>
      <c r="BP90">
        <f t="shared" si="130"/>
        <v>0.3638389216903225</v>
      </c>
      <c r="BQ90">
        <f t="shared" si="131"/>
        <v>0.79479799979826871</v>
      </c>
      <c r="BR90">
        <f t="shared" si="132"/>
        <v>-4.7457851381838858E-4</v>
      </c>
      <c r="BS90">
        <f t="shared" si="133"/>
        <v>1.0004745785138185</v>
      </c>
      <c r="BT90">
        <v>1407</v>
      </c>
      <c r="BU90">
        <v>300</v>
      </c>
      <c r="BV90">
        <v>300</v>
      </c>
      <c r="BW90">
        <v>300</v>
      </c>
      <c r="BX90">
        <v>12513.5</v>
      </c>
      <c r="BY90">
        <v>1216.8800000000001</v>
      </c>
      <c r="BZ90">
        <v>-9.0634700000000006E-3</v>
      </c>
      <c r="CA90">
        <v>11.38</v>
      </c>
      <c r="CB90" t="s">
        <v>413</v>
      </c>
      <c r="CC90" t="s">
        <v>413</v>
      </c>
      <c r="CD90" t="s">
        <v>413</v>
      </c>
      <c r="CE90" t="s">
        <v>413</v>
      </c>
      <c r="CF90" t="s">
        <v>413</v>
      </c>
      <c r="CG90" t="s">
        <v>413</v>
      </c>
      <c r="CH90" t="s">
        <v>413</v>
      </c>
      <c r="CI90" t="s">
        <v>413</v>
      </c>
      <c r="CJ90" t="s">
        <v>413</v>
      </c>
      <c r="CK90" t="s">
        <v>413</v>
      </c>
      <c r="CL90">
        <f t="shared" si="134"/>
        <v>1499.980322580645</v>
      </c>
      <c r="CM90">
        <f t="shared" si="135"/>
        <v>1261.1943970708091</v>
      </c>
      <c r="CN90">
        <f t="shared" si="136"/>
        <v>0.84080729465902859</v>
      </c>
      <c r="CO90">
        <f t="shared" si="137"/>
        <v>0.16115807869192511</v>
      </c>
      <c r="CP90">
        <v>6</v>
      </c>
      <c r="CQ90">
        <v>0.5</v>
      </c>
      <c r="CR90" t="s">
        <v>414</v>
      </c>
      <c r="CS90">
        <v>2</v>
      </c>
      <c r="CT90">
        <v>1686942505.599999</v>
      </c>
      <c r="CU90">
        <v>410.45890322580652</v>
      </c>
      <c r="CV90">
        <v>426.04038709677423</v>
      </c>
      <c r="CW90">
        <v>17.917341935483869</v>
      </c>
      <c r="CX90">
        <v>13.94481935483871</v>
      </c>
      <c r="CY90">
        <v>410.06890322580648</v>
      </c>
      <c r="CZ90">
        <v>17.70934193548387</v>
      </c>
      <c r="DA90">
        <v>600.16509677419356</v>
      </c>
      <c r="DB90">
        <v>101.5421612903226</v>
      </c>
      <c r="DC90">
        <v>0.1001926032258065</v>
      </c>
      <c r="DD90">
        <v>31.285274193548389</v>
      </c>
      <c r="DE90">
        <v>31.624174193548381</v>
      </c>
      <c r="DF90">
        <v>999.90000000000032</v>
      </c>
      <c r="DG90">
        <v>0</v>
      </c>
      <c r="DH90">
        <v>0</v>
      </c>
      <c r="DI90">
        <v>10000.63387096774</v>
      </c>
      <c r="DJ90">
        <v>0</v>
      </c>
      <c r="DK90">
        <v>927.74812903225813</v>
      </c>
      <c r="DL90">
        <v>-15.582835483870969</v>
      </c>
      <c r="DM90">
        <v>417.94606451612901</v>
      </c>
      <c r="DN90">
        <v>432.06541935483858</v>
      </c>
      <c r="DO90">
        <v>3.9725238709677431</v>
      </c>
      <c r="DP90">
        <v>426.04038709677423</v>
      </c>
      <c r="DQ90">
        <v>13.94481935483871</v>
      </c>
      <c r="DR90">
        <v>1.8193641935483871</v>
      </c>
      <c r="DS90">
        <v>1.415986129032258</v>
      </c>
      <c r="DT90">
        <v>15.954161290322579</v>
      </c>
      <c r="DU90">
        <v>12.08992258064516</v>
      </c>
      <c r="DV90">
        <v>1499.980322580645</v>
      </c>
      <c r="DW90">
        <v>0.97300022580645174</v>
      </c>
      <c r="DX90">
        <v>2.6999487096774188E-2</v>
      </c>
      <c r="DY90">
        <v>0</v>
      </c>
      <c r="DZ90">
        <v>1020.658225806452</v>
      </c>
      <c r="EA90">
        <v>4.9993100000000013</v>
      </c>
      <c r="EB90">
        <v>24606.622580645169</v>
      </c>
      <c r="EC90">
        <v>13259.05806451613</v>
      </c>
      <c r="ED90">
        <v>38.807999999999993</v>
      </c>
      <c r="EE90">
        <v>40.628999999999998</v>
      </c>
      <c r="EF90">
        <v>39.186999999999983</v>
      </c>
      <c r="EG90">
        <v>40.084354838709679</v>
      </c>
      <c r="EH90">
        <v>40.334354838709679</v>
      </c>
      <c r="EI90">
        <v>1454.6164516129029</v>
      </c>
      <c r="EJ90">
        <v>40.364193548387099</v>
      </c>
      <c r="EK90">
        <v>0</v>
      </c>
      <c r="EL90">
        <v>177.4000000953674</v>
      </c>
      <c r="EM90">
        <v>0</v>
      </c>
      <c r="EN90">
        <v>1015.2032400000001</v>
      </c>
      <c r="EO90">
        <v>-415.07399937874158</v>
      </c>
      <c r="EP90">
        <v>-2789.2769459514961</v>
      </c>
      <c r="EQ90">
        <v>24604.704000000002</v>
      </c>
      <c r="ER90">
        <v>15</v>
      </c>
      <c r="ES90">
        <v>1686942533.0999999</v>
      </c>
      <c r="ET90" t="s">
        <v>810</v>
      </c>
      <c r="EU90">
        <v>1686942533.0999999</v>
      </c>
      <c r="EV90">
        <v>1686864966.5999999</v>
      </c>
      <c r="EW90">
        <v>74</v>
      </c>
      <c r="EX90">
        <v>1E-3</v>
      </c>
      <c r="EY90">
        <v>-2.5000000000000001E-2</v>
      </c>
      <c r="EZ90">
        <v>0.39</v>
      </c>
      <c r="FA90">
        <v>0.20799999999999999</v>
      </c>
      <c r="FB90">
        <v>426</v>
      </c>
      <c r="FC90">
        <v>20</v>
      </c>
      <c r="FD90">
        <v>0.27</v>
      </c>
      <c r="FE90">
        <v>0.03</v>
      </c>
      <c r="FF90">
        <v>-15.484019999999999</v>
      </c>
      <c r="FG90">
        <v>-1.787452908067527</v>
      </c>
      <c r="FH90">
        <v>0.1883158798402301</v>
      </c>
      <c r="FI90">
        <v>1</v>
      </c>
      <c r="FJ90">
        <v>410.47683333333327</v>
      </c>
      <c r="FK90">
        <v>-1.703519466073137</v>
      </c>
      <c r="FL90">
        <v>0.12636088090157349</v>
      </c>
      <c r="FM90">
        <v>1</v>
      </c>
      <c r="FN90">
        <v>3.9537870000000011</v>
      </c>
      <c r="FO90">
        <v>0.33088908067541378</v>
      </c>
      <c r="FP90">
        <v>3.2244173597721498E-2</v>
      </c>
      <c r="FQ90">
        <v>1</v>
      </c>
      <c r="FR90">
        <v>17.914200000000001</v>
      </c>
      <c r="FS90">
        <v>0.25963781979976341</v>
      </c>
      <c r="FT90">
        <v>1.8840222928617111E-2</v>
      </c>
      <c r="FU90">
        <v>1</v>
      </c>
      <c r="FV90">
        <v>4</v>
      </c>
      <c r="FW90">
        <v>4</v>
      </c>
      <c r="FX90" t="s">
        <v>416</v>
      </c>
      <c r="FY90">
        <v>3.1732900000000002</v>
      </c>
      <c r="FZ90">
        <v>2.7971400000000002</v>
      </c>
      <c r="GA90">
        <v>0.10245600000000001</v>
      </c>
      <c r="GB90">
        <v>0.106006</v>
      </c>
      <c r="GC90">
        <v>9.7292500000000004E-2</v>
      </c>
      <c r="GD90">
        <v>8.20322E-2</v>
      </c>
      <c r="GE90">
        <v>27877.7</v>
      </c>
      <c r="GF90">
        <v>22098.9</v>
      </c>
      <c r="GG90">
        <v>29049.7</v>
      </c>
      <c r="GH90">
        <v>24231.9</v>
      </c>
      <c r="GI90">
        <v>33379.800000000003</v>
      </c>
      <c r="GJ90">
        <v>32482.1</v>
      </c>
      <c r="GK90">
        <v>40093.4</v>
      </c>
      <c r="GL90">
        <v>39549.800000000003</v>
      </c>
      <c r="GM90">
        <v>2.1305000000000001</v>
      </c>
      <c r="GN90">
        <v>1.7827500000000001</v>
      </c>
      <c r="GO90">
        <v>7.4394000000000002E-2</v>
      </c>
      <c r="GP90">
        <v>0</v>
      </c>
      <c r="GQ90">
        <v>30.435099999999998</v>
      </c>
      <c r="GR90">
        <v>999.9</v>
      </c>
      <c r="GS90">
        <v>26.6</v>
      </c>
      <c r="GT90">
        <v>35.9</v>
      </c>
      <c r="GU90">
        <v>15.5496</v>
      </c>
      <c r="GV90">
        <v>61.88</v>
      </c>
      <c r="GW90">
        <v>31.406199999999998</v>
      </c>
      <c r="GX90">
        <v>1</v>
      </c>
      <c r="GY90">
        <v>0.32009900000000002</v>
      </c>
      <c r="GZ90">
        <v>0</v>
      </c>
      <c r="HA90">
        <v>20.277200000000001</v>
      </c>
      <c r="HB90">
        <v>5.2226800000000004</v>
      </c>
      <c r="HC90">
        <v>11.908099999999999</v>
      </c>
      <c r="HD90">
        <v>4.9636500000000003</v>
      </c>
      <c r="HE90">
        <v>3.2919999999999998</v>
      </c>
      <c r="HF90">
        <v>9999</v>
      </c>
      <c r="HG90">
        <v>9999</v>
      </c>
      <c r="HH90">
        <v>9999</v>
      </c>
      <c r="HI90">
        <v>999.9</v>
      </c>
      <c r="HJ90">
        <v>4.9702900000000003</v>
      </c>
      <c r="HK90">
        <v>1.87531</v>
      </c>
      <c r="HL90">
        <v>1.87405</v>
      </c>
      <c r="HM90">
        <v>1.8731899999999999</v>
      </c>
      <c r="HN90">
        <v>1.87469</v>
      </c>
      <c r="HO90">
        <v>1.8696600000000001</v>
      </c>
      <c r="HP90">
        <v>1.87378</v>
      </c>
      <c r="HQ90">
        <v>1.8788199999999999</v>
      </c>
      <c r="HR90">
        <v>0</v>
      </c>
      <c r="HS90">
        <v>0</v>
      </c>
      <c r="HT90">
        <v>0</v>
      </c>
      <c r="HU90">
        <v>0</v>
      </c>
      <c r="HV90" t="s">
        <v>417</v>
      </c>
      <c r="HW90" t="s">
        <v>418</v>
      </c>
      <c r="HX90" t="s">
        <v>419</v>
      </c>
      <c r="HY90" t="s">
        <v>419</v>
      </c>
      <c r="HZ90" t="s">
        <v>419</v>
      </c>
      <c r="IA90" t="s">
        <v>419</v>
      </c>
      <c r="IB90">
        <v>0</v>
      </c>
      <c r="IC90">
        <v>100</v>
      </c>
      <c r="ID90">
        <v>100</v>
      </c>
      <c r="IE90">
        <v>0.39</v>
      </c>
      <c r="IF90">
        <v>0.20799999999999999</v>
      </c>
      <c r="IG90">
        <v>0.38869999999991478</v>
      </c>
      <c r="IH90">
        <v>0</v>
      </c>
      <c r="II90">
        <v>0</v>
      </c>
      <c r="IJ90">
        <v>0</v>
      </c>
      <c r="IK90">
        <v>0.20799999999999999</v>
      </c>
      <c r="IL90">
        <v>0</v>
      </c>
      <c r="IM90">
        <v>0</v>
      </c>
      <c r="IN90">
        <v>0</v>
      </c>
      <c r="IO90">
        <v>-1</v>
      </c>
      <c r="IP90">
        <v>-1</v>
      </c>
      <c r="IQ90">
        <v>-1</v>
      </c>
      <c r="IR90">
        <v>-1</v>
      </c>
      <c r="IS90">
        <v>2.6</v>
      </c>
      <c r="IT90">
        <v>1292.5</v>
      </c>
      <c r="IU90">
        <v>1.09375</v>
      </c>
      <c r="IV90">
        <v>2.4218799999999998</v>
      </c>
      <c r="IW90">
        <v>1.42578</v>
      </c>
      <c r="IX90">
        <v>2.2668499999999998</v>
      </c>
      <c r="IY90">
        <v>1.5478499999999999</v>
      </c>
      <c r="IZ90">
        <v>2.34375</v>
      </c>
      <c r="JA90">
        <v>38.550400000000003</v>
      </c>
      <c r="JB90">
        <v>14.7187</v>
      </c>
      <c r="JC90">
        <v>18</v>
      </c>
      <c r="JD90">
        <v>640.99</v>
      </c>
      <c r="JE90">
        <v>400.25</v>
      </c>
      <c r="JF90">
        <v>30.318000000000001</v>
      </c>
      <c r="JG90">
        <v>31.287600000000001</v>
      </c>
      <c r="JH90">
        <v>30.000900000000001</v>
      </c>
      <c r="JI90">
        <v>31.130299999999998</v>
      </c>
      <c r="JJ90">
        <v>31.069600000000001</v>
      </c>
      <c r="JK90">
        <v>21.901700000000002</v>
      </c>
      <c r="JL90">
        <v>-30</v>
      </c>
      <c r="JM90">
        <v>-30</v>
      </c>
      <c r="JN90">
        <v>-999.9</v>
      </c>
      <c r="JO90">
        <v>425.91899999999998</v>
      </c>
      <c r="JP90">
        <v>0</v>
      </c>
      <c r="JQ90">
        <v>94.682100000000005</v>
      </c>
      <c r="JR90">
        <v>100.608</v>
      </c>
    </row>
    <row r="91" spans="1:278" x14ac:dyDescent="0.2">
      <c r="A91">
        <v>75</v>
      </c>
      <c r="B91">
        <v>1686942650.5</v>
      </c>
      <c r="C91">
        <v>20515</v>
      </c>
      <c r="D91" t="s">
        <v>811</v>
      </c>
      <c r="E91" t="s">
        <v>812</v>
      </c>
      <c r="F91">
        <v>15</v>
      </c>
      <c r="N91" t="s">
        <v>477</v>
      </c>
      <c r="O91">
        <v>1686942642.5</v>
      </c>
      <c r="P91">
        <f t="shared" si="92"/>
        <v>1.9535578539515079E-3</v>
      </c>
      <c r="Q91">
        <f t="shared" si="93"/>
        <v>1.9535578539515077</v>
      </c>
      <c r="R91">
        <f t="shared" si="94"/>
        <v>7.0670228574926535</v>
      </c>
      <c r="S91">
        <f t="shared" si="95"/>
        <v>410.59877419354842</v>
      </c>
      <c r="T91">
        <f t="shared" si="96"/>
        <v>195.30975248461488</v>
      </c>
      <c r="U91">
        <f t="shared" si="97"/>
        <v>19.851512934365559</v>
      </c>
      <c r="V91">
        <f t="shared" si="98"/>
        <v>41.733742289084859</v>
      </c>
      <c r="W91">
        <f t="shared" si="99"/>
        <v>5.7445178886321731E-2</v>
      </c>
      <c r="X91">
        <f t="shared" si="100"/>
        <v>2.9575968100347216</v>
      </c>
      <c r="Y91">
        <f t="shared" si="101"/>
        <v>5.6832452395211237E-2</v>
      </c>
      <c r="Z91">
        <f t="shared" si="102"/>
        <v>3.5574789077640175E-2</v>
      </c>
      <c r="AA91">
        <f t="shared" si="103"/>
        <v>241.73636759109718</v>
      </c>
      <c r="AB91">
        <f t="shared" si="104"/>
        <v>32.734594830634059</v>
      </c>
      <c r="AC91">
        <f t="shared" si="105"/>
        <v>32.793274193548378</v>
      </c>
      <c r="AD91">
        <f t="shared" si="106"/>
        <v>4.9937197457292575</v>
      </c>
      <c r="AE91">
        <f t="shared" si="107"/>
        <v>34.11959718296211</v>
      </c>
      <c r="AF91">
        <f t="shared" si="108"/>
        <v>1.6134651434289347</v>
      </c>
      <c r="AG91">
        <f t="shared" si="109"/>
        <v>4.7288516765802591</v>
      </c>
      <c r="AH91">
        <f t="shared" si="110"/>
        <v>3.3802546023003228</v>
      </c>
      <c r="AI91">
        <f t="shared" si="111"/>
        <v>-86.151901359261501</v>
      </c>
      <c r="AJ91">
        <f t="shared" si="112"/>
        <v>-153.87795467982289</v>
      </c>
      <c r="AK91">
        <f t="shared" si="113"/>
        <v>-11.835210946696689</v>
      </c>
      <c r="AL91">
        <f t="shared" si="114"/>
        <v>-10.128699394683906</v>
      </c>
      <c r="AM91">
        <v>0</v>
      </c>
      <c r="AN91">
        <v>0</v>
      </c>
      <c r="AO91">
        <f t="shared" si="115"/>
        <v>1</v>
      </c>
      <c r="AP91">
        <f t="shared" si="116"/>
        <v>0</v>
      </c>
      <c r="AQ91">
        <f t="shared" si="117"/>
        <v>52874.831783615737</v>
      </c>
      <c r="AR91" t="s">
        <v>410</v>
      </c>
      <c r="AS91">
        <v>12516</v>
      </c>
      <c r="AT91">
        <v>616.0684</v>
      </c>
      <c r="AU91">
        <v>3673.6</v>
      </c>
      <c r="AV91">
        <f t="shared" si="118"/>
        <v>0.83229845383275258</v>
      </c>
      <c r="AW91">
        <v>-1.2249820690906199</v>
      </c>
      <c r="AX91" t="s">
        <v>813</v>
      </c>
      <c r="AY91">
        <v>12528.7</v>
      </c>
      <c r="AZ91">
        <v>649.05338461538463</v>
      </c>
      <c r="BA91">
        <v>776.80200000000002</v>
      </c>
      <c r="BB91">
        <f t="shared" si="119"/>
        <v>0.16445453974708535</v>
      </c>
      <c r="BC91">
        <v>0.5</v>
      </c>
      <c r="BD91">
        <f t="shared" si="120"/>
        <v>1261.2081102343973</v>
      </c>
      <c r="BE91">
        <f t="shared" si="121"/>
        <v>7.0670228574926535</v>
      </c>
      <c r="BF91">
        <f t="shared" si="122"/>
        <v>103.70569964694454</v>
      </c>
      <c r="BG91">
        <f t="shared" si="123"/>
        <v>6.5746523982011121E-3</v>
      </c>
      <c r="BH91">
        <f t="shared" si="124"/>
        <v>3.7291330351878598</v>
      </c>
      <c r="BI91">
        <f t="shared" si="125"/>
        <v>379.03005974359706</v>
      </c>
      <c r="BJ91" t="s">
        <v>814</v>
      </c>
      <c r="BK91">
        <v>-3442.67</v>
      </c>
      <c r="BL91">
        <f t="shared" si="126"/>
        <v>-3442.67</v>
      </c>
      <c r="BM91">
        <f t="shared" si="127"/>
        <v>5.4318500724766414</v>
      </c>
      <c r="BN91">
        <f t="shared" si="128"/>
        <v>3.0275971824108655E-2</v>
      </c>
      <c r="BO91">
        <f t="shared" si="129"/>
        <v>0.40706690443167554</v>
      </c>
      <c r="BP91">
        <f t="shared" si="130"/>
        <v>0.79478475803824078</v>
      </c>
      <c r="BQ91">
        <f t="shared" si="131"/>
        <v>0.94743027349251274</v>
      </c>
      <c r="BR91">
        <f t="shared" si="132"/>
        <v>-0.16058799228274381</v>
      </c>
      <c r="BS91">
        <f t="shared" si="133"/>
        <v>1.1605879922827438</v>
      </c>
      <c r="BT91">
        <v>1409</v>
      </c>
      <c r="BU91">
        <v>300</v>
      </c>
      <c r="BV91">
        <v>300</v>
      </c>
      <c r="BW91">
        <v>300</v>
      </c>
      <c r="BX91">
        <v>12528.7</v>
      </c>
      <c r="BY91">
        <v>753.81</v>
      </c>
      <c r="BZ91">
        <v>-9.0757800000000003E-3</v>
      </c>
      <c r="CA91">
        <v>-1.91</v>
      </c>
      <c r="CB91" t="s">
        <v>413</v>
      </c>
      <c r="CC91" t="s">
        <v>413</v>
      </c>
      <c r="CD91" t="s">
        <v>413</v>
      </c>
      <c r="CE91" t="s">
        <v>413</v>
      </c>
      <c r="CF91" t="s">
        <v>413</v>
      </c>
      <c r="CG91" t="s">
        <v>413</v>
      </c>
      <c r="CH91" t="s">
        <v>413</v>
      </c>
      <c r="CI91" t="s">
        <v>413</v>
      </c>
      <c r="CJ91" t="s">
        <v>413</v>
      </c>
      <c r="CK91" t="s">
        <v>413</v>
      </c>
      <c r="CL91">
        <f t="shared" si="134"/>
        <v>1499.9967741935479</v>
      </c>
      <c r="CM91">
        <f t="shared" si="135"/>
        <v>1261.2081102343973</v>
      </c>
      <c r="CN91">
        <f t="shared" si="136"/>
        <v>0.84080721501049094</v>
      </c>
      <c r="CO91">
        <f t="shared" si="137"/>
        <v>0.16115792497024756</v>
      </c>
      <c r="CP91">
        <v>6</v>
      </c>
      <c r="CQ91">
        <v>0.5</v>
      </c>
      <c r="CR91" t="s">
        <v>414</v>
      </c>
      <c r="CS91">
        <v>2</v>
      </c>
      <c r="CT91">
        <v>1686942642.5</v>
      </c>
      <c r="CU91">
        <v>410.59877419354842</v>
      </c>
      <c r="CV91">
        <v>418.46638709677421</v>
      </c>
      <c r="CW91">
        <v>15.87412903225807</v>
      </c>
      <c r="CX91">
        <v>13.951958064516131</v>
      </c>
      <c r="CY91">
        <v>410.18477419354838</v>
      </c>
      <c r="CZ91">
        <v>15.66612903225807</v>
      </c>
      <c r="DA91">
        <v>600.11732258064512</v>
      </c>
      <c r="DB91">
        <v>101.54135483870969</v>
      </c>
      <c r="DC91">
        <v>9.9821199999999985E-2</v>
      </c>
      <c r="DD91">
        <v>31.828219354838701</v>
      </c>
      <c r="DE91">
        <v>32.793274193548378</v>
      </c>
      <c r="DF91">
        <v>999.90000000000032</v>
      </c>
      <c r="DG91">
        <v>0</v>
      </c>
      <c r="DH91">
        <v>0</v>
      </c>
      <c r="DI91">
        <v>10006.526451612899</v>
      </c>
      <c r="DJ91">
        <v>0</v>
      </c>
      <c r="DK91">
        <v>1384.1035483870969</v>
      </c>
      <c r="DL91">
        <v>-7.8913503225806458</v>
      </c>
      <c r="DM91">
        <v>417.19758064516122</v>
      </c>
      <c r="DN91">
        <v>424.38741935483858</v>
      </c>
      <c r="DO91">
        <v>1.9221741935483869</v>
      </c>
      <c r="DP91">
        <v>418.46638709677421</v>
      </c>
      <c r="DQ91">
        <v>13.951958064516131</v>
      </c>
      <c r="DR91">
        <v>1.6118806451612899</v>
      </c>
      <c r="DS91">
        <v>1.4167016129032259</v>
      </c>
      <c r="DT91">
        <v>14.07286129032258</v>
      </c>
      <c r="DU91">
        <v>12.097593548387101</v>
      </c>
      <c r="DV91">
        <v>1499.9967741935479</v>
      </c>
      <c r="DW91">
        <v>0.97300293548387118</v>
      </c>
      <c r="DX91">
        <v>2.699672580645161E-2</v>
      </c>
      <c r="DY91">
        <v>0</v>
      </c>
      <c r="DZ91">
        <v>649.31406451612895</v>
      </c>
      <c r="EA91">
        <v>4.9993100000000013</v>
      </c>
      <c r="EB91">
        <v>14681.974193548391</v>
      </c>
      <c r="EC91">
        <v>13259.219354838709</v>
      </c>
      <c r="ED91">
        <v>39.068096774193542</v>
      </c>
      <c r="EE91">
        <v>40.811999999999983</v>
      </c>
      <c r="EF91">
        <v>39.436999999999983</v>
      </c>
      <c r="EG91">
        <v>40.186999999999983</v>
      </c>
      <c r="EH91">
        <v>40.686999999999983</v>
      </c>
      <c r="EI91">
        <v>1454.6361290322579</v>
      </c>
      <c r="EJ91">
        <v>40.360645161290307</v>
      </c>
      <c r="EK91">
        <v>0</v>
      </c>
      <c r="EL91">
        <v>136.4000000953674</v>
      </c>
      <c r="EM91">
        <v>0</v>
      </c>
      <c r="EN91">
        <v>649.05338461538463</v>
      </c>
      <c r="EO91">
        <v>-38.795213612216877</v>
      </c>
      <c r="EP91">
        <v>-770.28376030903678</v>
      </c>
      <c r="EQ91">
        <v>14666.61538461539</v>
      </c>
      <c r="ER91">
        <v>15</v>
      </c>
      <c r="ES91">
        <v>1686942669.5</v>
      </c>
      <c r="ET91" t="s">
        <v>815</v>
      </c>
      <c r="EU91">
        <v>1686942669.5</v>
      </c>
      <c r="EV91">
        <v>1686864966.5999999</v>
      </c>
      <c r="EW91">
        <v>75</v>
      </c>
      <c r="EX91">
        <v>2.4E-2</v>
      </c>
      <c r="EY91">
        <v>-2.5000000000000001E-2</v>
      </c>
      <c r="EZ91">
        <v>0.41399999999999998</v>
      </c>
      <c r="FA91">
        <v>0.20799999999999999</v>
      </c>
      <c r="FB91">
        <v>418</v>
      </c>
      <c r="FC91">
        <v>20</v>
      </c>
      <c r="FD91">
        <v>0.23</v>
      </c>
      <c r="FE91">
        <v>0.03</v>
      </c>
      <c r="FF91">
        <v>-7.9183592682926838</v>
      </c>
      <c r="FG91">
        <v>0.93847421602786318</v>
      </c>
      <c r="FH91">
        <v>0.30102758558781689</v>
      </c>
      <c r="FI91">
        <v>1</v>
      </c>
      <c r="FJ91">
        <v>410.5736451612903</v>
      </c>
      <c r="FK91">
        <v>6.3338709676545785E-2</v>
      </c>
      <c r="FL91">
        <v>9.3706318300790958E-2</v>
      </c>
      <c r="FM91">
        <v>1</v>
      </c>
      <c r="FN91">
        <v>1.9143751219512199</v>
      </c>
      <c r="FO91">
        <v>0.13019331010453261</v>
      </c>
      <c r="FP91">
        <v>1.294062031949862E-2</v>
      </c>
      <c r="FQ91">
        <v>1</v>
      </c>
      <c r="FR91">
        <v>15.871583870967751</v>
      </c>
      <c r="FS91">
        <v>0.145596774193536</v>
      </c>
      <c r="FT91">
        <v>1.0902651254187941E-2</v>
      </c>
      <c r="FU91">
        <v>1</v>
      </c>
      <c r="FV91">
        <v>4</v>
      </c>
      <c r="FW91">
        <v>4</v>
      </c>
      <c r="FX91" t="s">
        <v>416</v>
      </c>
      <c r="FY91">
        <v>3.1734100000000001</v>
      </c>
      <c r="FZ91">
        <v>2.7969200000000001</v>
      </c>
      <c r="GA91">
        <v>0.1024</v>
      </c>
      <c r="GB91">
        <v>0.104453</v>
      </c>
      <c r="GC91">
        <v>8.8959399999999994E-2</v>
      </c>
      <c r="GD91">
        <v>8.2048599999999999E-2</v>
      </c>
      <c r="GE91">
        <v>27870.5</v>
      </c>
      <c r="GF91">
        <v>22128.1</v>
      </c>
      <c r="GG91">
        <v>29041.599999999999</v>
      </c>
      <c r="GH91">
        <v>24222.9</v>
      </c>
      <c r="GI91">
        <v>33682.5</v>
      </c>
      <c r="GJ91">
        <v>32469.8</v>
      </c>
      <c r="GK91">
        <v>40083.5</v>
      </c>
      <c r="GL91">
        <v>39535.599999999999</v>
      </c>
      <c r="GM91">
        <v>2.1259800000000002</v>
      </c>
      <c r="GN91">
        <v>1.7790299999999999</v>
      </c>
      <c r="GO91">
        <v>0.109028</v>
      </c>
      <c r="GP91">
        <v>0</v>
      </c>
      <c r="GQ91">
        <v>31.028199999999998</v>
      </c>
      <c r="GR91">
        <v>999.9</v>
      </c>
      <c r="GS91">
        <v>26.3</v>
      </c>
      <c r="GT91">
        <v>36</v>
      </c>
      <c r="GU91">
        <v>15.460100000000001</v>
      </c>
      <c r="GV91">
        <v>60.96</v>
      </c>
      <c r="GW91">
        <v>32.179499999999997</v>
      </c>
      <c r="GX91">
        <v>1</v>
      </c>
      <c r="GY91">
        <v>0.33978900000000001</v>
      </c>
      <c r="GZ91">
        <v>0</v>
      </c>
      <c r="HA91">
        <v>20.277200000000001</v>
      </c>
      <c r="HB91">
        <v>5.22403</v>
      </c>
      <c r="HC91">
        <v>11.908099999999999</v>
      </c>
      <c r="HD91">
        <v>4.9638499999999999</v>
      </c>
      <c r="HE91">
        <v>3.2919999999999998</v>
      </c>
      <c r="HF91">
        <v>9999</v>
      </c>
      <c r="HG91">
        <v>9999</v>
      </c>
      <c r="HH91">
        <v>9999</v>
      </c>
      <c r="HI91">
        <v>999.9</v>
      </c>
      <c r="HJ91">
        <v>4.9702900000000003</v>
      </c>
      <c r="HK91">
        <v>1.87531</v>
      </c>
      <c r="HL91">
        <v>1.87405</v>
      </c>
      <c r="HM91">
        <v>1.8731800000000001</v>
      </c>
      <c r="HN91">
        <v>1.8746799999999999</v>
      </c>
      <c r="HO91">
        <v>1.8696600000000001</v>
      </c>
      <c r="HP91">
        <v>1.87378</v>
      </c>
      <c r="HQ91">
        <v>1.8788100000000001</v>
      </c>
      <c r="HR91">
        <v>0</v>
      </c>
      <c r="HS91">
        <v>0</v>
      </c>
      <c r="HT91">
        <v>0</v>
      </c>
      <c r="HU91">
        <v>0</v>
      </c>
      <c r="HV91" t="s">
        <v>417</v>
      </c>
      <c r="HW91" t="s">
        <v>418</v>
      </c>
      <c r="HX91" t="s">
        <v>419</v>
      </c>
      <c r="HY91" t="s">
        <v>419</v>
      </c>
      <c r="HZ91" t="s">
        <v>419</v>
      </c>
      <c r="IA91" t="s">
        <v>419</v>
      </c>
      <c r="IB91">
        <v>0</v>
      </c>
      <c r="IC91">
        <v>100</v>
      </c>
      <c r="ID91">
        <v>100</v>
      </c>
      <c r="IE91">
        <v>0.41399999999999998</v>
      </c>
      <c r="IF91">
        <v>0.20799999999999999</v>
      </c>
      <c r="IG91">
        <v>0.3901428571427914</v>
      </c>
      <c r="IH91">
        <v>0</v>
      </c>
      <c r="II91">
        <v>0</v>
      </c>
      <c r="IJ91">
        <v>0</v>
      </c>
      <c r="IK91">
        <v>0.20799999999999999</v>
      </c>
      <c r="IL91">
        <v>0</v>
      </c>
      <c r="IM91">
        <v>0</v>
      </c>
      <c r="IN91">
        <v>0</v>
      </c>
      <c r="IO91">
        <v>-1</v>
      </c>
      <c r="IP91">
        <v>-1</v>
      </c>
      <c r="IQ91">
        <v>-1</v>
      </c>
      <c r="IR91">
        <v>-1</v>
      </c>
      <c r="IS91">
        <v>2</v>
      </c>
      <c r="IT91">
        <v>1294.7</v>
      </c>
      <c r="IU91">
        <v>1.0778799999999999</v>
      </c>
      <c r="IV91">
        <v>2.4206500000000002</v>
      </c>
      <c r="IW91">
        <v>1.42578</v>
      </c>
      <c r="IX91">
        <v>2.2668499999999998</v>
      </c>
      <c r="IY91">
        <v>1.5478499999999999</v>
      </c>
      <c r="IZ91">
        <v>2.4426299999999999</v>
      </c>
      <c r="JA91">
        <v>38.550400000000003</v>
      </c>
      <c r="JB91">
        <v>14.7012</v>
      </c>
      <c r="JC91">
        <v>18</v>
      </c>
      <c r="JD91">
        <v>639.84</v>
      </c>
      <c r="JE91">
        <v>399.63499999999999</v>
      </c>
      <c r="JF91">
        <v>30.770900000000001</v>
      </c>
      <c r="JG91">
        <v>31.539400000000001</v>
      </c>
      <c r="JH91">
        <v>30.001000000000001</v>
      </c>
      <c r="JI91">
        <v>31.357700000000001</v>
      </c>
      <c r="JJ91">
        <v>31.295000000000002</v>
      </c>
      <c r="JK91">
        <v>21.599299999999999</v>
      </c>
      <c r="JL91">
        <v>-30</v>
      </c>
      <c r="JM91">
        <v>-30</v>
      </c>
      <c r="JN91">
        <v>-999.9</v>
      </c>
      <c r="JO91">
        <v>418.08</v>
      </c>
      <c r="JP91">
        <v>0</v>
      </c>
      <c r="JQ91">
        <v>94.657499999999999</v>
      </c>
      <c r="JR91">
        <v>100.571</v>
      </c>
    </row>
    <row r="92" spans="1:278" x14ac:dyDescent="0.2">
      <c r="A92">
        <v>76</v>
      </c>
      <c r="B92">
        <v>1686942811.5</v>
      </c>
      <c r="C92">
        <v>20676</v>
      </c>
      <c r="D92" t="s">
        <v>816</v>
      </c>
      <c r="E92" t="s">
        <v>817</v>
      </c>
      <c r="F92">
        <v>15</v>
      </c>
      <c r="N92" t="s">
        <v>483</v>
      </c>
      <c r="O92">
        <v>1686942803.5</v>
      </c>
      <c r="P92">
        <f t="shared" si="92"/>
        <v>3.4830469062290506E-3</v>
      </c>
      <c r="Q92">
        <f t="shared" si="93"/>
        <v>3.4830469062290508</v>
      </c>
      <c r="R92">
        <f t="shared" si="94"/>
        <v>11.721372663049326</v>
      </c>
      <c r="S92">
        <f t="shared" si="95"/>
        <v>409.67432258064503</v>
      </c>
      <c r="T92">
        <f t="shared" si="96"/>
        <v>206.02498961785838</v>
      </c>
      <c r="U92">
        <f t="shared" si="97"/>
        <v>20.940024360248163</v>
      </c>
      <c r="V92">
        <f t="shared" si="98"/>
        <v>41.638591078289629</v>
      </c>
      <c r="W92">
        <f t="shared" si="99"/>
        <v>0.10216508958081995</v>
      </c>
      <c r="X92">
        <f t="shared" si="100"/>
        <v>2.956503222211003</v>
      </c>
      <c r="Y92">
        <f t="shared" si="101"/>
        <v>0.10024354412440736</v>
      </c>
      <c r="Z92">
        <f t="shared" si="102"/>
        <v>6.2821848071789727E-2</v>
      </c>
      <c r="AA92">
        <f t="shared" si="103"/>
        <v>241.73384890856121</v>
      </c>
      <c r="AB92">
        <f t="shared" si="104"/>
        <v>33.00181368820401</v>
      </c>
      <c r="AC92">
        <f t="shared" si="105"/>
        <v>33.467290322580652</v>
      </c>
      <c r="AD92">
        <f t="shared" si="106"/>
        <v>5.1862808826645361</v>
      </c>
      <c r="AE92">
        <f t="shared" si="107"/>
        <v>36.175032038597557</v>
      </c>
      <c r="AF92">
        <f t="shared" si="108"/>
        <v>1.7757232698900778</v>
      </c>
      <c r="AG92">
        <f t="shared" si="109"/>
        <v>4.908698541014255</v>
      </c>
      <c r="AH92">
        <f t="shared" si="110"/>
        <v>3.4105576127744586</v>
      </c>
      <c r="AI92">
        <f t="shared" si="111"/>
        <v>-153.60236856470112</v>
      </c>
      <c r="AJ92">
        <f t="shared" si="112"/>
        <v>-156.01756828920307</v>
      </c>
      <c r="AK92">
        <f t="shared" si="113"/>
        <v>-12.083076611012324</v>
      </c>
      <c r="AL92">
        <f t="shared" si="114"/>
        <v>-79.96916455635531</v>
      </c>
      <c r="AM92">
        <v>0</v>
      </c>
      <c r="AN92">
        <v>0</v>
      </c>
      <c r="AO92">
        <f t="shared" si="115"/>
        <v>1</v>
      </c>
      <c r="AP92">
        <f t="shared" si="116"/>
        <v>0</v>
      </c>
      <c r="AQ92">
        <f t="shared" si="117"/>
        <v>52729.113325527069</v>
      </c>
      <c r="AR92" t="s">
        <v>410</v>
      </c>
      <c r="AS92">
        <v>12516</v>
      </c>
      <c r="AT92">
        <v>616.0684</v>
      </c>
      <c r="AU92">
        <v>3673.6</v>
      </c>
      <c r="AV92">
        <f t="shared" si="118"/>
        <v>0.83229845383275258</v>
      </c>
      <c r="AW92">
        <v>-1.2249820690906199</v>
      </c>
      <c r="AX92" t="s">
        <v>818</v>
      </c>
      <c r="AY92">
        <v>12493.4</v>
      </c>
      <c r="AZ92">
        <v>895.46530769230776</v>
      </c>
      <c r="BA92">
        <v>1139.18</v>
      </c>
      <c r="BB92">
        <f t="shared" si="119"/>
        <v>0.21393870354789613</v>
      </c>
      <c r="BC92">
        <v>0.5</v>
      </c>
      <c r="BD92">
        <f t="shared" si="120"/>
        <v>1261.195567778128</v>
      </c>
      <c r="BE92">
        <f t="shared" si="121"/>
        <v>11.721372663049326</v>
      </c>
      <c r="BF92">
        <f t="shared" si="122"/>
        <v>134.90927234540271</v>
      </c>
      <c r="BG92">
        <f t="shared" si="123"/>
        <v>1.0265144489008778E-2</v>
      </c>
      <c r="BH92">
        <f t="shared" si="124"/>
        <v>2.2247757158657984</v>
      </c>
      <c r="BI92">
        <f t="shared" si="125"/>
        <v>448.67027196432451</v>
      </c>
      <c r="BJ92" t="s">
        <v>819</v>
      </c>
      <c r="BK92">
        <v>-2346.5100000000002</v>
      </c>
      <c r="BL92">
        <f t="shared" si="126"/>
        <v>-2346.5100000000002</v>
      </c>
      <c r="BM92">
        <f t="shared" si="127"/>
        <v>3.0598237328604787</v>
      </c>
      <c r="BN92">
        <f t="shared" si="128"/>
        <v>6.9918636570576342E-2</v>
      </c>
      <c r="BO92">
        <f t="shared" si="129"/>
        <v>0.42099230744953164</v>
      </c>
      <c r="BP92">
        <f t="shared" si="130"/>
        <v>0.46589426100987297</v>
      </c>
      <c r="BQ92">
        <f t="shared" si="131"/>
        <v>0.82891048452287464</v>
      </c>
      <c r="BR92">
        <f t="shared" si="132"/>
        <v>-0.18321734911431953</v>
      </c>
      <c r="BS92">
        <f t="shared" si="133"/>
        <v>1.1832173491143196</v>
      </c>
      <c r="BT92">
        <v>1411</v>
      </c>
      <c r="BU92">
        <v>300</v>
      </c>
      <c r="BV92">
        <v>300</v>
      </c>
      <c r="BW92">
        <v>300</v>
      </c>
      <c r="BX92">
        <v>12493.4</v>
      </c>
      <c r="BY92">
        <v>1106.1199999999999</v>
      </c>
      <c r="BZ92">
        <v>-9.0514399999999991E-3</v>
      </c>
      <c r="CA92">
        <v>7.79</v>
      </c>
      <c r="CB92" t="s">
        <v>413</v>
      </c>
      <c r="CC92" t="s">
        <v>413</v>
      </c>
      <c r="CD92" t="s">
        <v>413</v>
      </c>
      <c r="CE92" t="s">
        <v>413</v>
      </c>
      <c r="CF92" t="s">
        <v>413</v>
      </c>
      <c r="CG92" t="s">
        <v>413</v>
      </c>
      <c r="CH92" t="s">
        <v>413</v>
      </c>
      <c r="CI92" t="s">
        <v>413</v>
      </c>
      <c r="CJ92" t="s">
        <v>413</v>
      </c>
      <c r="CK92" t="s">
        <v>413</v>
      </c>
      <c r="CL92">
        <f t="shared" si="134"/>
        <v>1499.981935483871</v>
      </c>
      <c r="CM92">
        <f t="shared" si="135"/>
        <v>1261.195567778128</v>
      </c>
      <c r="CN92">
        <f t="shared" si="136"/>
        <v>0.8408071710352204</v>
      </c>
      <c r="CO92">
        <f t="shared" si="137"/>
        <v>0.16115784009797532</v>
      </c>
      <c r="CP92">
        <v>6</v>
      </c>
      <c r="CQ92">
        <v>0.5</v>
      </c>
      <c r="CR92" t="s">
        <v>414</v>
      </c>
      <c r="CS92">
        <v>2</v>
      </c>
      <c r="CT92">
        <v>1686942803.5</v>
      </c>
      <c r="CU92">
        <v>409.67432258064503</v>
      </c>
      <c r="CV92">
        <v>422.81867741935491</v>
      </c>
      <c r="CW92">
        <v>17.47100967741936</v>
      </c>
      <c r="CX92">
        <v>14.04983870967742</v>
      </c>
      <c r="CY92">
        <v>409.29132258064499</v>
      </c>
      <c r="CZ92">
        <v>17.263009677419362</v>
      </c>
      <c r="DA92">
        <v>600.17951612903221</v>
      </c>
      <c r="DB92">
        <v>101.5384838709677</v>
      </c>
      <c r="DC92">
        <v>9.9790200000000009E-2</v>
      </c>
      <c r="DD92">
        <v>32.488454838709679</v>
      </c>
      <c r="DE92">
        <v>33.467290322580652</v>
      </c>
      <c r="DF92">
        <v>999.90000000000032</v>
      </c>
      <c r="DG92">
        <v>0</v>
      </c>
      <c r="DH92">
        <v>0</v>
      </c>
      <c r="DI92">
        <v>10000.60322580645</v>
      </c>
      <c r="DJ92">
        <v>0</v>
      </c>
      <c r="DK92">
        <v>230.29012903225799</v>
      </c>
      <c r="DL92">
        <v>-13.11322903225806</v>
      </c>
      <c r="DM92">
        <v>416.99067741935482</v>
      </c>
      <c r="DN92">
        <v>428.84387096774191</v>
      </c>
      <c r="DO92">
        <v>3.421172903225806</v>
      </c>
      <c r="DP92">
        <v>422.81867741935491</v>
      </c>
      <c r="DQ92">
        <v>14.04983870967742</v>
      </c>
      <c r="DR92">
        <v>1.773979677419355</v>
      </c>
      <c r="DS92">
        <v>1.4266000000000001</v>
      </c>
      <c r="DT92">
        <v>15.55935161290323</v>
      </c>
      <c r="DU92">
        <v>12.203348387096771</v>
      </c>
      <c r="DV92">
        <v>1499.981935483871</v>
      </c>
      <c r="DW92">
        <v>0.97300454838709716</v>
      </c>
      <c r="DX92">
        <v>2.699518709677419E-2</v>
      </c>
      <c r="DY92">
        <v>0</v>
      </c>
      <c r="DZ92">
        <v>896.84629032258067</v>
      </c>
      <c r="EA92">
        <v>4.9993100000000013</v>
      </c>
      <c r="EB92">
        <v>23388.293548387101</v>
      </c>
      <c r="EC92">
        <v>13259.106451612901</v>
      </c>
      <c r="ED92">
        <v>39.628999999999991</v>
      </c>
      <c r="EE92">
        <v>41.32825806451612</v>
      </c>
      <c r="EF92">
        <v>40.02399999999998</v>
      </c>
      <c r="EG92">
        <v>40.812064516129027</v>
      </c>
      <c r="EH92">
        <v>41.199193548387079</v>
      </c>
      <c r="EI92">
        <v>1454.6245161290331</v>
      </c>
      <c r="EJ92">
        <v>40.358064516129019</v>
      </c>
      <c r="EK92">
        <v>0</v>
      </c>
      <c r="EL92">
        <v>160.30000019073489</v>
      </c>
      <c r="EM92">
        <v>0</v>
      </c>
      <c r="EN92">
        <v>895.46530769230776</v>
      </c>
      <c r="EO92">
        <v>-228.07405128386549</v>
      </c>
      <c r="EP92">
        <v>3419.0119830129088</v>
      </c>
      <c r="EQ92">
        <v>23333.650000000009</v>
      </c>
      <c r="ER92">
        <v>15</v>
      </c>
      <c r="ES92">
        <v>1686942835.5</v>
      </c>
      <c r="ET92" t="s">
        <v>820</v>
      </c>
      <c r="EU92">
        <v>1686942835.5</v>
      </c>
      <c r="EV92">
        <v>1686864966.5999999</v>
      </c>
      <c r="EW92">
        <v>76</v>
      </c>
      <c r="EX92">
        <v>-3.2000000000000001E-2</v>
      </c>
      <c r="EY92">
        <v>-2.5000000000000001E-2</v>
      </c>
      <c r="EZ92">
        <v>0.38300000000000001</v>
      </c>
      <c r="FA92">
        <v>0.20799999999999999</v>
      </c>
      <c r="FB92">
        <v>423</v>
      </c>
      <c r="FC92">
        <v>20</v>
      </c>
      <c r="FD92">
        <v>0.11</v>
      </c>
      <c r="FE92">
        <v>0.03</v>
      </c>
      <c r="FF92">
        <v>-13.180907317073171</v>
      </c>
      <c r="FG92">
        <v>1.243601393728208</v>
      </c>
      <c r="FH92">
        <v>0.14319949650791011</v>
      </c>
      <c r="FI92">
        <v>1</v>
      </c>
      <c r="FJ92">
        <v>409.68535483870971</v>
      </c>
      <c r="FK92">
        <v>0.95220967741872875</v>
      </c>
      <c r="FL92">
        <v>9.9892054121367715E-2</v>
      </c>
      <c r="FM92">
        <v>1</v>
      </c>
      <c r="FN92">
        <v>3.3927826829268288</v>
      </c>
      <c r="FO92">
        <v>0.48457358885017521</v>
      </c>
      <c r="FP92">
        <v>4.7870498019205752E-2</v>
      </c>
      <c r="FQ92">
        <v>1</v>
      </c>
      <c r="FR92">
        <v>17.46298387096774</v>
      </c>
      <c r="FS92">
        <v>0.48934354838706817</v>
      </c>
      <c r="FT92">
        <v>3.6487462245881792E-2</v>
      </c>
      <c r="FU92">
        <v>1</v>
      </c>
      <c r="FV92">
        <v>4</v>
      </c>
      <c r="FW92">
        <v>4</v>
      </c>
      <c r="FX92" t="s">
        <v>416</v>
      </c>
      <c r="FY92">
        <v>3.1726000000000001</v>
      </c>
      <c r="FZ92">
        <v>2.7971200000000001</v>
      </c>
      <c r="GA92">
        <v>0.102219</v>
      </c>
      <c r="GB92">
        <v>0.105294</v>
      </c>
      <c r="GC92">
        <v>9.5536700000000002E-2</v>
      </c>
      <c r="GD92">
        <v>8.2411999999999999E-2</v>
      </c>
      <c r="GE92">
        <v>27853.9</v>
      </c>
      <c r="GF92">
        <v>22098.9</v>
      </c>
      <c r="GG92">
        <v>29020.1</v>
      </c>
      <c r="GH92">
        <v>24215</v>
      </c>
      <c r="GI92">
        <v>33413.1</v>
      </c>
      <c r="GJ92">
        <v>32445.8</v>
      </c>
      <c r="GK92">
        <v>40054.300000000003</v>
      </c>
      <c r="GL92">
        <v>39522.1</v>
      </c>
      <c r="GM92">
        <v>2.1232199999999999</v>
      </c>
      <c r="GN92">
        <v>1.7781</v>
      </c>
      <c r="GO92">
        <v>0.10201300000000001</v>
      </c>
      <c r="GP92">
        <v>0</v>
      </c>
      <c r="GQ92">
        <v>31.865300000000001</v>
      </c>
      <c r="GR92">
        <v>999.9</v>
      </c>
      <c r="GS92">
        <v>26.2</v>
      </c>
      <c r="GT92">
        <v>36.1</v>
      </c>
      <c r="GU92">
        <v>15.486000000000001</v>
      </c>
      <c r="GV92">
        <v>62.41</v>
      </c>
      <c r="GW92">
        <v>31.867000000000001</v>
      </c>
      <c r="GX92">
        <v>1</v>
      </c>
      <c r="GY92">
        <v>0.36268600000000001</v>
      </c>
      <c r="GZ92">
        <v>0</v>
      </c>
      <c r="HA92">
        <v>20.276800000000001</v>
      </c>
      <c r="HB92">
        <v>5.2234299999999996</v>
      </c>
      <c r="HC92">
        <v>11.908099999999999</v>
      </c>
      <c r="HD92">
        <v>4.9636500000000003</v>
      </c>
      <c r="HE92">
        <v>3.2919999999999998</v>
      </c>
      <c r="HF92">
        <v>9999</v>
      </c>
      <c r="HG92">
        <v>9999</v>
      </c>
      <c r="HH92">
        <v>9999</v>
      </c>
      <c r="HI92">
        <v>999.9</v>
      </c>
      <c r="HJ92">
        <v>4.9702900000000003</v>
      </c>
      <c r="HK92">
        <v>1.87531</v>
      </c>
      <c r="HL92">
        <v>1.8740300000000001</v>
      </c>
      <c r="HM92">
        <v>1.8731899999999999</v>
      </c>
      <c r="HN92">
        <v>1.8746799999999999</v>
      </c>
      <c r="HO92">
        <v>1.8696600000000001</v>
      </c>
      <c r="HP92">
        <v>1.8737900000000001</v>
      </c>
      <c r="HQ92">
        <v>1.8788199999999999</v>
      </c>
      <c r="HR92">
        <v>0</v>
      </c>
      <c r="HS92">
        <v>0</v>
      </c>
      <c r="HT92">
        <v>0</v>
      </c>
      <c r="HU92">
        <v>0</v>
      </c>
      <c r="HV92" t="s">
        <v>417</v>
      </c>
      <c r="HW92" t="s">
        <v>418</v>
      </c>
      <c r="HX92" t="s">
        <v>419</v>
      </c>
      <c r="HY92" t="s">
        <v>419</v>
      </c>
      <c r="HZ92" t="s">
        <v>419</v>
      </c>
      <c r="IA92" t="s">
        <v>419</v>
      </c>
      <c r="IB92">
        <v>0</v>
      </c>
      <c r="IC92">
        <v>100</v>
      </c>
      <c r="ID92">
        <v>100</v>
      </c>
      <c r="IE92">
        <v>0.38300000000000001</v>
      </c>
      <c r="IF92">
        <v>0.20799999999999999</v>
      </c>
      <c r="IG92">
        <v>0.41414999999994961</v>
      </c>
      <c r="IH92">
        <v>0</v>
      </c>
      <c r="II92">
        <v>0</v>
      </c>
      <c r="IJ92">
        <v>0</v>
      </c>
      <c r="IK92">
        <v>0.20799999999999999</v>
      </c>
      <c r="IL92">
        <v>0</v>
      </c>
      <c r="IM92">
        <v>0</v>
      </c>
      <c r="IN92">
        <v>0</v>
      </c>
      <c r="IO92">
        <v>-1</v>
      </c>
      <c r="IP92">
        <v>-1</v>
      </c>
      <c r="IQ92">
        <v>-1</v>
      </c>
      <c r="IR92">
        <v>-1</v>
      </c>
      <c r="IS92">
        <v>2.4</v>
      </c>
      <c r="IT92">
        <v>1297.4000000000001</v>
      </c>
      <c r="IU92">
        <v>1.08887</v>
      </c>
      <c r="IV92">
        <v>2.4243199999999998</v>
      </c>
      <c r="IW92">
        <v>1.42578</v>
      </c>
      <c r="IX92">
        <v>2.2668499999999998</v>
      </c>
      <c r="IY92">
        <v>1.5478499999999999</v>
      </c>
      <c r="IZ92">
        <v>2.4426299999999999</v>
      </c>
      <c r="JA92">
        <v>38.648699999999998</v>
      </c>
      <c r="JB92">
        <v>14.674899999999999</v>
      </c>
      <c r="JC92">
        <v>18</v>
      </c>
      <c r="JD92">
        <v>640.548</v>
      </c>
      <c r="JE92">
        <v>400.85899999999998</v>
      </c>
      <c r="JF92">
        <v>31.272300000000001</v>
      </c>
      <c r="JG92">
        <v>31.839300000000001</v>
      </c>
      <c r="JH92">
        <v>30.000699999999998</v>
      </c>
      <c r="JI92">
        <v>31.636500000000002</v>
      </c>
      <c r="JJ92">
        <v>31.566600000000001</v>
      </c>
      <c r="JK92">
        <v>21.827400000000001</v>
      </c>
      <c r="JL92">
        <v>-30</v>
      </c>
      <c r="JM92">
        <v>-30</v>
      </c>
      <c r="JN92">
        <v>-999.9</v>
      </c>
      <c r="JO92">
        <v>423.07900000000001</v>
      </c>
      <c r="JP92">
        <v>0</v>
      </c>
      <c r="JQ92">
        <v>94.588099999999997</v>
      </c>
      <c r="JR92">
        <v>100.53700000000001</v>
      </c>
    </row>
    <row r="93" spans="1:278" x14ac:dyDescent="0.2">
      <c r="A93">
        <v>77</v>
      </c>
      <c r="B93">
        <v>1686942945</v>
      </c>
      <c r="C93">
        <v>20809.5</v>
      </c>
      <c r="D93" t="s">
        <v>821</v>
      </c>
      <c r="E93" t="s">
        <v>822</v>
      </c>
      <c r="F93">
        <v>15</v>
      </c>
      <c r="N93" t="s">
        <v>489</v>
      </c>
      <c r="O93">
        <v>1686942937.25</v>
      </c>
      <c r="P93">
        <f t="shared" si="92"/>
        <v>3.3605263870409067E-3</v>
      </c>
      <c r="Q93">
        <f t="shared" si="93"/>
        <v>3.3605263870409066</v>
      </c>
      <c r="R93">
        <f t="shared" si="94"/>
        <v>12.063074854093861</v>
      </c>
      <c r="S93">
        <f t="shared" si="95"/>
        <v>410.07273333333342</v>
      </c>
      <c r="T93">
        <f t="shared" si="96"/>
        <v>206.90364139504015</v>
      </c>
      <c r="U93">
        <f t="shared" si="97"/>
        <v>21.029793506795983</v>
      </c>
      <c r="V93">
        <f t="shared" si="98"/>
        <v>41.680005468352974</v>
      </c>
      <c r="W93">
        <f t="shared" si="99"/>
        <v>0.10490230365207963</v>
      </c>
      <c r="X93">
        <f t="shared" si="100"/>
        <v>2.956524379028393</v>
      </c>
      <c r="Y93">
        <f t="shared" si="101"/>
        <v>0.10287752841542375</v>
      </c>
      <c r="Z93">
        <f t="shared" si="102"/>
        <v>6.4477118162246355E-2</v>
      </c>
      <c r="AA93">
        <f t="shared" si="103"/>
        <v>241.73721277492024</v>
      </c>
      <c r="AB93">
        <f t="shared" si="104"/>
        <v>33.455499212982666</v>
      </c>
      <c r="AC93">
        <f t="shared" si="105"/>
        <v>32.778103333333327</v>
      </c>
      <c r="AD93">
        <f t="shared" si="106"/>
        <v>4.9894581392279633</v>
      </c>
      <c r="AE93">
        <f t="shared" si="107"/>
        <v>35.407909129024404</v>
      </c>
      <c r="AF93">
        <f t="shared" si="108"/>
        <v>1.7799006492351142</v>
      </c>
      <c r="AG93">
        <f t="shared" si="109"/>
        <v>5.0268448293550962</v>
      </c>
      <c r="AH93">
        <f t="shared" si="110"/>
        <v>3.2095574899928492</v>
      </c>
      <c r="AI93">
        <f t="shared" si="111"/>
        <v>-148.19921366850397</v>
      </c>
      <c r="AJ93">
        <f t="shared" si="112"/>
        <v>21.152931207576817</v>
      </c>
      <c r="AK93">
        <f t="shared" si="113"/>
        <v>1.6360710813251744</v>
      </c>
      <c r="AL93">
        <f t="shared" si="114"/>
        <v>116.32700139531826</v>
      </c>
      <c r="AM93">
        <v>0</v>
      </c>
      <c r="AN93">
        <v>0</v>
      </c>
      <c r="AO93">
        <f t="shared" si="115"/>
        <v>1</v>
      </c>
      <c r="AP93">
        <f t="shared" si="116"/>
        <v>0</v>
      </c>
      <c r="AQ93">
        <f t="shared" si="117"/>
        <v>52656.965600650816</v>
      </c>
      <c r="AR93" t="s">
        <v>410</v>
      </c>
      <c r="AS93">
        <v>12516</v>
      </c>
      <c r="AT93">
        <v>616.0684</v>
      </c>
      <c r="AU93">
        <v>3673.6</v>
      </c>
      <c r="AV93">
        <f t="shared" si="118"/>
        <v>0.83229845383275258</v>
      </c>
      <c r="AW93">
        <v>-1.2249820690906199</v>
      </c>
      <c r="AX93" t="s">
        <v>823</v>
      </c>
      <c r="AY93">
        <v>12510.5</v>
      </c>
      <c r="AZ93">
        <v>765.61536000000012</v>
      </c>
      <c r="BA93">
        <v>1083.69</v>
      </c>
      <c r="BB93">
        <f t="shared" si="119"/>
        <v>0.29351072723749405</v>
      </c>
      <c r="BC93">
        <v>0.5</v>
      </c>
      <c r="BD93">
        <f t="shared" si="120"/>
        <v>1261.2130105569538</v>
      </c>
      <c r="BE93">
        <f t="shared" si="121"/>
        <v>12.063074854093861</v>
      </c>
      <c r="BF93">
        <f t="shared" si="122"/>
        <v>185.0897739649804</v>
      </c>
      <c r="BG93">
        <f t="shared" si="123"/>
        <v>1.0535933908037035E-2</v>
      </c>
      <c r="BH93">
        <f t="shared" si="124"/>
        <v>2.3898993254528507</v>
      </c>
      <c r="BI93">
        <f t="shared" si="125"/>
        <v>439.80074290582462</v>
      </c>
      <c r="BJ93" t="s">
        <v>824</v>
      </c>
      <c r="BK93">
        <v>-12.17</v>
      </c>
      <c r="BL93">
        <f t="shared" si="126"/>
        <v>-12.17</v>
      </c>
      <c r="BM93">
        <f t="shared" si="127"/>
        <v>1.011230148843304</v>
      </c>
      <c r="BN93">
        <f t="shared" si="128"/>
        <v>0.29025116346978619</v>
      </c>
      <c r="BO93">
        <f t="shared" si="129"/>
        <v>0.70267813781109512</v>
      </c>
      <c r="BP93">
        <f t="shared" si="130"/>
        <v>0.68019663762324045</v>
      </c>
      <c r="BQ93">
        <f t="shared" si="131"/>
        <v>0.84705911134328093</v>
      </c>
      <c r="BR93">
        <f t="shared" si="132"/>
        <v>-4.613748422481097E-3</v>
      </c>
      <c r="BS93">
        <f t="shared" si="133"/>
        <v>1.0046137484224811</v>
      </c>
      <c r="BT93">
        <v>1413</v>
      </c>
      <c r="BU93">
        <v>300</v>
      </c>
      <c r="BV93">
        <v>300</v>
      </c>
      <c r="BW93">
        <v>300</v>
      </c>
      <c r="BX93">
        <v>12510.5</v>
      </c>
      <c r="BY93">
        <v>1016</v>
      </c>
      <c r="BZ93">
        <v>-9.0631900000000005E-3</v>
      </c>
      <c r="CA93">
        <v>-5.86</v>
      </c>
      <c r="CB93" t="s">
        <v>413</v>
      </c>
      <c r="CC93" t="s">
        <v>413</v>
      </c>
      <c r="CD93" t="s">
        <v>413</v>
      </c>
      <c r="CE93" t="s">
        <v>413</v>
      </c>
      <c r="CF93" t="s">
        <v>413</v>
      </c>
      <c r="CG93" t="s">
        <v>413</v>
      </c>
      <c r="CH93" t="s">
        <v>413</v>
      </c>
      <c r="CI93" t="s">
        <v>413</v>
      </c>
      <c r="CJ93" t="s">
        <v>413</v>
      </c>
      <c r="CK93" t="s">
        <v>413</v>
      </c>
      <c r="CL93">
        <f t="shared" si="134"/>
        <v>1500.002666666667</v>
      </c>
      <c r="CM93">
        <f t="shared" si="135"/>
        <v>1261.2130105569538</v>
      </c>
      <c r="CN93">
        <f t="shared" si="136"/>
        <v>0.84080717893631751</v>
      </c>
      <c r="CO93">
        <f t="shared" si="137"/>
        <v>0.16115785534709284</v>
      </c>
      <c r="CP93">
        <v>6</v>
      </c>
      <c r="CQ93">
        <v>0.5</v>
      </c>
      <c r="CR93" t="s">
        <v>414</v>
      </c>
      <c r="CS93">
        <v>2</v>
      </c>
      <c r="CT93">
        <v>1686942937.25</v>
      </c>
      <c r="CU93">
        <v>410.07273333333342</v>
      </c>
      <c r="CV93">
        <v>423.51019999999988</v>
      </c>
      <c r="CW93">
        <v>17.51172333333334</v>
      </c>
      <c r="CX93">
        <v>14.21094666666666</v>
      </c>
      <c r="CY93">
        <v>409.70273333333341</v>
      </c>
      <c r="CZ93">
        <v>17.30372333333333</v>
      </c>
      <c r="DA93">
        <v>600.16380000000004</v>
      </c>
      <c r="DB93">
        <v>101.5407</v>
      </c>
      <c r="DC93">
        <v>9.9819060000000001E-2</v>
      </c>
      <c r="DD93">
        <v>32.91081333333333</v>
      </c>
      <c r="DE93">
        <v>32.778103333333327</v>
      </c>
      <c r="DF93">
        <v>999.9000000000002</v>
      </c>
      <c r="DG93">
        <v>0</v>
      </c>
      <c r="DH93">
        <v>0</v>
      </c>
      <c r="DI93">
        <v>10000.504999999999</v>
      </c>
      <c r="DJ93">
        <v>0</v>
      </c>
      <c r="DK93">
        <v>656.12623333333318</v>
      </c>
      <c r="DL93">
        <v>-13.42476333333334</v>
      </c>
      <c r="DM93">
        <v>417.39479999999998</v>
      </c>
      <c r="DN93">
        <v>429.61553333333342</v>
      </c>
      <c r="DO93">
        <v>3.3007746666666669</v>
      </c>
      <c r="DP93">
        <v>423.51019999999988</v>
      </c>
      <c r="DQ93">
        <v>14.21094666666666</v>
      </c>
      <c r="DR93">
        <v>1.7781536666666671</v>
      </c>
      <c r="DS93">
        <v>1.44299</v>
      </c>
      <c r="DT93">
        <v>15.596046666666661</v>
      </c>
      <c r="DU93">
        <v>12.37709666666666</v>
      </c>
      <c r="DV93">
        <v>1500.002666666667</v>
      </c>
      <c r="DW93">
        <v>0.97300433333333347</v>
      </c>
      <c r="DX93">
        <v>2.699533333333333E-2</v>
      </c>
      <c r="DY93">
        <v>0</v>
      </c>
      <c r="DZ93">
        <v>766.20020000000011</v>
      </c>
      <c r="EA93">
        <v>4.9993100000000004</v>
      </c>
      <c r="EB93">
        <v>22630.613333333331</v>
      </c>
      <c r="EC93">
        <v>13259.28666666667</v>
      </c>
      <c r="ED93">
        <v>40.182866666666648</v>
      </c>
      <c r="EE93">
        <v>41.811999999999983</v>
      </c>
      <c r="EF93">
        <v>40.537199999999977</v>
      </c>
      <c r="EG93">
        <v>41.303800000000003</v>
      </c>
      <c r="EH93">
        <v>41.811999999999983</v>
      </c>
      <c r="EI93">
        <v>1454.6436666666671</v>
      </c>
      <c r="EJ93">
        <v>40.358999999999988</v>
      </c>
      <c r="EK93">
        <v>0</v>
      </c>
      <c r="EL93">
        <v>132.9000000953674</v>
      </c>
      <c r="EM93">
        <v>0</v>
      </c>
      <c r="EN93">
        <v>765.61536000000012</v>
      </c>
      <c r="EO93">
        <v>-69.042615279865387</v>
      </c>
      <c r="EP93">
        <v>-5403.6307517748928</v>
      </c>
      <c r="EQ93">
        <v>22616.412</v>
      </c>
      <c r="ER93">
        <v>15</v>
      </c>
      <c r="ES93">
        <v>1686942967</v>
      </c>
      <c r="ET93" t="s">
        <v>825</v>
      </c>
      <c r="EU93">
        <v>1686942967</v>
      </c>
      <c r="EV93">
        <v>1686864966.5999999</v>
      </c>
      <c r="EW93">
        <v>77</v>
      </c>
      <c r="EX93">
        <v>-1.2999999999999999E-2</v>
      </c>
      <c r="EY93">
        <v>-2.5000000000000001E-2</v>
      </c>
      <c r="EZ93">
        <v>0.37</v>
      </c>
      <c r="FA93">
        <v>0.20799999999999999</v>
      </c>
      <c r="FB93">
        <v>423</v>
      </c>
      <c r="FC93">
        <v>20</v>
      </c>
      <c r="FD93">
        <v>0.1</v>
      </c>
      <c r="FE93">
        <v>0.03</v>
      </c>
      <c r="FF93">
        <v>-13.504625000000001</v>
      </c>
      <c r="FG93">
        <v>2.4539189493433389</v>
      </c>
      <c r="FH93">
        <v>0.29192386914228169</v>
      </c>
      <c r="FI93">
        <v>1</v>
      </c>
      <c r="FJ93">
        <v>410.08553333333327</v>
      </c>
      <c r="FK93">
        <v>1.4339666295885001</v>
      </c>
      <c r="FL93">
        <v>0.13691231581644209</v>
      </c>
      <c r="FM93">
        <v>1</v>
      </c>
      <c r="FN93">
        <v>3.2972002499999999</v>
      </c>
      <c r="FO93">
        <v>6.3462551594740665E-2</v>
      </c>
      <c r="FP93">
        <v>7.4356074020553624E-3</v>
      </c>
      <c r="FQ93">
        <v>1</v>
      </c>
      <c r="FR93">
        <v>17.51172333333334</v>
      </c>
      <c r="FS93">
        <v>6.9252947719694674E-2</v>
      </c>
      <c r="FT93">
        <v>5.2622354776485566E-3</v>
      </c>
      <c r="FU93">
        <v>1</v>
      </c>
      <c r="FV93">
        <v>4</v>
      </c>
      <c r="FW93">
        <v>4</v>
      </c>
      <c r="FX93" t="s">
        <v>416</v>
      </c>
      <c r="FY93">
        <v>3.1725599999999998</v>
      </c>
      <c r="FZ93">
        <v>2.7966899999999999</v>
      </c>
      <c r="GA93">
        <v>0.102226</v>
      </c>
      <c r="GB93">
        <v>0.105305</v>
      </c>
      <c r="GC93">
        <v>9.5448099999999994E-2</v>
      </c>
      <c r="GD93">
        <v>8.3050100000000002E-2</v>
      </c>
      <c r="GE93">
        <v>27840.5</v>
      </c>
      <c r="GF93">
        <v>22087.5</v>
      </c>
      <c r="GG93">
        <v>29007.9</v>
      </c>
      <c r="GH93">
        <v>24204</v>
      </c>
      <c r="GI93">
        <v>33402.800000000003</v>
      </c>
      <c r="GJ93">
        <v>32409.3</v>
      </c>
      <c r="GK93">
        <v>40037.800000000003</v>
      </c>
      <c r="GL93">
        <v>39505.300000000003</v>
      </c>
      <c r="GM93">
        <v>2.0876000000000001</v>
      </c>
      <c r="GN93">
        <v>1.7736499999999999</v>
      </c>
      <c r="GO93">
        <v>2.4467699999999998E-2</v>
      </c>
      <c r="GP93">
        <v>0</v>
      </c>
      <c r="GQ93">
        <v>32.388500000000001</v>
      </c>
      <c r="GR93">
        <v>999.9</v>
      </c>
      <c r="GS93">
        <v>26.2</v>
      </c>
      <c r="GT93">
        <v>36.200000000000003</v>
      </c>
      <c r="GU93">
        <v>15.569800000000001</v>
      </c>
      <c r="GV93">
        <v>61.61</v>
      </c>
      <c r="GW93">
        <v>31.5825</v>
      </c>
      <c r="GX93">
        <v>1</v>
      </c>
      <c r="GY93">
        <v>0.38681900000000002</v>
      </c>
      <c r="GZ93">
        <v>0</v>
      </c>
      <c r="HA93">
        <v>20.277200000000001</v>
      </c>
      <c r="HB93">
        <v>5.2229799999999997</v>
      </c>
      <c r="HC93">
        <v>11.908099999999999</v>
      </c>
      <c r="HD93">
        <v>4.9635999999999996</v>
      </c>
      <c r="HE93">
        <v>3.2919999999999998</v>
      </c>
      <c r="HF93">
        <v>9999</v>
      </c>
      <c r="HG93">
        <v>9999</v>
      </c>
      <c r="HH93">
        <v>9999</v>
      </c>
      <c r="HI93">
        <v>999.9</v>
      </c>
      <c r="HJ93">
        <v>4.9702999999999999</v>
      </c>
      <c r="HK93">
        <v>1.87531</v>
      </c>
      <c r="HL93">
        <v>1.8740600000000001</v>
      </c>
      <c r="HM93">
        <v>1.8732</v>
      </c>
      <c r="HN93">
        <v>1.8746499999999999</v>
      </c>
      <c r="HO93">
        <v>1.8696600000000001</v>
      </c>
      <c r="HP93">
        <v>1.87378</v>
      </c>
      <c r="HQ93">
        <v>1.87883</v>
      </c>
      <c r="HR93">
        <v>0</v>
      </c>
      <c r="HS93">
        <v>0</v>
      </c>
      <c r="HT93">
        <v>0</v>
      </c>
      <c r="HU93">
        <v>0</v>
      </c>
      <c r="HV93" t="s">
        <v>417</v>
      </c>
      <c r="HW93" t="s">
        <v>418</v>
      </c>
      <c r="HX93" t="s">
        <v>419</v>
      </c>
      <c r="HY93" t="s">
        <v>419</v>
      </c>
      <c r="HZ93" t="s">
        <v>419</v>
      </c>
      <c r="IA93" t="s">
        <v>419</v>
      </c>
      <c r="IB93">
        <v>0</v>
      </c>
      <c r="IC93">
        <v>100</v>
      </c>
      <c r="ID93">
        <v>100</v>
      </c>
      <c r="IE93">
        <v>0.37</v>
      </c>
      <c r="IF93">
        <v>0.20799999999999999</v>
      </c>
      <c r="IG93">
        <v>0.38265000000001242</v>
      </c>
      <c r="IH93">
        <v>0</v>
      </c>
      <c r="II93">
        <v>0</v>
      </c>
      <c r="IJ93">
        <v>0</v>
      </c>
      <c r="IK93">
        <v>0.20799999999999999</v>
      </c>
      <c r="IL93">
        <v>0</v>
      </c>
      <c r="IM93">
        <v>0</v>
      </c>
      <c r="IN93">
        <v>0</v>
      </c>
      <c r="IO93">
        <v>-1</v>
      </c>
      <c r="IP93">
        <v>-1</v>
      </c>
      <c r="IQ93">
        <v>-1</v>
      </c>
      <c r="IR93">
        <v>-1</v>
      </c>
      <c r="IS93">
        <v>1.8</v>
      </c>
      <c r="IT93">
        <v>1299.5999999999999</v>
      </c>
      <c r="IU93">
        <v>1.09131</v>
      </c>
      <c r="IV93">
        <v>2.4438499999999999</v>
      </c>
      <c r="IW93">
        <v>1.42578</v>
      </c>
      <c r="IX93">
        <v>2.2668499999999998</v>
      </c>
      <c r="IY93">
        <v>1.5478499999999999</v>
      </c>
      <c r="IZ93">
        <v>2.3278799999999999</v>
      </c>
      <c r="JA93">
        <v>38.747100000000003</v>
      </c>
      <c r="JB93">
        <v>14.6311</v>
      </c>
      <c r="JC93">
        <v>18</v>
      </c>
      <c r="JD93">
        <v>616.37400000000002</v>
      </c>
      <c r="JE93">
        <v>400.11099999999999</v>
      </c>
      <c r="JF93">
        <v>31.762</v>
      </c>
      <c r="JG93">
        <v>32.141199999999998</v>
      </c>
      <c r="JH93">
        <v>30.000800000000002</v>
      </c>
      <c r="JI93">
        <v>31.908100000000001</v>
      </c>
      <c r="JJ93">
        <v>31.837299999999999</v>
      </c>
      <c r="JK93">
        <v>21.867000000000001</v>
      </c>
      <c r="JL93">
        <v>-30</v>
      </c>
      <c r="JM93">
        <v>-30</v>
      </c>
      <c r="JN93">
        <v>-999.9</v>
      </c>
      <c r="JO93">
        <v>423.19200000000001</v>
      </c>
      <c r="JP93">
        <v>0</v>
      </c>
      <c r="JQ93">
        <v>94.548699999999997</v>
      </c>
      <c r="JR93">
        <v>100.494</v>
      </c>
    </row>
    <row r="94" spans="1:278" x14ac:dyDescent="0.2">
      <c r="A94">
        <v>78</v>
      </c>
      <c r="B94">
        <v>1686943094.5</v>
      </c>
      <c r="C94">
        <v>20959</v>
      </c>
      <c r="D94" t="s">
        <v>826</v>
      </c>
      <c r="E94" t="s">
        <v>827</v>
      </c>
      <c r="F94">
        <v>15</v>
      </c>
      <c r="N94" t="s">
        <v>495</v>
      </c>
      <c r="O94">
        <v>1686943086.75</v>
      </c>
      <c r="P94">
        <f t="shared" si="92"/>
        <v>2.9006848879539601E-3</v>
      </c>
      <c r="Q94">
        <f t="shared" si="93"/>
        <v>2.9006848879539602</v>
      </c>
      <c r="R94">
        <f t="shared" si="94"/>
        <v>10.009644493812562</v>
      </c>
      <c r="S94">
        <f t="shared" si="95"/>
        <v>410.49506666666662</v>
      </c>
      <c r="T94">
        <f t="shared" si="96"/>
        <v>220.72513749426372</v>
      </c>
      <c r="U94">
        <f t="shared" si="97"/>
        <v>22.434117052464813</v>
      </c>
      <c r="V94">
        <f t="shared" si="98"/>
        <v>41.722000854110576</v>
      </c>
      <c r="W94">
        <f t="shared" si="99"/>
        <v>9.3496087939223468E-2</v>
      </c>
      <c r="X94">
        <f t="shared" si="100"/>
        <v>2.9577351803725924</v>
      </c>
      <c r="Y94">
        <f t="shared" si="101"/>
        <v>9.1884690419230322E-2</v>
      </c>
      <c r="Z94">
        <f t="shared" si="102"/>
        <v>5.757039587382505E-2</v>
      </c>
      <c r="AA94">
        <f t="shared" si="103"/>
        <v>241.73550047497261</v>
      </c>
      <c r="AB94">
        <f t="shared" si="104"/>
        <v>33.364969013301064</v>
      </c>
      <c r="AC94">
        <f t="shared" si="105"/>
        <v>32.264373333333332</v>
      </c>
      <c r="AD94">
        <f t="shared" si="106"/>
        <v>4.8470031518041292</v>
      </c>
      <c r="AE94">
        <f t="shared" si="107"/>
        <v>35.071261881261982</v>
      </c>
      <c r="AF94">
        <f t="shared" si="108"/>
        <v>1.7424204588467309</v>
      </c>
      <c r="AG94">
        <f t="shared" si="109"/>
        <v>4.9682285876850028</v>
      </c>
      <c r="AH94">
        <f t="shared" si="110"/>
        <v>3.1045826929573983</v>
      </c>
      <c r="AI94">
        <f t="shared" si="111"/>
        <v>-127.92020355876964</v>
      </c>
      <c r="AJ94">
        <f t="shared" si="112"/>
        <v>69.840223442458637</v>
      </c>
      <c r="AK94">
        <f t="shared" si="113"/>
        <v>5.3804731538508861</v>
      </c>
      <c r="AL94">
        <f t="shared" si="114"/>
        <v>189.0359935125125</v>
      </c>
      <c r="AM94">
        <v>0</v>
      </c>
      <c r="AN94">
        <v>0</v>
      </c>
      <c r="AO94">
        <f t="shared" si="115"/>
        <v>1</v>
      </c>
      <c r="AP94">
        <f t="shared" si="116"/>
        <v>0</v>
      </c>
      <c r="AQ94">
        <f t="shared" si="117"/>
        <v>52727.53797025438</v>
      </c>
      <c r="AR94" t="s">
        <v>410</v>
      </c>
      <c r="AS94">
        <v>12516</v>
      </c>
      <c r="AT94">
        <v>616.0684</v>
      </c>
      <c r="AU94">
        <v>3673.6</v>
      </c>
      <c r="AV94">
        <f t="shared" si="118"/>
        <v>0.83229845383275258</v>
      </c>
      <c r="AW94">
        <v>-1.2249820690906199</v>
      </c>
      <c r="AX94" t="s">
        <v>828</v>
      </c>
      <c r="AY94">
        <v>12490.1</v>
      </c>
      <c r="AZ94">
        <v>756.27152000000001</v>
      </c>
      <c r="BA94">
        <v>1009.86</v>
      </c>
      <c r="BB94">
        <f t="shared" si="119"/>
        <v>0.25111251064503992</v>
      </c>
      <c r="BC94">
        <v>0.5</v>
      </c>
      <c r="BD94">
        <f t="shared" si="120"/>
        <v>1261.2035405569802</v>
      </c>
      <c r="BE94">
        <f t="shared" si="121"/>
        <v>10.009644493812562</v>
      </c>
      <c r="BF94">
        <f t="shared" si="122"/>
        <v>158.35199375183836</v>
      </c>
      <c r="BG94">
        <f t="shared" si="123"/>
        <v>8.9078615795367012E-3</v>
      </c>
      <c r="BH94">
        <f t="shared" si="124"/>
        <v>2.6377319628463347</v>
      </c>
      <c r="BI94">
        <f t="shared" si="125"/>
        <v>427.1277163593486</v>
      </c>
      <c r="BJ94" t="s">
        <v>829</v>
      </c>
      <c r="BK94">
        <v>-1272.33</v>
      </c>
      <c r="BL94">
        <f t="shared" si="126"/>
        <v>-1272.33</v>
      </c>
      <c r="BM94">
        <f t="shared" si="127"/>
        <v>2.2599073138850931</v>
      </c>
      <c r="BN94">
        <f t="shared" si="128"/>
        <v>0.11111628742567446</v>
      </c>
      <c r="BO94">
        <f t="shared" si="129"/>
        <v>0.53857211889371659</v>
      </c>
      <c r="BP94">
        <f t="shared" si="130"/>
        <v>0.64396619938058608</v>
      </c>
      <c r="BQ94">
        <f t="shared" si="131"/>
        <v>0.87120604084680597</v>
      </c>
      <c r="BR94">
        <f t="shared" si="132"/>
        <v>-0.18693892635320764</v>
      </c>
      <c r="BS94">
        <f t="shared" si="133"/>
        <v>1.1869389263532075</v>
      </c>
      <c r="BT94">
        <v>1415</v>
      </c>
      <c r="BU94">
        <v>300</v>
      </c>
      <c r="BV94">
        <v>300</v>
      </c>
      <c r="BW94">
        <v>300</v>
      </c>
      <c r="BX94">
        <v>12490.1</v>
      </c>
      <c r="BY94">
        <v>958.26</v>
      </c>
      <c r="BZ94">
        <v>-9.0472199999999999E-3</v>
      </c>
      <c r="CA94">
        <v>-5.0599999999999996</v>
      </c>
      <c r="CB94" t="s">
        <v>413</v>
      </c>
      <c r="CC94" t="s">
        <v>413</v>
      </c>
      <c r="CD94" t="s">
        <v>413</v>
      </c>
      <c r="CE94" t="s">
        <v>413</v>
      </c>
      <c r="CF94" t="s">
        <v>413</v>
      </c>
      <c r="CG94" t="s">
        <v>413</v>
      </c>
      <c r="CH94" t="s">
        <v>413</v>
      </c>
      <c r="CI94" t="s">
        <v>413</v>
      </c>
      <c r="CJ94" t="s">
        <v>413</v>
      </c>
      <c r="CK94" t="s">
        <v>413</v>
      </c>
      <c r="CL94">
        <f t="shared" si="134"/>
        <v>1499.9913333333329</v>
      </c>
      <c r="CM94">
        <f t="shared" si="135"/>
        <v>1261.2035405569802</v>
      </c>
      <c r="CN94">
        <f t="shared" si="136"/>
        <v>0.84080721836858208</v>
      </c>
      <c r="CO94">
        <f t="shared" si="137"/>
        <v>0.16115793145136351</v>
      </c>
      <c r="CP94">
        <v>6</v>
      </c>
      <c r="CQ94">
        <v>0.5</v>
      </c>
      <c r="CR94" t="s">
        <v>414</v>
      </c>
      <c r="CS94">
        <v>2</v>
      </c>
      <c r="CT94">
        <v>1686943086.75</v>
      </c>
      <c r="CU94">
        <v>410.49506666666662</v>
      </c>
      <c r="CV94">
        <v>421.69349999999997</v>
      </c>
      <c r="CW94">
        <v>17.14335333333333</v>
      </c>
      <c r="CX94">
        <v>14.29288666666667</v>
      </c>
      <c r="CY94">
        <v>410.09006666666659</v>
      </c>
      <c r="CZ94">
        <v>16.935353333333339</v>
      </c>
      <c r="DA94">
        <v>600.1033000000001</v>
      </c>
      <c r="DB94">
        <v>101.5381</v>
      </c>
      <c r="DC94">
        <v>0.10015157</v>
      </c>
      <c r="DD94">
        <v>32.702359999999992</v>
      </c>
      <c r="DE94">
        <v>32.264373333333332</v>
      </c>
      <c r="DF94">
        <v>999.9000000000002</v>
      </c>
      <c r="DG94">
        <v>0</v>
      </c>
      <c r="DH94">
        <v>0</v>
      </c>
      <c r="DI94">
        <v>10007.63266666667</v>
      </c>
      <c r="DJ94">
        <v>0</v>
      </c>
      <c r="DK94">
        <v>1823.0609999999999</v>
      </c>
      <c r="DL94">
        <v>-11.233513333333329</v>
      </c>
      <c r="DM94">
        <v>417.61936666666668</v>
      </c>
      <c r="DN94">
        <v>427.80810000000008</v>
      </c>
      <c r="DO94">
        <v>2.8504649999999998</v>
      </c>
      <c r="DP94">
        <v>421.69349999999997</v>
      </c>
      <c r="DQ94">
        <v>14.29288666666667</v>
      </c>
      <c r="DR94">
        <v>1.7407029999999999</v>
      </c>
      <c r="DS94">
        <v>1.451273</v>
      </c>
      <c r="DT94">
        <v>15.264253333333331</v>
      </c>
      <c r="DU94">
        <v>12.46422666666667</v>
      </c>
      <c r="DV94">
        <v>1499.9913333333329</v>
      </c>
      <c r="DW94">
        <v>0.97300316666666675</v>
      </c>
      <c r="DX94">
        <v>2.6996590000000001E-2</v>
      </c>
      <c r="DY94">
        <v>0</v>
      </c>
      <c r="DZ94">
        <v>756.7760333333332</v>
      </c>
      <c r="EA94">
        <v>4.9993100000000004</v>
      </c>
      <c r="EB94">
        <v>16527.669999999998</v>
      </c>
      <c r="EC94">
        <v>13259.166666666661</v>
      </c>
      <c r="ED94">
        <v>40.25</v>
      </c>
      <c r="EE94">
        <v>41.824599999999982</v>
      </c>
      <c r="EF94">
        <v>40.5124</v>
      </c>
      <c r="EG94">
        <v>41.311999999999983</v>
      </c>
      <c r="EH94">
        <v>41.875</v>
      </c>
      <c r="EI94">
        <v>1454.6306666666669</v>
      </c>
      <c r="EJ94">
        <v>40.36066666666666</v>
      </c>
      <c r="EK94">
        <v>0</v>
      </c>
      <c r="EL94">
        <v>149</v>
      </c>
      <c r="EM94">
        <v>0</v>
      </c>
      <c r="EN94">
        <v>756.27152000000001</v>
      </c>
      <c r="EO94">
        <v>-53.066153913994683</v>
      </c>
      <c r="EP94">
        <v>-1206.5461576533689</v>
      </c>
      <c r="EQ94">
        <v>16524.576000000001</v>
      </c>
      <c r="ER94">
        <v>15</v>
      </c>
      <c r="ES94">
        <v>1686943115.5</v>
      </c>
      <c r="ET94" t="s">
        <v>830</v>
      </c>
      <c r="EU94">
        <v>1686943115.5</v>
      </c>
      <c r="EV94">
        <v>1686864966.5999999</v>
      </c>
      <c r="EW94">
        <v>78</v>
      </c>
      <c r="EX94">
        <v>3.5000000000000003E-2</v>
      </c>
      <c r="EY94">
        <v>-2.5000000000000001E-2</v>
      </c>
      <c r="EZ94">
        <v>0.40500000000000003</v>
      </c>
      <c r="FA94">
        <v>0.20799999999999999</v>
      </c>
      <c r="FB94">
        <v>421</v>
      </c>
      <c r="FC94">
        <v>20</v>
      </c>
      <c r="FD94">
        <v>0.18</v>
      </c>
      <c r="FE94">
        <v>0.03</v>
      </c>
      <c r="FF94">
        <v>-11.38828</v>
      </c>
      <c r="FG94">
        <v>3.0692307692307819</v>
      </c>
      <c r="FH94">
        <v>0.32540021527343832</v>
      </c>
      <c r="FI94">
        <v>0</v>
      </c>
      <c r="FJ94">
        <v>410.45886666666672</v>
      </c>
      <c r="FK94">
        <v>-9.1034482760615335E-2</v>
      </c>
      <c r="FL94">
        <v>8.0188001319118074E-2</v>
      </c>
      <c r="FM94">
        <v>1</v>
      </c>
      <c r="FN94">
        <v>2.8395165000000002</v>
      </c>
      <c r="FO94">
        <v>0.20132420262663539</v>
      </c>
      <c r="FP94">
        <v>1.999994919368548E-2</v>
      </c>
      <c r="FQ94">
        <v>1</v>
      </c>
      <c r="FR94">
        <v>17.142196666666671</v>
      </c>
      <c r="FS94">
        <v>0.14132235817577651</v>
      </c>
      <c r="FT94">
        <v>1.030389839925756E-2</v>
      </c>
      <c r="FU94">
        <v>1</v>
      </c>
      <c r="FV94">
        <v>3</v>
      </c>
      <c r="FW94">
        <v>4</v>
      </c>
      <c r="FX94" t="s">
        <v>450</v>
      </c>
      <c r="FY94">
        <v>3.1721499999999998</v>
      </c>
      <c r="FZ94">
        <v>2.7967200000000001</v>
      </c>
      <c r="GA94">
        <v>0.102211</v>
      </c>
      <c r="GB94">
        <v>0.104902</v>
      </c>
      <c r="GC94">
        <v>9.3937599999999996E-2</v>
      </c>
      <c r="GD94">
        <v>8.3330100000000004E-2</v>
      </c>
      <c r="GE94">
        <v>27838.400000000001</v>
      </c>
      <c r="GF94">
        <v>22091.200000000001</v>
      </c>
      <c r="GG94">
        <v>29006.1</v>
      </c>
      <c r="GH94">
        <v>24197.8</v>
      </c>
      <c r="GI94">
        <v>33457.699999999997</v>
      </c>
      <c r="GJ94">
        <v>32391</v>
      </c>
      <c r="GK94">
        <v>40036.1</v>
      </c>
      <c r="GL94">
        <v>39495.199999999997</v>
      </c>
      <c r="GM94">
        <v>2.1208300000000002</v>
      </c>
      <c r="GN94">
        <v>1.7667200000000001</v>
      </c>
      <c r="GO94">
        <v>5.85467E-2</v>
      </c>
      <c r="GP94">
        <v>0</v>
      </c>
      <c r="GQ94">
        <v>31.310500000000001</v>
      </c>
      <c r="GR94">
        <v>999.9</v>
      </c>
      <c r="GS94">
        <v>26.2</v>
      </c>
      <c r="GT94">
        <v>36.299999999999997</v>
      </c>
      <c r="GU94">
        <v>15.6564</v>
      </c>
      <c r="GV94">
        <v>61.65</v>
      </c>
      <c r="GW94">
        <v>32.536099999999998</v>
      </c>
      <c r="GX94">
        <v>1</v>
      </c>
      <c r="GY94">
        <v>0.399169</v>
      </c>
      <c r="GZ94">
        <v>0</v>
      </c>
      <c r="HA94">
        <v>20.276800000000001</v>
      </c>
      <c r="HB94">
        <v>5.2232799999999999</v>
      </c>
      <c r="HC94">
        <v>11.908099999999999</v>
      </c>
      <c r="HD94">
        <v>4.9637000000000002</v>
      </c>
      <c r="HE94">
        <v>3.2919999999999998</v>
      </c>
      <c r="HF94">
        <v>9999</v>
      </c>
      <c r="HG94">
        <v>9999</v>
      </c>
      <c r="HH94">
        <v>9999</v>
      </c>
      <c r="HI94">
        <v>999.9</v>
      </c>
      <c r="HJ94">
        <v>4.9702900000000003</v>
      </c>
      <c r="HK94">
        <v>1.8753</v>
      </c>
      <c r="HL94">
        <v>1.8740300000000001</v>
      </c>
      <c r="HM94">
        <v>1.8731899999999999</v>
      </c>
      <c r="HN94">
        <v>1.8746799999999999</v>
      </c>
      <c r="HO94">
        <v>1.8696600000000001</v>
      </c>
      <c r="HP94">
        <v>1.87381</v>
      </c>
      <c r="HQ94">
        <v>1.8788100000000001</v>
      </c>
      <c r="HR94">
        <v>0</v>
      </c>
      <c r="HS94">
        <v>0</v>
      </c>
      <c r="HT94">
        <v>0</v>
      </c>
      <c r="HU94">
        <v>0</v>
      </c>
      <c r="HV94" t="s">
        <v>417</v>
      </c>
      <c r="HW94" t="s">
        <v>418</v>
      </c>
      <c r="HX94" t="s">
        <v>419</v>
      </c>
      <c r="HY94" t="s">
        <v>419</v>
      </c>
      <c r="HZ94" t="s">
        <v>419</v>
      </c>
      <c r="IA94" t="s">
        <v>419</v>
      </c>
      <c r="IB94">
        <v>0</v>
      </c>
      <c r="IC94">
        <v>100</v>
      </c>
      <c r="ID94">
        <v>100</v>
      </c>
      <c r="IE94">
        <v>0.40500000000000003</v>
      </c>
      <c r="IF94">
        <v>0.20799999999999999</v>
      </c>
      <c r="IG94">
        <v>0.36979999999999791</v>
      </c>
      <c r="IH94">
        <v>0</v>
      </c>
      <c r="II94">
        <v>0</v>
      </c>
      <c r="IJ94">
        <v>0</v>
      </c>
      <c r="IK94">
        <v>0.20799999999999999</v>
      </c>
      <c r="IL94">
        <v>0</v>
      </c>
      <c r="IM94">
        <v>0</v>
      </c>
      <c r="IN94">
        <v>0</v>
      </c>
      <c r="IO94">
        <v>-1</v>
      </c>
      <c r="IP94">
        <v>-1</v>
      </c>
      <c r="IQ94">
        <v>-1</v>
      </c>
      <c r="IR94">
        <v>-1</v>
      </c>
      <c r="IS94">
        <v>2.1</v>
      </c>
      <c r="IT94">
        <v>1302.0999999999999</v>
      </c>
      <c r="IU94">
        <v>1.08765</v>
      </c>
      <c r="IV94">
        <v>2.4304199999999998</v>
      </c>
      <c r="IW94">
        <v>1.42578</v>
      </c>
      <c r="IX94">
        <v>2.2668499999999998</v>
      </c>
      <c r="IY94">
        <v>1.5478499999999999</v>
      </c>
      <c r="IZ94">
        <v>2.4352999999999998</v>
      </c>
      <c r="JA94">
        <v>38.771700000000003</v>
      </c>
      <c r="JB94">
        <v>14.622400000000001</v>
      </c>
      <c r="JC94">
        <v>18</v>
      </c>
      <c r="JD94">
        <v>643.19600000000003</v>
      </c>
      <c r="JE94">
        <v>397.33600000000001</v>
      </c>
      <c r="JF94">
        <v>31.935600000000001</v>
      </c>
      <c r="JG94">
        <v>32.299399999999999</v>
      </c>
      <c r="JH94">
        <v>30.0002</v>
      </c>
      <c r="JI94">
        <v>32.082700000000003</v>
      </c>
      <c r="JJ94">
        <v>32.006100000000004</v>
      </c>
      <c r="JK94">
        <v>21.806899999999999</v>
      </c>
      <c r="JL94">
        <v>-30</v>
      </c>
      <c r="JM94">
        <v>-30</v>
      </c>
      <c r="JN94">
        <v>-999.9</v>
      </c>
      <c r="JO94">
        <v>421.392</v>
      </c>
      <c r="JP94">
        <v>0</v>
      </c>
      <c r="JQ94">
        <v>94.543800000000005</v>
      </c>
      <c r="JR94">
        <v>100.468</v>
      </c>
    </row>
    <row r="95" spans="1:278" x14ac:dyDescent="0.2">
      <c r="A95">
        <v>79</v>
      </c>
      <c r="B95">
        <v>1686943238</v>
      </c>
      <c r="C95">
        <v>21102.5</v>
      </c>
      <c r="D95" t="s">
        <v>831</v>
      </c>
      <c r="E95" t="s">
        <v>832</v>
      </c>
      <c r="F95">
        <v>15</v>
      </c>
      <c r="N95" t="s">
        <v>501</v>
      </c>
      <c r="O95">
        <v>1686943230.25</v>
      </c>
      <c r="P95">
        <f t="shared" si="92"/>
        <v>1.2742272340225424E-3</v>
      </c>
      <c r="Q95">
        <f t="shared" si="93"/>
        <v>1.2742272340225425</v>
      </c>
      <c r="R95">
        <f t="shared" si="94"/>
        <v>3.8363660524846304</v>
      </c>
      <c r="S95">
        <f t="shared" si="95"/>
        <v>410.65243333333319</v>
      </c>
      <c r="T95">
        <f t="shared" si="96"/>
        <v>213.43482568547071</v>
      </c>
      <c r="U95">
        <f t="shared" si="97"/>
        <v>21.69191198390396</v>
      </c>
      <c r="V95">
        <f t="shared" si="98"/>
        <v>41.735627778803675</v>
      </c>
      <c r="W95">
        <f t="shared" si="99"/>
        <v>3.4540561315945094E-2</v>
      </c>
      <c r="X95">
        <f t="shared" si="100"/>
        <v>2.9560206642537459</v>
      </c>
      <c r="Y95">
        <f t="shared" si="101"/>
        <v>3.4317899531205474E-2</v>
      </c>
      <c r="Z95">
        <f t="shared" si="102"/>
        <v>2.146857267921351E-2</v>
      </c>
      <c r="AA95">
        <f t="shared" si="103"/>
        <v>241.73044493635572</v>
      </c>
      <c r="AB95">
        <f t="shared" si="104"/>
        <v>34.458104924527014</v>
      </c>
      <c r="AC95">
        <f t="shared" si="105"/>
        <v>33.646733333333337</v>
      </c>
      <c r="AD95">
        <f t="shared" si="106"/>
        <v>5.2386222990165523</v>
      </c>
      <c r="AE95">
        <f t="shared" si="107"/>
        <v>30.846707212434371</v>
      </c>
      <c r="AF95">
        <f t="shared" si="108"/>
        <v>1.5918045871337192</v>
      </c>
      <c r="AG95">
        <f t="shared" si="109"/>
        <v>5.1603711740488771</v>
      </c>
      <c r="AH95">
        <f t="shared" si="110"/>
        <v>3.6468177118828331</v>
      </c>
      <c r="AI95">
        <f t="shared" si="111"/>
        <v>-56.193421020394119</v>
      </c>
      <c r="AJ95">
        <f t="shared" si="112"/>
        <v>-42.845807716499181</v>
      </c>
      <c r="AK95">
        <f t="shared" si="113"/>
        <v>-3.3362294315811609</v>
      </c>
      <c r="AL95">
        <f t="shared" si="114"/>
        <v>139.35498676788126</v>
      </c>
      <c r="AM95">
        <v>0</v>
      </c>
      <c r="AN95">
        <v>0</v>
      </c>
      <c r="AO95">
        <f t="shared" si="115"/>
        <v>1</v>
      </c>
      <c r="AP95">
        <f t="shared" si="116"/>
        <v>0</v>
      </c>
      <c r="AQ95">
        <f t="shared" si="117"/>
        <v>52562.115390726169</v>
      </c>
      <c r="AR95" t="s">
        <v>410</v>
      </c>
      <c r="AS95">
        <v>12516</v>
      </c>
      <c r="AT95">
        <v>616.0684</v>
      </c>
      <c r="AU95">
        <v>3673.6</v>
      </c>
      <c r="AV95">
        <f t="shared" si="118"/>
        <v>0.83229845383275258</v>
      </c>
      <c r="AW95">
        <v>-1.2249820690906199</v>
      </c>
      <c r="AX95" t="s">
        <v>833</v>
      </c>
      <c r="AY95">
        <v>12519.2</v>
      </c>
      <c r="AZ95">
        <v>626.93651999999997</v>
      </c>
      <c r="BA95">
        <v>761.851</v>
      </c>
      <c r="BB95">
        <f t="shared" si="119"/>
        <v>0.17708775075441263</v>
      </c>
      <c r="BC95">
        <v>0.5</v>
      </c>
      <c r="BD95">
        <f t="shared" si="120"/>
        <v>1261.1759300188369</v>
      </c>
      <c r="BE95">
        <f t="shared" si="121"/>
        <v>3.8363660524846304</v>
      </c>
      <c r="BF95">
        <f t="shared" si="122"/>
        <v>111.66940437632017</v>
      </c>
      <c r="BG95">
        <f t="shared" si="123"/>
        <v>4.0131975255027694E-3</v>
      </c>
      <c r="BH95">
        <f t="shared" si="124"/>
        <v>3.8219402481587603</v>
      </c>
      <c r="BI95">
        <f t="shared" si="125"/>
        <v>375.43506425177611</v>
      </c>
      <c r="BJ95" t="s">
        <v>834</v>
      </c>
      <c r="BK95">
        <v>-3063.65</v>
      </c>
      <c r="BL95">
        <f t="shared" si="126"/>
        <v>-3063.65</v>
      </c>
      <c r="BM95">
        <f t="shared" si="127"/>
        <v>5.021324379701543</v>
      </c>
      <c r="BN95">
        <f t="shared" si="128"/>
        <v>3.5267140173274043E-2</v>
      </c>
      <c r="BO95">
        <f t="shared" si="129"/>
        <v>0.43218657464098853</v>
      </c>
      <c r="BP95">
        <f t="shared" si="130"/>
        <v>0.92544981362659207</v>
      </c>
      <c r="BQ95">
        <f t="shared" si="131"/>
        <v>0.95232016571799294</v>
      </c>
      <c r="BR95">
        <f t="shared" si="132"/>
        <v>-0.17233989494159796</v>
      </c>
      <c r="BS95">
        <f t="shared" si="133"/>
        <v>1.172339894941598</v>
      </c>
      <c r="BT95">
        <v>1417</v>
      </c>
      <c r="BU95">
        <v>300</v>
      </c>
      <c r="BV95">
        <v>300</v>
      </c>
      <c r="BW95">
        <v>300</v>
      </c>
      <c r="BX95">
        <v>12519.2</v>
      </c>
      <c r="BY95">
        <v>742.57</v>
      </c>
      <c r="BZ95">
        <v>-9.0670300000000002E-3</v>
      </c>
      <c r="CA95">
        <v>1.76</v>
      </c>
      <c r="CB95" t="s">
        <v>413</v>
      </c>
      <c r="CC95" t="s">
        <v>413</v>
      </c>
      <c r="CD95" t="s">
        <v>413</v>
      </c>
      <c r="CE95" t="s">
        <v>413</v>
      </c>
      <c r="CF95" t="s">
        <v>413</v>
      </c>
      <c r="CG95" t="s">
        <v>413</v>
      </c>
      <c r="CH95" t="s">
        <v>413</v>
      </c>
      <c r="CI95" t="s">
        <v>413</v>
      </c>
      <c r="CJ95" t="s">
        <v>413</v>
      </c>
      <c r="CK95" t="s">
        <v>413</v>
      </c>
      <c r="CL95">
        <f t="shared" si="134"/>
        <v>1499.958333333333</v>
      </c>
      <c r="CM95">
        <f t="shared" si="135"/>
        <v>1261.1759300188369</v>
      </c>
      <c r="CN95">
        <f t="shared" si="136"/>
        <v>0.84080730910447765</v>
      </c>
      <c r="CO95">
        <f t="shared" si="137"/>
        <v>0.16115810657164195</v>
      </c>
      <c r="CP95">
        <v>6</v>
      </c>
      <c r="CQ95">
        <v>0.5</v>
      </c>
      <c r="CR95" t="s">
        <v>414</v>
      </c>
      <c r="CS95">
        <v>2</v>
      </c>
      <c r="CT95">
        <v>1686943230.25</v>
      </c>
      <c r="CU95">
        <v>410.65243333333319</v>
      </c>
      <c r="CV95">
        <v>415.01103333333327</v>
      </c>
      <c r="CW95">
        <v>15.66236</v>
      </c>
      <c r="CX95">
        <v>14.40838666666667</v>
      </c>
      <c r="CY95">
        <v>410.23343333333332</v>
      </c>
      <c r="CZ95">
        <v>15.454359999999999</v>
      </c>
      <c r="DA95">
        <v>600.14186666666671</v>
      </c>
      <c r="DB95">
        <v>101.53286666666671</v>
      </c>
      <c r="DC95">
        <v>9.9619570000000005E-2</v>
      </c>
      <c r="DD95">
        <v>33.377879999999998</v>
      </c>
      <c r="DE95">
        <v>33.646733333333337</v>
      </c>
      <c r="DF95">
        <v>999.9000000000002</v>
      </c>
      <c r="DG95">
        <v>0</v>
      </c>
      <c r="DH95">
        <v>0</v>
      </c>
      <c r="DI95">
        <v>9998.4186666666646</v>
      </c>
      <c r="DJ95">
        <v>0</v>
      </c>
      <c r="DK95">
        <v>374.20533333333327</v>
      </c>
      <c r="DL95">
        <v>-4.3726233333333342</v>
      </c>
      <c r="DM95">
        <v>417.17233333333331</v>
      </c>
      <c r="DN95">
        <v>421.07803333333328</v>
      </c>
      <c r="DO95">
        <v>1.2539763333333329</v>
      </c>
      <c r="DP95">
        <v>415.01103333333327</v>
      </c>
      <c r="DQ95">
        <v>14.40838666666667</v>
      </c>
      <c r="DR95">
        <v>1.5902453333333331</v>
      </c>
      <c r="DS95">
        <v>1.462925</v>
      </c>
      <c r="DT95">
        <v>13.864613333333329</v>
      </c>
      <c r="DU95">
        <v>12.58609</v>
      </c>
      <c r="DV95">
        <v>1499.958333333333</v>
      </c>
      <c r="DW95">
        <v>0.97299983333333295</v>
      </c>
      <c r="DX95">
        <v>2.6999890000000009E-2</v>
      </c>
      <c r="DY95">
        <v>0</v>
      </c>
      <c r="DZ95">
        <v>627.42136666666659</v>
      </c>
      <c r="EA95">
        <v>4.9993100000000004</v>
      </c>
      <c r="EB95">
        <v>19483.523333333331</v>
      </c>
      <c r="EC95">
        <v>13258.87</v>
      </c>
      <c r="ED95">
        <v>40.5</v>
      </c>
      <c r="EE95">
        <v>42.125</v>
      </c>
      <c r="EF95">
        <v>40.811999999999983</v>
      </c>
      <c r="EG95">
        <v>41.629133333333343</v>
      </c>
      <c r="EH95">
        <v>42.133199999999988</v>
      </c>
      <c r="EI95">
        <v>1454.5946666666671</v>
      </c>
      <c r="EJ95">
        <v>40.364333333333349</v>
      </c>
      <c r="EK95">
        <v>0</v>
      </c>
      <c r="EL95">
        <v>143</v>
      </c>
      <c r="EM95">
        <v>0</v>
      </c>
      <c r="EN95">
        <v>626.93651999999997</v>
      </c>
      <c r="EO95">
        <v>-46.435076979527842</v>
      </c>
      <c r="EP95">
        <v>-10112.569224811141</v>
      </c>
      <c r="EQ95">
        <v>19468.031999999999</v>
      </c>
      <c r="ER95">
        <v>15</v>
      </c>
      <c r="ES95">
        <v>1686943255</v>
      </c>
      <c r="ET95" t="s">
        <v>835</v>
      </c>
      <c r="EU95">
        <v>1686943255</v>
      </c>
      <c r="EV95">
        <v>1686864966.5999999</v>
      </c>
      <c r="EW95">
        <v>79</v>
      </c>
      <c r="EX95">
        <v>1.4999999999999999E-2</v>
      </c>
      <c r="EY95">
        <v>-2.5000000000000001E-2</v>
      </c>
      <c r="EZ95">
        <v>0.41899999999999998</v>
      </c>
      <c r="FA95">
        <v>0.20799999999999999</v>
      </c>
      <c r="FB95">
        <v>415</v>
      </c>
      <c r="FC95">
        <v>20</v>
      </c>
      <c r="FD95">
        <v>0.32</v>
      </c>
      <c r="FE95">
        <v>0.03</v>
      </c>
      <c r="FF95">
        <v>-4.416175</v>
      </c>
      <c r="FG95">
        <v>1.198408930581621</v>
      </c>
      <c r="FH95">
        <v>0.12891700902130801</v>
      </c>
      <c r="FI95">
        <v>1</v>
      </c>
      <c r="FJ95">
        <v>410.63839999999999</v>
      </c>
      <c r="FK95">
        <v>-1.09855394883083</v>
      </c>
      <c r="FL95">
        <v>8.8522916053790673E-2</v>
      </c>
      <c r="FM95">
        <v>1</v>
      </c>
      <c r="FN95">
        <v>1.25166025</v>
      </c>
      <c r="FO95">
        <v>4.0869455909941031E-2</v>
      </c>
      <c r="FP95">
        <v>4.5706473761930157E-3</v>
      </c>
      <c r="FQ95">
        <v>1</v>
      </c>
      <c r="FR95">
        <v>15.66236</v>
      </c>
      <c r="FS95">
        <v>5.56351501668065E-2</v>
      </c>
      <c r="FT95">
        <v>4.3240104841069859E-3</v>
      </c>
      <c r="FU95">
        <v>1</v>
      </c>
      <c r="FV95">
        <v>4</v>
      </c>
      <c r="FW95">
        <v>4</v>
      </c>
      <c r="FX95" t="s">
        <v>416</v>
      </c>
      <c r="FY95">
        <v>3.1722100000000002</v>
      </c>
      <c r="FZ95">
        <v>2.7972999999999999</v>
      </c>
      <c r="GA95">
        <v>0.10218000000000001</v>
      </c>
      <c r="GB95">
        <v>0.103579</v>
      </c>
      <c r="GC95">
        <v>8.7821700000000003E-2</v>
      </c>
      <c r="GD95">
        <v>8.38116E-2</v>
      </c>
      <c r="GE95">
        <v>27826.9</v>
      </c>
      <c r="GF95">
        <v>22120.799999999999</v>
      </c>
      <c r="GG95">
        <v>28993.7</v>
      </c>
      <c r="GH95">
        <v>24195</v>
      </c>
      <c r="GI95">
        <v>33671.599999999999</v>
      </c>
      <c r="GJ95">
        <v>32370.2</v>
      </c>
      <c r="GK95">
        <v>40019.9</v>
      </c>
      <c r="GL95">
        <v>39490.6</v>
      </c>
      <c r="GM95">
        <v>2.1152700000000002</v>
      </c>
      <c r="GN95">
        <v>1.7697799999999999</v>
      </c>
      <c r="GO95">
        <v>7.7180600000000002E-2</v>
      </c>
      <c r="GP95">
        <v>0</v>
      </c>
      <c r="GQ95">
        <v>32.417900000000003</v>
      </c>
      <c r="GR95">
        <v>999.9</v>
      </c>
      <c r="GS95">
        <v>26.2</v>
      </c>
      <c r="GT95">
        <v>36.299999999999997</v>
      </c>
      <c r="GU95">
        <v>15.6578</v>
      </c>
      <c r="GV95">
        <v>62.04</v>
      </c>
      <c r="GW95">
        <v>31.362200000000001</v>
      </c>
      <c r="GX95">
        <v>1</v>
      </c>
      <c r="GY95">
        <v>0.408445</v>
      </c>
      <c r="GZ95">
        <v>0</v>
      </c>
      <c r="HA95">
        <v>20.277000000000001</v>
      </c>
      <c r="HB95">
        <v>5.2231300000000003</v>
      </c>
      <c r="HC95">
        <v>11.908099999999999</v>
      </c>
      <c r="HD95">
        <v>4.9637500000000001</v>
      </c>
      <c r="HE95">
        <v>3.2919999999999998</v>
      </c>
      <c r="HF95">
        <v>9999</v>
      </c>
      <c r="HG95">
        <v>9999</v>
      </c>
      <c r="HH95">
        <v>9999</v>
      </c>
      <c r="HI95">
        <v>999.9</v>
      </c>
      <c r="HJ95">
        <v>4.9702900000000003</v>
      </c>
      <c r="HK95">
        <v>1.87531</v>
      </c>
      <c r="HL95">
        <v>1.8740399999999999</v>
      </c>
      <c r="HM95">
        <v>1.8731800000000001</v>
      </c>
      <c r="HN95">
        <v>1.87469</v>
      </c>
      <c r="HO95">
        <v>1.8696600000000001</v>
      </c>
      <c r="HP95">
        <v>1.87378</v>
      </c>
      <c r="HQ95">
        <v>1.8788100000000001</v>
      </c>
      <c r="HR95">
        <v>0</v>
      </c>
      <c r="HS95">
        <v>0</v>
      </c>
      <c r="HT95">
        <v>0</v>
      </c>
      <c r="HU95">
        <v>0</v>
      </c>
      <c r="HV95" t="s">
        <v>417</v>
      </c>
      <c r="HW95" t="s">
        <v>418</v>
      </c>
      <c r="HX95" t="s">
        <v>419</v>
      </c>
      <c r="HY95" t="s">
        <v>419</v>
      </c>
      <c r="HZ95" t="s">
        <v>419</v>
      </c>
      <c r="IA95" t="s">
        <v>419</v>
      </c>
      <c r="IB95">
        <v>0</v>
      </c>
      <c r="IC95">
        <v>100</v>
      </c>
      <c r="ID95">
        <v>100</v>
      </c>
      <c r="IE95">
        <v>0.41899999999999998</v>
      </c>
      <c r="IF95">
        <v>0.20799999999999999</v>
      </c>
      <c r="IG95">
        <v>0.40489999999999782</v>
      </c>
      <c r="IH95">
        <v>0</v>
      </c>
      <c r="II95">
        <v>0</v>
      </c>
      <c r="IJ95">
        <v>0</v>
      </c>
      <c r="IK95">
        <v>0.20799999999999999</v>
      </c>
      <c r="IL95">
        <v>0</v>
      </c>
      <c r="IM95">
        <v>0</v>
      </c>
      <c r="IN95">
        <v>0</v>
      </c>
      <c r="IO95">
        <v>-1</v>
      </c>
      <c r="IP95">
        <v>-1</v>
      </c>
      <c r="IQ95">
        <v>-1</v>
      </c>
      <c r="IR95">
        <v>-1</v>
      </c>
      <c r="IS95">
        <v>2</v>
      </c>
      <c r="IT95">
        <v>1304.5</v>
      </c>
      <c r="IU95">
        <v>1.07544</v>
      </c>
      <c r="IV95">
        <v>2.4426299999999999</v>
      </c>
      <c r="IW95">
        <v>1.42578</v>
      </c>
      <c r="IX95">
        <v>2.2668499999999998</v>
      </c>
      <c r="IY95">
        <v>1.5478499999999999</v>
      </c>
      <c r="IZ95">
        <v>2.36206</v>
      </c>
      <c r="JA95">
        <v>38.796399999999998</v>
      </c>
      <c r="JB95">
        <v>14.5786</v>
      </c>
      <c r="JC95">
        <v>18</v>
      </c>
      <c r="JD95">
        <v>640.30100000000004</v>
      </c>
      <c r="JE95">
        <v>399.93299999999999</v>
      </c>
      <c r="JF95">
        <v>32.235399999999998</v>
      </c>
      <c r="JG95">
        <v>32.433599999999998</v>
      </c>
      <c r="JH95">
        <v>30.000699999999998</v>
      </c>
      <c r="JI95">
        <v>32.2196</v>
      </c>
      <c r="JJ95">
        <v>32.149900000000002</v>
      </c>
      <c r="JK95">
        <v>21.552499999999998</v>
      </c>
      <c r="JL95">
        <v>-30</v>
      </c>
      <c r="JM95">
        <v>-30</v>
      </c>
      <c r="JN95">
        <v>-999.9</v>
      </c>
      <c r="JO95">
        <v>414.529</v>
      </c>
      <c r="JP95">
        <v>0</v>
      </c>
      <c r="JQ95">
        <v>94.504800000000003</v>
      </c>
      <c r="JR95">
        <v>100.456</v>
      </c>
    </row>
    <row r="96" spans="1:278" x14ac:dyDescent="0.2">
      <c r="A96">
        <v>80</v>
      </c>
      <c r="B96">
        <v>1686943345</v>
      </c>
      <c r="C96">
        <v>21209.5</v>
      </c>
      <c r="D96" t="s">
        <v>836</v>
      </c>
      <c r="E96" t="s">
        <v>837</v>
      </c>
      <c r="F96">
        <v>15</v>
      </c>
      <c r="N96" t="s">
        <v>586</v>
      </c>
      <c r="O96">
        <v>1686943337</v>
      </c>
      <c r="P96">
        <f t="shared" si="92"/>
        <v>3.7985131212907885E-3</v>
      </c>
      <c r="Q96">
        <f t="shared" si="93"/>
        <v>3.7985131212907883</v>
      </c>
      <c r="R96">
        <f t="shared" si="94"/>
        <v>15.328235476537484</v>
      </c>
      <c r="S96">
        <f t="shared" si="95"/>
        <v>409.21961290322582</v>
      </c>
      <c r="T96">
        <f t="shared" si="96"/>
        <v>185.55808715224458</v>
      </c>
      <c r="U96">
        <f t="shared" si="97"/>
        <v>18.858824874613077</v>
      </c>
      <c r="V96">
        <f t="shared" si="98"/>
        <v>41.590216483892746</v>
      </c>
      <c r="W96">
        <f t="shared" si="99"/>
        <v>0.1200034005988177</v>
      </c>
      <c r="X96">
        <f t="shared" si="100"/>
        <v>2.9571631068753188</v>
      </c>
      <c r="Y96">
        <f t="shared" si="101"/>
        <v>0.11736218493711499</v>
      </c>
      <c r="Z96">
        <f t="shared" si="102"/>
        <v>7.3583826589009166E-2</v>
      </c>
      <c r="AA96">
        <f t="shared" si="103"/>
        <v>241.73384952933424</v>
      </c>
      <c r="AB96">
        <f t="shared" si="104"/>
        <v>33.69602244884247</v>
      </c>
      <c r="AC96">
        <f t="shared" si="105"/>
        <v>32.933448387096782</v>
      </c>
      <c r="AD96">
        <f t="shared" si="106"/>
        <v>5.0332457864627216</v>
      </c>
      <c r="AE96">
        <f t="shared" si="107"/>
        <v>36.182950546622209</v>
      </c>
      <c r="AF96">
        <f t="shared" si="108"/>
        <v>1.8552956424488805</v>
      </c>
      <c r="AG96">
        <f t="shared" si="109"/>
        <v>5.1275410501924306</v>
      </c>
      <c r="AH96">
        <f t="shared" si="110"/>
        <v>3.1779501440138409</v>
      </c>
      <c r="AI96">
        <f t="shared" si="111"/>
        <v>-167.51442864892377</v>
      </c>
      <c r="AJ96">
        <f t="shared" si="112"/>
        <v>52.702826539370164</v>
      </c>
      <c r="AK96">
        <f t="shared" si="113"/>
        <v>4.0855880653315273</v>
      </c>
      <c r="AL96">
        <f t="shared" si="114"/>
        <v>131.00783548511217</v>
      </c>
      <c r="AM96">
        <v>0</v>
      </c>
      <c r="AN96">
        <v>0</v>
      </c>
      <c r="AO96">
        <f t="shared" si="115"/>
        <v>1</v>
      </c>
      <c r="AP96">
        <f t="shared" si="116"/>
        <v>0</v>
      </c>
      <c r="AQ96">
        <f t="shared" si="117"/>
        <v>52614.349502408251</v>
      </c>
      <c r="AR96" t="s">
        <v>410</v>
      </c>
      <c r="AS96">
        <v>12516</v>
      </c>
      <c r="AT96">
        <v>616.0684</v>
      </c>
      <c r="AU96">
        <v>3673.6</v>
      </c>
      <c r="AV96">
        <f t="shared" si="118"/>
        <v>0.83229845383275258</v>
      </c>
      <c r="AW96">
        <v>-1.2249820690906199</v>
      </c>
      <c r="AX96" t="s">
        <v>838</v>
      </c>
      <c r="AY96">
        <v>12486.2</v>
      </c>
      <c r="AZ96">
        <v>751.32815384615378</v>
      </c>
      <c r="BA96">
        <v>1202.79</v>
      </c>
      <c r="BB96">
        <f t="shared" si="119"/>
        <v>0.37534552677844524</v>
      </c>
      <c r="BC96">
        <v>0.5</v>
      </c>
      <c r="BD96">
        <f t="shared" si="120"/>
        <v>1261.1904379643886</v>
      </c>
      <c r="BE96">
        <f t="shared" si="121"/>
        <v>15.328235476537484</v>
      </c>
      <c r="BF96">
        <f t="shared" si="122"/>
        <v>236.69109465284075</v>
      </c>
      <c r="BG96">
        <f t="shared" si="123"/>
        <v>1.3125073777395311E-2</v>
      </c>
      <c r="BH96">
        <f t="shared" si="124"/>
        <v>2.0542322433675038</v>
      </c>
      <c r="BI96">
        <f t="shared" si="125"/>
        <v>458.21446748119291</v>
      </c>
      <c r="BJ96" t="s">
        <v>839</v>
      </c>
      <c r="BK96">
        <v>-3085.29</v>
      </c>
      <c r="BL96">
        <f t="shared" si="126"/>
        <v>-3085.29</v>
      </c>
      <c r="BM96">
        <f t="shared" si="127"/>
        <v>3.5651111166537799</v>
      </c>
      <c r="BN96">
        <f t="shared" si="128"/>
        <v>0.10528298123025834</v>
      </c>
      <c r="BO96">
        <f t="shared" si="129"/>
        <v>0.36556446398742992</v>
      </c>
      <c r="BP96">
        <f t="shared" si="130"/>
        <v>0.76946518784010376</v>
      </c>
      <c r="BQ96">
        <f t="shared" si="131"/>
        <v>0.80810612063665999</v>
      </c>
      <c r="BR96">
        <f t="shared" si="132"/>
        <v>-0.43233908844898344</v>
      </c>
      <c r="BS96">
        <f t="shared" si="133"/>
        <v>1.4323390884489835</v>
      </c>
      <c r="BT96">
        <v>1419</v>
      </c>
      <c r="BU96">
        <v>300</v>
      </c>
      <c r="BV96">
        <v>300</v>
      </c>
      <c r="BW96">
        <v>300</v>
      </c>
      <c r="BX96">
        <v>12486.2</v>
      </c>
      <c r="BY96">
        <v>1094.76</v>
      </c>
      <c r="BZ96">
        <v>-9.0464900000000008E-3</v>
      </c>
      <c r="CA96">
        <v>-11.35</v>
      </c>
      <c r="CB96" t="s">
        <v>413</v>
      </c>
      <c r="CC96" t="s">
        <v>413</v>
      </c>
      <c r="CD96" t="s">
        <v>413</v>
      </c>
      <c r="CE96" t="s">
        <v>413</v>
      </c>
      <c r="CF96" t="s">
        <v>413</v>
      </c>
      <c r="CG96" t="s">
        <v>413</v>
      </c>
      <c r="CH96" t="s">
        <v>413</v>
      </c>
      <c r="CI96" t="s">
        <v>413</v>
      </c>
      <c r="CJ96" t="s">
        <v>413</v>
      </c>
      <c r="CK96" t="s">
        <v>413</v>
      </c>
      <c r="CL96">
        <f t="shared" si="134"/>
        <v>1499.9751612903231</v>
      </c>
      <c r="CM96">
        <f t="shared" si="135"/>
        <v>1261.1904379643886</v>
      </c>
      <c r="CN96">
        <f t="shared" si="136"/>
        <v>0.8408075483593177</v>
      </c>
      <c r="CO96">
        <f t="shared" si="137"/>
        <v>0.16115856833348335</v>
      </c>
      <c r="CP96">
        <v>6</v>
      </c>
      <c r="CQ96">
        <v>0.5</v>
      </c>
      <c r="CR96" t="s">
        <v>414</v>
      </c>
      <c r="CS96">
        <v>2</v>
      </c>
      <c r="CT96">
        <v>1686943337</v>
      </c>
      <c r="CU96">
        <v>409.21961290322582</v>
      </c>
      <c r="CV96">
        <v>426.09883870967741</v>
      </c>
      <c r="CW96">
        <v>18.254854838709679</v>
      </c>
      <c r="CX96">
        <v>14.52644193548387</v>
      </c>
      <c r="CY96">
        <v>408.83961290322583</v>
      </c>
      <c r="CZ96">
        <v>18.046854838709681</v>
      </c>
      <c r="DA96">
        <v>600.12212903225804</v>
      </c>
      <c r="DB96">
        <v>101.5327419354839</v>
      </c>
      <c r="DC96">
        <v>0.1002570032258065</v>
      </c>
      <c r="DD96">
        <v>33.264025806451613</v>
      </c>
      <c r="DE96">
        <v>32.933448387096782</v>
      </c>
      <c r="DF96">
        <v>999.90000000000032</v>
      </c>
      <c r="DG96">
        <v>0</v>
      </c>
      <c r="DH96">
        <v>0</v>
      </c>
      <c r="DI96">
        <v>10004.9135483871</v>
      </c>
      <c r="DJ96">
        <v>0</v>
      </c>
      <c r="DK96">
        <v>1877.0003225806449</v>
      </c>
      <c r="DL96">
        <v>-16.839751612903221</v>
      </c>
      <c r="DM96">
        <v>416.868870967742</v>
      </c>
      <c r="DN96">
        <v>432.37980645161292</v>
      </c>
      <c r="DO96">
        <v>3.728419677419355</v>
      </c>
      <c r="DP96">
        <v>426.09883870967741</v>
      </c>
      <c r="DQ96">
        <v>14.52644193548387</v>
      </c>
      <c r="DR96">
        <v>1.853464516129032</v>
      </c>
      <c r="DS96">
        <v>1.4749083870967741</v>
      </c>
      <c r="DT96">
        <v>16.24512903225806</v>
      </c>
      <c r="DU96">
        <v>12.710493548387101</v>
      </c>
      <c r="DV96">
        <v>1499.9751612903231</v>
      </c>
      <c r="DW96">
        <v>0.97299293548387089</v>
      </c>
      <c r="DX96">
        <v>2.70070258064516E-2</v>
      </c>
      <c r="DY96">
        <v>0</v>
      </c>
      <c r="DZ96">
        <v>751.87048387096786</v>
      </c>
      <c r="EA96">
        <v>4.9993100000000013</v>
      </c>
      <c r="EB96">
        <v>17073.219354838711</v>
      </c>
      <c r="EC96">
        <v>13258.97741935484</v>
      </c>
      <c r="ED96">
        <v>40.633000000000003</v>
      </c>
      <c r="EE96">
        <v>42.253999999999991</v>
      </c>
      <c r="EF96">
        <v>40.936999999999983</v>
      </c>
      <c r="EG96">
        <v>41.75</v>
      </c>
      <c r="EH96">
        <v>42.245935483870973</v>
      </c>
      <c r="EI96">
        <v>1454.6</v>
      </c>
      <c r="EJ96">
        <v>40.3767741935484</v>
      </c>
      <c r="EK96">
        <v>0</v>
      </c>
      <c r="EL96">
        <v>106.5</v>
      </c>
      <c r="EM96">
        <v>0</v>
      </c>
      <c r="EN96">
        <v>751.32815384615378</v>
      </c>
      <c r="EO96">
        <v>-78.725811861624152</v>
      </c>
      <c r="EP96">
        <v>-838.51624051517047</v>
      </c>
      <c r="EQ96">
        <v>17060.59230769231</v>
      </c>
      <c r="ER96">
        <v>15</v>
      </c>
      <c r="ES96">
        <v>1686943373.5</v>
      </c>
      <c r="ET96" t="s">
        <v>840</v>
      </c>
      <c r="EU96">
        <v>1686943373.5</v>
      </c>
      <c r="EV96">
        <v>1686864966.5999999</v>
      </c>
      <c r="EW96">
        <v>80</v>
      </c>
      <c r="EX96">
        <v>-3.9E-2</v>
      </c>
      <c r="EY96">
        <v>-2.5000000000000001E-2</v>
      </c>
      <c r="EZ96">
        <v>0.38</v>
      </c>
      <c r="FA96">
        <v>0.20799999999999999</v>
      </c>
      <c r="FB96">
        <v>426</v>
      </c>
      <c r="FC96">
        <v>20</v>
      </c>
      <c r="FD96">
        <v>0.09</v>
      </c>
      <c r="FE96">
        <v>0.03</v>
      </c>
      <c r="FF96">
        <v>-16.808759999999999</v>
      </c>
      <c r="FG96">
        <v>0.68720600375237983</v>
      </c>
      <c r="FH96">
        <v>0.20707458776972101</v>
      </c>
      <c r="FI96">
        <v>1</v>
      </c>
      <c r="FJ96">
        <v>409.27826666666658</v>
      </c>
      <c r="FK96">
        <v>3.9856551724130478</v>
      </c>
      <c r="FL96">
        <v>0.29464135637905198</v>
      </c>
      <c r="FM96">
        <v>1</v>
      </c>
      <c r="FN96">
        <v>3.7212852500000002</v>
      </c>
      <c r="FO96">
        <v>0.1361316697936146</v>
      </c>
      <c r="FP96">
        <v>1.488242856315795E-2</v>
      </c>
      <c r="FQ96">
        <v>1</v>
      </c>
      <c r="FR96">
        <v>18.255506666666669</v>
      </c>
      <c r="FS96">
        <v>8.3046941045548467E-2</v>
      </c>
      <c r="FT96">
        <v>6.7424492747239113E-3</v>
      </c>
      <c r="FU96">
        <v>1</v>
      </c>
      <c r="FV96">
        <v>4</v>
      </c>
      <c r="FW96">
        <v>4</v>
      </c>
      <c r="FX96" t="s">
        <v>416</v>
      </c>
      <c r="FY96">
        <v>3.17191</v>
      </c>
      <c r="FZ96">
        <v>2.7968099999999998</v>
      </c>
      <c r="GA96">
        <v>0.102016</v>
      </c>
      <c r="GB96">
        <v>0.105722</v>
      </c>
      <c r="GC96">
        <v>9.8243999999999998E-2</v>
      </c>
      <c r="GD96">
        <v>8.4275600000000006E-2</v>
      </c>
      <c r="GE96">
        <v>27832.6</v>
      </c>
      <c r="GF96">
        <v>22062.5</v>
      </c>
      <c r="GG96">
        <v>28995.200000000001</v>
      </c>
      <c r="GH96">
        <v>24189.7</v>
      </c>
      <c r="GI96">
        <v>33285</v>
      </c>
      <c r="GJ96">
        <v>32347.4</v>
      </c>
      <c r="GK96">
        <v>40020.699999999997</v>
      </c>
      <c r="GL96">
        <v>39482.9</v>
      </c>
      <c r="GM96">
        <v>2.11917</v>
      </c>
      <c r="GN96">
        <v>1.76278</v>
      </c>
      <c r="GO96">
        <v>4.1879699999999999E-2</v>
      </c>
      <c r="GP96">
        <v>0</v>
      </c>
      <c r="GQ96">
        <v>32.198999999999998</v>
      </c>
      <c r="GR96">
        <v>999.9</v>
      </c>
      <c r="GS96">
        <v>26.3</v>
      </c>
      <c r="GT96">
        <v>36.4</v>
      </c>
      <c r="GU96">
        <v>15.8042</v>
      </c>
      <c r="GV96">
        <v>62.05</v>
      </c>
      <c r="GW96">
        <v>31.554500000000001</v>
      </c>
      <c r="GX96">
        <v>1</v>
      </c>
      <c r="GY96">
        <v>0.418605</v>
      </c>
      <c r="GZ96">
        <v>0</v>
      </c>
      <c r="HA96">
        <v>20.276700000000002</v>
      </c>
      <c r="HB96">
        <v>5.2228300000000001</v>
      </c>
      <c r="HC96">
        <v>11.908099999999999</v>
      </c>
      <c r="HD96">
        <v>4.9636500000000003</v>
      </c>
      <c r="HE96">
        <v>3.2919999999999998</v>
      </c>
      <c r="HF96">
        <v>9999</v>
      </c>
      <c r="HG96">
        <v>9999</v>
      </c>
      <c r="HH96">
        <v>9999</v>
      </c>
      <c r="HI96">
        <v>999.9</v>
      </c>
      <c r="HJ96">
        <v>4.9702799999999998</v>
      </c>
      <c r="HK96">
        <v>1.87531</v>
      </c>
      <c r="HL96">
        <v>1.8740699999999999</v>
      </c>
      <c r="HM96">
        <v>1.8731899999999999</v>
      </c>
      <c r="HN96">
        <v>1.8746799999999999</v>
      </c>
      <c r="HO96">
        <v>1.8696600000000001</v>
      </c>
      <c r="HP96">
        <v>1.87378</v>
      </c>
      <c r="HQ96">
        <v>1.8788199999999999</v>
      </c>
      <c r="HR96">
        <v>0</v>
      </c>
      <c r="HS96">
        <v>0</v>
      </c>
      <c r="HT96">
        <v>0</v>
      </c>
      <c r="HU96">
        <v>0</v>
      </c>
      <c r="HV96" t="s">
        <v>417</v>
      </c>
      <c r="HW96" t="s">
        <v>418</v>
      </c>
      <c r="HX96" t="s">
        <v>419</v>
      </c>
      <c r="HY96" t="s">
        <v>419</v>
      </c>
      <c r="HZ96" t="s">
        <v>419</v>
      </c>
      <c r="IA96" t="s">
        <v>419</v>
      </c>
      <c r="IB96">
        <v>0</v>
      </c>
      <c r="IC96">
        <v>100</v>
      </c>
      <c r="ID96">
        <v>100</v>
      </c>
      <c r="IE96">
        <v>0.38</v>
      </c>
      <c r="IF96">
        <v>0.20799999999999999</v>
      </c>
      <c r="IG96">
        <v>0.41939999999993921</v>
      </c>
      <c r="IH96">
        <v>0</v>
      </c>
      <c r="II96">
        <v>0</v>
      </c>
      <c r="IJ96">
        <v>0</v>
      </c>
      <c r="IK96">
        <v>0.20799999999999999</v>
      </c>
      <c r="IL96">
        <v>0</v>
      </c>
      <c r="IM96">
        <v>0</v>
      </c>
      <c r="IN96">
        <v>0</v>
      </c>
      <c r="IO96">
        <v>-1</v>
      </c>
      <c r="IP96">
        <v>-1</v>
      </c>
      <c r="IQ96">
        <v>-1</v>
      </c>
      <c r="IR96">
        <v>-1</v>
      </c>
      <c r="IS96">
        <v>1.5</v>
      </c>
      <c r="IT96">
        <v>1306.3</v>
      </c>
      <c r="IU96">
        <v>1.09985</v>
      </c>
      <c r="IV96">
        <v>2.4401899999999999</v>
      </c>
      <c r="IW96">
        <v>1.42578</v>
      </c>
      <c r="IX96">
        <v>2.2668499999999998</v>
      </c>
      <c r="IY96">
        <v>1.5478499999999999</v>
      </c>
      <c r="IZ96">
        <v>2.4340799999999998</v>
      </c>
      <c r="JA96">
        <v>38.845700000000001</v>
      </c>
      <c r="JB96">
        <v>14.569800000000001</v>
      </c>
      <c r="JC96">
        <v>18</v>
      </c>
      <c r="JD96">
        <v>644.58000000000004</v>
      </c>
      <c r="JE96">
        <v>396.81900000000002</v>
      </c>
      <c r="JF96">
        <v>32.454799999999999</v>
      </c>
      <c r="JG96">
        <v>32.576700000000002</v>
      </c>
      <c r="JH96">
        <v>30.000499999999999</v>
      </c>
      <c r="JI96">
        <v>32.347700000000003</v>
      </c>
      <c r="JJ96">
        <v>32.2729</v>
      </c>
      <c r="JK96">
        <v>22.0518</v>
      </c>
      <c r="JL96">
        <v>-30</v>
      </c>
      <c r="JM96">
        <v>-30</v>
      </c>
      <c r="JN96">
        <v>-999.9</v>
      </c>
      <c r="JO96">
        <v>426.22500000000002</v>
      </c>
      <c r="JP96">
        <v>0</v>
      </c>
      <c r="JQ96">
        <v>94.507800000000003</v>
      </c>
      <c r="JR96">
        <v>100.43600000000001</v>
      </c>
    </row>
    <row r="97" spans="1:278" x14ac:dyDescent="0.2">
      <c r="A97">
        <v>81</v>
      </c>
      <c r="B97">
        <v>1686943558.5</v>
      </c>
      <c r="C97">
        <v>21423</v>
      </c>
      <c r="D97" t="s">
        <v>841</v>
      </c>
      <c r="E97" t="s">
        <v>842</v>
      </c>
      <c r="F97">
        <v>15</v>
      </c>
      <c r="N97" t="s">
        <v>519</v>
      </c>
      <c r="O97">
        <v>1686943550.5</v>
      </c>
      <c r="P97">
        <f t="shared" si="92"/>
        <v>6.1445811019974076E-3</v>
      </c>
      <c r="Q97">
        <f t="shared" si="93"/>
        <v>6.1445811019974075</v>
      </c>
      <c r="R97">
        <f t="shared" si="94"/>
        <v>20.362428525899702</v>
      </c>
      <c r="S97">
        <f t="shared" si="95"/>
        <v>409.15051612903233</v>
      </c>
      <c r="T97">
        <f t="shared" si="96"/>
        <v>205.3186726913429</v>
      </c>
      <c r="U97">
        <f t="shared" si="97"/>
        <v>20.865696522405287</v>
      </c>
      <c r="V97">
        <f t="shared" si="98"/>
        <v>41.580292672006166</v>
      </c>
      <c r="W97">
        <f t="shared" si="99"/>
        <v>0.17969515112161105</v>
      </c>
      <c r="X97">
        <f t="shared" si="100"/>
        <v>2.9558896305444247</v>
      </c>
      <c r="Y97">
        <f t="shared" si="101"/>
        <v>0.17383943655677409</v>
      </c>
      <c r="Z97">
        <f t="shared" si="102"/>
        <v>0.10915986449091895</v>
      </c>
      <c r="AA97">
        <f t="shared" si="103"/>
        <v>241.74004923115476</v>
      </c>
      <c r="AB97">
        <f t="shared" si="104"/>
        <v>33.775093390845456</v>
      </c>
      <c r="AC97">
        <f t="shared" si="105"/>
        <v>34.754980645161297</v>
      </c>
      <c r="AD97">
        <f t="shared" si="106"/>
        <v>5.5721826296779309</v>
      </c>
      <c r="AE97">
        <f t="shared" si="107"/>
        <v>39.723483569153714</v>
      </c>
      <c r="AF97">
        <f t="shared" si="108"/>
        <v>2.1159563067753226</v>
      </c>
      <c r="AG97">
        <f t="shared" si="109"/>
        <v>5.3267138645876866</v>
      </c>
      <c r="AH97">
        <f t="shared" si="110"/>
        <v>3.4562263229026082</v>
      </c>
      <c r="AI97">
        <f t="shared" si="111"/>
        <v>-270.9760265980857</v>
      </c>
      <c r="AJ97">
        <f t="shared" si="112"/>
        <v>-129.03724982874039</v>
      </c>
      <c r="AK97">
        <f t="shared" si="113"/>
        <v>-10.13068900850489</v>
      </c>
      <c r="AL97">
        <f t="shared" si="114"/>
        <v>-168.40391620417623</v>
      </c>
      <c r="AM97">
        <v>0</v>
      </c>
      <c r="AN97">
        <v>0</v>
      </c>
      <c r="AO97">
        <f t="shared" si="115"/>
        <v>1</v>
      </c>
      <c r="AP97">
        <f t="shared" si="116"/>
        <v>0</v>
      </c>
      <c r="AQ97">
        <f t="shared" si="117"/>
        <v>52461.072929697155</v>
      </c>
      <c r="AR97" t="s">
        <v>410</v>
      </c>
      <c r="AS97">
        <v>12516</v>
      </c>
      <c r="AT97">
        <v>616.0684</v>
      </c>
      <c r="AU97">
        <v>3673.6</v>
      </c>
      <c r="AV97">
        <f t="shared" si="118"/>
        <v>0.83229845383275258</v>
      </c>
      <c r="AW97">
        <v>-1.2249820690906199</v>
      </c>
      <c r="AX97" t="s">
        <v>843</v>
      </c>
      <c r="AY97">
        <v>12499.7</v>
      </c>
      <c r="AZ97">
        <v>742.8066923076924</v>
      </c>
      <c r="BA97">
        <v>1246.5899999999999</v>
      </c>
      <c r="BB97">
        <f t="shared" si="119"/>
        <v>0.404129110366927</v>
      </c>
      <c r="BC97">
        <v>0.5</v>
      </c>
      <c r="BD97">
        <f t="shared" si="120"/>
        <v>1261.2258968103929</v>
      </c>
      <c r="BE97">
        <f t="shared" si="121"/>
        <v>20.362428525899702</v>
      </c>
      <c r="BF97">
        <f t="shared" si="122"/>
        <v>254.84904982485688</v>
      </c>
      <c r="BG97">
        <f t="shared" si="123"/>
        <v>1.711621260678544E-2</v>
      </c>
      <c r="BH97">
        <f t="shared" si="124"/>
        <v>1.946919195565503</v>
      </c>
      <c r="BI97">
        <f t="shared" si="125"/>
        <v>464.4310355608585</v>
      </c>
      <c r="BJ97" t="s">
        <v>844</v>
      </c>
      <c r="BK97">
        <v>-952.95</v>
      </c>
      <c r="BL97">
        <f t="shared" si="126"/>
        <v>-952.95</v>
      </c>
      <c r="BM97">
        <f t="shared" si="127"/>
        <v>1.7644454070704882</v>
      </c>
      <c r="BN97">
        <f t="shared" si="128"/>
        <v>0.22904030283255022</v>
      </c>
      <c r="BO97">
        <f t="shared" si="129"/>
        <v>0.52458311268655911</v>
      </c>
      <c r="BP97">
        <f t="shared" si="130"/>
        <v>0.79899452721731912</v>
      </c>
      <c r="BQ97">
        <f t="shared" si="131"/>
        <v>0.79378083941961564</v>
      </c>
      <c r="BR97">
        <f t="shared" si="132"/>
        <v>-0.29383682032561359</v>
      </c>
      <c r="BS97">
        <f t="shared" si="133"/>
        <v>1.2938368203256136</v>
      </c>
      <c r="BT97">
        <v>1421</v>
      </c>
      <c r="BU97">
        <v>300</v>
      </c>
      <c r="BV97">
        <v>300</v>
      </c>
      <c r="BW97">
        <v>300</v>
      </c>
      <c r="BX97">
        <v>12499.7</v>
      </c>
      <c r="BY97">
        <v>1114.3599999999999</v>
      </c>
      <c r="BZ97">
        <v>-9.0554599999999996E-3</v>
      </c>
      <c r="CA97">
        <v>-18.37</v>
      </c>
      <c r="CB97" t="s">
        <v>413</v>
      </c>
      <c r="CC97" t="s">
        <v>413</v>
      </c>
      <c r="CD97" t="s">
        <v>413</v>
      </c>
      <c r="CE97" t="s">
        <v>413</v>
      </c>
      <c r="CF97" t="s">
        <v>413</v>
      </c>
      <c r="CG97" t="s">
        <v>413</v>
      </c>
      <c r="CH97" t="s">
        <v>413</v>
      </c>
      <c r="CI97" t="s">
        <v>413</v>
      </c>
      <c r="CJ97" t="s">
        <v>413</v>
      </c>
      <c r="CK97" t="s">
        <v>413</v>
      </c>
      <c r="CL97">
        <f t="shared" si="134"/>
        <v>1500.0177419354841</v>
      </c>
      <c r="CM97">
        <f t="shared" si="135"/>
        <v>1261.2258968103929</v>
      </c>
      <c r="CN97">
        <f t="shared" si="136"/>
        <v>0.84080731950745047</v>
      </c>
      <c r="CO97">
        <f t="shared" si="137"/>
        <v>0.16115812664937934</v>
      </c>
      <c r="CP97">
        <v>6</v>
      </c>
      <c r="CQ97">
        <v>0.5</v>
      </c>
      <c r="CR97" t="s">
        <v>414</v>
      </c>
      <c r="CS97">
        <v>2</v>
      </c>
      <c r="CT97">
        <v>1686943550.5</v>
      </c>
      <c r="CU97">
        <v>409.15051612903233</v>
      </c>
      <c r="CV97">
        <v>432.02103225806462</v>
      </c>
      <c r="CW97">
        <v>20.82103225806452</v>
      </c>
      <c r="CX97">
        <v>14.80595806451613</v>
      </c>
      <c r="CY97">
        <v>408.74451612903232</v>
      </c>
      <c r="CZ97">
        <v>20.613032258064511</v>
      </c>
      <c r="DA97">
        <v>600.15664516129027</v>
      </c>
      <c r="DB97">
        <v>101.526064516129</v>
      </c>
      <c r="DC97">
        <v>9.9843390322580661E-2</v>
      </c>
      <c r="DD97">
        <v>33.945248387096782</v>
      </c>
      <c r="DE97">
        <v>34.754980645161297</v>
      </c>
      <c r="DF97">
        <v>999.90000000000032</v>
      </c>
      <c r="DG97">
        <v>0</v>
      </c>
      <c r="DH97">
        <v>0</v>
      </c>
      <c r="DI97">
        <v>9998.3451612903227</v>
      </c>
      <c r="DJ97">
        <v>0</v>
      </c>
      <c r="DK97">
        <v>1590.2987096774191</v>
      </c>
      <c r="DL97">
        <v>-22.896087096774188</v>
      </c>
      <c r="DM97">
        <v>417.82432258064512</v>
      </c>
      <c r="DN97">
        <v>438.51351612903233</v>
      </c>
      <c r="DO97">
        <v>6.0150761290322583</v>
      </c>
      <c r="DP97">
        <v>432.02103225806462</v>
      </c>
      <c r="DQ97">
        <v>14.80595806451613</v>
      </c>
      <c r="DR97">
        <v>2.113877096774194</v>
      </c>
      <c r="DS97">
        <v>1.50319064516129</v>
      </c>
      <c r="DT97">
        <v>18.324116129032259</v>
      </c>
      <c r="DU97">
        <v>13.00064193548387</v>
      </c>
      <c r="DV97">
        <v>1500.0177419354841</v>
      </c>
      <c r="DW97">
        <v>0.97299938709677392</v>
      </c>
      <c r="DX97">
        <v>2.7000412903225812E-2</v>
      </c>
      <c r="DY97">
        <v>0</v>
      </c>
      <c r="DZ97">
        <v>743.9286774193547</v>
      </c>
      <c r="EA97">
        <v>4.9993100000000013</v>
      </c>
      <c r="EB97">
        <v>19889.8129032258</v>
      </c>
      <c r="EC97">
        <v>13259.38709677419</v>
      </c>
      <c r="ED97">
        <v>41.125</v>
      </c>
      <c r="EE97">
        <v>42.872967741935483</v>
      </c>
      <c r="EF97">
        <v>41.561999999999983</v>
      </c>
      <c r="EG97">
        <v>42.324193548387093</v>
      </c>
      <c r="EH97">
        <v>42.741870967741939</v>
      </c>
      <c r="EI97">
        <v>1454.6519354838711</v>
      </c>
      <c r="EJ97">
        <v>40.366451612903212</v>
      </c>
      <c r="EK97">
        <v>0</v>
      </c>
      <c r="EL97">
        <v>213.20000004768369</v>
      </c>
      <c r="EM97">
        <v>0</v>
      </c>
      <c r="EN97">
        <v>742.8066923076924</v>
      </c>
      <c r="EO97">
        <v>-107.2739829698196</v>
      </c>
      <c r="EP97">
        <v>6960.1060094497152</v>
      </c>
      <c r="EQ97">
        <v>19976.711538461539</v>
      </c>
      <c r="ER97">
        <v>15</v>
      </c>
      <c r="ES97">
        <v>1686943580</v>
      </c>
      <c r="ET97" t="s">
        <v>845</v>
      </c>
      <c r="EU97">
        <v>1686943580</v>
      </c>
      <c r="EV97">
        <v>1686864966.5999999</v>
      </c>
      <c r="EW97">
        <v>81</v>
      </c>
      <c r="EX97">
        <v>2.5000000000000001E-2</v>
      </c>
      <c r="EY97">
        <v>-2.5000000000000001E-2</v>
      </c>
      <c r="EZ97">
        <v>0.40600000000000003</v>
      </c>
      <c r="FA97">
        <v>0.20799999999999999</v>
      </c>
      <c r="FB97">
        <v>433</v>
      </c>
      <c r="FC97">
        <v>20</v>
      </c>
      <c r="FD97">
        <v>0.12</v>
      </c>
      <c r="FE97">
        <v>0.03</v>
      </c>
      <c r="FF97">
        <v>-22.801685365853661</v>
      </c>
      <c r="FG97">
        <v>-1.8188195121951409</v>
      </c>
      <c r="FH97">
        <v>0.2240286736449377</v>
      </c>
      <c r="FI97">
        <v>1</v>
      </c>
      <c r="FJ97">
        <v>409.10283870967748</v>
      </c>
      <c r="FK97">
        <v>1.427467741934684</v>
      </c>
      <c r="FL97">
        <v>0.12529863598212479</v>
      </c>
      <c r="FM97">
        <v>1</v>
      </c>
      <c r="FN97">
        <v>5.9877641463414628</v>
      </c>
      <c r="FO97">
        <v>0.44951477351916491</v>
      </c>
      <c r="FP97">
        <v>4.5763536607301827E-2</v>
      </c>
      <c r="FQ97">
        <v>1</v>
      </c>
      <c r="FR97">
        <v>20.813832258064519</v>
      </c>
      <c r="FS97">
        <v>0.43329677419358797</v>
      </c>
      <c r="FT97">
        <v>3.2614783775269759E-2</v>
      </c>
      <c r="FU97">
        <v>1</v>
      </c>
      <c r="FV97">
        <v>4</v>
      </c>
      <c r="FW97">
        <v>4</v>
      </c>
      <c r="FX97" t="s">
        <v>416</v>
      </c>
      <c r="FY97">
        <v>3.1713100000000001</v>
      </c>
      <c r="FZ97">
        <v>2.7963900000000002</v>
      </c>
      <c r="GA97">
        <v>0.10194</v>
      </c>
      <c r="GB97">
        <v>0.106835</v>
      </c>
      <c r="GC97">
        <v>0.10810699999999999</v>
      </c>
      <c r="GD97">
        <v>8.5436999999999999E-2</v>
      </c>
      <c r="GE97">
        <v>27816.400000000001</v>
      </c>
      <c r="GF97">
        <v>22027.599999999999</v>
      </c>
      <c r="GG97">
        <v>28977.4</v>
      </c>
      <c r="GH97">
        <v>24182.7</v>
      </c>
      <c r="GI97">
        <v>32899.4</v>
      </c>
      <c r="GJ97">
        <v>32296.9</v>
      </c>
      <c r="GK97">
        <v>39997</v>
      </c>
      <c r="GL97">
        <v>39471.4</v>
      </c>
      <c r="GM97">
        <v>2.1153499999999998</v>
      </c>
      <c r="GN97">
        <v>1.7643500000000001</v>
      </c>
      <c r="GO97">
        <v>9.8243399999999995E-2</v>
      </c>
      <c r="GP97">
        <v>0</v>
      </c>
      <c r="GQ97">
        <v>33.162100000000002</v>
      </c>
      <c r="GR97">
        <v>999.9</v>
      </c>
      <c r="GS97">
        <v>26.5</v>
      </c>
      <c r="GT97">
        <v>36.4</v>
      </c>
      <c r="GU97">
        <v>15.925000000000001</v>
      </c>
      <c r="GV97">
        <v>62.38</v>
      </c>
      <c r="GW97">
        <v>31.506399999999999</v>
      </c>
      <c r="GX97">
        <v>1</v>
      </c>
      <c r="GY97">
        <v>0.43848599999999999</v>
      </c>
      <c r="GZ97">
        <v>0</v>
      </c>
      <c r="HA97">
        <v>20.276499999999999</v>
      </c>
      <c r="HB97">
        <v>5.2226800000000004</v>
      </c>
      <c r="HC97">
        <v>11.908099999999999</v>
      </c>
      <c r="HD97">
        <v>4.9635499999999997</v>
      </c>
      <c r="HE97">
        <v>3.2919999999999998</v>
      </c>
      <c r="HF97">
        <v>9999</v>
      </c>
      <c r="HG97">
        <v>9999</v>
      </c>
      <c r="HH97">
        <v>9999</v>
      </c>
      <c r="HI97">
        <v>999.9</v>
      </c>
      <c r="HJ97">
        <v>4.9702999999999999</v>
      </c>
      <c r="HK97">
        <v>1.87531</v>
      </c>
      <c r="HL97">
        <v>1.87408</v>
      </c>
      <c r="HM97">
        <v>1.8732599999999999</v>
      </c>
      <c r="HN97">
        <v>1.87469</v>
      </c>
      <c r="HO97">
        <v>1.8696600000000001</v>
      </c>
      <c r="HP97">
        <v>1.8737900000000001</v>
      </c>
      <c r="HQ97">
        <v>1.8788800000000001</v>
      </c>
      <c r="HR97">
        <v>0</v>
      </c>
      <c r="HS97">
        <v>0</v>
      </c>
      <c r="HT97">
        <v>0</v>
      </c>
      <c r="HU97">
        <v>0</v>
      </c>
      <c r="HV97" t="s">
        <v>417</v>
      </c>
      <c r="HW97" t="s">
        <v>418</v>
      </c>
      <c r="HX97" t="s">
        <v>419</v>
      </c>
      <c r="HY97" t="s">
        <v>419</v>
      </c>
      <c r="HZ97" t="s">
        <v>419</v>
      </c>
      <c r="IA97" t="s">
        <v>419</v>
      </c>
      <c r="IB97">
        <v>0</v>
      </c>
      <c r="IC97">
        <v>100</v>
      </c>
      <c r="ID97">
        <v>100</v>
      </c>
      <c r="IE97">
        <v>0.40600000000000003</v>
      </c>
      <c r="IF97">
        <v>0.20799999999999999</v>
      </c>
      <c r="IG97">
        <v>0.38033333333328301</v>
      </c>
      <c r="IH97">
        <v>0</v>
      </c>
      <c r="II97">
        <v>0</v>
      </c>
      <c r="IJ97">
        <v>0</v>
      </c>
      <c r="IK97">
        <v>0.20799999999999999</v>
      </c>
      <c r="IL97">
        <v>0</v>
      </c>
      <c r="IM97">
        <v>0</v>
      </c>
      <c r="IN97">
        <v>0</v>
      </c>
      <c r="IO97">
        <v>-1</v>
      </c>
      <c r="IP97">
        <v>-1</v>
      </c>
      <c r="IQ97">
        <v>-1</v>
      </c>
      <c r="IR97">
        <v>-1</v>
      </c>
      <c r="IS97">
        <v>3.1</v>
      </c>
      <c r="IT97">
        <v>1309.9000000000001</v>
      </c>
      <c r="IU97">
        <v>1.11572</v>
      </c>
      <c r="IV97">
        <v>2.4414099999999999</v>
      </c>
      <c r="IW97">
        <v>1.42578</v>
      </c>
      <c r="IX97">
        <v>2.2668499999999998</v>
      </c>
      <c r="IY97">
        <v>1.5478499999999999</v>
      </c>
      <c r="IZ97">
        <v>2.4511699999999998</v>
      </c>
      <c r="JA97">
        <v>39.018799999999999</v>
      </c>
      <c r="JB97">
        <v>14.5436</v>
      </c>
      <c r="JC97">
        <v>18</v>
      </c>
      <c r="JD97">
        <v>644.053</v>
      </c>
      <c r="JE97">
        <v>399.19299999999998</v>
      </c>
      <c r="JF97">
        <v>32.923900000000003</v>
      </c>
      <c r="JG97">
        <v>32.851399999999998</v>
      </c>
      <c r="JH97">
        <v>30.000699999999998</v>
      </c>
      <c r="JI97">
        <v>32.590800000000002</v>
      </c>
      <c r="JJ97">
        <v>32.512999999999998</v>
      </c>
      <c r="JK97">
        <v>22.342099999999999</v>
      </c>
      <c r="JL97">
        <v>-30</v>
      </c>
      <c r="JM97">
        <v>-30</v>
      </c>
      <c r="JN97">
        <v>-999.9</v>
      </c>
      <c r="JO97">
        <v>432.56599999999997</v>
      </c>
      <c r="JP97">
        <v>0</v>
      </c>
      <c r="JQ97">
        <v>94.450999999999993</v>
      </c>
      <c r="JR97">
        <v>100.407</v>
      </c>
    </row>
    <row r="98" spans="1:278" x14ac:dyDescent="0.2">
      <c r="A98">
        <v>82</v>
      </c>
      <c r="B98">
        <v>1686943715</v>
      </c>
      <c r="C98">
        <v>21579.5</v>
      </c>
      <c r="D98" t="s">
        <v>846</v>
      </c>
      <c r="E98" t="s">
        <v>847</v>
      </c>
      <c r="F98">
        <v>15</v>
      </c>
      <c r="N98" t="s">
        <v>525</v>
      </c>
      <c r="O98">
        <v>1686943707</v>
      </c>
      <c r="P98">
        <f t="shared" si="92"/>
        <v>2.1690143154320918E-3</v>
      </c>
      <c r="Q98">
        <f t="shared" si="93"/>
        <v>2.1690143154320918</v>
      </c>
      <c r="R98">
        <f t="shared" si="94"/>
        <v>6.370959477342943</v>
      </c>
      <c r="S98">
        <f t="shared" si="95"/>
        <v>411.1977741935483</v>
      </c>
      <c r="T98">
        <f t="shared" si="96"/>
        <v>201.24721461844746</v>
      </c>
      <c r="U98">
        <f t="shared" si="97"/>
        <v>20.448788663537094</v>
      </c>
      <c r="V98">
        <f t="shared" si="98"/>
        <v>41.781926767745411</v>
      </c>
      <c r="W98">
        <f t="shared" si="99"/>
        <v>5.4080129435256794E-2</v>
      </c>
      <c r="X98">
        <f t="shared" si="100"/>
        <v>2.9559105266286392</v>
      </c>
      <c r="Y98">
        <f t="shared" si="101"/>
        <v>5.3536412618520983E-2</v>
      </c>
      <c r="Z98">
        <f t="shared" si="102"/>
        <v>3.3508653016475286E-2</v>
      </c>
      <c r="AA98">
        <f t="shared" si="103"/>
        <v>241.73646455909903</v>
      </c>
      <c r="AB98">
        <f t="shared" si="104"/>
        <v>35.230342583012209</v>
      </c>
      <c r="AC98">
        <f t="shared" si="105"/>
        <v>35.204245161290324</v>
      </c>
      <c r="AD98">
        <f t="shared" si="106"/>
        <v>5.7125716651856946</v>
      </c>
      <c r="AE98">
        <f t="shared" si="107"/>
        <v>32.010774538098069</v>
      </c>
      <c r="AF98">
        <f t="shared" si="108"/>
        <v>1.7469667754475897</v>
      </c>
      <c r="AG98">
        <f t="shared" si="109"/>
        <v>5.4574336318179775</v>
      </c>
      <c r="AH98">
        <f t="shared" si="110"/>
        <v>3.9656048897381049</v>
      </c>
      <c r="AI98">
        <f t="shared" si="111"/>
        <v>-95.653531310555252</v>
      </c>
      <c r="AJ98">
        <f t="shared" si="112"/>
        <v>-131.28718085934722</v>
      </c>
      <c r="AK98">
        <f t="shared" si="113"/>
        <v>-10.351811918797313</v>
      </c>
      <c r="AL98">
        <f t="shared" si="114"/>
        <v>4.4439404703992409</v>
      </c>
      <c r="AM98">
        <v>0</v>
      </c>
      <c r="AN98">
        <v>0</v>
      </c>
      <c r="AO98">
        <f t="shared" si="115"/>
        <v>1</v>
      </c>
      <c r="AP98">
        <f t="shared" si="116"/>
        <v>0</v>
      </c>
      <c r="AQ98">
        <f t="shared" si="117"/>
        <v>52387.068161148127</v>
      </c>
      <c r="AR98" t="s">
        <v>410</v>
      </c>
      <c r="AS98">
        <v>12516</v>
      </c>
      <c r="AT98">
        <v>616.0684</v>
      </c>
      <c r="AU98">
        <v>3673.6</v>
      </c>
      <c r="AV98">
        <f t="shared" si="118"/>
        <v>0.83229845383275258</v>
      </c>
      <c r="AW98">
        <v>-1.2249820690906199</v>
      </c>
      <c r="AX98" t="s">
        <v>848</v>
      </c>
      <c r="AY98">
        <v>12505</v>
      </c>
      <c r="AZ98">
        <v>808.94967999999994</v>
      </c>
      <c r="BA98">
        <v>983.76900000000001</v>
      </c>
      <c r="BB98">
        <f t="shared" si="119"/>
        <v>0.17770362757923863</v>
      </c>
      <c r="BC98">
        <v>0.5</v>
      </c>
      <c r="BD98">
        <f t="shared" si="120"/>
        <v>1261.2059618474357</v>
      </c>
      <c r="BE98">
        <f t="shared" si="121"/>
        <v>6.370959477342943</v>
      </c>
      <c r="BF98">
        <f t="shared" si="122"/>
        <v>112.06043727242607</v>
      </c>
      <c r="BG98">
        <f t="shared" si="123"/>
        <v>6.022760576953585E-3</v>
      </c>
      <c r="BH98">
        <f t="shared" si="124"/>
        <v>2.7342099618914606</v>
      </c>
      <c r="BI98">
        <f t="shared" si="125"/>
        <v>422.38958198747355</v>
      </c>
      <c r="BJ98" t="s">
        <v>849</v>
      </c>
      <c r="BK98">
        <v>-3058.12</v>
      </c>
      <c r="BL98">
        <f t="shared" si="126"/>
        <v>-3058.12</v>
      </c>
      <c r="BM98">
        <f t="shared" si="127"/>
        <v>4.1085752854582731</v>
      </c>
      <c r="BN98">
        <f t="shared" si="128"/>
        <v>4.3251885442672978E-2</v>
      </c>
      <c r="BO98">
        <f t="shared" si="129"/>
        <v>0.39957559137932064</v>
      </c>
      <c r="BP98">
        <f t="shared" si="130"/>
        <v>0.47543931122222827</v>
      </c>
      <c r="BQ98">
        <f t="shared" si="131"/>
        <v>0.87973939500739762</v>
      </c>
      <c r="BR98">
        <f t="shared" si="132"/>
        <v>-0.16350764352851602</v>
      </c>
      <c r="BS98">
        <f t="shared" si="133"/>
        <v>1.1635076435285161</v>
      </c>
      <c r="BT98">
        <v>1423</v>
      </c>
      <c r="BU98">
        <v>300</v>
      </c>
      <c r="BV98">
        <v>300</v>
      </c>
      <c r="BW98">
        <v>300</v>
      </c>
      <c r="BX98">
        <v>12505</v>
      </c>
      <c r="BY98">
        <v>970.51</v>
      </c>
      <c r="BZ98">
        <v>-9.0554199999999998E-3</v>
      </c>
      <c r="CA98">
        <v>9.18</v>
      </c>
      <c r="CB98" t="s">
        <v>413</v>
      </c>
      <c r="CC98" t="s">
        <v>413</v>
      </c>
      <c r="CD98" t="s">
        <v>413</v>
      </c>
      <c r="CE98" t="s">
        <v>413</v>
      </c>
      <c r="CF98" t="s">
        <v>413</v>
      </c>
      <c r="CG98" t="s">
        <v>413</v>
      </c>
      <c r="CH98" t="s">
        <v>413</v>
      </c>
      <c r="CI98" t="s">
        <v>413</v>
      </c>
      <c r="CJ98" t="s">
        <v>413</v>
      </c>
      <c r="CK98" t="s">
        <v>413</v>
      </c>
      <c r="CL98">
        <f t="shared" si="134"/>
        <v>1499.9938709677419</v>
      </c>
      <c r="CM98">
        <f t="shared" si="135"/>
        <v>1261.2059618474357</v>
      </c>
      <c r="CN98">
        <f t="shared" si="136"/>
        <v>0.84080741012211668</v>
      </c>
      <c r="CO98">
        <f t="shared" si="137"/>
        <v>0.16115830153568519</v>
      </c>
      <c r="CP98">
        <v>6</v>
      </c>
      <c r="CQ98">
        <v>0.5</v>
      </c>
      <c r="CR98" t="s">
        <v>414</v>
      </c>
      <c r="CS98">
        <v>2</v>
      </c>
      <c r="CT98">
        <v>1686943707</v>
      </c>
      <c r="CU98">
        <v>411.1977741935483</v>
      </c>
      <c r="CV98">
        <v>418.45900000000012</v>
      </c>
      <c r="CW98">
        <v>17.192812903225811</v>
      </c>
      <c r="CX98">
        <v>15.06156774193548</v>
      </c>
      <c r="CY98">
        <v>410.79577419354831</v>
      </c>
      <c r="CZ98">
        <v>16.984812903225809</v>
      </c>
      <c r="DA98">
        <v>600.13448387096776</v>
      </c>
      <c r="DB98">
        <v>101.5102903225807</v>
      </c>
      <c r="DC98">
        <v>0.1000037741935484</v>
      </c>
      <c r="DD98">
        <v>34.380399999999987</v>
      </c>
      <c r="DE98">
        <v>35.204245161290324</v>
      </c>
      <c r="DF98">
        <v>999.90000000000032</v>
      </c>
      <c r="DG98">
        <v>0</v>
      </c>
      <c r="DH98">
        <v>0</v>
      </c>
      <c r="DI98">
        <v>10000.017419354839</v>
      </c>
      <c r="DJ98">
        <v>0</v>
      </c>
      <c r="DK98">
        <v>408.19309677419358</v>
      </c>
      <c r="DL98">
        <v>-7.2576209677419374</v>
      </c>
      <c r="DM98">
        <v>418.39477419354841</v>
      </c>
      <c r="DN98">
        <v>424.85803225806461</v>
      </c>
      <c r="DO98">
        <v>2.1312425806451611</v>
      </c>
      <c r="DP98">
        <v>418.45900000000012</v>
      </c>
      <c r="DQ98">
        <v>15.06156774193548</v>
      </c>
      <c r="DR98">
        <v>1.745248064516129</v>
      </c>
      <c r="DS98">
        <v>1.5289041935483869</v>
      </c>
      <c r="DT98">
        <v>15.304854838709669</v>
      </c>
      <c r="DU98">
        <v>13.26032903225807</v>
      </c>
      <c r="DV98">
        <v>1499.9938709677419</v>
      </c>
      <c r="DW98">
        <v>0.97299712903225777</v>
      </c>
      <c r="DX98">
        <v>2.7002648387096779E-2</v>
      </c>
      <c r="DY98">
        <v>0</v>
      </c>
      <c r="DZ98">
        <v>810.98496774193552</v>
      </c>
      <c r="EA98">
        <v>4.9993100000000013</v>
      </c>
      <c r="EB98">
        <v>23440.696774193551</v>
      </c>
      <c r="EC98">
        <v>13259.167741935489</v>
      </c>
      <c r="ED98">
        <v>41.324193548387093</v>
      </c>
      <c r="EE98">
        <v>42.904999999999987</v>
      </c>
      <c r="EF98">
        <v>41.75</v>
      </c>
      <c r="EG98">
        <v>42.368903225806463</v>
      </c>
      <c r="EH98">
        <v>42.941064516129011</v>
      </c>
      <c r="EI98">
        <v>1454.623548387096</v>
      </c>
      <c r="EJ98">
        <v>40.370322580645137</v>
      </c>
      <c r="EK98">
        <v>0</v>
      </c>
      <c r="EL98">
        <v>156.20000004768369</v>
      </c>
      <c r="EM98">
        <v>0</v>
      </c>
      <c r="EN98">
        <v>808.94967999999994</v>
      </c>
      <c r="EO98">
        <v>-113.20746170919691</v>
      </c>
      <c r="EP98">
        <v>2746.9461534357988</v>
      </c>
      <c r="EQ98">
        <v>23502.2</v>
      </c>
      <c r="ER98">
        <v>15</v>
      </c>
      <c r="ES98">
        <v>1686943737</v>
      </c>
      <c r="ET98" t="s">
        <v>850</v>
      </c>
      <c r="EU98">
        <v>1686943737</v>
      </c>
      <c r="EV98">
        <v>1686864966.5999999</v>
      </c>
      <c r="EW98">
        <v>82</v>
      </c>
      <c r="EX98">
        <v>-4.0000000000000001E-3</v>
      </c>
      <c r="EY98">
        <v>-2.5000000000000001E-2</v>
      </c>
      <c r="EZ98">
        <v>0.40200000000000002</v>
      </c>
      <c r="FA98">
        <v>0.20799999999999999</v>
      </c>
      <c r="FB98">
        <v>418</v>
      </c>
      <c r="FC98">
        <v>20</v>
      </c>
      <c r="FD98">
        <v>0.26</v>
      </c>
      <c r="FE98">
        <v>0.03</v>
      </c>
      <c r="FF98">
        <v>-7.3090110000000008</v>
      </c>
      <c r="FG98">
        <v>2.2168586116322859</v>
      </c>
      <c r="FH98">
        <v>0.28962834637514329</v>
      </c>
      <c r="FI98">
        <v>1</v>
      </c>
      <c r="FJ98">
        <v>411.20123333333328</v>
      </c>
      <c r="FK98">
        <v>-1.8252547274754689</v>
      </c>
      <c r="FL98">
        <v>0.15765842473172689</v>
      </c>
      <c r="FM98">
        <v>1</v>
      </c>
      <c r="FN98">
        <v>2.1271490000000002</v>
      </c>
      <c r="FO98">
        <v>9.1834446529070801E-2</v>
      </c>
      <c r="FP98">
        <v>9.1483435112592951E-3</v>
      </c>
      <c r="FQ98">
        <v>1</v>
      </c>
      <c r="FR98">
        <v>17.19354666666667</v>
      </c>
      <c r="FS98">
        <v>0.15025761957729339</v>
      </c>
      <c r="FT98">
        <v>1.0917561795362201E-2</v>
      </c>
      <c r="FU98">
        <v>1</v>
      </c>
      <c r="FV98">
        <v>4</v>
      </c>
      <c r="FW98">
        <v>4</v>
      </c>
      <c r="FX98" t="s">
        <v>416</v>
      </c>
      <c r="FY98">
        <v>3.17116</v>
      </c>
      <c r="FZ98">
        <v>2.7972100000000002</v>
      </c>
      <c r="GA98">
        <v>0.10211099999999999</v>
      </c>
      <c r="GB98">
        <v>0.10402699999999999</v>
      </c>
      <c r="GC98">
        <v>9.3975000000000003E-2</v>
      </c>
      <c r="GD98">
        <v>8.6447599999999999E-2</v>
      </c>
      <c r="GE98">
        <v>27801.7</v>
      </c>
      <c r="GF98">
        <v>22090.1</v>
      </c>
      <c r="GG98">
        <v>28968.400000000001</v>
      </c>
      <c r="GH98">
        <v>24176</v>
      </c>
      <c r="GI98">
        <v>33414.9</v>
      </c>
      <c r="GJ98">
        <v>32252.5</v>
      </c>
      <c r="GK98">
        <v>39985.9</v>
      </c>
      <c r="GL98">
        <v>39461</v>
      </c>
      <c r="GM98">
        <v>2.1091500000000001</v>
      </c>
      <c r="GN98">
        <v>1.7624</v>
      </c>
      <c r="GO98">
        <v>9.7915500000000003E-2</v>
      </c>
      <c r="GP98">
        <v>0</v>
      </c>
      <c r="GQ98">
        <v>33.725999999999999</v>
      </c>
      <c r="GR98">
        <v>999.9</v>
      </c>
      <c r="GS98">
        <v>26.7</v>
      </c>
      <c r="GT98">
        <v>36.5</v>
      </c>
      <c r="GU98">
        <v>16.136199999999999</v>
      </c>
      <c r="GV98">
        <v>62.07</v>
      </c>
      <c r="GW98">
        <v>31.646599999999999</v>
      </c>
      <c r="GX98">
        <v>1</v>
      </c>
      <c r="GY98">
        <v>0.45417400000000002</v>
      </c>
      <c r="GZ98">
        <v>0</v>
      </c>
      <c r="HA98">
        <v>20.276299999999999</v>
      </c>
      <c r="HB98">
        <v>5.2222299999999997</v>
      </c>
      <c r="HC98">
        <v>11.908099999999999</v>
      </c>
      <c r="HD98">
        <v>4.9634999999999998</v>
      </c>
      <c r="HE98">
        <v>3.2919999999999998</v>
      </c>
      <c r="HF98">
        <v>9999</v>
      </c>
      <c r="HG98">
        <v>9999</v>
      </c>
      <c r="HH98">
        <v>9999</v>
      </c>
      <c r="HI98">
        <v>999.9</v>
      </c>
      <c r="HJ98">
        <v>4.9703099999999996</v>
      </c>
      <c r="HK98">
        <v>1.87531</v>
      </c>
      <c r="HL98">
        <v>1.87408</v>
      </c>
      <c r="HM98">
        <v>1.8732599999999999</v>
      </c>
      <c r="HN98">
        <v>1.87469</v>
      </c>
      <c r="HO98">
        <v>1.8696699999999999</v>
      </c>
      <c r="HP98">
        <v>1.8737999999999999</v>
      </c>
      <c r="HQ98">
        <v>1.87893</v>
      </c>
      <c r="HR98">
        <v>0</v>
      </c>
      <c r="HS98">
        <v>0</v>
      </c>
      <c r="HT98">
        <v>0</v>
      </c>
      <c r="HU98">
        <v>0</v>
      </c>
      <c r="HV98" t="s">
        <v>417</v>
      </c>
      <c r="HW98" t="s">
        <v>418</v>
      </c>
      <c r="HX98" t="s">
        <v>419</v>
      </c>
      <c r="HY98" t="s">
        <v>419</v>
      </c>
      <c r="HZ98" t="s">
        <v>419</v>
      </c>
      <c r="IA98" t="s">
        <v>419</v>
      </c>
      <c r="IB98">
        <v>0</v>
      </c>
      <c r="IC98">
        <v>100</v>
      </c>
      <c r="ID98">
        <v>100</v>
      </c>
      <c r="IE98">
        <v>0.40200000000000002</v>
      </c>
      <c r="IF98">
        <v>0.20799999999999999</v>
      </c>
      <c r="IG98">
        <v>0.40566666666666151</v>
      </c>
      <c r="IH98">
        <v>0</v>
      </c>
      <c r="II98">
        <v>0</v>
      </c>
      <c r="IJ98">
        <v>0</v>
      </c>
      <c r="IK98">
        <v>0.20799999999999999</v>
      </c>
      <c r="IL98">
        <v>0</v>
      </c>
      <c r="IM98">
        <v>0</v>
      </c>
      <c r="IN98">
        <v>0</v>
      </c>
      <c r="IO98">
        <v>-1</v>
      </c>
      <c r="IP98">
        <v>-1</v>
      </c>
      <c r="IQ98">
        <v>-1</v>
      </c>
      <c r="IR98">
        <v>-1</v>
      </c>
      <c r="IS98">
        <v>2.2000000000000002</v>
      </c>
      <c r="IT98">
        <v>1312.5</v>
      </c>
      <c r="IU98">
        <v>1.0839799999999999</v>
      </c>
      <c r="IV98">
        <v>2.4365199999999998</v>
      </c>
      <c r="IW98">
        <v>1.42578</v>
      </c>
      <c r="IX98">
        <v>2.2668499999999998</v>
      </c>
      <c r="IY98">
        <v>1.5478499999999999</v>
      </c>
      <c r="IZ98">
        <v>2.4340799999999998</v>
      </c>
      <c r="JA98">
        <v>39.242199999999997</v>
      </c>
      <c r="JB98">
        <v>14.517300000000001</v>
      </c>
      <c r="JC98">
        <v>18</v>
      </c>
      <c r="JD98">
        <v>641.04999999999995</v>
      </c>
      <c r="JE98">
        <v>399.21499999999997</v>
      </c>
      <c r="JF98">
        <v>33.189900000000002</v>
      </c>
      <c r="JG98">
        <v>33.042299999999997</v>
      </c>
      <c r="JH98">
        <v>30.000699999999998</v>
      </c>
      <c r="JI98">
        <v>32.769399999999997</v>
      </c>
      <c r="JJ98">
        <v>32.690399999999997</v>
      </c>
      <c r="JK98">
        <v>21.733899999999998</v>
      </c>
      <c r="JL98">
        <v>-30</v>
      </c>
      <c r="JM98">
        <v>-30</v>
      </c>
      <c r="JN98">
        <v>-999.9</v>
      </c>
      <c r="JO98">
        <v>417.52100000000002</v>
      </c>
      <c r="JP98">
        <v>0</v>
      </c>
      <c r="JQ98">
        <v>94.423599999999993</v>
      </c>
      <c r="JR98">
        <v>100.38</v>
      </c>
    </row>
    <row r="99" spans="1:278" x14ac:dyDescent="0.2">
      <c r="A99">
        <v>83</v>
      </c>
      <c r="B99">
        <v>1686943843.5</v>
      </c>
      <c r="C99">
        <v>21708</v>
      </c>
      <c r="D99" t="s">
        <v>851</v>
      </c>
      <c r="E99" t="s">
        <v>852</v>
      </c>
      <c r="F99">
        <v>15</v>
      </c>
      <c r="N99" t="s">
        <v>531</v>
      </c>
      <c r="O99">
        <v>1686943835.75</v>
      </c>
      <c r="P99">
        <f t="shared" si="92"/>
        <v>3.2029786865855289E-3</v>
      </c>
      <c r="Q99">
        <f t="shared" si="93"/>
        <v>3.2029786865855288</v>
      </c>
      <c r="R99">
        <f t="shared" si="94"/>
        <v>10.590381337529477</v>
      </c>
      <c r="S99">
        <f t="shared" si="95"/>
        <v>409.87253333333331</v>
      </c>
      <c r="T99">
        <f t="shared" si="96"/>
        <v>190.35334533478792</v>
      </c>
      <c r="U99">
        <f t="shared" si="97"/>
        <v>19.341674923980076</v>
      </c>
      <c r="V99">
        <f t="shared" si="98"/>
        <v>41.646871433011334</v>
      </c>
      <c r="W99">
        <f t="shared" si="99"/>
        <v>8.5351558140021808E-2</v>
      </c>
      <c r="X99">
        <f t="shared" si="100"/>
        <v>2.954840238260628</v>
      </c>
      <c r="Y99">
        <f t="shared" si="101"/>
        <v>8.4005200953145676E-2</v>
      </c>
      <c r="Z99">
        <f t="shared" si="102"/>
        <v>5.2622446315998377E-2</v>
      </c>
      <c r="AA99">
        <f t="shared" si="103"/>
        <v>241.7384140363628</v>
      </c>
      <c r="AB99">
        <f t="shared" si="104"/>
        <v>35.509838594420195</v>
      </c>
      <c r="AC99">
        <f t="shared" si="105"/>
        <v>34.877096666666667</v>
      </c>
      <c r="AD99">
        <f t="shared" si="106"/>
        <v>5.6100421698883967</v>
      </c>
      <c r="AE99">
        <f t="shared" si="107"/>
        <v>33.397430173961986</v>
      </c>
      <c r="AF99">
        <f t="shared" si="108"/>
        <v>1.878612472028335</v>
      </c>
      <c r="AG99">
        <f t="shared" si="109"/>
        <v>5.6250210337829492</v>
      </c>
      <c r="AH99">
        <f t="shared" si="110"/>
        <v>3.7314296978600616</v>
      </c>
      <c r="AI99">
        <f t="shared" si="111"/>
        <v>-141.25136007842181</v>
      </c>
      <c r="AJ99">
        <f t="shared" si="112"/>
        <v>7.6650498095461721</v>
      </c>
      <c r="AK99">
        <f t="shared" si="113"/>
        <v>0.60523793581203622</v>
      </c>
      <c r="AL99">
        <f t="shared" si="114"/>
        <v>108.75734170329919</v>
      </c>
      <c r="AM99">
        <v>0</v>
      </c>
      <c r="AN99">
        <v>0</v>
      </c>
      <c r="AO99">
        <f t="shared" si="115"/>
        <v>1</v>
      </c>
      <c r="AP99">
        <f t="shared" si="116"/>
        <v>0</v>
      </c>
      <c r="AQ99">
        <f t="shared" si="117"/>
        <v>52263.902872043109</v>
      </c>
      <c r="AR99" t="s">
        <v>410</v>
      </c>
      <c r="AS99">
        <v>12516</v>
      </c>
      <c r="AT99">
        <v>616.0684</v>
      </c>
      <c r="AU99">
        <v>3673.6</v>
      </c>
      <c r="AV99">
        <f t="shared" si="118"/>
        <v>0.83229845383275258</v>
      </c>
      <c r="AW99">
        <v>-1.2249820690906199</v>
      </c>
      <c r="AX99" t="s">
        <v>853</v>
      </c>
      <c r="AY99">
        <v>12488.4</v>
      </c>
      <c r="AZ99">
        <v>702.97836000000007</v>
      </c>
      <c r="BA99">
        <v>1008.9</v>
      </c>
      <c r="BB99">
        <f t="shared" si="119"/>
        <v>0.30322295569432045</v>
      </c>
      <c r="BC99">
        <v>0.5</v>
      </c>
      <c r="BD99">
        <f t="shared" si="120"/>
        <v>1261.2154000188407</v>
      </c>
      <c r="BE99">
        <f t="shared" si="121"/>
        <v>10.590381337529477</v>
      </c>
      <c r="BF99">
        <f t="shared" si="122"/>
        <v>191.21473068045378</v>
      </c>
      <c r="BG99">
        <f t="shared" si="123"/>
        <v>9.3682359146927581E-3</v>
      </c>
      <c r="BH99">
        <f t="shared" si="124"/>
        <v>2.6411933789275448</v>
      </c>
      <c r="BI99">
        <f t="shared" si="125"/>
        <v>426.95588489215561</v>
      </c>
      <c r="BJ99" t="s">
        <v>854</v>
      </c>
      <c r="BK99">
        <v>-2561.8200000000002</v>
      </c>
      <c r="BL99">
        <f t="shared" si="126"/>
        <v>-2561.8200000000002</v>
      </c>
      <c r="BM99">
        <f t="shared" si="127"/>
        <v>3.5392209336901579</v>
      </c>
      <c r="BN99">
        <f t="shared" si="128"/>
        <v>8.5675057131334831E-2</v>
      </c>
      <c r="BO99">
        <f t="shared" si="129"/>
        <v>0.42734891955954846</v>
      </c>
      <c r="BP99">
        <f t="shared" si="130"/>
        <v>0.77876026266725973</v>
      </c>
      <c r="BQ99">
        <f t="shared" si="131"/>
        <v>0.87152001961320691</v>
      </c>
      <c r="BR99">
        <f t="shared" si="132"/>
        <v>-0.31222024367890383</v>
      </c>
      <c r="BS99">
        <f t="shared" si="133"/>
        <v>1.3122202436789039</v>
      </c>
      <c r="BT99">
        <v>1425</v>
      </c>
      <c r="BU99">
        <v>300</v>
      </c>
      <c r="BV99">
        <v>300</v>
      </c>
      <c r="BW99">
        <v>300</v>
      </c>
      <c r="BX99">
        <v>12488.4</v>
      </c>
      <c r="BY99">
        <v>947.87</v>
      </c>
      <c r="BZ99">
        <v>-9.0463699999999998E-3</v>
      </c>
      <c r="CA99">
        <v>-4.42</v>
      </c>
      <c r="CB99" t="s">
        <v>413</v>
      </c>
      <c r="CC99" t="s">
        <v>413</v>
      </c>
      <c r="CD99" t="s">
        <v>413</v>
      </c>
      <c r="CE99" t="s">
        <v>413</v>
      </c>
      <c r="CF99" t="s">
        <v>413</v>
      </c>
      <c r="CG99" t="s">
        <v>413</v>
      </c>
      <c r="CH99" t="s">
        <v>413</v>
      </c>
      <c r="CI99" t="s">
        <v>413</v>
      </c>
      <c r="CJ99" t="s">
        <v>413</v>
      </c>
      <c r="CK99" t="s">
        <v>413</v>
      </c>
      <c r="CL99">
        <f t="shared" si="134"/>
        <v>1500.0050000000001</v>
      </c>
      <c r="CM99">
        <f t="shared" si="135"/>
        <v>1261.2154000188407</v>
      </c>
      <c r="CN99">
        <f t="shared" si="136"/>
        <v>0.84080746398768047</v>
      </c>
      <c r="CO99">
        <f t="shared" si="137"/>
        <v>0.16115840549622354</v>
      </c>
      <c r="CP99">
        <v>6</v>
      </c>
      <c r="CQ99">
        <v>0.5</v>
      </c>
      <c r="CR99" t="s">
        <v>414</v>
      </c>
      <c r="CS99">
        <v>2</v>
      </c>
      <c r="CT99">
        <v>1686943835.75</v>
      </c>
      <c r="CU99">
        <v>409.87253333333331</v>
      </c>
      <c r="CV99">
        <v>421.77289999999999</v>
      </c>
      <c r="CW99">
        <v>18.488583333333331</v>
      </c>
      <c r="CX99">
        <v>15.34557</v>
      </c>
      <c r="CY99">
        <v>409.45353333333333</v>
      </c>
      <c r="CZ99">
        <v>18.280583333333329</v>
      </c>
      <c r="DA99">
        <v>600.14256666666677</v>
      </c>
      <c r="DB99">
        <v>101.5093</v>
      </c>
      <c r="DC99">
        <v>0.1000249633333333</v>
      </c>
      <c r="DD99">
        <v>34.925213333333332</v>
      </c>
      <c r="DE99">
        <v>34.877096666666667</v>
      </c>
      <c r="DF99">
        <v>999.9000000000002</v>
      </c>
      <c r="DG99">
        <v>0</v>
      </c>
      <c r="DH99">
        <v>0</v>
      </c>
      <c r="DI99">
        <v>9994.0433333333331</v>
      </c>
      <c r="DJ99">
        <v>0</v>
      </c>
      <c r="DK99">
        <v>343.97910000000007</v>
      </c>
      <c r="DL99">
        <v>-11.917616666666669</v>
      </c>
      <c r="DM99">
        <v>417.57576666666671</v>
      </c>
      <c r="DN99">
        <v>428.34613333333328</v>
      </c>
      <c r="DO99">
        <v>3.1430209999999992</v>
      </c>
      <c r="DP99">
        <v>421.77289999999999</v>
      </c>
      <c r="DQ99">
        <v>15.34557</v>
      </c>
      <c r="DR99">
        <v>1.876764666666666</v>
      </c>
      <c r="DS99">
        <v>1.5577183333333331</v>
      </c>
      <c r="DT99">
        <v>16.44126</v>
      </c>
      <c r="DU99">
        <v>13.54679</v>
      </c>
      <c r="DV99">
        <v>1500.0050000000001</v>
      </c>
      <c r="DW99">
        <v>0.97299516666666674</v>
      </c>
      <c r="DX99">
        <v>2.7004733333333319E-2</v>
      </c>
      <c r="DY99">
        <v>0</v>
      </c>
      <c r="DZ99">
        <v>703.85066666666671</v>
      </c>
      <c r="EA99">
        <v>4.9993100000000004</v>
      </c>
      <c r="EB99">
        <v>23322.94666666667</v>
      </c>
      <c r="EC99">
        <v>13259.25</v>
      </c>
      <c r="ED99">
        <v>41.686999999999983</v>
      </c>
      <c r="EE99">
        <v>43.186999999999983</v>
      </c>
      <c r="EF99">
        <v>42.061999999999983</v>
      </c>
      <c r="EG99">
        <v>42.754133333333343</v>
      </c>
      <c r="EH99">
        <v>43.375</v>
      </c>
      <c r="EI99">
        <v>1454.632333333333</v>
      </c>
      <c r="EJ99">
        <v>40.373333333333349</v>
      </c>
      <c r="EK99">
        <v>0</v>
      </c>
      <c r="EL99">
        <v>128.29999995231631</v>
      </c>
      <c r="EM99">
        <v>0</v>
      </c>
      <c r="EN99">
        <v>702.97836000000007</v>
      </c>
      <c r="EO99">
        <v>-62.672846250225213</v>
      </c>
      <c r="EP99">
        <v>621.99229549312622</v>
      </c>
      <c r="EQ99">
        <v>23353.423999999999</v>
      </c>
      <c r="ER99">
        <v>15</v>
      </c>
      <c r="ES99">
        <v>1686943861.5</v>
      </c>
      <c r="ET99" t="s">
        <v>855</v>
      </c>
      <c r="EU99">
        <v>1686943861.5</v>
      </c>
      <c r="EV99">
        <v>1686864966.5999999</v>
      </c>
      <c r="EW99">
        <v>83</v>
      </c>
      <c r="EX99">
        <v>1.7999999999999999E-2</v>
      </c>
      <c r="EY99">
        <v>-2.5000000000000001E-2</v>
      </c>
      <c r="EZ99">
        <v>0.41899999999999998</v>
      </c>
      <c r="FA99">
        <v>0.20799999999999999</v>
      </c>
      <c r="FB99">
        <v>422</v>
      </c>
      <c r="FC99">
        <v>20</v>
      </c>
      <c r="FD99">
        <v>0.1</v>
      </c>
      <c r="FE99">
        <v>0.03</v>
      </c>
      <c r="FF99">
        <v>-11.926207317073169</v>
      </c>
      <c r="FG99">
        <v>0.51214076655053709</v>
      </c>
      <c r="FH99">
        <v>0.23125961062718231</v>
      </c>
      <c r="FI99">
        <v>1</v>
      </c>
      <c r="FJ99">
        <v>409.80787096774191</v>
      </c>
      <c r="FK99">
        <v>2.3906129032253092</v>
      </c>
      <c r="FL99">
        <v>0.19130346470657181</v>
      </c>
      <c r="FM99">
        <v>1</v>
      </c>
      <c r="FN99">
        <v>3.1272060975609759</v>
      </c>
      <c r="FO99">
        <v>0.2448181881533138</v>
      </c>
      <c r="FP99">
        <v>2.4454615393402979E-2</v>
      </c>
      <c r="FQ99">
        <v>1</v>
      </c>
      <c r="FR99">
        <v>18.482203225806451</v>
      </c>
      <c r="FS99">
        <v>0.29832580645157092</v>
      </c>
      <c r="FT99">
        <v>2.2324158530845E-2</v>
      </c>
      <c r="FU99">
        <v>1</v>
      </c>
      <c r="FV99">
        <v>4</v>
      </c>
      <c r="FW99">
        <v>4</v>
      </c>
      <c r="FX99" t="s">
        <v>416</v>
      </c>
      <c r="FY99">
        <v>3.1711499999999999</v>
      </c>
      <c r="FZ99">
        <v>2.7971499999999998</v>
      </c>
      <c r="GA99">
        <v>0.101893</v>
      </c>
      <c r="GB99">
        <v>0.10469299999999999</v>
      </c>
      <c r="GC99">
        <v>9.9102700000000002E-2</v>
      </c>
      <c r="GD99">
        <v>8.7585399999999994E-2</v>
      </c>
      <c r="GE99">
        <v>27796.7</v>
      </c>
      <c r="GF99">
        <v>22063.8</v>
      </c>
      <c r="GG99">
        <v>28957.4</v>
      </c>
      <c r="GH99">
        <v>24166.1</v>
      </c>
      <c r="GI99">
        <v>33212.699999999997</v>
      </c>
      <c r="GJ99">
        <v>32199.1</v>
      </c>
      <c r="GK99">
        <v>39971.199999999997</v>
      </c>
      <c r="GL99">
        <v>39444.9</v>
      </c>
      <c r="GM99">
        <v>2.1086</v>
      </c>
      <c r="GN99">
        <v>1.75807</v>
      </c>
      <c r="GO99">
        <v>1.1172100000000001E-2</v>
      </c>
      <c r="GP99">
        <v>0</v>
      </c>
      <c r="GQ99">
        <v>34.720999999999997</v>
      </c>
      <c r="GR99">
        <v>999.9</v>
      </c>
      <c r="GS99">
        <v>26.9</v>
      </c>
      <c r="GT99">
        <v>36.700000000000003</v>
      </c>
      <c r="GU99">
        <v>16.436399999999999</v>
      </c>
      <c r="GV99">
        <v>62.26</v>
      </c>
      <c r="GW99">
        <v>31.265999999999998</v>
      </c>
      <c r="GX99">
        <v>1</v>
      </c>
      <c r="GY99">
        <v>0.47358499999999998</v>
      </c>
      <c r="GZ99">
        <v>0</v>
      </c>
      <c r="HA99">
        <v>20.2761</v>
      </c>
      <c r="HB99">
        <v>5.2217799999999999</v>
      </c>
      <c r="HC99">
        <v>11.908099999999999</v>
      </c>
      <c r="HD99">
        <v>4.9629000000000003</v>
      </c>
      <c r="HE99">
        <v>3.2919999999999998</v>
      </c>
      <c r="HF99">
        <v>9999</v>
      </c>
      <c r="HG99">
        <v>9999</v>
      </c>
      <c r="HH99">
        <v>9999</v>
      </c>
      <c r="HI99">
        <v>999.9</v>
      </c>
      <c r="HJ99">
        <v>4.9702999999999999</v>
      </c>
      <c r="HK99">
        <v>1.87531</v>
      </c>
      <c r="HL99">
        <v>1.87408</v>
      </c>
      <c r="HM99">
        <v>1.8732899999999999</v>
      </c>
      <c r="HN99">
        <v>1.8747</v>
      </c>
      <c r="HO99">
        <v>1.8696600000000001</v>
      </c>
      <c r="HP99">
        <v>1.87381</v>
      </c>
      <c r="HQ99">
        <v>1.87893</v>
      </c>
      <c r="HR99">
        <v>0</v>
      </c>
      <c r="HS99">
        <v>0</v>
      </c>
      <c r="HT99">
        <v>0</v>
      </c>
      <c r="HU99">
        <v>0</v>
      </c>
      <c r="HV99" t="s">
        <v>417</v>
      </c>
      <c r="HW99" t="s">
        <v>418</v>
      </c>
      <c r="HX99" t="s">
        <v>419</v>
      </c>
      <c r="HY99" t="s">
        <v>419</v>
      </c>
      <c r="HZ99" t="s">
        <v>419</v>
      </c>
      <c r="IA99" t="s">
        <v>419</v>
      </c>
      <c r="IB99">
        <v>0</v>
      </c>
      <c r="IC99">
        <v>100</v>
      </c>
      <c r="ID99">
        <v>100</v>
      </c>
      <c r="IE99">
        <v>0.41899999999999998</v>
      </c>
      <c r="IF99">
        <v>0.20799999999999999</v>
      </c>
      <c r="IG99">
        <v>0.40170000000006212</v>
      </c>
      <c r="IH99">
        <v>0</v>
      </c>
      <c r="II99">
        <v>0</v>
      </c>
      <c r="IJ99">
        <v>0</v>
      </c>
      <c r="IK99">
        <v>0.20799999999999999</v>
      </c>
      <c r="IL99">
        <v>0</v>
      </c>
      <c r="IM99">
        <v>0</v>
      </c>
      <c r="IN99">
        <v>0</v>
      </c>
      <c r="IO99">
        <v>-1</v>
      </c>
      <c r="IP99">
        <v>-1</v>
      </c>
      <c r="IQ99">
        <v>-1</v>
      </c>
      <c r="IR99">
        <v>-1</v>
      </c>
      <c r="IS99">
        <v>1.8</v>
      </c>
      <c r="IT99">
        <v>1314.6</v>
      </c>
      <c r="IU99">
        <v>1.09375</v>
      </c>
      <c r="IV99">
        <v>2.4462899999999999</v>
      </c>
      <c r="IW99">
        <v>1.42578</v>
      </c>
      <c r="IX99">
        <v>2.2668499999999998</v>
      </c>
      <c r="IY99">
        <v>1.5478499999999999</v>
      </c>
      <c r="IZ99">
        <v>2.3779300000000001</v>
      </c>
      <c r="JA99">
        <v>39.441600000000001</v>
      </c>
      <c r="JB99">
        <v>14.491</v>
      </c>
      <c r="JC99">
        <v>18</v>
      </c>
      <c r="JD99">
        <v>642.56399999999996</v>
      </c>
      <c r="JE99">
        <v>397.99599999999998</v>
      </c>
      <c r="JF99">
        <v>33.6205</v>
      </c>
      <c r="JG99">
        <v>33.260399999999997</v>
      </c>
      <c r="JH99">
        <v>30.000800000000002</v>
      </c>
      <c r="JI99">
        <v>32.965499999999999</v>
      </c>
      <c r="JJ99">
        <v>32.881999999999998</v>
      </c>
      <c r="JK99">
        <v>21.912400000000002</v>
      </c>
      <c r="JL99">
        <v>-30</v>
      </c>
      <c r="JM99">
        <v>-30</v>
      </c>
      <c r="JN99">
        <v>-999.9</v>
      </c>
      <c r="JO99">
        <v>421.815</v>
      </c>
      <c r="JP99">
        <v>0</v>
      </c>
      <c r="JQ99">
        <v>94.388300000000001</v>
      </c>
      <c r="JR99">
        <v>100.339</v>
      </c>
    </row>
    <row r="100" spans="1:278" x14ac:dyDescent="0.2">
      <c r="A100">
        <v>84</v>
      </c>
      <c r="B100">
        <v>1686943954.5</v>
      </c>
      <c r="C100">
        <v>21819</v>
      </c>
      <c r="D100" t="s">
        <v>856</v>
      </c>
      <c r="E100" t="s">
        <v>857</v>
      </c>
      <c r="F100">
        <v>15</v>
      </c>
      <c r="N100" t="s">
        <v>513</v>
      </c>
      <c r="O100">
        <v>1686943946.5</v>
      </c>
      <c r="P100">
        <f t="shared" si="92"/>
        <v>1.3486557673135192E-3</v>
      </c>
      <c r="Q100">
        <f t="shared" si="93"/>
        <v>1.3486557673135191</v>
      </c>
      <c r="R100">
        <f t="shared" si="94"/>
        <v>1.8363279842009657</v>
      </c>
      <c r="S100">
        <f t="shared" si="95"/>
        <v>410.76570967741941</v>
      </c>
      <c r="T100">
        <f t="shared" si="96"/>
        <v>296.05184279809987</v>
      </c>
      <c r="U100">
        <f t="shared" si="97"/>
        <v>30.082846213759446</v>
      </c>
      <c r="V100">
        <f t="shared" si="98"/>
        <v>41.73931686194144</v>
      </c>
      <c r="W100">
        <f t="shared" si="99"/>
        <v>3.2428709360277953E-2</v>
      </c>
      <c r="X100">
        <f t="shared" si="100"/>
        <v>2.9574618272185642</v>
      </c>
      <c r="Y100">
        <f t="shared" si="101"/>
        <v>3.2232454366539043E-2</v>
      </c>
      <c r="Z100">
        <f t="shared" si="102"/>
        <v>2.016281755131219E-2</v>
      </c>
      <c r="AA100">
        <f t="shared" si="103"/>
        <v>241.7282704943768</v>
      </c>
      <c r="AB100">
        <f t="shared" si="104"/>
        <v>36.317500791993616</v>
      </c>
      <c r="AC100">
        <f t="shared" si="105"/>
        <v>35.484087096774203</v>
      </c>
      <c r="AD100">
        <f t="shared" si="106"/>
        <v>5.8015634548087194</v>
      </c>
      <c r="AE100">
        <f t="shared" si="107"/>
        <v>29.792040075392318</v>
      </c>
      <c r="AF100">
        <f t="shared" si="108"/>
        <v>1.7069845142062543</v>
      </c>
      <c r="AG100">
        <f t="shared" si="109"/>
        <v>5.7296664138693627</v>
      </c>
      <c r="AH100">
        <f t="shared" si="110"/>
        <v>4.0945789406024655</v>
      </c>
      <c r="AI100">
        <f t="shared" si="111"/>
        <v>-59.475719338526197</v>
      </c>
      <c r="AJ100">
        <f t="shared" si="112"/>
        <v>-36.001128939686012</v>
      </c>
      <c r="AK100">
        <f t="shared" si="113"/>
        <v>-2.8531830120087718</v>
      </c>
      <c r="AL100">
        <f t="shared" si="114"/>
        <v>143.3982392041558</v>
      </c>
      <c r="AM100">
        <v>0</v>
      </c>
      <c r="AN100">
        <v>0</v>
      </c>
      <c r="AO100">
        <f t="shared" si="115"/>
        <v>1</v>
      </c>
      <c r="AP100">
        <f t="shared" si="116"/>
        <v>0</v>
      </c>
      <c r="AQ100">
        <f t="shared" si="117"/>
        <v>52282.050870069252</v>
      </c>
      <c r="AR100" t="s">
        <v>410</v>
      </c>
      <c r="AS100">
        <v>12516</v>
      </c>
      <c r="AT100">
        <v>616.0684</v>
      </c>
      <c r="AU100">
        <v>3673.6</v>
      </c>
      <c r="AV100">
        <f t="shared" si="118"/>
        <v>0.83229845383275258</v>
      </c>
      <c r="AW100">
        <v>-1.2249820690906199</v>
      </c>
      <c r="AX100" t="s">
        <v>858</v>
      </c>
      <c r="AY100">
        <v>12551.3</v>
      </c>
      <c r="AZ100">
        <v>519.45043999999996</v>
      </c>
      <c r="BA100">
        <v>599.71199999999999</v>
      </c>
      <c r="BB100">
        <f t="shared" si="119"/>
        <v>0.13383350674990668</v>
      </c>
      <c r="BC100">
        <v>0.5</v>
      </c>
      <c r="BD100">
        <f t="shared" si="120"/>
        <v>1261.1653166860385</v>
      </c>
      <c r="BE100">
        <f t="shared" si="121"/>
        <v>1.8363279842009657</v>
      </c>
      <c r="BF100">
        <f t="shared" si="122"/>
        <v>84.393088461724574</v>
      </c>
      <c r="BG100">
        <f t="shared" si="123"/>
        <v>2.4273661928285372E-3</v>
      </c>
      <c r="BH100">
        <f t="shared" si="124"/>
        <v>5.12560695800651</v>
      </c>
      <c r="BI100">
        <f t="shared" si="125"/>
        <v>331.29576579843979</v>
      </c>
      <c r="BJ100" t="s">
        <v>859</v>
      </c>
      <c r="BK100">
        <v>-2102.48</v>
      </c>
      <c r="BL100">
        <f t="shared" si="126"/>
        <v>-2102.48</v>
      </c>
      <c r="BM100">
        <f t="shared" si="127"/>
        <v>4.5058161250733688</v>
      </c>
      <c r="BN100">
        <f t="shared" si="128"/>
        <v>2.9702389763569734E-2</v>
      </c>
      <c r="BO100">
        <f t="shared" si="129"/>
        <v>0.53217545463359228</v>
      </c>
      <c r="BP100">
        <f t="shared" si="130"/>
        <v>-4.907043114621799</v>
      </c>
      <c r="BQ100">
        <f t="shared" si="131"/>
        <v>1.0053495440570426</v>
      </c>
      <c r="BR100">
        <f t="shared" si="132"/>
        <v>-0.12022067096547286</v>
      </c>
      <c r="BS100">
        <f t="shared" si="133"/>
        <v>1.120220670965473</v>
      </c>
      <c r="BT100">
        <v>1427</v>
      </c>
      <c r="BU100">
        <v>300</v>
      </c>
      <c r="BV100">
        <v>300</v>
      </c>
      <c r="BW100">
        <v>300</v>
      </c>
      <c r="BX100">
        <v>12551.3</v>
      </c>
      <c r="BY100">
        <v>590.03</v>
      </c>
      <c r="BZ100">
        <v>-9.0905299999999994E-3</v>
      </c>
      <c r="CA100">
        <v>1.46</v>
      </c>
      <c r="CB100" t="s">
        <v>413</v>
      </c>
      <c r="CC100" t="s">
        <v>413</v>
      </c>
      <c r="CD100" t="s">
        <v>413</v>
      </c>
      <c r="CE100" t="s">
        <v>413</v>
      </c>
      <c r="CF100" t="s">
        <v>413</v>
      </c>
      <c r="CG100" t="s">
        <v>413</v>
      </c>
      <c r="CH100" t="s">
        <v>413</v>
      </c>
      <c r="CI100" t="s">
        <v>413</v>
      </c>
      <c r="CJ100" t="s">
        <v>413</v>
      </c>
      <c r="CK100" t="s">
        <v>413</v>
      </c>
      <c r="CL100">
        <f t="shared" si="134"/>
        <v>1499.945806451613</v>
      </c>
      <c r="CM100">
        <f t="shared" si="135"/>
        <v>1261.1653166860385</v>
      </c>
      <c r="CN100">
        <f t="shared" si="136"/>
        <v>0.84080725534314338</v>
      </c>
      <c r="CO100">
        <f t="shared" si="137"/>
        <v>0.16115800281226678</v>
      </c>
      <c r="CP100">
        <v>6</v>
      </c>
      <c r="CQ100">
        <v>0.5</v>
      </c>
      <c r="CR100" t="s">
        <v>414</v>
      </c>
      <c r="CS100">
        <v>2</v>
      </c>
      <c r="CT100">
        <v>1686943946.5</v>
      </c>
      <c r="CU100">
        <v>410.76570967741941</v>
      </c>
      <c r="CV100">
        <v>413.15519354838722</v>
      </c>
      <c r="CW100">
        <v>16.798806451612901</v>
      </c>
      <c r="CX100">
        <v>15.47326451612903</v>
      </c>
      <c r="CY100">
        <v>410.31470967741939</v>
      </c>
      <c r="CZ100">
        <v>16.590806451612909</v>
      </c>
      <c r="DA100">
        <v>600.20732258064527</v>
      </c>
      <c r="DB100">
        <v>101.5134838709677</v>
      </c>
      <c r="DC100">
        <v>9.9956293548387101E-2</v>
      </c>
      <c r="DD100">
        <v>35.258293548387101</v>
      </c>
      <c r="DE100">
        <v>35.484087096774203</v>
      </c>
      <c r="DF100">
        <v>999.90000000000032</v>
      </c>
      <c r="DG100">
        <v>0</v>
      </c>
      <c r="DH100">
        <v>0</v>
      </c>
      <c r="DI100">
        <v>10008.507419354841</v>
      </c>
      <c r="DJ100">
        <v>0</v>
      </c>
      <c r="DK100">
        <v>867.18196774193564</v>
      </c>
      <c r="DL100">
        <v>-2.420991612903225</v>
      </c>
      <c r="DM100">
        <v>417.75190322580647</v>
      </c>
      <c r="DN100">
        <v>419.6485806451613</v>
      </c>
      <c r="DO100">
        <v>1.325542258064516</v>
      </c>
      <c r="DP100">
        <v>413.15519354838722</v>
      </c>
      <c r="DQ100">
        <v>15.47326451612903</v>
      </c>
      <c r="DR100">
        <v>1.705306129032258</v>
      </c>
      <c r="DS100">
        <v>1.5707454838709669</v>
      </c>
      <c r="DT100">
        <v>14.944803225806449</v>
      </c>
      <c r="DU100">
        <v>13.674764516129031</v>
      </c>
      <c r="DV100">
        <v>1499.945806451613</v>
      </c>
      <c r="DW100">
        <v>0.97300241935483867</v>
      </c>
      <c r="DX100">
        <v>2.6997448387096772E-2</v>
      </c>
      <c r="DY100">
        <v>0</v>
      </c>
      <c r="DZ100">
        <v>519.46132258064517</v>
      </c>
      <c r="EA100">
        <v>4.9993100000000013</v>
      </c>
      <c r="EB100">
        <v>18209.145161290318</v>
      </c>
      <c r="EC100">
        <v>13258.770967741941</v>
      </c>
      <c r="ED100">
        <v>41.803999999999981</v>
      </c>
      <c r="EE100">
        <v>43.25</v>
      </c>
      <c r="EF100">
        <v>42.074193548387079</v>
      </c>
      <c r="EG100">
        <v>42.875</v>
      </c>
      <c r="EH100">
        <v>43.5</v>
      </c>
      <c r="EI100">
        <v>1454.584516129032</v>
      </c>
      <c r="EJ100">
        <v>40.361290322580622</v>
      </c>
      <c r="EK100">
        <v>0</v>
      </c>
      <c r="EL100">
        <v>110.2999999523163</v>
      </c>
      <c r="EM100">
        <v>0</v>
      </c>
      <c r="EN100">
        <v>519.45043999999996</v>
      </c>
      <c r="EO100">
        <v>-0.98330769287313546</v>
      </c>
      <c r="EP100">
        <v>-5165.9615328340906</v>
      </c>
      <c r="EQ100">
        <v>18096.16</v>
      </c>
      <c r="ER100">
        <v>15</v>
      </c>
      <c r="ES100">
        <v>1686943975</v>
      </c>
      <c r="ET100" t="s">
        <v>860</v>
      </c>
      <c r="EU100">
        <v>1686943975</v>
      </c>
      <c r="EV100">
        <v>1686864966.5999999</v>
      </c>
      <c r="EW100">
        <v>84</v>
      </c>
      <c r="EX100">
        <v>3.2000000000000001E-2</v>
      </c>
      <c r="EY100">
        <v>-2.5000000000000001E-2</v>
      </c>
      <c r="EZ100">
        <v>0.45100000000000001</v>
      </c>
      <c r="FA100">
        <v>0.20799999999999999</v>
      </c>
      <c r="FB100">
        <v>413</v>
      </c>
      <c r="FC100">
        <v>20</v>
      </c>
      <c r="FD100">
        <v>0.56999999999999995</v>
      </c>
      <c r="FE100">
        <v>0.03</v>
      </c>
      <c r="FF100">
        <v>-2.4710679999999998</v>
      </c>
      <c r="FG100">
        <v>0.837665290806754</v>
      </c>
      <c r="FH100">
        <v>0.10816104093434011</v>
      </c>
      <c r="FI100">
        <v>1</v>
      </c>
      <c r="FJ100">
        <v>410.74286666666671</v>
      </c>
      <c r="FK100">
        <v>-2.3617708565069409</v>
      </c>
      <c r="FL100">
        <v>0.17243099747113391</v>
      </c>
      <c r="FM100">
        <v>1</v>
      </c>
      <c r="FN100">
        <v>1.3221025</v>
      </c>
      <c r="FO100">
        <v>6.9811181988741394E-2</v>
      </c>
      <c r="FP100">
        <v>6.9198633476391831E-3</v>
      </c>
      <c r="FQ100">
        <v>1</v>
      </c>
      <c r="FR100">
        <v>16.79851</v>
      </c>
      <c r="FS100">
        <v>7.8073414905437427E-2</v>
      </c>
      <c r="FT100">
        <v>5.6724685984145453E-3</v>
      </c>
      <c r="FU100">
        <v>1</v>
      </c>
      <c r="FV100">
        <v>4</v>
      </c>
      <c r="FW100">
        <v>4</v>
      </c>
      <c r="FX100" t="s">
        <v>416</v>
      </c>
      <c r="FY100">
        <v>3.1708500000000002</v>
      </c>
      <c r="FZ100">
        <v>2.79711</v>
      </c>
      <c r="GA100">
        <v>0.10195</v>
      </c>
      <c r="GB100">
        <v>0.10302</v>
      </c>
      <c r="GC100">
        <v>9.2288200000000001E-2</v>
      </c>
      <c r="GD100">
        <v>8.8054599999999997E-2</v>
      </c>
      <c r="GE100">
        <v>27787.9</v>
      </c>
      <c r="GF100">
        <v>22102.2</v>
      </c>
      <c r="GG100">
        <v>28950.799999999999</v>
      </c>
      <c r="GH100">
        <v>24163.7</v>
      </c>
      <c r="GI100">
        <v>33458.300000000003</v>
      </c>
      <c r="GJ100">
        <v>32178.6</v>
      </c>
      <c r="GK100">
        <v>39962.800000000003</v>
      </c>
      <c r="GL100">
        <v>39440.300000000003</v>
      </c>
      <c r="GM100">
        <v>2.1053000000000002</v>
      </c>
      <c r="GN100">
        <v>1.7566200000000001</v>
      </c>
      <c r="GO100">
        <v>4.2580100000000003E-2</v>
      </c>
      <c r="GP100">
        <v>0</v>
      </c>
      <c r="GQ100">
        <v>34.836500000000001</v>
      </c>
      <c r="GR100">
        <v>999.9</v>
      </c>
      <c r="GS100">
        <v>27</v>
      </c>
      <c r="GT100">
        <v>36.799999999999997</v>
      </c>
      <c r="GU100">
        <v>16.587700000000002</v>
      </c>
      <c r="GV100">
        <v>62.14</v>
      </c>
      <c r="GW100">
        <v>31.129799999999999</v>
      </c>
      <c r="GX100">
        <v>1</v>
      </c>
      <c r="GY100">
        <v>0.48372199999999999</v>
      </c>
      <c r="GZ100">
        <v>0</v>
      </c>
      <c r="HA100">
        <v>20.2759</v>
      </c>
      <c r="HB100">
        <v>5.2229799999999997</v>
      </c>
      <c r="HC100">
        <v>11.908099999999999</v>
      </c>
      <c r="HD100">
        <v>4.9635499999999997</v>
      </c>
      <c r="HE100">
        <v>3.2919999999999998</v>
      </c>
      <c r="HF100">
        <v>9999</v>
      </c>
      <c r="HG100">
        <v>9999</v>
      </c>
      <c r="HH100">
        <v>9999</v>
      </c>
      <c r="HI100">
        <v>999.9</v>
      </c>
      <c r="HJ100">
        <v>4.9703200000000001</v>
      </c>
      <c r="HK100">
        <v>1.8753200000000001</v>
      </c>
      <c r="HL100">
        <v>1.87408</v>
      </c>
      <c r="HM100">
        <v>1.8733</v>
      </c>
      <c r="HN100">
        <v>1.87469</v>
      </c>
      <c r="HO100">
        <v>1.8696699999999999</v>
      </c>
      <c r="HP100">
        <v>1.87381</v>
      </c>
      <c r="HQ100">
        <v>1.87893</v>
      </c>
      <c r="HR100">
        <v>0</v>
      </c>
      <c r="HS100">
        <v>0</v>
      </c>
      <c r="HT100">
        <v>0</v>
      </c>
      <c r="HU100">
        <v>0</v>
      </c>
      <c r="HV100" t="s">
        <v>417</v>
      </c>
      <c r="HW100" t="s">
        <v>418</v>
      </c>
      <c r="HX100" t="s">
        <v>419</v>
      </c>
      <c r="HY100" t="s">
        <v>419</v>
      </c>
      <c r="HZ100" t="s">
        <v>419</v>
      </c>
      <c r="IA100" t="s">
        <v>419</v>
      </c>
      <c r="IB100">
        <v>0</v>
      </c>
      <c r="IC100">
        <v>100</v>
      </c>
      <c r="ID100">
        <v>100</v>
      </c>
      <c r="IE100">
        <v>0.45100000000000001</v>
      </c>
      <c r="IF100">
        <v>0.20799999999999999</v>
      </c>
      <c r="IG100">
        <v>0.41944999999998339</v>
      </c>
      <c r="IH100">
        <v>0</v>
      </c>
      <c r="II100">
        <v>0</v>
      </c>
      <c r="IJ100">
        <v>0</v>
      </c>
      <c r="IK100">
        <v>0.20799999999999999</v>
      </c>
      <c r="IL100">
        <v>0</v>
      </c>
      <c r="IM100">
        <v>0</v>
      </c>
      <c r="IN100">
        <v>0</v>
      </c>
      <c r="IO100">
        <v>-1</v>
      </c>
      <c r="IP100">
        <v>-1</v>
      </c>
      <c r="IQ100">
        <v>-1</v>
      </c>
      <c r="IR100">
        <v>-1</v>
      </c>
      <c r="IS100">
        <v>1.6</v>
      </c>
      <c r="IT100">
        <v>1316.5</v>
      </c>
      <c r="IU100">
        <v>1.07544</v>
      </c>
      <c r="IV100">
        <v>2.4536099999999998</v>
      </c>
      <c r="IW100">
        <v>1.42578</v>
      </c>
      <c r="IX100">
        <v>2.2668499999999998</v>
      </c>
      <c r="IY100">
        <v>1.5478499999999999</v>
      </c>
      <c r="IZ100">
        <v>2.3303199999999999</v>
      </c>
      <c r="JA100">
        <v>39.641800000000003</v>
      </c>
      <c r="JB100">
        <v>14.4648</v>
      </c>
      <c r="JC100">
        <v>18</v>
      </c>
      <c r="JD100">
        <v>641.30200000000002</v>
      </c>
      <c r="JE100">
        <v>397.98399999999998</v>
      </c>
      <c r="JF100">
        <v>33.919400000000003</v>
      </c>
      <c r="JG100">
        <v>33.418500000000002</v>
      </c>
      <c r="JH100">
        <v>30.000499999999999</v>
      </c>
      <c r="JI100">
        <v>33.095700000000001</v>
      </c>
      <c r="JJ100">
        <v>33.0107</v>
      </c>
      <c r="JK100">
        <v>21.549499999999998</v>
      </c>
      <c r="JL100">
        <v>-30</v>
      </c>
      <c r="JM100">
        <v>-30</v>
      </c>
      <c r="JN100">
        <v>-999.9</v>
      </c>
      <c r="JO100">
        <v>412.84</v>
      </c>
      <c r="JP100">
        <v>0</v>
      </c>
      <c r="JQ100">
        <v>94.367800000000003</v>
      </c>
      <c r="JR100">
        <v>100.327</v>
      </c>
    </row>
    <row r="101" spans="1:278" x14ac:dyDescent="0.2">
      <c r="A101">
        <v>85</v>
      </c>
      <c r="B101">
        <v>1686944084</v>
      </c>
      <c r="C101">
        <v>21948.5</v>
      </c>
      <c r="D101" t="s">
        <v>861</v>
      </c>
      <c r="E101" t="s">
        <v>862</v>
      </c>
      <c r="F101">
        <v>15</v>
      </c>
      <c r="N101" t="s">
        <v>537</v>
      </c>
      <c r="O101">
        <v>1686944076</v>
      </c>
      <c r="P101">
        <f t="shared" si="92"/>
        <v>1.0369778613676204E-3</v>
      </c>
      <c r="Q101">
        <f t="shared" si="93"/>
        <v>1.0369778613676204</v>
      </c>
      <c r="R101">
        <f t="shared" si="94"/>
        <v>2.6221614456394708</v>
      </c>
      <c r="S101">
        <f t="shared" si="95"/>
        <v>410.0749677419355</v>
      </c>
      <c r="T101">
        <f t="shared" si="96"/>
        <v>220.23611259888168</v>
      </c>
      <c r="U101">
        <f t="shared" si="97"/>
        <v>22.377697738373772</v>
      </c>
      <c r="V101">
        <f t="shared" si="98"/>
        <v>41.666798282603743</v>
      </c>
      <c r="W101">
        <f t="shared" si="99"/>
        <v>2.495425169236128E-2</v>
      </c>
      <c r="X101">
        <f t="shared" si="100"/>
        <v>2.9573081017160034</v>
      </c>
      <c r="Y101">
        <f t="shared" si="101"/>
        <v>2.4837858567589709E-2</v>
      </c>
      <c r="Z101">
        <f t="shared" si="102"/>
        <v>1.553407368297354E-2</v>
      </c>
      <c r="AA101">
        <f t="shared" si="103"/>
        <v>241.73890394600269</v>
      </c>
      <c r="AB101">
        <f t="shared" si="104"/>
        <v>36.397019759912041</v>
      </c>
      <c r="AC101">
        <f t="shared" si="105"/>
        <v>35.407464516129018</v>
      </c>
      <c r="AD101">
        <f t="shared" si="106"/>
        <v>5.7770779675806763</v>
      </c>
      <c r="AE101">
        <f t="shared" si="107"/>
        <v>29.511367430271406</v>
      </c>
      <c r="AF101">
        <f t="shared" si="108"/>
        <v>1.6908579865997249</v>
      </c>
      <c r="AG101">
        <f t="shared" si="109"/>
        <v>5.729514196842401</v>
      </c>
      <c r="AH101">
        <f t="shared" si="110"/>
        <v>4.0862199809809514</v>
      </c>
      <c r="AI101">
        <f t="shared" si="111"/>
        <v>-45.730723686312061</v>
      </c>
      <c r="AJ101">
        <f t="shared" si="112"/>
        <v>-23.85961427116991</v>
      </c>
      <c r="AK101">
        <f t="shared" si="113"/>
        <v>-1.8903254331335049</v>
      </c>
      <c r="AL101">
        <f t="shared" si="114"/>
        <v>170.2582405553872</v>
      </c>
      <c r="AM101">
        <v>0</v>
      </c>
      <c r="AN101">
        <v>0</v>
      </c>
      <c r="AO101">
        <f t="shared" si="115"/>
        <v>1</v>
      </c>
      <c r="AP101">
        <f t="shared" si="116"/>
        <v>0</v>
      </c>
      <c r="AQ101">
        <f t="shared" si="117"/>
        <v>52277.641967993492</v>
      </c>
      <c r="AR101" t="s">
        <v>410</v>
      </c>
      <c r="AS101">
        <v>12516</v>
      </c>
      <c r="AT101">
        <v>616.0684</v>
      </c>
      <c r="AU101">
        <v>3673.6</v>
      </c>
      <c r="AV101">
        <f t="shared" si="118"/>
        <v>0.83229845383275258</v>
      </c>
      <c r="AW101">
        <v>-1.2249820690906199</v>
      </c>
      <c r="AX101" t="s">
        <v>863</v>
      </c>
      <c r="AY101">
        <v>12521.4</v>
      </c>
      <c r="AZ101">
        <v>691.20419230769221</v>
      </c>
      <c r="BA101">
        <v>815.15099999999995</v>
      </c>
      <c r="BB101">
        <f t="shared" si="119"/>
        <v>0.15205380069742636</v>
      </c>
      <c r="BC101">
        <v>0.5</v>
      </c>
      <c r="BD101">
        <f t="shared" si="120"/>
        <v>1261.2206618473358</v>
      </c>
      <c r="BE101">
        <f t="shared" si="121"/>
        <v>2.6221614456394708</v>
      </c>
      <c r="BF101">
        <f t="shared" si="122"/>
        <v>95.886697576005474</v>
      </c>
      <c r="BG101">
        <f t="shared" si="123"/>
        <v>3.0503334040651543E-3</v>
      </c>
      <c r="BH101">
        <f t="shared" si="124"/>
        <v>3.5066496882172755</v>
      </c>
      <c r="BI101">
        <f t="shared" si="125"/>
        <v>387.93515216574724</v>
      </c>
      <c r="BJ101" t="s">
        <v>864</v>
      </c>
      <c r="BK101">
        <v>-1340.89</v>
      </c>
      <c r="BL101">
        <f t="shared" si="126"/>
        <v>-1340.89</v>
      </c>
      <c r="BM101">
        <f t="shared" si="127"/>
        <v>2.6449590321302434</v>
      </c>
      <c r="BN101">
        <f t="shared" si="128"/>
        <v>5.7488149665200119E-2</v>
      </c>
      <c r="BO101">
        <f t="shared" si="129"/>
        <v>0.5700378303675947</v>
      </c>
      <c r="BP101">
        <f t="shared" si="130"/>
        <v>0.62258985814083079</v>
      </c>
      <c r="BQ101">
        <f t="shared" si="131"/>
        <v>0.93488780295843887</v>
      </c>
      <c r="BR101">
        <f t="shared" si="132"/>
        <v>-0.11152317341596127</v>
      </c>
      <c r="BS101">
        <f t="shared" si="133"/>
        <v>1.1115231734159612</v>
      </c>
      <c r="BT101">
        <v>1429</v>
      </c>
      <c r="BU101">
        <v>300</v>
      </c>
      <c r="BV101">
        <v>300</v>
      </c>
      <c r="BW101">
        <v>300</v>
      </c>
      <c r="BX101">
        <v>12521.4</v>
      </c>
      <c r="BY101">
        <v>807.34</v>
      </c>
      <c r="BZ101">
        <v>-9.0693800000000001E-3</v>
      </c>
      <c r="CA101">
        <v>6.13</v>
      </c>
      <c r="CB101" t="s">
        <v>413</v>
      </c>
      <c r="CC101" t="s">
        <v>413</v>
      </c>
      <c r="CD101" t="s">
        <v>413</v>
      </c>
      <c r="CE101" t="s">
        <v>413</v>
      </c>
      <c r="CF101" t="s">
        <v>413</v>
      </c>
      <c r="CG101" t="s">
        <v>413</v>
      </c>
      <c r="CH101" t="s">
        <v>413</v>
      </c>
      <c r="CI101" t="s">
        <v>413</v>
      </c>
      <c r="CJ101" t="s">
        <v>413</v>
      </c>
      <c r="CK101" t="s">
        <v>413</v>
      </c>
      <c r="CL101">
        <f t="shared" si="134"/>
        <v>1500.011612903226</v>
      </c>
      <c r="CM101">
        <f t="shared" si="135"/>
        <v>1261.2206618473358</v>
      </c>
      <c r="CN101">
        <f t="shared" si="136"/>
        <v>0.84080726508928971</v>
      </c>
      <c r="CO101">
        <f t="shared" si="137"/>
        <v>0.16115802162232901</v>
      </c>
      <c r="CP101">
        <v>6</v>
      </c>
      <c r="CQ101">
        <v>0.5</v>
      </c>
      <c r="CR101" t="s">
        <v>414</v>
      </c>
      <c r="CS101">
        <v>2</v>
      </c>
      <c r="CT101">
        <v>1686944076</v>
      </c>
      <c r="CU101">
        <v>410.0749677419355</v>
      </c>
      <c r="CV101">
        <v>413.12158064516132</v>
      </c>
      <c r="CW101">
        <v>16.64103225806452</v>
      </c>
      <c r="CX101">
        <v>15.62157419354839</v>
      </c>
      <c r="CY101">
        <v>409.70396774193551</v>
      </c>
      <c r="CZ101">
        <v>16.433032258064511</v>
      </c>
      <c r="DA101">
        <v>600.15503225806447</v>
      </c>
      <c r="DB101">
        <v>101.50787096774189</v>
      </c>
      <c r="DC101">
        <v>9.9887516129032253E-2</v>
      </c>
      <c r="DD101">
        <v>35.257812903225812</v>
      </c>
      <c r="DE101">
        <v>35.407464516129018</v>
      </c>
      <c r="DF101">
        <v>999.90000000000032</v>
      </c>
      <c r="DG101">
        <v>0</v>
      </c>
      <c r="DH101">
        <v>0</v>
      </c>
      <c r="DI101">
        <v>10008.188064516131</v>
      </c>
      <c r="DJ101">
        <v>0</v>
      </c>
      <c r="DK101">
        <v>280.64935483870971</v>
      </c>
      <c r="DL101">
        <v>-2.9663858064516129</v>
      </c>
      <c r="DM101">
        <v>417.09612903225798</v>
      </c>
      <c r="DN101">
        <v>419.67770967741927</v>
      </c>
      <c r="DO101">
        <v>1.019449032258064</v>
      </c>
      <c r="DP101">
        <v>413.12158064516132</v>
      </c>
      <c r="DQ101">
        <v>15.62157419354839</v>
      </c>
      <c r="DR101">
        <v>1.689194193548387</v>
      </c>
      <c r="DS101">
        <v>1.5857125806451611</v>
      </c>
      <c r="DT101">
        <v>14.79748387096774</v>
      </c>
      <c r="DU101">
        <v>13.820648387096769</v>
      </c>
      <c r="DV101">
        <v>1500.011612903226</v>
      </c>
      <c r="DW101">
        <v>0.97300196774193548</v>
      </c>
      <c r="DX101">
        <v>2.69977129032258E-2</v>
      </c>
      <c r="DY101">
        <v>0</v>
      </c>
      <c r="DZ101">
        <v>691.38777419354858</v>
      </c>
      <c r="EA101">
        <v>4.9993100000000013</v>
      </c>
      <c r="EB101">
        <v>16468.23225806452</v>
      </c>
      <c r="EC101">
        <v>13259.358064516129</v>
      </c>
      <c r="ED101">
        <v>41.957322580645133</v>
      </c>
      <c r="EE101">
        <v>43.375</v>
      </c>
      <c r="EF101">
        <v>42.247967741935483</v>
      </c>
      <c r="EG101">
        <v>42.887</v>
      </c>
      <c r="EH101">
        <v>43.678999999999981</v>
      </c>
      <c r="EI101">
        <v>1454.6480645161289</v>
      </c>
      <c r="EJ101">
        <v>40.363548387096763</v>
      </c>
      <c r="EK101">
        <v>0</v>
      </c>
      <c r="EL101">
        <v>128.80000019073489</v>
      </c>
      <c r="EM101">
        <v>0</v>
      </c>
      <c r="EN101">
        <v>691.20419230769221</v>
      </c>
      <c r="EO101">
        <v>-29.81822222071159</v>
      </c>
      <c r="EP101">
        <v>-1218.564105469844</v>
      </c>
      <c r="EQ101">
        <v>16463.31538461538</v>
      </c>
      <c r="ER101">
        <v>15</v>
      </c>
      <c r="ES101">
        <v>1686944103</v>
      </c>
      <c r="ET101" t="s">
        <v>865</v>
      </c>
      <c r="EU101">
        <v>1686944103</v>
      </c>
      <c r="EV101">
        <v>1686864966.5999999</v>
      </c>
      <c r="EW101">
        <v>85</v>
      </c>
      <c r="EX101">
        <v>-0.08</v>
      </c>
      <c r="EY101">
        <v>-2.5000000000000001E-2</v>
      </c>
      <c r="EZ101">
        <v>0.371</v>
      </c>
      <c r="FA101">
        <v>0.20799999999999999</v>
      </c>
      <c r="FB101">
        <v>413</v>
      </c>
      <c r="FC101">
        <v>20</v>
      </c>
      <c r="FD101">
        <v>0.43</v>
      </c>
      <c r="FE101">
        <v>0.03</v>
      </c>
      <c r="FF101">
        <v>-2.8039529268292682</v>
      </c>
      <c r="FG101">
        <v>-3.1594241811846659</v>
      </c>
      <c r="FH101">
        <v>0.33085552232787102</v>
      </c>
      <c r="FI101">
        <v>0</v>
      </c>
      <c r="FJ101">
        <v>410.16809677419349</v>
      </c>
      <c r="FK101">
        <v>-1.175129032259469</v>
      </c>
      <c r="FL101">
        <v>0.13269401008400339</v>
      </c>
      <c r="FM101">
        <v>1</v>
      </c>
      <c r="FN101">
        <v>1.011401951219512</v>
      </c>
      <c r="FO101">
        <v>0.13883847386759779</v>
      </c>
      <c r="FP101">
        <v>1.458057658024039E-2</v>
      </c>
      <c r="FQ101">
        <v>1</v>
      </c>
      <c r="FR101">
        <v>16.63971290322581</v>
      </c>
      <c r="FS101">
        <v>0.15613064516128741</v>
      </c>
      <c r="FT101">
        <v>1.1792691611428169E-2</v>
      </c>
      <c r="FU101">
        <v>1</v>
      </c>
      <c r="FV101">
        <v>3</v>
      </c>
      <c r="FW101">
        <v>4</v>
      </c>
      <c r="FX101" t="s">
        <v>450</v>
      </c>
      <c r="FY101">
        <v>3.1705700000000001</v>
      </c>
      <c r="FZ101">
        <v>2.7969900000000001</v>
      </c>
      <c r="GA101">
        <v>0.10184600000000001</v>
      </c>
      <c r="GB101">
        <v>0.103044</v>
      </c>
      <c r="GC101">
        <v>9.1635800000000003E-2</v>
      </c>
      <c r="GD101">
        <v>8.8651800000000003E-2</v>
      </c>
      <c r="GE101">
        <v>27780.3</v>
      </c>
      <c r="GF101">
        <v>22097.5</v>
      </c>
      <c r="GG101">
        <v>28940.2</v>
      </c>
      <c r="GH101">
        <v>24159.7</v>
      </c>
      <c r="GI101">
        <v>33471</v>
      </c>
      <c r="GJ101">
        <v>32152.7</v>
      </c>
      <c r="GK101">
        <v>39949.1</v>
      </c>
      <c r="GL101">
        <v>39434.400000000001</v>
      </c>
      <c r="GM101">
        <v>2.1023200000000002</v>
      </c>
      <c r="GN101">
        <v>1.7551300000000001</v>
      </c>
      <c r="GO101">
        <v>5.7019300000000002E-2</v>
      </c>
      <c r="GP101">
        <v>0</v>
      </c>
      <c r="GQ101">
        <v>34.462400000000002</v>
      </c>
      <c r="GR101">
        <v>999.9</v>
      </c>
      <c r="GS101">
        <v>27</v>
      </c>
      <c r="GT101">
        <v>36.9</v>
      </c>
      <c r="GU101">
        <v>16.678699999999999</v>
      </c>
      <c r="GV101">
        <v>61.83</v>
      </c>
      <c r="GW101">
        <v>31.514399999999998</v>
      </c>
      <c r="GX101">
        <v>1</v>
      </c>
      <c r="GY101">
        <v>0.49538100000000002</v>
      </c>
      <c r="GZ101">
        <v>0</v>
      </c>
      <c r="HA101">
        <v>20.276299999999999</v>
      </c>
      <c r="HB101">
        <v>5.2231300000000003</v>
      </c>
      <c r="HC101">
        <v>11.908099999999999</v>
      </c>
      <c r="HD101">
        <v>4.9637500000000001</v>
      </c>
      <c r="HE101">
        <v>3.2919999999999998</v>
      </c>
      <c r="HF101">
        <v>9999</v>
      </c>
      <c r="HG101">
        <v>9999</v>
      </c>
      <c r="HH101">
        <v>9999</v>
      </c>
      <c r="HI101">
        <v>999.9</v>
      </c>
      <c r="HJ101">
        <v>4.9703099999999996</v>
      </c>
      <c r="HK101">
        <v>1.8753599999999999</v>
      </c>
      <c r="HL101">
        <v>1.87412</v>
      </c>
      <c r="HM101">
        <v>1.8733200000000001</v>
      </c>
      <c r="HN101">
        <v>1.8747400000000001</v>
      </c>
      <c r="HO101">
        <v>1.86974</v>
      </c>
      <c r="HP101">
        <v>1.8738600000000001</v>
      </c>
      <c r="HQ101">
        <v>1.87897</v>
      </c>
      <c r="HR101">
        <v>0</v>
      </c>
      <c r="HS101">
        <v>0</v>
      </c>
      <c r="HT101">
        <v>0</v>
      </c>
      <c r="HU101">
        <v>0</v>
      </c>
      <c r="HV101" t="s">
        <v>417</v>
      </c>
      <c r="HW101" t="s">
        <v>418</v>
      </c>
      <c r="HX101" t="s">
        <v>419</v>
      </c>
      <c r="HY101" t="s">
        <v>419</v>
      </c>
      <c r="HZ101" t="s">
        <v>419</v>
      </c>
      <c r="IA101" t="s">
        <v>419</v>
      </c>
      <c r="IB101">
        <v>0</v>
      </c>
      <c r="IC101">
        <v>100</v>
      </c>
      <c r="ID101">
        <v>100</v>
      </c>
      <c r="IE101">
        <v>0.371</v>
      </c>
      <c r="IF101">
        <v>0.20799999999999999</v>
      </c>
      <c r="IG101">
        <v>0.45119047619056118</v>
      </c>
      <c r="IH101">
        <v>0</v>
      </c>
      <c r="II101">
        <v>0</v>
      </c>
      <c r="IJ101">
        <v>0</v>
      </c>
      <c r="IK101">
        <v>0.20799999999999999</v>
      </c>
      <c r="IL101">
        <v>0</v>
      </c>
      <c r="IM101">
        <v>0</v>
      </c>
      <c r="IN101">
        <v>0</v>
      </c>
      <c r="IO101">
        <v>-1</v>
      </c>
      <c r="IP101">
        <v>-1</v>
      </c>
      <c r="IQ101">
        <v>-1</v>
      </c>
      <c r="IR101">
        <v>-1</v>
      </c>
      <c r="IS101">
        <v>1.8</v>
      </c>
      <c r="IT101">
        <v>1318.6</v>
      </c>
      <c r="IU101">
        <v>1.07544</v>
      </c>
      <c r="IV101">
        <v>2.4389599999999998</v>
      </c>
      <c r="IW101">
        <v>1.42578</v>
      </c>
      <c r="IX101">
        <v>2.2668499999999998</v>
      </c>
      <c r="IY101">
        <v>1.5478499999999999</v>
      </c>
      <c r="IZ101">
        <v>2.4523899999999998</v>
      </c>
      <c r="JA101">
        <v>39.842799999999997</v>
      </c>
      <c r="JB101">
        <v>14.456</v>
      </c>
      <c r="JC101">
        <v>18</v>
      </c>
      <c r="JD101">
        <v>640.36699999999996</v>
      </c>
      <c r="JE101">
        <v>397.98599999999999</v>
      </c>
      <c r="JF101">
        <v>34.169699999999999</v>
      </c>
      <c r="JG101">
        <v>33.536099999999998</v>
      </c>
      <c r="JH101">
        <v>30.000399999999999</v>
      </c>
      <c r="JI101">
        <v>33.234099999999998</v>
      </c>
      <c r="JJ101">
        <v>33.146299999999997</v>
      </c>
      <c r="JK101">
        <v>21.563099999999999</v>
      </c>
      <c r="JL101">
        <v>-30</v>
      </c>
      <c r="JM101">
        <v>-30</v>
      </c>
      <c r="JN101">
        <v>-999.9</v>
      </c>
      <c r="JO101">
        <v>412.964</v>
      </c>
      <c r="JP101">
        <v>0</v>
      </c>
      <c r="JQ101">
        <v>94.334500000000006</v>
      </c>
      <c r="JR101">
        <v>100.312</v>
      </c>
    </row>
    <row r="102" spans="1:278" x14ac:dyDescent="0.2">
      <c r="A102">
        <v>86</v>
      </c>
      <c r="B102">
        <v>1686944242.5</v>
      </c>
      <c r="C102">
        <v>22107</v>
      </c>
      <c r="D102" t="s">
        <v>866</v>
      </c>
      <c r="E102" t="s">
        <v>867</v>
      </c>
      <c r="F102">
        <v>15</v>
      </c>
      <c r="N102" t="s">
        <v>549</v>
      </c>
      <c r="O102">
        <v>1686944234.75</v>
      </c>
      <c r="P102">
        <f t="shared" si="92"/>
        <v>3.4189622819851581E-3</v>
      </c>
      <c r="Q102">
        <f t="shared" si="93"/>
        <v>3.4189622819851579</v>
      </c>
      <c r="R102">
        <f t="shared" si="94"/>
        <v>10.71908340744505</v>
      </c>
      <c r="S102">
        <f t="shared" si="95"/>
        <v>409.03533333333343</v>
      </c>
      <c r="T102">
        <f t="shared" si="96"/>
        <v>201.41837212705781</v>
      </c>
      <c r="U102">
        <f t="shared" si="97"/>
        <v>20.466637105671278</v>
      </c>
      <c r="V102">
        <f t="shared" si="98"/>
        <v>41.563128737083133</v>
      </c>
      <c r="W102">
        <f t="shared" si="99"/>
        <v>9.1989130382264472E-2</v>
      </c>
      <c r="X102">
        <f t="shared" si="100"/>
        <v>2.9560078331806476</v>
      </c>
      <c r="Y102">
        <f t="shared" si="101"/>
        <v>9.0427896455397783E-2</v>
      </c>
      <c r="Z102">
        <f t="shared" si="102"/>
        <v>5.665549883803557E-2</v>
      </c>
      <c r="AA102">
        <f t="shared" si="103"/>
        <v>241.73759049736432</v>
      </c>
      <c r="AB102">
        <f t="shared" si="104"/>
        <v>35.858912302428308</v>
      </c>
      <c r="AC102">
        <f t="shared" si="105"/>
        <v>35.002903333333329</v>
      </c>
      <c r="AD102">
        <f t="shared" si="106"/>
        <v>5.6492795432997003</v>
      </c>
      <c r="AE102">
        <f t="shared" si="107"/>
        <v>33.91817876362115</v>
      </c>
      <c r="AF102">
        <f t="shared" si="108"/>
        <v>1.9511200713954342</v>
      </c>
      <c r="AG102">
        <f t="shared" si="109"/>
        <v>5.7524317121888124</v>
      </c>
      <c r="AH102">
        <f t="shared" si="110"/>
        <v>3.6981594719042663</v>
      </c>
      <c r="AI102">
        <f t="shared" si="111"/>
        <v>-150.77623663554547</v>
      </c>
      <c r="AJ102">
        <f t="shared" si="112"/>
        <v>52.136028881043266</v>
      </c>
      <c r="AK102">
        <f t="shared" si="113"/>
        <v>4.1257212715713498</v>
      </c>
      <c r="AL102">
        <f t="shared" si="114"/>
        <v>147.22310401443346</v>
      </c>
      <c r="AM102">
        <v>0</v>
      </c>
      <c r="AN102">
        <v>0</v>
      </c>
      <c r="AO102">
        <f t="shared" si="115"/>
        <v>1</v>
      </c>
      <c r="AP102">
        <f t="shared" si="116"/>
        <v>0</v>
      </c>
      <c r="AQ102">
        <f t="shared" si="117"/>
        <v>52228.525885040479</v>
      </c>
      <c r="AR102" t="s">
        <v>410</v>
      </c>
      <c r="AS102">
        <v>12516</v>
      </c>
      <c r="AT102">
        <v>616.0684</v>
      </c>
      <c r="AU102">
        <v>3673.6</v>
      </c>
      <c r="AV102">
        <f t="shared" si="118"/>
        <v>0.83229845383275258</v>
      </c>
      <c r="AW102">
        <v>-1.2249820690906199</v>
      </c>
      <c r="AX102" t="s">
        <v>868</v>
      </c>
      <c r="AY102">
        <v>12479.4</v>
      </c>
      <c r="AZ102">
        <v>727.10255999999993</v>
      </c>
      <c r="BA102">
        <v>1017.83</v>
      </c>
      <c r="BB102">
        <f t="shared" si="119"/>
        <v>0.28563457551850513</v>
      </c>
      <c r="BC102">
        <v>0.5</v>
      </c>
      <c r="BD102">
        <f t="shared" si="120"/>
        <v>1261.2104294804997</v>
      </c>
      <c r="BE102">
        <f t="shared" si="121"/>
        <v>10.71908340744505</v>
      </c>
      <c r="BF102">
        <f t="shared" si="122"/>
        <v>180.12265283208703</v>
      </c>
      <c r="BG102">
        <f t="shared" si="123"/>
        <v>9.4703193038575672E-3</v>
      </c>
      <c r="BH102">
        <f t="shared" si="124"/>
        <v>2.60924712378295</v>
      </c>
      <c r="BI102">
        <f t="shared" si="125"/>
        <v>428.54702924710807</v>
      </c>
      <c r="BJ102" t="s">
        <v>869</v>
      </c>
      <c r="BK102">
        <v>519.34</v>
      </c>
      <c r="BL102">
        <f t="shared" si="126"/>
        <v>519.34</v>
      </c>
      <c r="BM102">
        <f t="shared" si="127"/>
        <v>0.48975762160675163</v>
      </c>
      <c r="BN102">
        <f t="shared" si="128"/>
        <v>0.58321619290256599</v>
      </c>
      <c r="BO102">
        <f t="shared" si="129"/>
        <v>0.84196293266883526</v>
      </c>
      <c r="BP102">
        <f t="shared" si="130"/>
        <v>0.72363172587922808</v>
      </c>
      <c r="BQ102">
        <f t="shared" si="131"/>
        <v>0.86859936296324791</v>
      </c>
      <c r="BR102">
        <f t="shared" si="132"/>
        <v>0.41656777775891574</v>
      </c>
      <c r="BS102">
        <f t="shared" si="133"/>
        <v>0.58343222224108426</v>
      </c>
      <c r="BT102">
        <v>1431</v>
      </c>
      <c r="BU102">
        <v>300</v>
      </c>
      <c r="BV102">
        <v>300</v>
      </c>
      <c r="BW102">
        <v>300</v>
      </c>
      <c r="BX102">
        <v>12479.4</v>
      </c>
      <c r="BY102">
        <v>953.35</v>
      </c>
      <c r="BZ102">
        <v>-9.0406900000000005E-3</v>
      </c>
      <c r="CA102">
        <v>-6.57</v>
      </c>
      <c r="CB102" t="s">
        <v>413</v>
      </c>
      <c r="CC102" t="s">
        <v>413</v>
      </c>
      <c r="CD102" t="s">
        <v>413</v>
      </c>
      <c r="CE102" t="s">
        <v>413</v>
      </c>
      <c r="CF102" t="s">
        <v>413</v>
      </c>
      <c r="CG102" t="s">
        <v>413</v>
      </c>
      <c r="CH102" t="s">
        <v>413</v>
      </c>
      <c r="CI102" t="s">
        <v>413</v>
      </c>
      <c r="CJ102" t="s">
        <v>413</v>
      </c>
      <c r="CK102" t="s">
        <v>413</v>
      </c>
      <c r="CL102">
        <f t="shared" si="134"/>
        <v>1499.999</v>
      </c>
      <c r="CM102">
        <f t="shared" si="135"/>
        <v>1261.2104294804997</v>
      </c>
      <c r="CN102">
        <f t="shared" si="136"/>
        <v>0.84080751352534211</v>
      </c>
      <c r="CO102">
        <f t="shared" si="137"/>
        <v>0.16115850110391028</v>
      </c>
      <c r="CP102">
        <v>6</v>
      </c>
      <c r="CQ102">
        <v>0.5</v>
      </c>
      <c r="CR102" t="s">
        <v>414</v>
      </c>
      <c r="CS102">
        <v>2</v>
      </c>
      <c r="CT102">
        <v>1686944234.75</v>
      </c>
      <c r="CU102">
        <v>409.03533333333343</v>
      </c>
      <c r="CV102">
        <v>421.14966666666658</v>
      </c>
      <c r="CW102">
        <v>19.20156333333334</v>
      </c>
      <c r="CX102">
        <v>15.84914333333333</v>
      </c>
      <c r="CY102">
        <v>408.67733333333342</v>
      </c>
      <c r="CZ102">
        <v>18.993563333333331</v>
      </c>
      <c r="DA102">
        <v>600.1597999999999</v>
      </c>
      <c r="DB102">
        <v>101.51236666666669</v>
      </c>
      <c r="DC102">
        <v>0.10019672333333331</v>
      </c>
      <c r="DD102">
        <v>35.330053333333339</v>
      </c>
      <c r="DE102">
        <v>35.002903333333329</v>
      </c>
      <c r="DF102">
        <v>999.9000000000002</v>
      </c>
      <c r="DG102">
        <v>0</v>
      </c>
      <c r="DH102">
        <v>0</v>
      </c>
      <c r="DI102">
        <v>10000.365</v>
      </c>
      <c r="DJ102">
        <v>0</v>
      </c>
      <c r="DK102">
        <v>693.73866666666663</v>
      </c>
      <c r="DL102">
        <v>-12.10137666666667</v>
      </c>
      <c r="DM102">
        <v>417.0565666666667</v>
      </c>
      <c r="DN102">
        <v>427.93203333333332</v>
      </c>
      <c r="DO102">
        <v>3.3524193333333341</v>
      </c>
      <c r="DP102">
        <v>421.14966666666658</v>
      </c>
      <c r="DQ102">
        <v>15.84914333333333</v>
      </c>
      <c r="DR102">
        <v>1.949196333333334</v>
      </c>
      <c r="DS102">
        <v>1.608884</v>
      </c>
      <c r="DT102">
        <v>17.037573333333331</v>
      </c>
      <c r="DU102">
        <v>14.04416</v>
      </c>
      <c r="DV102">
        <v>1499.999</v>
      </c>
      <c r="DW102">
        <v>0.97299266666666651</v>
      </c>
      <c r="DX102">
        <v>2.7007299999999991E-2</v>
      </c>
      <c r="DY102">
        <v>0</v>
      </c>
      <c r="DZ102">
        <v>728.5234999999999</v>
      </c>
      <c r="EA102">
        <v>4.9993100000000004</v>
      </c>
      <c r="EB102">
        <v>20520.836666666659</v>
      </c>
      <c r="EC102">
        <v>13259.193333333331</v>
      </c>
      <c r="ED102">
        <v>42</v>
      </c>
      <c r="EE102">
        <v>43.25</v>
      </c>
      <c r="EF102">
        <v>42.191199999999981</v>
      </c>
      <c r="EG102">
        <v>42.985300000000009</v>
      </c>
      <c r="EH102">
        <v>43.686999999999983</v>
      </c>
      <c r="EI102">
        <v>1454.6246666666671</v>
      </c>
      <c r="EJ102">
        <v>40.375666666666653</v>
      </c>
      <c r="EK102">
        <v>0</v>
      </c>
      <c r="EL102">
        <v>158.20000004768369</v>
      </c>
      <c r="EM102">
        <v>0</v>
      </c>
      <c r="EN102">
        <v>727.10255999999993</v>
      </c>
      <c r="EO102">
        <v>-121.12353845302781</v>
      </c>
      <c r="EP102">
        <v>-1875.092329804741</v>
      </c>
      <c r="EQ102">
        <v>20475.364000000001</v>
      </c>
      <c r="ER102">
        <v>15</v>
      </c>
      <c r="ES102">
        <v>1686944270.5</v>
      </c>
      <c r="ET102" t="s">
        <v>870</v>
      </c>
      <c r="EU102">
        <v>1686944270.5</v>
      </c>
      <c r="EV102">
        <v>1686864966.5999999</v>
      </c>
      <c r="EW102">
        <v>86</v>
      </c>
      <c r="EX102">
        <v>-1.2999999999999999E-2</v>
      </c>
      <c r="EY102">
        <v>-2.5000000000000001E-2</v>
      </c>
      <c r="EZ102">
        <v>0.35799999999999998</v>
      </c>
      <c r="FA102">
        <v>0.20799999999999999</v>
      </c>
      <c r="FB102">
        <v>422</v>
      </c>
      <c r="FC102">
        <v>20</v>
      </c>
      <c r="FD102">
        <v>0.12</v>
      </c>
      <c r="FE102">
        <v>0.03</v>
      </c>
      <c r="FF102">
        <v>-12.1298475</v>
      </c>
      <c r="FG102">
        <v>0.35052945590997098</v>
      </c>
      <c r="FH102">
        <v>0.10044953705094919</v>
      </c>
      <c r="FI102">
        <v>1</v>
      </c>
      <c r="FJ102">
        <v>409.02983333333327</v>
      </c>
      <c r="FK102">
        <v>2.3139043381535371</v>
      </c>
      <c r="FL102">
        <v>0.16856355543895851</v>
      </c>
      <c r="FM102">
        <v>1</v>
      </c>
      <c r="FN102">
        <v>3.3555667499999999</v>
      </c>
      <c r="FO102">
        <v>-7.4450093808632156E-2</v>
      </c>
      <c r="FP102">
        <v>8.1312635511032374E-3</v>
      </c>
      <c r="FQ102">
        <v>1</v>
      </c>
      <c r="FR102">
        <v>19.20204</v>
      </c>
      <c r="FS102">
        <v>-5.2116573971085413E-2</v>
      </c>
      <c r="FT102">
        <v>4.6022892854167474E-3</v>
      </c>
      <c r="FU102">
        <v>1</v>
      </c>
      <c r="FV102">
        <v>4</v>
      </c>
      <c r="FW102">
        <v>4</v>
      </c>
      <c r="FX102" t="s">
        <v>416</v>
      </c>
      <c r="FY102">
        <v>3.1705999999999999</v>
      </c>
      <c r="FZ102">
        <v>2.7970799999999998</v>
      </c>
      <c r="GA102">
        <v>0.101728</v>
      </c>
      <c r="GB102">
        <v>0.10458099999999999</v>
      </c>
      <c r="GC102">
        <v>0.101594</v>
      </c>
      <c r="GD102">
        <v>8.9566999999999994E-2</v>
      </c>
      <c r="GE102">
        <v>27785.7</v>
      </c>
      <c r="GF102">
        <v>22061.200000000001</v>
      </c>
      <c r="GG102">
        <v>28942.2</v>
      </c>
      <c r="GH102">
        <v>24161.5</v>
      </c>
      <c r="GI102">
        <v>33104.699999999997</v>
      </c>
      <c r="GJ102">
        <v>32122.1</v>
      </c>
      <c r="GK102">
        <v>39951.800000000003</v>
      </c>
      <c r="GL102">
        <v>39436.5</v>
      </c>
      <c r="GM102">
        <v>2.1051000000000002</v>
      </c>
      <c r="GN102">
        <v>1.75423</v>
      </c>
      <c r="GO102">
        <v>5.1550600000000002E-2</v>
      </c>
      <c r="GP102">
        <v>0</v>
      </c>
      <c r="GQ102">
        <v>34.195999999999998</v>
      </c>
      <c r="GR102">
        <v>999.9</v>
      </c>
      <c r="GS102">
        <v>27.2</v>
      </c>
      <c r="GT102">
        <v>37.1</v>
      </c>
      <c r="GU102">
        <v>16.9863</v>
      </c>
      <c r="GV102">
        <v>61.96</v>
      </c>
      <c r="GW102">
        <v>32.023200000000003</v>
      </c>
      <c r="GX102">
        <v>1</v>
      </c>
      <c r="GY102">
        <v>0.49410599999999999</v>
      </c>
      <c r="GZ102">
        <v>0</v>
      </c>
      <c r="HA102">
        <v>20.276599999999998</v>
      </c>
      <c r="HB102">
        <v>5.2232799999999999</v>
      </c>
      <c r="HC102">
        <v>11.908099999999999</v>
      </c>
      <c r="HD102">
        <v>4.9635499999999997</v>
      </c>
      <c r="HE102">
        <v>3.2919999999999998</v>
      </c>
      <c r="HF102">
        <v>9999</v>
      </c>
      <c r="HG102">
        <v>9999</v>
      </c>
      <c r="HH102">
        <v>9999</v>
      </c>
      <c r="HI102">
        <v>999.9</v>
      </c>
      <c r="HJ102">
        <v>4.9703200000000001</v>
      </c>
      <c r="HK102">
        <v>1.87534</v>
      </c>
      <c r="HL102">
        <v>1.8741000000000001</v>
      </c>
      <c r="HM102">
        <v>1.8733200000000001</v>
      </c>
      <c r="HN102">
        <v>1.8747400000000001</v>
      </c>
      <c r="HO102">
        <v>1.86978</v>
      </c>
      <c r="HP102">
        <v>1.87392</v>
      </c>
      <c r="HQ102">
        <v>1.87897</v>
      </c>
      <c r="HR102">
        <v>0</v>
      </c>
      <c r="HS102">
        <v>0</v>
      </c>
      <c r="HT102">
        <v>0</v>
      </c>
      <c r="HU102">
        <v>0</v>
      </c>
      <c r="HV102" t="s">
        <v>417</v>
      </c>
      <c r="HW102" t="s">
        <v>418</v>
      </c>
      <c r="HX102" t="s">
        <v>419</v>
      </c>
      <c r="HY102" t="s">
        <v>419</v>
      </c>
      <c r="HZ102" t="s">
        <v>419</v>
      </c>
      <c r="IA102" t="s">
        <v>419</v>
      </c>
      <c r="IB102">
        <v>0</v>
      </c>
      <c r="IC102">
        <v>100</v>
      </c>
      <c r="ID102">
        <v>100</v>
      </c>
      <c r="IE102">
        <v>0.35799999999999998</v>
      </c>
      <c r="IF102">
        <v>0.20799999999999999</v>
      </c>
      <c r="IG102">
        <v>0.37090000000006279</v>
      </c>
      <c r="IH102">
        <v>0</v>
      </c>
      <c r="II102">
        <v>0</v>
      </c>
      <c r="IJ102">
        <v>0</v>
      </c>
      <c r="IK102">
        <v>0.20799999999999999</v>
      </c>
      <c r="IL102">
        <v>0</v>
      </c>
      <c r="IM102">
        <v>0</v>
      </c>
      <c r="IN102">
        <v>0</v>
      </c>
      <c r="IO102">
        <v>-1</v>
      </c>
      <c r="IP102">
        <v>-1</v>
      </c>
      <c r="IQ102">
        <v>-1</v>
      </c>
      <c r="IR102">
        <v>-1</v>
      </c>
      <c r="IS102">
        <v>2.2999999999999998</v>
      </c>
      <c r="IT102">
        <v>1321.3</v>
      </c>
      <c r="IU102">
        <v>1.09375</v>
      </c>
      <c r="IV102">
        <v>2.4365199999999998</v>
      </c>
      <c r="IW102">
        <v>1.42578</v>
      </c>
      <c r="IX102">
        <v>2.2668499999999998</v>
      </c>
      <c r="IY102">
        <v>1.5478499999999999</v>
      </c>
      <c r="IZ102">
        <v>2.4511699999999998</v>
      </c>
      <c r="JA102">
        <v>39.968899999999998</v>
      </c>
      <c r="JB102">
        <v>14.438499999999999</v>
      </c>
      <c r="JC102">
        <v>18</v>
      </c>
      <c r="JD102">
        <v>643.01700000000005</v>
      </c>
      <c r="JE102">
        <v>397.79399999999998</v>
      </c>
      <c r="JF102">
        <v>34.315100000000001</v>
      </c>
      <c r="JG102">
        <v>33.56</v>
      </c>
      <c r="JH102">
        <v>30.0001</v>
      </c>
      <c r="JI102">
        <v>33.285899999999998</v>
      </c>
      <c r="JJ102">
        <v>33.1967</v>
      </c>
      <c r="JK102">
        <v>21.929400000000001</v>
      </c>
      <c r="JL102">
        <v>-30</v>
      </c>
      <c r="JM102">
        <v>-30</v>
      </c>
      <c r="JN102">
        <v>-999.9</v>
      </c>
      <c r="JO102">
        <v>421.572</v>
      </c>
      <c r="JP102">
        <v>0</v>
      </c>
      <c r="JQ102">
        <v>94.340999999999994</v>
      </c>
      <c r="JR102">
        <v>100.318</v>
      </c>
    </row>
    <row r="103" spans="1:278" x14ac:dyDescent="0.2">
      <c r="A103">
        <v>87</v>
      </c>
      <c r="B103">
        <v>1686944360.5999999</v>
      </c>
      <c r="C103">
        <v>22225.099999904629</v>
      </c>
      <c r="D103" t="s">
        <v>871</v>
      </c>
      <c r="E103" t="s">
        <v>872</v>
      </c>
      <c r="F103">
        <v>15</v>
      </c>
      <c r="N103" t="s">
        <v>543</v>
      </c>
      <c r="O103">
        <v>1686944352.849999</v>
      </c>
      <c r="P103">
        <f t="shared" si="92"/>
        <v>4.9875795518234808E-3</v>
      </c>
      <c r="Q103">
        <f t="shared" si="93"/>
        <v>4.9875795518234805</v>
      </c>
      <c r="R103">
        <f t="shared" si="94"/>
        <v>15.520403946810227</v>
      </c>
      <c r="S103">
        <f t="shared" si="95"/>
        <v>409.99543333333332</v>
      </c>
      <c r="T103">
        <f t="shared" si="96"/>
        <v>213.6650352490222</v>
      </c>
      <c r="U103">
        <f t="shared" si="97"/>
        <v>21.710192725837182</v>
      </c>
      <c r="V103">
        <f t="shared" si="98"/>
        <v>41.659038241824504</v>
      </c>
      <c r="W103">
        <f t="shared" si="99"/>
        <v>0.14234116674488489</v>
      </c>
      <c r="X103">
        <f t="shared" si="100"/>
        <v>2.9554841463173616</v>
      </c>
      <c r="Y103">
        <f t="shared" si="101"/>
        <v>0.13863943392845168</v>
      </c>
      <c r="Z103">
        <f t="shared" si="102"/>
        <v>8.6974213945556864E-2</v>
      </c>
      <c r="AA103">
        <f t="shared" si="103"/>
        <v>241.73289987471551</v>
      </c>
      <c r="AB103">
        <f t="shared" si="104"/>
        <v>35.284704650780959</v>
      </c>
      <c r="AC103">
        <f t="shared" si="105"/>
        <v>34.957143333333327</v>
      </c>
      <c r="AD103">
        <f t="shared" si="106"/>
        <v>5.6349801158510662</v>
      </c>
      <c r="AE103">
        <f t="shared" si="107"/>
        <v>37.189785859015878</v>
      </c>
      <c r="AF103">
        <f t="shared" si="108"/>
        <v>2.1190705311980178</v>
      </c>
      <c r="AG103">
        <f t="shared" si="109"/>
        <v>5.6979906774168585</v>
      </c>
      <c r="AH103">
        <f t="shared" si="110"/>
        <v>3.5159095846530484</v>
      </c>
      <c r="AI103">
        <f t="shared" si="111"/>
        <v>-219.95225823541551</v>
      </c>
      <c r="AJ103">
        <f t="shared" si="112"/>
        <v>32.009021353808436</v>
      </c>
      <c r="AK103">
        <f t="shared" si="113"/>
        <v>2.5307587647662761</v>
      </c>
      <c r="AL103">
        <f t="shared" si="114"/>
        <v>56.320421757874726</v>
      </c>
      <c r="AM103">
        <v>0</v>
      </c>
      <c r="AN103">
        <v>0</v>
      </c>
      <c r="AO103">
        <f t="shared" si="115"/>
        <v>1</v>
      </c>
      <c r="AP103">
        <f t="shared" si="116"/>
        <v>0</v>
      </c>
      <c r="AQ103">
        <f t="shared" si="117"/>
        <v>52242.712567035407</v>
      </c>
      <c r="AR103" t="s">
        <v>410</v>
      </c>
      <c r="AS103">
        <v>12516</v>
      </c>
      <c r="AT103">
        <v>616.0684</v>
      </c>
      <c r="AU103">
        <v>3673.6</v>
      </c>
      <c r="AV103">
        <f t="shared" si="118"/>
        <v>0.83229845383275258</v>
      </c>
      <c r="AW103">
        <v>-1.2249820690906199</v>
      </c>
      <c r="AX103" t="s">
        <v>873</v>
      </c>
      <c r="AY103">
        <v>12476.6</v>
      </c>
      <c r="AZ103">
        <v>776.88271999999995</v>
      </c>
      <c r="BA103">
        <v>1172.29</v>
      </c>
      <c r="BB103">
        <f t="shared" si="119"/>
        <v>0.33729476494724009</v>
      </c>
      <c r="BC103">
        <v>0.5</v>
      </c>
      <c r="BD103">
        <f t="shared" si="120"/>
        <v>1261.1926005568478</v>
      </c>
      <c r="BE103">
        <f t="shared" si="121"/>
        <v>15.520403946810227</v>
      </c>
      <c r="BF103">
        <f t="shared" si="122"/>
        <v>212.69683087901021</v>
      </c>
      <c r="BG103">
        <f t="shared" si="123"/>
        <v>1.3277421710615288E-2</v>
      </c>
      <c r="BH103">
        <f t="shared" si="124"/>
        <v>2.1336955872693615</v>
      </c>
      <c r="BI103">
        <f t="shared" si="125"/>
        <v>453.71740207260211</v>
      </c>
      <c r="BJ103" t="s">
        <v>874</v>
      </c>
      <c r="BK103">
        <v>-1446.59</v>
      </c>
      <c r="BL103">
        <f t="shared" si="126"/>
        <v>-1446.59</v>
      </c>
      <c r="BM103">
        <f t="shared" si="127"/>
        <v>2.2339864709244299</v>
      </c>
      <c r="BN103">
        <f t="shared" si="128"/>
        <v>0.15098335166177909</v>
      </c>
      <c r="BO103">
        <f t="shared" si="129"/>
        <v>0.48851898074094907</v>
      </c>
      <c r="BP103">
        <f t="shared" si="130"/>
        <v>0.71088084317473477</v>
      </c>
      <c r="BQ103">
        <f t="shared" si="131"/>
        <v>0.81808148769419098</v>
      </c>
      <c r="BR103">
        <f t="shared" si="132"/>
        <v>-0.28113768147708706</v>
      </c>
      <c r="BS103">
        <f t="shared" si="133"/>
        <v>1.281137681477087</v>
      </c>
      <c r="BT103">
        <v>1433</v>
      </c>
      <c r="BU103">
        <v>300</v>
      </c>
      <c r="BV103">
        <v>300</v>
      </c>
      <c r="BW103">
        <v>300</v>
      </c>
      <c r="BX103">
        <v>12476.6</v>
      </c>
      <c r="BY103">
        <v>1078.28</v>
      </c>
      <c r="BZ103">
        <v>-9.0383200000000007E-3</v>
      </c>
      <c r="CA103">
        <v>-8.92</v>
      </c>
      <c r="CB103" t="s">
        <v>413</v>
      </c>
      <c r="CC103" t="s">
        <v>413</v>
      </c>
      <c r="CD103" t="s">
        <v>413</v>
      </c>
      <c r="CE103" t="s">
        <v>413</v>
      </c>
      <c r="CF103" t="s">
        <v>413</v>
      </c>
      <c r="CG103" t="s">
        <v>413</v>
      </c>
      <c r="CH103" t="s">
        <v>413</v>
      </c>
      <c r="CI103" t="s">
        <v>413</v>
      </c>
      <c r="CJ103" t="s">
        <v>413</v>
      </c>
      <c r="CK103" t="s">
        <v>413</v>
      </c>
      <c r="CL103">
        <f t="shared" si="134"/>
        <v>1499.9786666666671</v>
      </c>
      <c r="CM103">
        <f t="shared" si="135"/>
        <v>1261.1926005568478</v>
      </c>
      <c r="CN103">
        <f t="shared" si="136"/>
        <v>0.84080702518225636</v>
      </c>
      <c r="CO103">
        <f t="shared" si="137"/>
        <v>0.16115755860175485</v>
      </c>
      <c r="CP103">
        <v>6</v>
      </c>
      <c r="CQ103">
        <v>0.5</v>
      </c>
      <c r="CR103" t="s">
        <v>414</v>
      </c>
      <c r="CS103">
        <v>2</v>
      </c>
      <c r="CT103">
        <v>1686944352.849999</v>
      </c>
      <c r="CU103">
        <v>409.99543333333332</v>
      </c>
      <c r="CV103">
        <v>427.55643333333342</v>
      </c>
      <c r="CW103">
        <v>20.855239999999998</v>
      </c>
      <c r="CX103">
        <v>15.97287</v>
      </c>
      <c r="CY103">
        <v>409.65443333333332</v>
      </c>
      <c r="CZ103">
        <v>20.64724</v>
      </c>
      <c r="DA103">
        <v>600.14653333333331</v>
      </c>
      <c r="DB103">
        <v>101.5087333333334</v>
      </c>
      <c r="DC103">
        <v>9.9808750000000002E-2</v>
      </c>
      <c r="DD103">
        <v>35.158033333333343</v>
      </c>
      <c r="DE103">
        <v>34.957143333333327</v>
      </c>
      <c r="DF103">
        <v>999.9000000000002</v>
      </c>
      <c r="DG103">
        <v>0</v>
      </c>
      <c r="DH103">
        <v>0</v>
      </c>
      <c r="DI103">
        <v>9997.751666666667</v>
      </c>
      <c r="DJ103">
        <v>0</v>
      </c>
      <c r="DK103">
        <v>784.85509999999999</v>
      </c>
      <c r="DL103">
        <v>-17.544133333333331</v>
      </c>
      <c r="DM103">
        <v>418.74533333333329</v>
      </c>
      <c r="DN103">
        <v>434.49653333333328</v>
      </c>
      <c r="DO103">
        <v>4.8823710000000009</v>
      </c>
      <c r="DP103">
        <v>427.55643333333342</v>
      </c>
      <c r="DQ103">
        <v>15.97287</v>
      </c>
      <c r="DR103">
        <v>2.116989666666667</v>
      </c>
      <c r="DS103">
        <v>1.6213873333333331</v>
      </c>
      <c r="DT103">
        <v>18.347596666666671</v>
      </c>
      <c r="DU103">
        <v>14.163576666666669</v>
      </c>
      <c r="DV103">
        <v>1499.9786666666671</v>
      </c>
      <c r="DW103">
        <v>0.97300716666666698</v>
      </c>
      <c r="DX103">
        <v>2.699260999999999E-2</v>
      </c>
      <c r="DY103">
        <v>0</v>
      </c>
      <c r="DZ103">
        <v>778.45343333333346</v>
      </c>
      <c r="EA103">
        <v>4.9993100000000004</v>
      </c>
      <c r="EB103">
        <v>17291.89333333333</v>
      </c>
      <c r="EC103">
        <v>13259.093333333331</v>
      </c>
      <c r="ED103">
        <v>41.936999999999983</v>
      </c>
      <c r="EE103">
        <v>43.25</v>
      </c>
      <c r="EF103">
        <v>42.216399999999979</v>
      </c>
      <c r="EG103">
        <v>42.733199999999997</v>
      </c>
      <c r="EH103">
        <v>43.625</v>
      </c>
      <c r="EI103">
        <v>1454.6279999999999</v>
      </c>
      <c r="EJ103">
        <v>40.350666666666662</v>
      </c>
      <c r="EK103">
        <v>0</v>
      </c>
      <c r="EL103">
        <v>117.80000019073491</v>
      </c>
      <c r="EM103">
        <v>0</v>
      </c>
      <c r="EN103">
        <v>776.88271999999995</v>
      </c>
      <c r="EO103">
        <v>-127.32446133674399</v>
      </c>
      <c r="EP103">
        <v>-1975.4461514715381</v>
      </c>
      <c r="EQ103">
        <v>17270.684000000001</v>
      </c>
      <c r="ER103">
        <v>15</v>
      </c>
      <c r="ES103">
        <v>1686944389.0999999</v>
      </c>
      <c r="ET103" t="s">
        <v>875</v>
      </c>
      <c r="EU103">
        <v>1686944389.0999999</v>
      </c>
      <c r="EV103">
        <v>1686864966.5999999</v>
      </c>
      <c r="EW103">
        <v>87</v>
      </c>
      <c r="EX103">
        <v>-1.7000000000000001E-2</v>
      </c>
      <c r="EY103">
        <v>-2.5000000000000001E-2</v>
      </c>
      <c r="EZ103">
        <v>0.34100000000000003</v>
      </c>
      <c r="FA103">
        <v>0.20799999999999999</v>
      </c>
      <c r="FB103">
        <v>427</v>
      </c>
      <c r="FC103">
        <v>20</v>
      </c>
      <c r="FD103">
        <v>0.11</v>
      </c>
      <c r="FE103">
        <v>0.03</v>
      </c>
      <c r="FF103">
        <v>-17.687795000000001</v>
      </c>
      <c r="FG103">
        <v>2.231045403377153</v>
      </c>
      <c r="FH103">
        <v>0.23762567827362449</v>
      </c>
      <c r="FI103">
        <v>1</v>
      </c>
      <c r="FJ103">
        <v>410.01223333333331</v>
      </c>
      <c r="FK103">
        <v>-0.2474482758610197</v>
      </c>
      <c r="FL103">
        <v>3.7788607924733923E-2</v>
      </c>
      <c r="FM103">
        <v>1</v>
      </c>
      <c r="FN103">
        <v>4.8710060000000004</v>
      </c>
      <c r="FO103">
        <v>0.1909285553470873</v>
      </c>
      <c r="FP103">
        <v>1.8979986275021329E-2</v>
      </c>
      <c r="FQ103">
        <v>1</v>
      </c>
      <c r="FR103">
        <v>20.852276666666668</v>
      </c>
      <c r="FS103">
        <v>0.19120711902112811</v>
      </c>
      <c r="FT103">
        <v>1.4061168356703169E-2</v>
      </c>
      <c r="FU103">
        <v>1</v>
      </c>
      <c r="FV103">
        <v>4</v>
      </c>
      <c r="FW103">
        <v>4</v>
      </c>
      <c r="FX103" t="s">
        <v>416</v>
      </c>
      <c r="FY103">
        <v>3.1708699999999999</v>
      </c>
      <c r="FZ103">
        <v>2.7968299999999999</v>
      </c>
      <c r="GA103">
        <v>0.101841</v>
      </c>
      <c r="GB103">
        <v>0.105712</v>
      </c>
      <c r="GC103">
        <v>0.10792400000000001</v>
      </c>
      <c r="GD103">
        <v>9.0051999999999993E-2</v>
      </c>
      <c r="GE103">
        <v>27781.5</v>
      </c>
      <c r="GF103">
        <v>22031.1</v>
      </c>
      <c r="GG103">
        <v>28941.599999999999</v>
      </c>
      <c r="GH103">
        <v>24159.3</v>
      </c>
      <c r="GI103">
        <v>32868.699999999997</v>
      </c>
      <c r="GJ103">
        <v>32102.799999999999</v>
      </c>
      <c r="GK103">
        <v>39949.800000000003</v>
      </c>
      <c r="GL103">
        <v>39433.800000000003</v>
      </c>
      <c r="GM103">
        <v>2.1061000000000001</v>
      </c>
      <c r="GN103">
        <v>1.7522</v>
      </c>
      <c r="GO103">
        <v>7.3298799999999997E-2</v>
      </c>
      <c r="GP103">
        <v>0</v>
      </c>
      <c r="GQ103">
        <v>33.766500000000001</v>
      </c>
      <c r="GR103">
        <v>999.9</v>
      </c>
      <c r="GS103">
        <v>27.2</v>
      </c>
      <c r="GT103">
        <v>37.200000000000003</v>
      </c>
      <c r="GU103">
        <v>17.079899999999999</v>
      </c>
      <c r="GV103">
        <v>61.797199999999997</v>
      </c>
      <c r="GW103">
        <v>31.081700000000001</v>
      </c>
      <c r="GX103">
        <v>1</v>
      </c>
      <c r="GY103">
        <v>0.49749199999999999</v>
      </c>
      <c r="GZ103">
        <v>0</v>
      </c>
      <c r="HA103">
        <v>20.276299999999999</v>
      </c>
      <c r="HB103">
        <v>5.2229799999999997</v>
      </c>
      <c r="HC103">
        <v>11.908099999999999</v>
      </c>
      <c r="HD103">
        <v>4.9634999999999998</v>
      </c>
      <c r="HE103">
        <v>3.2919999999999998</v>
      </c>
      <c r="HF103">
        <v>9999</v>
      </c>
      <c r="HG103">
        <v>9999</v>
      </c>
      <c r="HH103">
        <v>9999</v>
      </c>
      <c r="HI103">
        <v>999.9</v>
      </c>
      <c r="HJ103">
        <v>4.9702999999999999</v>
      </c>
      <c r="HK103">
        <v>1.87534</v>
      </c>
      <c r="HL103">
        <v>1.87409</v>
      </c>
      <c r="HM103">
        <v>1.8733200000000001</v>
      </c>
      <c r="HN103">
        <v>1.8748100000000001</v>
      </c>
      <c r="HO103">
        <v>1.8697900000000001</v>
      </c>
      <c r="HP103">
        <v>1.8738999999999999</v>
      </c>
      <c r="HQ103">
        <v>1.87897</v>
      </c>
      <c r="HR103">
        <v>0</v>
      </c>
      <c r="HS103">
        <v>0</v>
      </c>
      <c r="HT103">
        <v>0</v>
      </c>
      <c r="HU103">
        <v>0</v>
      </c>
      <c r="HV103" t="s">
        <v>417</v>
      </c>
      <c r="HW103" t="s">
        <v>418</v>
      </c>
      <c r="HX103" t="s">
        <v>419</v>
      </c>
      <c r="HY103" t="s">
        <v>419</v>
      </c>
      <c r="HZ103" t="s">
        <v>419</v>
      </c>
      <c r="IA103" t="s">
        <v>419</v>
      </c>
      <c r="IB103">
        <v>0</v>
      </c>
      <c r="IC103">
        <v>100</v>
      </c>
      <c r="ID103">
        <v>100</v>
      </c>
      <c r="IE103">
        <v>0.34100000000000003</v>
      </c>
      <c r="IF103">
        <v>0.20799999999999999</v>
      </c>
      <c r="IG103">
        <v>0.35785000000004169</v>
      </c>
      <c r="IH103">
        <v>0</v>
      </c>
      <c r="II103">
        <v>0</v>
      </c>
      <c r="IJ103">
        <v>0</v>
      </c>
      <c r="IK103">
        <v>0.20799999999999999</v>
      </c>
      <c r="IL103">
        <v>0</v>
      </c>
      <c r="IM103">
        <v>0</v>
      </c>
      <c r="IN103">
        <v>0</v>
      </c>
      <c r="IO103">
        <v>-1</v>
      </c>
      <c r="IP103">
        <v>-1</v>
      </c>
      <c r="IQ103">
        <v>-1</v>
      </c>
      <c r="IR103">
        <v>-1</v>
      </c>
      <c r="IS103">
        <v>1.5</v>
      </c>
      <c r="IT103">
        <v>1323.2</v>
      </c>
      <c r="IU103">
        <v>1.1071800000000001</v>
      </c>
      <c r="IV103">
        <v>2.4462899999999999</v>
      </c>
      <c r="IW103">
        <v>1.42578</v>
      </c>
      <c r="IX103">
        <v>2.2680699999999998</v>
      </c>
      <c r="IY103">
        <v>1.5478499999999999</v>
      </c>
      <c r="IZ103">
        <v>2.4462899999999999</v>
      </c>
      <c r="JA103">
        <v>39.994199999999999</v>
      </c>
      <c r="JB103">
        <v>14.4122</v>
      </c>
      <c r="JC103">
        <v>18</v>
      </c>
      <c r="JD103">
        <v>644.17100000000005</v>
      </c>
      <c r="JE103">
        <v>396.90199999999999</v>
      </c>
      <c r="JF103">
        <v>34.309199999999997</v>
      </c>
      <c r="JG103">
        <v>33.590000000000003</v>
      </c>
      <c r="JH103">
        <v>30.000299999999999</v>
      </c>
      <c r="JI103">
        <v>33.3245</v>
      </c>
      <c r="JJ103">
        <v>33.235199999999999</v>
      </c>
      <c r="JK103">
        <v>22.192399999999999</v>
      </c>
      <c r="JL103">
        <v>-30</v>
      </c>
      <c r="JM103">
        <v>-30</v>
      </c>
      <c r="JN103">
        <v>-999.9</v>
      </c>
      <c r="JO103">
        <v>427.51900000000001</v>
      </c>
      <c r="JP103">
        <v>0</v>
      </c>
      <c r="JQ103">
        <v>94.337500000000006</v>
      </c>
      <c r="JR103">
        <v>100.31</v>
      </c>
    </row>
    <row r="104" spans="1:278" x14ac:dyDescent="0.2">
      <c r="A104">
        <v>88</v>
      </c>
      <c r="B104">
        <v>1686944479.5999999</v>
      </c>
      <c r="C104">
        <v>22344.099999904629</v>
      </c>
      <c r="D104" t="s">
        <v>876</v>
      </c>
      <c r="E104" t="s">
        <v>877</v>
      </c>
      <c r="F104">
        <v>15</v>
      </c>
      <c r="N104" t="s">
        <v>555</v>
      </c>
      <c r="O104">
        <v>1686944471.849999</v>
      </c>
      <c r="P104">
        <f t="shared" si="92"/>
        <v>2.9255185483622868E-3</v>
      </c>
      <c r="Q104">
        <f t="shared" si="93"/>
        <v>2.925518548362287</v>
      </c>
      <c r="R104">
        <f t="shared" si="94"/>
        <v>8.47802192756469</v>
      </c>
      <c r="S104">
        <f t="shared" si="95"/>
        <v>411.05616666666668</v>
      </c>
      <c r="T104">
        <f t="shared" si="96"/>
        <v>176.34716629267751</v>
      </c>
      <c r="U104">
        <f t="shared" si="97"/>
        <v>17.91872664619558</v>
      </c>
      <c r="V104">
        <f t="shared" si="98"/>
        <v>41.76762939591876</v>
      </c>
      <c r="W104">
        <f t="shared" si="99"/>
        <v>6.4309899604326648E-2</v>
      </c>
      <c r="X104">
        <f t="shared" si="100"/>
        <v>2.955509904771918</v>
      </c>
      <c r="Y104">
        <f t="shared" si="101"/>
        <v>6.3542500943649438E-2</v>
      </c>
      <c r="Z104">
        <f t="shared" si="102"/>
        <v>3.9782247743621914E-2</v>
      </c>
      <c r="AA104">
        <f t="shared" si="103"/>
        <v>241.73642517478029</v>
      </c>
      <c r="AB104">
        <f t="shared" si="104"/>
        <v>35.707734597784047</v>
      </c>
      <c r="AC104">
        <f t="shared" si="105"/>
        <v>37.288373333333332</v>
      </c>
      <c r="AD104">
        <f t="shared" si="106"/>
        <v>6.4047993540870625</v>
      </c>
      <c r="AE104">
        <f t="shared" si="107"/>
        <v>33.86259378838043</v>
      </c>
      <c r="AF104">
        <f t="shared" si="108"/>
        <v>1.9182134910981603</v>
      </c>
      <c r="AG104">
        <f t="shared" si="109"/>
        <v>5.6646974625918167</v>
      </c>
      <c r="AH104">
        <f t="shared" si="110"/>
        <v>4.4865858629889024</v>
      </c>
      <c r="AI104">
        <f t="shared" si="111"/>
        <v>-129.01536798277684</v>
      </c>
      <c r="AJ104">
        <f t="shared" si="112"/>
        <v>-356.31731028166615</v>
      </c>
      <c r="AK104">
        <f t="shared" si="113"/>
        <v>-28.478328063824769</v>
      </c>
      <c r="AL104">
        <f t="shared" si="114"/>
        <v>-272.07458115348743</v>
      </c>
      <c r="AM104">
        <v>0</v>
      </c>
      <c r="AN104">
        <v>0</v>
      </c>
      <c r="AO104">
        <f t="shared" si="115"/>
        <v>1</v>
      </c>
      <c r="AP104">
        <f t="shared" si="116"/>
        <v>0</v>
      </c>
      <c r="AQ104">
        <f t="shared" si="117"/>
        <v>52261.445387170381</v>
      </c>
      <c r="AR104" t="s">
        <v>410</v>
      </c>
      <c r="AS104">
        <v>12516</v>
      </c>
      <c r="AT104">
        <v>616.0684</v>
      </c>
      <c r="AU104">
        <v>3673.6</v>
      </c>
      <c r="AV104">
        <f t="shared" si="118"/>
        <v>0.83229845383275258</v>
      </c>
      <c r="AW104">
        <v>-1.2249820690906199</v>
      </c>
      <c r="AX104" t="s">
        <v>878</v>
      </c>
      <c r="AY104">
        <v>12475.3</v>
      </c>
      <c r="AZ104">
        <v>834.8990399999999</v>
      </c>
      <c r="BA104">
        <v>1104.82</v>
      </c>
      <c r="BB104">
        <f t="shared" si="119"/>
        <v>0.24431215944678775</v>
      </c>
      <c r="BC104">
        <v>0.5</v>
      </c>
      <c r="BD104">
        <f t="shared" si="120"/>
        <v>1261.2103305568812</v>
      </c>
      <c r="BE104">
        <f t="shared" si="121"/>
        <v>8.47802192756469</v>
      </c>
      <c r="BF104">
        <f t="shared" si="122"/>
        <v>154.06450968747433</v>
      </c>
      <c r="BG104">
        <f t="shared" si="123"/>
        <v>7.6934066916269205E-3</v>
      </c>
      <c r="BH104">
        <f t="shared" si="124"/>
        <v>2.3250665266740285</v>
      </c>
      <c r="BI104">
        <f t="shared" si="125"/>
        <v>443.24106298463147</v>
      </c>
      <c r="BJ104" t="s">
        <v>879</v>
      </c>
      <c r="BK104">
        <v>-1620.99</v>
      </c>
      <c r="BL104">
        <f t="shared" si="126"/>
        <v>-1620.99</v>
      </c>
      <c r="BM104">
        <f t="shared" si="127"/>
        <v>2.4671982766423488</v>
      </c>
      <c r="BN104">
        <f t="shared" si="128"/>
        <v>9.9024128607643244E-2</v>
      </c>
      <c r="BO104">
        <f t="shared" si="129"/>
        <v>0.48517071199091899</v>
      </c>
      <c r="BP104">
        <f t="shared" si="130"/>
        <v>0.55226614091902726</v>
      </c>
      <c r="BQ104">
        <f t="shared" si="131"/>
        <v>0.84014830787030947</v>
      </c>
      <c r="BR104">
        <f t="shared" si="132"/>
        <v>-0.19225932063798232</v>
      </c>
      <c r="BS104">
        <f t="shared" si="133"/>
        <v>1.1922593206379823</v>
      </c>
      <c r="BT104">
        <v>1435</v>
      </c>
      <c r="BU104">
        <v>300</v>
      </c>
      <c r="BV104">
        <v>300</v>
      </c>
      <c r="BW104">
        <v>300</v>
      </c>
      <c r="BX104">
        <v>12475.3</v>
      </c>
      <c r="BY104">
        <v>1051.96</v>
      </c>
      <c r="BZ104">
        <v>-9.0368500000000008E-3</v>
      </c>
      <c r="CA104">
        <v>-2.99</v>
      </c>
      <c r="CB104" t="s">
        <v>413</v>
      </c>
      <c r="CC104" t="s">
        <v>413</v>
      </c>
      <c r="CD104" t="s">
        <v>413</v>
      </c>
      <c r="CE104" t="s">
        <v>413</v>
      </c>
      <c r="CF104" t="s">
        <v>413</v>
      </c>
      <c r="CG104" t="s">
        <v>413</v>
      </c>
      <c r="CH104" t="s">
        <v>413</v>
      </c>
      <c r="CI104" t="s">
        <v>413</v>
      </c>
      <c r="CJ104" t="s">
        <v>413</v>
      </c>
      <c r="CK104" t="s">
        <v>413</v>
      </c>
      <c r="CL104">
        <f t="shared" si="134"/>
        <v>1499.9996666666671</v>
      </c>
      <c r="CM104">
        <f t="shared" si="135"/>
        <v>1261.2103305568812</v>
      </c>
      <c r="CN104">
        <f t="shared" si="136"/>
        <v>0.84080707388393694</v>
      </c>
      <c r="CO104">
        <f t="shared" si="137"/>
        <v>0.16115765259599851</v>
      </c>
      <c r="CP104">
        <v>6</v>
      </c>
      <c r="CQ104">
        <v>0.5</v>
      </c>
      <c r="CR104" t="s">
        <v>414</v>
      </c>
      <c r="CS104">
        <v>2</v>
      </c>
      <c r="CT104">
        <v>1686944471.849999</v>
      </c>
      <c r="CU104">
        <v>411.05616666666668</v>
      </c>
      <c r="CV104">
        <v>420.73426666666671</v>
      </c>
      <c r="CW104">
        <v>18.8781</v>
      </c>
      <c r="CX104">
        <v>16.008543333333328</v>
      </c>
      <c r="CY104">
        <v>410.70416666666671</v>
      </c>
      <c r="CZ104">
        <v>18.670100000000001</v>
      </c>
      <c r="DA104">
        <v>600.15339999999992</v>
      </c>
      <c r="DB104">
        <v>101.5106333333333</v>
      </c>
      <c r="DC104">
        <v>9.9883143333333341E-2</v>
      </c>
      <c r="DD104">
        <v>35.052130000000012</v>
      </c>
      <c r="DE104">
        <v>37.288373333333332</v>
      </c>
      <c r="DF104">
        <v>999.9000000000002</v>
      </c>
      <c r="DG104">
        <v>0</v>
      </c>
      <c r="DH104">
        <v>0</v>
      </c>
      <c r="DI104">
        <v>9997.7106666666677</v>
      </c>
      <c r="DJ104">
        <v>0</v>
      </c>
      <c r="DK104">
        <v>302.76733333333328</v>
      </c>
      <c r="DL104">
        <v>-9.6894663333333355</v>
      </c>
      <c r="DM104">
        <v>418.95393333333328</v>
      </c>
      <c r="DN104">
        <v>427.57923333333338</v>
      </c>
      <c r="DO104">
        <v>2.8695636666666671</v>
      </c>
      <c r="DP104">
        <v>420.73426666666671</v>
      </c>
      <c r="DQ104">
        <v>16.008543333333328</v>
      </c>
      <c r="DR104">
        <v>1.9163269999999999</v>
      </c>
      <c r="DS104">
        <v>1.625035666666667</v>
      </c>
      <c r="DT104">
        <v>16.769413333333329</v>
      </c>
      <c r="DU104">
        <v>14.19828</v>
      </c>
      <c r="DV104">
        <v>1499.9996666666671</v>
      </c>
      <c r="DW104">
        <v>0.97300570000000031</v>
      </c>
      <c r="DX104">
        <v>2.699410666666666E-2</v>
      </c>
      <c r="DY104">
        <v>0</v>
      </c>
      <c r="DZ104">
        <v>835.79216666666684</v>
      </c>
      <c r="EA104">
        <v>4.9993100000000004</v>
      </c>
      <c r="EB104">
        <v>18658.14666666666</v>
      </c>
      <c r="EC104">
        <v>13259.25</v>
      </c>
      <c r="ED104">
        <v>41.653933333333327</v>
      </c>
      <c r="EE104">
        <v>42.912199999999999</v>
      </c>
      <c r="EF104">
        <v>41.936999999999983</v>
      </c>
      <c r="EG104">
        <v>42.539299999999997</v>
      </c>
      <c r="EH104">
        <v>43.375</v>
      </c>
      <c r="EI104">
        <v>1454.646</v>
      </c>
      <c r="EJ104">
        <v>40.353666666666648</v>
      </c>
      <c r="EK104">
        <v>0</v>
      </c>
      <c r="EL104">
        <v>118.5</v>
      </c>
      <c r="EM104">
        <v>0</v>
      </c>
      <c r="EN104">
        <v>834.8990399999999</v>
      </c>
      <c r="EO104">
        <v>-77.243769234388338</v>
      </c>
      <c r="EP104">
        <v>1165.207692436667</v>
      </c>
      <c r="EQ104">
        <v>18658.808000000001</v>
      </c>
      <c r="ER104">
        <v>15</v>
      </c>
      <c r="ES104">
        <v>1686944502.0999999</v>
      </c>
      <c r="ET104" t="s">
        <v>880</v>
      </c>
      <c r="EU104">
        <v>1686944502.0999999</v>
      </c>
      <c r="EV104">
        <v>1686864966.5999999</v>
      </c>
      <c r="EW104">
        <v>88</v>
      </c>
      <c r="EX104">
        <v>1.2E-2</v>
      </c>
      <c r="EY104">
        <v>-2.5000000000000001E-2</v>
      </c>
      <c r="EZ104">
        <v>0.35199999999999998</v>
      </c>
      <c r="FA104">
        <v>0.20799999999999999</v>
      </c>
      <c r="FB104">
        <v>420</v>
      </c>
      <c r="FC104">
        <v>20</v>
      </c>
      <c r="FD104">
        <v>0.19</v>
      </c>
      <c r="FE104">
        <v>0.03</v>
      </c>
      <c r="FF104">
        <v>-9.7381956097560973</v>
      </c>
      <c r="FG104">
        <v>1.6152255052264779</v>
      </c>
      <c r="FH104">
        <v>0.31490310958234158</v>
      </c>
      <c r="FI104">
        <v>1</v>
      </c>
      <c r="FJ104">
        <v>411.0491612903225</v>
      </c>
      <c r="FK104">
        <v>-0.83404838709757756</v>
      </c>
      <c r="FL104">
        <v>0.1259442008484985</v>
      </c>
      <c r="FM104">
        <v>1</v>
      </c>
      <c r="FN104">
        <v>2.8603214634146341</v>
      </c>
      <c r="FO104">
        <v>0.15496055749128809</v>
      </c>
      <c r="FP104">
        <v>1.6174004068705901E-2</v>
      </c>
      <c r="FQ104">
        <v>1</v>
      </c>
      <c r="FR104">
        <v>18.876325806451611</v>
      </c>
      <c r="FS104">
        <v>0.13684838709675609</v>
      </c>
      <c r="FT104">
        <v>1.0522233533959931E-2</v>
      </c>
      <c r="FU104">
        <v>1</v>
      </c>
      <c r="FV104">
        <v>4</v>
      </c>
      <c r="FW104">
        <v>4</v>
      </c>
      <c r="FX104" t="s">
        <v>416</v>
      </c>
      <c r="FY104">
        <v>3.1705700000000001</v>
      </c>
      <c r="FZ104">
        <v>2.7968799999999998</v>
      </c>
      <c r="GA104">
        <v>0.10197299999999999</v>
      </c>
      <c r="GB104">
        <v>0.104333</v>
      </c>
      <c r="GC104">
        <v>0.10044699999999999</v>
      </c>
      <c r="GD104">
        <v>9.0200900000000001E-2</v>
      </c>
      <c r="GE104">
        <v>27777.1</v>
      </c>
      <c r="GF104">
        <v>22067.200000000001</v>
      </c>
      <c r="GG104">
        <v>28941.1</v>
      </c>
      <c r="GH104">
        <v>24161.4</v>
      </c>
      <c r="GI104">
        <v>33145.800000000003</v>
      </c>
      <c r="GJ104">
        <v>32100.1</v>
      </c>
      <c r="GK104">
        <v>39950.1</v>
      </c>
      <c r="GL104">
        <v>39437</v>
      </c>
      <c r="GM104">
        <v>2.1045699999999998</v>
      </c>
      <c r="GN104">
        <v>1.75152</v>
      </c>
      <c r="GO104">
        <v>0.17529700000000001</v>
      </c>
      <c r="GP104">
        <v>0</v>
      </c>
      <c r="GQ104">
        <v>33.462600000000002</v>
      </c>
      <c r="GR104">
        <v>999.9</v>
      </c>
      <c r="GS104">
        <v>27.2</v>
      </c>
      <c r="GT104">
        <v>37.299999999999997</v>
      </c>
      <c r="GU104">
        <v>17.173200000000001</v>
      </c>
      <c r="GV104">
        <v>61.447200000000002</v>
      </c>
      <c r="GW104">
        <v>31.197900000000001</v>
      </c>
      <c r="GX104">
        <v>1</v>
      </c>
      <c r="GY104">
        <v>0.49434499999999998</v>
      </c>
      <c r="GZ104">
        <v>0</v>
      </c>
      <c r="HA104">
        <v>20.276800000000001</v>
      </c>
      <c r="HB104">
        <v>5.2229799999999997</v>
      </c>
      <c r="HC104">
        <v>11.908099999999999</v>
      </c>
      <c r="HD104">
        <v>4.9637000000000002</v>
      </c>
      <c r="HE104">
        <v>3.2919999999999998</v>
      </c>
      <c r="HF104">
        <v>9999</v>
      </c>
      <c r="HG104">
        <v>9999</v>
      </c>
      <c r="HH104">
        <v>9999</v>
      </c>
      <c r="HI104">
        <v>999.9</v>
      </c>
      <c r="HJ104">
        <v>4.9703099999999996</v>
      </c>
      <c r="HK104">
        <v>1.87534</v>
      </c>
      <c r="HL104">
        <v>1.8741300000000001</v>
      </c>
      <c r="HM104">
        <v>1.8733200000000001</v>
      </c>
      <c r="HN104">
        <v>1.8747499999999999</v>
      </c>
      <c r="HO104">
        <v>1.8697900000000001</v>
      </c>
      <c r="HP104">
        <v>1.87391</v>
      </c>
      <c r="HQ104">
        <v>1.87897</v>
      </c>
      <c r="HR104">
        <v>0</v>
      </c>
      <c r="HS104">
        <v>0</v>
      </c>
      <c r="HT104">
        <v>0</v>
      </c>
      <c r="HU104">
        <v>0</v>
      </c>
      <c r="HV104" t="s">
        <v>417</v>
      </c>
      <c r="HW104" t="s">
        <v>418</v>
      </c>
      <c r="HX104" t="s">
        <v>419</v>
      </c>
      <c r="HY104" t="s">
        <v>419</v>
      </c>
      <c r="HZ104" t="s">
        <v>419</v>
      </c>
      <c r="IA104" t="s">
        <v>419</v>
      </c>
      <c r="IB104">
        <v>0</v>
      </c>
      <c r="IC104">
        <v>100</v>
      </c>
      <c r="ID104">
        <v>100</v>
      </c>
      <c r="IE104">
        <v>0.35199999999999998</v>
      </c>
      <c r="IF104">
        <v>0.20799999999999999</v>
      </c>
      <c r="IG104">
        <v>0.34061904761915679</v>
      </c>
      <c r="IH104">
        <v>0</v>
      </c>
      <c r="II104">
        <v>0</v>
      </c>
      <c r="IJ104">
        <v>0</v>
      </c>
      <c r="IK104">
        <v>0.20799999999999999</v>
      </c>
      <c r="IL104">
        <v>0</v>
      </c>
      <c r="IM104">
        <v>0</v>
      </c>
      <c r="IN104">
        <v>0</v>
      </c>
      <c r="IO104">
        <v>-1</v>
      </c>
      <c r="IP104">
        <v>-1</v>
      </c>
      <c r="IQ104">
        <v>-1</v>
      </c>
      <c r="IR104">
        <v>-1</v>
      </c>
      <c r="IS104">
        <v>1.5</v>
      </c>
      <c r="IT104">
        <v>1325.2</v>
      </c>
      <c r="IU104">
        <v>1.09253</v>
      </c>
      <c r="IV104">
        <v>2.4487299999999999</v>
      </c>
      <c r="IW104">
        <v>1.42578</v>
      </c>
      <c r="IX104">
        <v>2.2692899999999998</v>
      </c>
      <c r="IY104">
        <v>1.5478499999999999</v>
      </c>
      <c r="IZ104">
        <v>2.4133300000000002</v>
      </c>
      <c r="JA104">
        <v>39.994199999999999</v>
      </c>
      <c r="JB104">
        <v>14.3947</v>
      </c>
      <c r="JC104">
        <v>18</v>
      </c>
      <c r="JD104">
        <v>642.90200000000004</v>
      </c>
      <c r="JE104">
        <v>396.45800000000003</v>
      </c>
      <c r="JF104">
        <v>34.252800000000001</v>
      </c>
      <c r="JG104">
        <v>33.563899999999997</v>
      </c>
      <c r="JH104">
        <v>29.9998</v>
      </c>
      <c r="JI104">
        <v>33.315600000000003</v>
      </c>
      <c r="JJ104">
        <v>33.223999999999997</v>
      </c>
      <c r="JK104">
        <v>21.886600000000001</v>
      </c>
      <c r="JL104">
        <v>-30</v>
      </c>
      <c r="JM104">
        <v>-30</v>
      </c>
      <c r="JN104">
        <v>-999.9</v>
      </c>
      <c r="JO104">
        <v>420.06299999999999</v>
      </c>
      <c r="JP104">
        <v>0</v>
      </c>
      <c r="JQ104">
        <v>94.337199999999996</v>
      </c>
      <c r="JR104">
        <v>100.319</v>
      </c>
    </row>
    <row r="105" spans="1:278" x14ac:dyDescent="0.2">
      <c r="A105">
        <v>89</v>
      </c>
      <c r="B105">
        <v>1686944730.0999999</v>
      </c>
      <c r="C105">
        <v>22594.599999904629</v>
      </c>
      <c r="D105" t="s">
        <v>881</v>
      </c>
      <c r="E105" t="s">
        <v>882</v>
      </c>
      <c r="F105">
        <v>15</v>
      </c>
      <c r="N105" t="s">
        <v>409</v>
      </c>
      <c r="O105">
        <v>1686944722.099999</v>
      </c>
      <c r="P105">
        <f t="shared" si="92"/>
        <v>7.0490248622428336E-3</v>
      </c>
      <c r="Q105">
        <f t="shared" si="93"/>
        <v>7.0490248622428338</v>
      </c>
      <c r="R105">
        <f t="shared" si="94"/>
        <v>20.017376444089308</v>
      </c>
      <c r="S105">
        <f t="shared" si="95"/>
        <v>409.5106451612902</v>
      </c>
      <c r="T105">
        <f t="shared" si="96"/>
        <v>238.33177397178446</v>
      </c>
      <c r="U105">
        <f t="shared" si="97"/>
        <v>24.214597796769912</v>
      </c>
      <c r="V105">
        <f t="shared" si="98"/>
        <v>41.606435435882545</v>
      </c>
      <c r="W105">
        <f t="shared" si="99"/>
        <v>0.21565822248926075</v>
      </c>
      <c r="X105">
        <f t="shared" si="100"/>
        <v>2.9559009075336533</v>
      </c>
      <c r="Y105">
        <f t="shared" si="101"/>
        <v>0.20728291071505828</v>
      </c>
      <c r="Z105">
        <f t="shared" si="102"/>
        <v>0.13027720622741651</v>
      </c>
      <c r="AA105">
        <f t="shared" si="103"/>
        <v>241.74104515328582</v>
      </c>
      <c r="AB105">
        <f t="shared" si="104"/>
        <v>33.853712023577131</v>
      </c>
      <c r="AC105">
        <f t="shared" si="105"/>
        <v>34.917835483870967</v>
      </c>
      <c r="AD105">
        <f t="shared" si="106"/>
        <v>5.6227220330239343</v>
      </c>
      <c r="AE105">
        <f t="shared" si="107"/>
        <v>42.48113967096586</v>
      </c>
      <c r="AF105">
        <f t="shared" si="108"/>
        <v>2.3023736537306982</v>
      </c>
      <c r="AG105">
        <f t="shared" si="109"/>
        <v>5.4197549113878356</v>
      </c>
      <c r="AH105">
        <f t="shared" si="110"/>
        <v>3.320348379293236</v>
      </c>
      <c r="AI105">
        <f t="shared" si="111"/>
        <v>-310.86199642490897</v>
      </c>
      <c r="AJ105">
        <f t="shared" si="112"/>
        <v>-105.48352330445648</v>
      </c>
      <c r="AK105">
        <f t="shared" si="113"/>
        <v>-8.3006070783101933</v>
      </c>
      <c r="AL105">
        <f t="shared" si="114"/>
        <v>-182.90508165438979</v>
      </c>
      <c r="AM105">
        <v>0</v>
      </c>
      <c r="AN105">
        <v>0</v>
      </c>
      <c r="AO105">
        <f t="shared" si="115"/>
        <v>1</v>
      </c>
      <c r="AP105">
        <f t="shared" si="116"/>
        <v>0</v>
      </c>
      <c r="AQ105">
        <f t="shared" si="117"/>
        <v>52407.813069183903</v>
      </c>
      <c r="AR105" t="s">
        <v>410</v>
      </c>
      <c r="AS105">
        <v>12516</v>
      </c>
      <c r="AT105">
        <v>616.0684</v>
      </c>
      <c r="AU105">
        <v>3673.6</v>
      </c>
      <c r="AV105">
        <f t="shared" si="118"/>
        <v>0.83229845383275258</v>
      </c>
      <c r="AW105">
        <v>-1.2249820690906199</v>
      </c>
      <c r="AX105" t="s">
        <v>883</v>
      </c>
      <c r="AY105">
        <v>12475</v>
      </c>
      <c r="AZ105">
        <v>857.52976000000012</v>
      </c>
      <c r="BA105">
        <v>1321.34</v>
      </c>
      <c r="BB105">
        <f t="shared" si="119"/>
        <v>0.35101506046891773</v>
      </c>
      <c r="BC105">
        <v>0.5</v>
      </c>
      <c r="BD105">
        <f t="shared" si="120"/>
        <v>1261.22812287735</v>
      </c>
      <c r="BE105">
        <f t="shared" si="121"/>
        <v>20.017376444089308</v>
      </c>
      <c r="BF105">
        <f t="shared" si="122"/>
        <v>221.3550329084463</v>
      </c>
      <c r="BG105">
        <f t="shared" si="123"/>
        <v>1.6842598200805955E-2</v>
      </c>
      <c r="BH105">
        <f t="shared" si="124"/>
        <v>1.7802079706964145</v>
      </c>
      <c r="BI105">
        <f t="shared" si="125"/>
        <v>474.43026645676787</v>
      </c>
      <c r="BJ105" t="s">
        <v>884</v>
      </c>
      <c r="BK105">
        <v>763.43</v>
      </c>
      <c r="BL105">
        <f t="shared" si="126"/>
        <v>763.43</v>
      </c>
      <c r="BM105">
        <f t="shared" si="127"/>
        <v>0.42223046301481826</v>
      </c>
      <c r="BN105">
        <f t="shared" si="128"/>
        <v>0.83133523328135328</v>
      </c>
      <c r="BO105">
        <f t="shared" si="129"/>
        <v>0.80828955009501169</v>
      </c>
      <c r="BP105">
        <f t="shared" si="130"/>
        <v>0.65763351310332052</v>
      </c>
      <c r="BQ105">
        <f t="shared" si="131"/>
        <v>0.76933301359828965</v>
      </c>
      <c r="BR105">
        <f t="shared" si="132"/>
        <v>0.74010989093134605</v>
      </c>
      <c r="BS105">
        <f t="shared" si="133"/>
        <v>0.25989010906865395</v>
      </c>
      <c r="BT105">
        <v>1437</v>
      </c>
      <c r="BU105">
        <v>300</v>
      </c>
      <c r="BV105">
        <v>300</v>
      </c>
      <c r="BW105">
        <v>300</v>
      </c>
      <c r="BX105">
        <v>12475</v>
      </c>
      <c r="BY105">
        <v>1221.29</v>
      </c>
      <c r="BZ105">
        <v>-9.0377800000000005E-3</v>
      </c>
      <c r="CA105">
        <v>-7.3</v>
      </c>
      <c r="CB105" t="s">
        <v>413</v>
      </c>
      <c r="CC105" t="s">
        <v>413</v>
      </c>
      <c r="CD105" t="s">
        <v>413</v>
      </c>
      <c r="CE105" t="s">
        <v>413</v>
      </c>
      <c r="CF105" t="s">
        <v>413</v>
      </c>
      <c r="CG105" t="s">
        <v>413</v>
      </c>
      <c r="CH105" t="s">
        <v>413</v>
      </c>
      <c r="CI105" t="s">
        <v>413</v>
      </c>
      <c r="CJ105" t="s">
        <v>413</v>
      </c>
      <c r="CK105" t="s">
        <v>413</v>
      </c>
      <c r="CL105">
        <f t="shared" si="134"/>
        <v>1500.02</v>
      </c>
      <c r="CM105">
        <f t="shared" si="135"/>
        <v>1261.22812287735</v>
      </c>
      <c r="CN105">
        <f t="shared" si="136"/>
        <v>0.8408075378177291</v>
      </c>
      <c r="CO105">
        <f t="shared" si="137"/>
        <v>0.16115854798821738</v>
      </c>
      <c r="CP105">
        <v>6</v>
      </c>
      <c r="CQ105">
        <v>0.5</v>
      </c>
      <c r="CR105" t="s">
        <v>414</v>
      </c>
      <c r="CS105">
        <v>2</v>
      </c>
      <c r="CT105">
        <v>1686944722.099999</v>
      </c>
      <c r="CU105">
        <v>409.5106451612902</v>
      </c>
      <c r="CV105">
        <v>432.40954838709678</v>
      </c>
      <c r="CW105">
        <v>22.661074193548391</v>
      </c>
      <c r="CX105">
        <v>15.77332903225807</v>
      </c>
      <c r="CY105">
        <v>409.17864516129021</v>
      </c>
      <c r="CZ105">
        <v>22.453074193548389</v>
      </c>
      <c r="DA105">
        <v>600.1342580645163</v>
      </c>
      <c r="DB105">
        <v>101.50051612903231</v>
      </c>
      <c r="DC105">
        <v>9.9859654838709677E-2</v>
      </c>
      <c r="DD105">
        <v>34.255909677419361</v>
      </c>
      <c r="DE105">
        <v>34.917835483870967</v>
      </c>
      <c r="DF105">
        <v>999.90000000000032</v>
      </c>
      <c r="DG105">
        <v>0</v>
      </c>
      <c r="DH105">
        <v>0</v>
      </c>
      <c r="DI105">
        <v>10000.925806451611</v>
      </c>
      <c r="DJ105">
        <v>0</v>
      </c>
      <c r="DK105">
        <v>1011.421193548387</v>
      </c>
      <c r="DL105">
        <v>-22.878545161290319</v>
      </c>
      <c r="DM105">
        <v>419.02654838709668</v>
      </c>
      <c r="DN105">
        <v>439.33938709677409</v>
      </c>
      <c r="DO105">
        <v>6.8877312903225816</v>
      </c>
      <c r="DP105">
        <v>432.40954838709678</v>
      </c>
      <c r="DQ105">
        <v>15.77332903225807</v>
      </c>
      <c r="DR105">
        <v>2.3001109677419351</v>
      </c>
      <c r="DS105">
        <v>1.601001290322581</v>
      </c>
      <c r="DT105">
        <v>19.67716129032258</v>
      </c>
      <c r="DU105">
        <v>13.96843870967742</v>
      </c>
      <c r="DV105">
        <v>1500.02</v>
      </c>
      <c r="DW105">
        <v>0.97299325806451631</v>
      </c>
      <c r="DX105">
        <v>2.700672258064515E-2</v>
      </c>
      <c r="DY105">
        <v>0</v>
      </c>
      <c r="DZ105">
        <v>859.63854838709676</v>
      </c>
      <c r="EA105">
        <v>4.9993100000000013</v>
      </c>
      <c r="EB105">
        <v>19480.374193548389</v>
      </c>
      <c r="EC105">
        <v>13259.38387096774</v>
      </c>
      <c r="ED105">
        <v>41.002000000000002</v>
      </c>
      <c r="EE105">
        <v>42.186999999999983</v>
      </c>
      <c r="EF105">
        <v>41.241870967741932</v>
      </c>
      <c r="EG105">
        <v>41.795999999999992</v>
      </c>
      <c r="EH105">
        <v>42.686999999999969</v>
      </c>
      <c r="EI105">
        <v>1454.642903225807</v>
      </c>
      <c r="EJ105">
        <v>40.377419354838743</v>
      </c>
      <c r="EK105">
        <v>0</v>
      </c>
      <c r="EL105">
        <v>249.79999995231631</v>
      </c>
      <c r="EM105">
        <v>0</v>
      </c>
      <c r="EN105">
        <v>857.52976000000012</v>
      </c>
      <c r="EO105">
        <v>-180.8079997141609</v>
      </c>
      <c r="EP105">
        <v>-483.56153612884032</v>
      </c>
      <c r="EQ105">
        <v>19463.732</v>
      </c>
      <c r="ER105">
        <v>15</v>
      </c>
      <c r="ES105">
        <v>1686944758.5999999</v>
      </c>
      <c r="ET105" t="s">
        <v>885</v>
      </c>
      <c r="EU105">
        <v>1686944758.5999999</v>
      </c>
      <c r="EV105">
        <v>1686864966.5999999</v>
      </c>
      <c r="EW105">
        <v>89</v>
      </c>
      <c r="EX105">
        <v>-0.02</v>
      </c>
      <c r="EY105">
        <v>-2.5000000000000001E-2</v>
      </c>
      <c r="EZ105">
        <v>0.33200000000000002</v>
      </c>
      <c r="FA105">
        <v>0.20799999999999999</v>
      </c>
      <c r="FB105">
        <v>433</v>
      </c>
      <c r="FC105">
        <v>20</v>
      </c>
      <c r="FD105">
        <v>0.08</v>
      </c>
      <c r="FE105">
        <v>0.03</v>
      </c>
      <c r="FF105">
        <v>-22.964014634146341</v>
      </c>
      <c r="FG105">
        <v>1.8247003484320401</v>
      </c>
      <c r="FH105">
        <v>0.25478927549603192</v>
      </c>
      <c r="FI105">
        <v>1</v>
      </c>
      <c r="FJ105">
        <v>409.49358064516127</v>
      </c>
      <c r="FK105">
        <v>2.1755806451610318</v>
      </c>
      <c r="FL105">
        <v>0.2038085398498185</v>
      </c>
      <c r="FM105">
        <v>1</v>
      </c>
      <c r="FN105">
        <v>6.8630590243902443</v>
      </c>
      <c r="FO105">
        <v>0.40109790940768397</v>
      </c>
      <c r="FP105">
        <v>4.0510083165461133E-2</v>
      </c>
      <c r="FQ105">
        <v>1</v>
      </c>
      <c r="FR105">
        <v>22.656245161290329</v>
      </c>
      <c r="FS105">
        <v>0.27787258064513731</v>
      </c>
      <c r="FT105">
        <v>2.1018315188451198E-2</v>
      </c>
      <c r="FU105">
        <v>1</v>
      </c>
      <c r="FV105">
        <v>4</v>
      </c>
      <c r="FW105">
        <v>4</v>
      </c>
      <c r="FX105" t="s">
        <v>416</v>
      </c>
      <c r="FY105">
        <v>3.1711900000000002</v>
      </c>
      <c r="FZ105">
        <v>2.7967399999999998</v>
      </c>
      <c r="GA105">
        <v>0.101826</v>
      </c>
      <c r="GB105">
        <v>0.10667500000000001</v>
      </c>
      <c r="GC105">
        <v>0.114593</v>
      </c>
      <c r="GD105">
        <v>8.9238700000000004E-2</v>
      </c>
      <c r="GE105">
        <v>27794.1</v>
      </c>
      <c r="GF105">
        <v>22017.1</v>
      </c>
      <c r="GG105">
        <v>28952.799999999999</v>
      </c>
      <c r="GH105">
        <v>24168.799999999999</v>
      </c>
      <c r="GI105">
        <v>32632.9</v>
      </c>
      <c r="GJ105">
        <v>32144</v>
      </c>
      <c r="GK105">
        <v>39964.400000000001</v>
      </c>
      <c r="GL105">
        <v>39449.1</v>
      </c>
      <c r="GM105">
        <v>2.1105700000000001</v>
      </c>
      <c r="GN105">
        <v>1.7545500000000001</v>
      </c>
      <c r="GO105">
        <v>0.15421199999999999</v>
      </c>
      <c r="GP105">
        <v>0</v>
      </c>
      <c r="GQ105">
        <v>32.436799999999998</v>
      </c>
      <c r="GR105">
        <v>999.9</v>
      </c>
      <c r="GS105">
        <v>26.9</v>
      </c>
      <c r="GT105">
        <v>37.299999999999997</v>
      </c>
      <c r="GU105">
        <v>16.985199999999999</v>
      </c>
      <c r="GV105">
        <v>62.3872</v>
      </c>
      <c r="GW105">
        <v>31.017600000000002</v>
      </c>
      <c r="GX105">
        <v>1</v>
      </c>
      <c r="GY105">
        <v>0.47373700000000002</v>
      </c>
      <c r="GZ105">
        <v>0</v>
      </c>
      <c r="HA105">
        <v>20.276700000000002</v>
      </c>
      <c r="HB105">
        <v>5.2231300000000003</v>
      </c>
      <c r="HC105">
        <v>11.908099999999999</v>
      </c>
      <c r="HD105">
        <v>4.9636500000000003</v>
      </c>
      <c r="HE105">
        <v>3.2919999999999998</v>
      </c>
      <c r="HF105">
        <v>9999</v>
      </c>
      <c r="HG105">
        <v>9999</v>
      </c>
      <c r="HH105">
        <v>9999</v>
      </c>
      <c r="HI105">
        <v>999.9</v>
      </c>
      <c r="HJ105">
        <v>4.9702900000000003</v>
      </c>
      <c r="HK105">
        <v>1.8753500000000001</v>
      </c>
      <c r="HL105">
        <v>1.8741000000000001</v>
      </c>
      <c r="HM105">
        <v>1.8733200000000001</v>
      </c>
      <c r="HN105">
        <v>1.8747199999999999</v>
      </c>
      <c r="HO105">
        <v>1.86971</v>
      </c>
      <c r="HP105">
        <v>1.8738999999999999</v>
      </c>
      <c r="HQ105">
        <v>1.87893</v>
      </c>
      <c r="HR105">
        <v>0</v>
      </c>
      <c r="HS105">
        <v>0</v>
      </c>
      <c r="HT105">
        <v>0</v>
      </c>
      <c r="HU105">
        <v>0</v>
      </c>
      <c r="HV105" t="s">
        <v>417</v>
      </c>
      <c r="HW105" t="s">
        <v>418</v>
      </c>
      <c r="HX105" t="s">
        <v>419</v>
      </c>
      <c r="HY105" t="s">
        <v>419</v>
      </c>
      <c r="HZ105" t="s">
        <v>419</v>
      </c>
      <c r="IA105" t="s">
        <v>419</v>
      </c>
      <c r="IB105">
        <v>0</v>
      </c>
      <c r="IC105">
        <v>100</v>
      </c>
      <c r="ID105">
        <v>100</v>
      </c>
      <c r="IE105">
        <v>0.33200000000000002</v>
      </c>
      <c r="IF105">
        <v>0.20799999999999999</v>
      </c>
      <c r="IG105">
        <v>0.3524285714285611</v>
      </c>
      <c r="IH105">
        <v>0</v>
      </c>
      <c r="II105">
        <v>0</v>
      </c>
      <c r="IJ105">
        <v>0</v>
      </c>
      <c r="IK105">
        <v>0.20799999999999999</v>
      </c>
      <c r="IL105">
        <v>0</v>
      </c>
      <c r="IM105">
        <v>0</v>
      </c>
      <c r="IN105">
        <v>0</v>
      </c>
      <c r="IO105">
        <v>-1</v>
      </c>
      <c r="IP105">
        <v>-1</v>
      </c>
      <c r="IQ105">
        <v>-1</v>
      </c>
      <c r="IR105">
        <v>-1</v>
      </c>
      <c r="IS105">
        <v>3.8</v>
      </c>
      <c r="IT105">
        <v>1329.4</v>
      </c>
      <c r="IU105">
        <v>1.11938</v>
      </c>
      <c r="IV105">
        <v>2.4475099999999999</v>
      </c>
      <c r="IW105">
        <v>1.42578</v>
      </c>
      <c r="IX105">
        <v>2.2680699999999998</v>
      </c>
      <c r="IY105">
        <v>1.5478499999999999</v>
      </c>
      <c r="IZ105">
        <v>2.4560499999999998</v>
      </c>
      <c r="JA105">
        <v>39.767299999999999</v>
      </c>
      <c r="JB105">
        <v>14.368399999999999</v>
      </c>
      <c r="JC105">
        <v>18</v>
      </c>
      <c r="JD105">
        <v>645.77700000000004</v>
      </c>
      <c r="JE105">
        <v>397.01799999999997</v>
      </c>
      <c r="JF105">
        <v>33.856699999999996</v>
      </c>
      <c r="JG105">
        <v>33.316899999999997</v>
      </c>
      <c r="JH105">
        <v>29.999300000000002</v>
      </c>
      <c r="JI105">
        <v>33.136000000000003</v>
      </c>
      <c r="JJ105">
        <v>33.0413</v>
      </c>
      <c r="JK105">
        <v>22.433800000000002</v>
      </c>
      <c r="JL105">
        <v>-30</v>
      </c>
      <c r="JM105">
        <v>-30</v>
      </c>
      <c r="JN105">
        <v>-999.9</v>
      </c>
      <c r="JO105">
        <v>432.71899999999999</v>
      </c>
      <c r="JP105">
        <v>0</v>
      </c>
      <c r="JQ105">
        <v>94.372699999999995</v>
      </c>
      <c r="JR105">
        <v>100.349</v>
      </c>
    </row>
    <row r="106" spans="1:278" x14ac:dyDescent="0.2">
      <c r="A106">
        <v>90</v>
      </c>
      <c r="B106">
        <v>1686944925.5999999</v>
      </c>
      <c r="C106">
        <v>22790.099999904629</v>
      </c>
      <c r="D106" t="s">
        <v>886</v>
      </c>
      <c r="E106" t="s">
        <v>887</v>
      </c>
      <c r="F106">
        <v>15</v>
      </c>
      <c r="N106" t="s">
        <v>422</v>
      </c>
      <c r="O106">
        <v>1686944917.599999</v>
      </c>
      <c r="P106">
        <f t="shared" si="92"/>
        <v>6.7807856185803919E-3</v>
      </c>
      <c r="Q106">
        <f t="shared" si="93"/>
        <v>6.7807856185803921</v>
      </c>
      <c r="R106">
        <f t="shared" si="94"/>
        <v>17.752360680143951</v>
      </c>
      <c r="S106">
        <f t="shared" si="95"/>
        <v>410.37787096774179</v>
      </c>
      <c r="T106">
        <f t="shared" si="96"/>
        <v>262.6513970686957</v>
      </c>
      <c r="U106">
        <f t="shared" si="97"/>
        <v>26.686521307841968</v>
      </c>
      <c r="V106">
        <f t="shared" si="98"/>
        <v>41.696171884374621</v>
      </c>
      <c r="W106">
        <f t="shared" si="99"/>
        <v>0.22481637876491484</v>
      </c>
      <c r="X106">
        <f t="shared" si="100"/>
        <v>2.9555181681084268</v>
      </c>
      <c r="Y106">
        <f t="shared" si="101"/>
        <v>0.21572961920656661</v>
      </c>
      <c r="Z106">
        <f t="shared" si="102"/>
        <v>0.135616817637085</v>
      </c>
      <c r="AA106">
        <f t="shared" si="103"/>
        <v>241.73323307472199</v>
      </c>
      <c r="AB106">
        <f t="shared" si="104"/>
        <v>33.894939166821189</v>
      </c>
      <c r="AC106">
        <f t="shared" si="105"/>
        <v>34.018325806451607</v>
      </c>
      <c r="AD106">
        <f t="shared" si="106"/>
        <v>5.3484742063189001</v>
      </c>
      <c r="AE106">
        <f t="shared" si="107"/>
        <v>42.034223540425621</v>
      </c>
      <c r="AF106">
        <f t="shared" si="108"/>
        <v>2.2746644935554317</v>
      </c>
      <c r="AG106">
        <f t="shared" si="109"/>
        <v>5.4114583355341779</v>
      </c>
      <c r="AH106">
        <f t="shared" si="110"/>
        <v>3.0738097127634685</v>
      </c>
      <c r="AI106">
        <f t="shared" si="111"/>
        <v>-299.0326457793953</v>
      </c>
      <c r="AJ106">
        <f t="shared" si="112"/>
        <v>33.472265901250807</v>
      </c>
      <c r="AK106">
        <f t="shared" si="113"/>
        <v>2.622414241920195</v>
      </c>
      <c r="AL106">
        <f t="shared" si="114"/>
        <v>-21.204732561502311</v>
      </c>
      <c r="AM106">
        <v>0</v>
      </c>
      <c r="AN106">
        <v>0</v>
      </c>
      <c r="AO106">
        <f t="shared" si="115"/>
        <v>1</v>
      </c>
      <c r="AP106">
        <f t="shared" si="116"/>
        <v>0</v>
      </c>
      <c r="AQ106">
        <f t="shared" si="117"/>
        <v>52401.668805591369</v>
      </c>
      <c r="AR106" t="s">
        <v>410</v>
      </c>
      <c r="AS106">
        <v>12516</v>
      </c>
      <c r="AT106">
        <v>616.0684</v>
      </c>
      <c r="AU106">
        <v>3673.6</v>
      </c>
      <c r="AV106">
        <f t="shared" si="118"/>
        <v>0.83229845383275258</v>
      </c>
      <c r="AW106">
        <v>-1.2249820690906199</v>
      </c>
      <c r="AX106" t="s">
        <v>888</v>
      </c>
      <c r="AY106">
        <v>12516</v>
      </c>
      <c r="AZ106">
        <v>843.9736153846153</v>
      </c>
      <c r="BA106">
        <v>1171.47</v>
      </c>
      <c r="BB106">
        <f t="shared" si="119"/>
        <v>0.27956019754273242</v>
      </c>
      <c r="BC106">
        <v>0.5</v>
      </c>
      <c r="BD106">
        <f t="shared" si="120"/>
        <v>1261.1942715245928</v>
      </c>
      <c r="BE106">
        <f t="shared" si="121"/>
        <v>17.752360680143951</v>
      </c>
      <c r="BF106">
        <f t="shared" si="122"/>
        <v>176.28985984358883</v>
      </c>
      <c r="BG106">
        <f t="shared" si="123"/>
        <v>1.5047120953295988E-2</v>
      </c>
      <c r="BH106">
        <f t="shared" si="124"/>
        <v>2.1358890966051201</v>
      </c>
      <c r="BI106">
        <f t="shared" si="125"/>
        <v>453.59451651252607</v>
      </c>
      <c r="BJ106" t="s">
        <v>889</v>
      </c>
      <c r="BK106">
        <v>-1002.86</v>
      </c>
      <c r="BL106">
        <f t="shared" si="126"/>
        <v>-1002.86</v>
      </c>
      <c r="BM106">
        <f t="shared" si="127"/>
        <v>1.8560697243634068</v>
      </c>
      <c r="BN106">
        <f t="shared" si="128"/>
        <v>0.15061944811292893</v>
      </c>
      <c r="BO106">
        <f t="shared" si="129"/>
        <v>0.53504787809582466</v>
      </c>
      <c r="BP106">
        <f t="shared" si="130"/>
        <v>0.58965689802727383</v>
      </c>
      <c r="BQ106">
        <f t="shared" si="131"/>
        <v>0.81834967789049184</v>
      </c>
      <c r="BR106">
        <f t="shared" si="132"/>
        <v>-0.17897504967106745</v>
      </c>
      <c r="BS106">
        <f t="shared" si="133"/>
        <v>1.1789750496710674</v>
      </c>
      <c r="BT106">
        <v>1439</v>
      </c>
      <c r="BU106">
        <v>300</v>
      </c>
      <c r="BV106">
        <v>300</v>
      </c>
      <c r="BW106">
        <v>300</v>
      </c>
      <c r="BX106">
        <v>12516</v>
      </c>
      <c r="BY106">
        <v>1108.6500000000001</v>
      </c>
      <c r="BZ106">
        <v>-9.06648E-3</v>
      </c>
      <c r="CA106">
        <v>-4.76</v>
      </c>
      <c r="CB106" t="s">
        <v>413</v>
      </c>
      <c r="CC106" t="s">
        <v>413</v>
      </c>
      <c r="CD106" t="s">
        <v>413</v>
      </c>
      <c r="CE106" t="s">
        <v>413</v>
      </c>
      <c r="CF106" t="s">
        <v>413</v>
      </c>
      <c r="CG106" t="s">
        <v>413</v>
      </c>
      <c r="CH106" t="s">
        <v>413</v>
      </c>
      <c r="CI106" t="s">
        <v>413</v>
      </c>
      <c r="CJ106" t="s">
        <v>413</v>
      </c>
      <c r="CK106" t="s">
        <v>413</v>
      </c>
      <c r="CL106">
        <f t="shared" si="134"/>
        <v>1499.9806451612901</v>
      </c>
      <c r="CM106">
        <f t="shared" si="135"/>
        <v>1261.1942715245928</v>
      </c>
      <c r="CN106">
        <f t="shared" si="136"/>
        <v>0.84080703013936475</v>
      </c>
      <c r="CO106">
        <f t="shared" si="137"/>
        <v>0.16115756816897386</v>
      </c>
      <c r="CP106">
        <v>6</v>
      </c>
      <c r="CQ106">
        <v>0.5</v>
      </c>
      <c r="CR106" t="s">
        <v>414</v>
      </c>
      <c r="CS106">
        <v>2</v>
      </c>
      <c r="CT106">
        <v>1686944917.599999</v>
      </c>
      <c r="CU106">
        <v>410.37787096774179</v>
      </c>
      <c r="CV106">
        <v>430.90783870967732</v>
      </c>
      <c r="CW106">
        <v>22.387474193548389</v>
      </c>
      <c r="CX106">
        <v>15.760132258064511</v>
      </c>
      <c r="CY106">
        <v>409.97787096774192</v>
      </c>
      <c r="CZ106">
        <v>22.179474193548391</v>
      </c>
      <c r="DA106">
        <v>600.14838709677429</v>
      </c>
      <c r="DB106">
        <v>101.50425806451609</v>
      </c>
      <c r="DC106">
        <v>0.1000798741935484</v>
      </c>
      <c r="DD106">
        <v>34.228396774193548</v>
      </c>
      <c r="DE106">
        <v>34.018325806451607</v>
      </c>
      <c r="DF106">
        <v>999.90000000000032</v>
      </c>
      <c r="DG106">
        <v>0</v>
      </c>
      <c r="DH106">
        <v>0</v>
      </c>
      <c r="DI106">
        <v>9998.3854838709667</v>
      </c>
      <c r="DJ106">
        <v>0</v>
      </c>
      <c r="DK106">
        <v>1247.63064516129</v>
      </c>
      <c r="DL106">
        <v>-20.597712903225801</v>
      </c>
      <c r="DM106">
        <v>419.70619354838709</v>
      </c>
      <c r="DN106">
        <v>437.80770967741938</v>
      </c>
      <c r="DO106">
        <v>6.6273474193548383</v>
      </c>
      <c r="DP106">
        <v>430.90783870967732</v>
      </c>
      <c r="DQ106">
        <v>15.760132258064511</v>
      </c>
      <c r="DR106">
        <v>2.2724248387096768</v>
      </c>
      <c r="DS106">
        <v>1.599720967741936</v>
      </c>
      <c r="DT106">
        <v>19.482238709677421</v>
      </c>
      <c r="DU106">
        <v>13.956122580645159</v>
      </c>
      <c r="DV106">
        <v>1499.9806451612901</v>
      </c>
      <c r="DW106">
        <v>0.97300745161290347</v>
      </c>
      <c r="DX106">
        <v>2.6992119354838699E-2</v>
      </c>
      <c r="DY106">
        <v>0</v>
      </c>
      <c r="DZ106">
        <v>845.45406451612916</v>
      </c>
      <c r="EA106">
        <v>4.9993100000000013</v>
      </c>
      <c r="EB106">
        <v>19112.761290322582</v>
      </c>
      <c r="EC106">
        <v>13259.090322580651</v>
      </c>
      <c r="ED106">
        <v>40.75</v>
      </c>
      <c r="EE106">
        <v>42.25</v>
      </c>
      <c r="EF106">
        <v>41.108741935483849</v>
      </c>
      <c r="EG106">
        <v>41.75</v>
      </c>
      <c r="EH106">
        <v>42.479677419354843</v>
      </c>
      <c r="EI106">
        <v>1454.629677419354</v>
      </c>
      <c r="EJ106">
        <v>40.35096774193547</v>
      </c>
      <c r="EK106">
        <v>0</v>
      </c>
      <c r="EL106">
        <v>194.79999995231631</v>
      </c>
      <c r="EM106">
        <v>0</v>
      </c>
      <c r="EN106">
        <v>843.9736153846153</v>
      </c>
      <c r="EO106">
        <v>-242.07596546760749</v>
      </c>
      <c r="EP106">
        <v>-2935.859828563463</v>
      </c>
      <c r="EQ106">
        <v>19094.711538461539</v>
      </c>
      <c r="ER106">
        <v>15</v>
      </c>
      <c r="ES106">
        <v>1686944948.5999999</v>
      </c>
      <c r="ET106" t="s">
        <v>890</v>
      </c>
      <c r="EU106">
        <v>1686944948.5999999</v>
      </c>
      <c r="EV106">
        <v>1686864966.5999999</v>
      </c>
      <c r="EW106">
        <v>90</v>
      </c>
      <c r="EX106">
        <v>6.7000000000000004E-2</v>
      </c>
      <c r="EY106">
        <v>-2.5000000000000001E-2</v>
      </c>
      <c r="EZ106">
        <v>0.4</v>
      </c>
      <c r="FA106">
        <v>0.20799999999999999</v>
      </c>
      <c r="FB106">
        <v>431</v>
      </c>
      <c r="FC106">
        <v>20</v>
      </c>
      <c r="FD106">
        <v>0.09</v>
      </c>
      <c r="FE106">
        <v>0.03</v>
      </c>
      <c r="FF106">
        <v>-20.494499999999999</v>
      </c>
      <c r="FG106">
        <v>-1.031849477351942</v>
      </c>
      <c r="FH106">
        <v>0.26916704850334078</v>
      </c>
      <c r="FI106">
        <v>1</v>
      </c>
      <c r="FJ106">
        <v>410.30616129032262</v>
      </c>
      <c r="FK106">
        <v>0.42924193548392731</v>
      </c>
      <c r="FL106">
        <v>6.8225005714814407E-2</v>
      </c>
      <c r="FM106">
        <v>1</v>
      </c>
      <c r="FN106">
        <v>6.6084953658536572</v>
      </c>
      <c r="FO106">
        <v>0.36145108013938387</v>
      </c>
      <c r="FP106">
        <v>3.5944433613467643E-2</v>
      </c>
      <c r="FQ106">
        <v>1</v>
      </c>
      <c r="FR106">
        <v>22.384845161290318</v>
      </c>
      <c r="FS106">
        <v>0.32440161290322</v>
      </c>
      <c r="FT106">
        <v>2.4243028112650441E-2</v>
      </c>
      <c r="FU106">
        <v>1</v>
      </c>
      <c r="FV106">
        <v>4</v>
      </c>
      <c r="FW106">
        <v>4</v>
      </c>
      <c r="FX106" t="s">
        <v>416</v>
      </c>
      <c r="FY106">
        <v>3.1711900000000002</v>
      </c>
      <c r="FZ106">
        <v>2.7968700000000002</v>
      </c>
      <c r="GA106">
        <v>0.102005</v>
      </c>
      <c r="GB106">
        <v>0.10641200000000001</v>
      </c>
      <c r="GC106">
        <v>0.113686</v>
      </c>
      <c r="GD106">
        <v>8.9234499999999994E-2</v>
      </c>
      <c r="GE106">
        <v>27800.6</v>
      </c>
      <c r="GF106">
        <v>22030.799999999999</v>
      </c>
      <c r="GG106">
        <v>28964.6</v>
      </c>
      <c r="GH106">
        <v>24176</v>
      </c>
      <c r="GI106">
        <v>32679</v>
      </c>
      <c r="GJ106">
        <v>32153.5</v>
      </c>
      <c r="GK106">
        <v>39980.1</v>
      </c>
      <c r="GL106">
        <v>39460.6</v>
      </c>
      <c r="GM106">
        <v>2.1124999999999998</v>
      </c>
      <c r="GN106">
        <v>1.7567200000000001</v>
      </c>
      <c r="GO106">
        <v>7.97287E-2</v>
      </c>
      <c r="GP106">
        <v>0</v>
      </c>
      <c r="GQ106">
        <v>32.732500000000002</v>
      </c>
      <c r="GR106">
        <v>999.9</v>
      </c>
      <c r="GS106">
        <v>26.9</v>
      </c>
      <c r="GT106">
        <v>37.299999999999997</v>
      </c>
      <c r="GU106">
        <v>16.985600000000002</v>
      </c>
      <c r="GV106">
        <v>62.327199999999998</v>
      </c>
      <c r="GW106">
        <v>32.259599999999999</v>
      </c>
      <c r="GX106">
        <v>1</v>
      </c>
      <c r="GY106">
        <v>0.45849099999999998</v>
      </c>
      <c r="GZ106">
        <v>0</v>
      </c>
      <c r="HA106">
        <v>20.276399999999999</v>
      </c>
      <c r="HB106">
        <v>5.2231300000000003</v>
      </c>
      <c r="HC106">
        <v>11.908099999999999</v>
      </c>
      <c r="HD106">
        <v>4.9635999999999996</v>
      </c>
      <c r="HE106">
        <v>3.2919999999999998</v>
      </c>
      <c r="HF106">
        <v>9999</v>
      </c>
      <c r="HG106">
        <v>9999</v>
      </c>
      <c r="HH106">
        <v>9999</v>
      </c>
      <c r="HI106">
        <v>999.9</v>
      </c>
      <c r="HJ106">
        <v>4.9702999999999999</v>
      </c>
      <c r="HK106">
        <v>1.8753200000000001</v>
      </c>
      <c r="HL106">
        <v>1.87408</v>
      </c>
      <c r="HM106">
        <v>1.8733200000000001</v>
      </c>
      <c r="HN106">
        <v>1.8747</v>
      </c>
      <c r="HO106">
        <v>1.8696999999999999</v>
      </c>
      <c r="HP106">
        <v>1.8738699999999999</v>
      </c>
      <c r="HQ106">
        <v>1.8789400000000001</v>
      </c>
      <c r="HR106">
        <v>0</v>
      </c>
      <c r="HS106">
        <v>0</v>
      </c>
      <c r="HT106">
        <v>0</v>
      </c>
      <c r="HU106">
        <v>0</v>
      </c>
      <c r="HV106" t="s">
        <v>417</v>
      </c>
      <c r="HW106" t="s">
        <v>418</v>
      </c>
      <c r="HX106" t="s">
        <v>419</v>
      </c>
      <c r="HY106" t="s">
        <v>419</v>
      </c>
      <c r="HZ106" t="s">
        <v>419</v>
      </c>
      <c r="IA106" t="s">
        <v>419</v>
      </c>
      <c r="IB106">
        <v>0</v>
      </c>
      <c r="IC106">
        <v>100</v>
      </c>
      <c r="ID106">
        <v>100</v>
      </c>
      <c r="IE106">
        <v>0.4</v>
      </c>
      <c r="IF106">
        <v>0.20799999999999999</v>
      </c>
      <c r="IG106">
        <v>0.33228571428566062</v>
      </c>
      <c r="IH106">
        <v>0</v>
      </c>
      <c r="II106">
        <v>0</v>
      </c>
      <c r="IJ106">
        <v>0</v>
      </c>
      <c r="IK106">
        <v>0.20799999999999999</v>
      </c>
      <c r="IL106">
        <v>0</v>
      </c>
      <c r="IM106">
        <v>0</v>
      </c>
      <c r="IN106">
        <v>0</v>
      </c>
      <c r="IO106">
        <v>-1</v>
      </c>
      <c r="IP106">
        <v>-1</v>
      </c>
      <c r="IQ106">
        <v>-1</v>
      </c>
      <c r="IR106">
        <v>-1</v>
      </c>
      <c r="IS106">
        <v>2.8</v>
      </c>
      <c r="IT106">
        <v>1332.7</v>
      </c>
      <c r="IU106">
        <v>1.11694</v>
      </c>
      <c r="IV106">
        <v>2.4621599999999999</v>
      </c>
      <c r="IW106">
        <v>1.42578</v>
      </c>
      <c r="IX106">
        <v>2.2680699999999998</v>
      </c>
      <c r="IY106">
        <v>1.5478499999999999</v>
      </c>
      <c r="IZ106">
        <v>2.3840300000000001</v>
      </c>
      <c r="JA106">
        <v>39.641800000000003</v>
      </c>
      <c r="JB106">
        <v>14.333399999999999</v>
      </c>
      <c r="JC106">
        <v>18</v>
      </c>
      <c r="JD106">
        <v>645.673</v>
      </c>
      <c r="JE106">
        <v>397.29899999999998</v>
      </c>
      <c r="JF106">
        <v>33.622300000000003</v>
      </c>
      <c r="JG106">
        <v>33.143900000000002</v>
      </c>
      <c r="JH106">
        <v>29.999700000000001</v>
      </c>
      <c r="JI106">
        <v>32.974899999999998</v>
      </c>
      <c r="JJ106">
        <v>32.890700000000002</v>
      </c>
      <c r="JK106">
        <v>22.365500000000001</v>
      </c>
      <c r="JL106">
        <v>-30</v>
      </c>
      <c r="JM106">
        <v>-30</v>
      </c>
      <c r="JN106">
        <v>-999.9</v>
      </c>
      <c r="JO106">
        <v>430.62</v>
      </c>
      <c r="JP106">
        <v>0</v>
      </c>
      <c r="JQ106">
        <v>94.410399999999996</v>
      </c>
      <c r="JR106">
        <v>100.379</v>
      </c>
    </row>
    <row r="107" spans="1:278" x14ac:dyDescent="0.2">
      <c r="A107">
        <v>91</v>
      </c>
      <c r="B107">
        <v>1686945035.5999999</v>
      </c>
      <c r="C107">
        <v>22900.099999904629</v>
      </c>
      <c r="D107" t="s">
        <v>891</v>
      </c>
      <c r="E107" t="s">
        <v>892</v>
      </c>
      <c r="F107">
        <v>15</v>
      </c>
      <c r="N107" t="s">
        <v>428</v>
      </c>
      <c r="O107">
        <v>1686945027.599999</v>
      </c>
      <c r="P107">
        <f t="shared" si="92"/>
        <v>5.6233006871376154E-3</v>
      </c>
      <c r="Q107">
        <f t="shared" si="93"/>
        <v>5.6233006871376157</v>
      </c>
      <c r="R107">
        <f t="shared" si="94"/>
        <v>15.943576184856575</v>
      </c>
      <c r="S107">
        <f t="shared" si="95"/>
        <v>410.10538709677422</v>
      </c>
      <c r="T107">
        <f t="shared" si="96"/>
        <v>241.79285530340491</v>
      </c>
      <c r="U107">
        <f t="shared" si="97"/>
        <v>24.56606443111551</v>
      </c>
      <c r="V107">
        <f t="shared" si="98"/>
        <v>41.666555243433834</v>
      </c>
      <c r="W107">
        <f t="shared" si="99"/>
        <v>0.17370063077796952</v>
      </c>
      <c r="X107">
        <f t="shared" si="100"/>
        <v>2.9548406729963443</v>
      </c>
      <c r="Y107">
        <f t="shared" si="101"/>
        <v>0.16822079779844604</v>
      </c>
      <c r="Z107">
        <f t="shared" si="102"/>
        <v>0.10561593906683335</v>
      </c>
      <c r="AA107">
        <f t="shared" si="103"/>
        <v>241.73463126850706</v>
      </c>
      <c r="AB107">
        <f t="shared" si="104"/>
        <v>34.435857636854614</v>
      </c>
      <c r="AC107">
        <f t="shared" si="105"/>
        <v>34.29881935483872</v>
      </c>
      <c r="AD107">
        <f t="shared" si="106"/>
        <v>5.4327164936015784</v>
      </c>
      <c r="AE107">
        <f t="shared" si="107"/>
        <v>39.439324965318193</v>
      </c>
      <c r="AF107">
        <f t="shared" si="108"/>
        <v>2.1633962995938156</v>
      </c>
      <c r="AG107">
        <f t="shared" si="109"/>
        <v>5.4853786201874506</v>
      </c>
      <c r="AH107">
        <f t="shared" si="110"/>
        <v>3.2693201940077627</v>
      </c>
      <c r="AI107">
        <f t="shared" si="111"/>
        <v>-247.98756030276883</v>
      </c>
      <c r="AJ107">
        <f t="shared" si="112"/>
        <v>27.627482499365403</v>
      </c>
      <c r="AK107">
        <f t="shared" si="113"/>
        <v>2.1705448359783333</v>
      </c>
      <c r="AL107">
        <f t="shared" si="114"/>
        <v>23.545098301081982</v>
      </c>
      <c r="AM107">
        <v>0</v>
      </c>
      <c r="AN107">
        <v>0</v>
      </c>
      <c r="AO107">
        <f t="shared" si="115"/>
        <v>1</v>
      </c>
      <c r="AP107">
        <f t="shared" si="116"/>
        <v>0</v>
      </c>
      <c r="AQ107">
        <f t="shared" si="117"/>
        <v>52340.707073633806</v>
      </c>
      <c r="AR107" t="s">
        <v>410</v>
      </c>
      <c r="AS107">
        <v>12516</v>
      </c>
      <c r="AT107">
        <v>616.0684</v>
      </c>
      <c r="AU107">
        <v>3673.6</v>
      </c>
      <c r="AV107">
        <f t="shared" si="118"/>
        <v>0.83229845383275258</v>
      </c>
      <c r="AW107">
        <v>-1.2249820690906199</v>
      </c>
      <c r="AX107" t="s">
        <v>893</v>
      </c>
      <c r="AY107">
        <v>12525.5</v>
      </c>
      <c r="AZ107">
        <v>777.21826923076935</v>
      </c>
      <c r="BA107">
        <v>1107.81</v>
      </c>
      <c r="BB107">
        <f t="shared" si="119"/>
        <v>0.29841916101969712</v>
      </c>
      <c r="BC107">
        <v>0.5</v>
      </c>
      <c r="BD107">
        <f t="shared" si="120"/>
        <v>1261.1991489440702</v>
      </c>
      <c r="BE107">
        <f t="shared" si="121"/>
        <v>15.943576184856575</v>
      </c>
      <c r="BF107">
        <f t="shared" si="122"/>
        <v>188.18299595332272</v>
      </c>
      <c r="BG107">
        <f t="shared" si="123"/>
        <v>1.3612884426953065E-2</v>
      </c>
      <c r="BH107">
        <f t="shared" si="124"/>
        <v>2.3160921096577933</v>
      </c>
      <c r="BI107">
        <f t="shared" si="125"/>
        <v>443.72153142991027</v>
      </c>
      <c r="BJ107" t="s">
        <v>894</v>
      </c>
      <c r="BK107">
        <v>-1514.55</v>
      </c>
      <c r="BL107">
        <f t="shared" si="126"/>
        <v>-1514.55</v>
      </c>
      <c r="BM107">
        <f t="shared" si="127"/>
        <v>2.3671568229208981</v>
      </c>
      <c r="BN107">
        <f t="shared" si="128"/>
        <v>0.12606649383350518</v>
      </c>
      <c r="BO107">
        <f t="shared" si="129"/>
        <v>0.49454815300251537</v>
      </c>
      <c r="BP107">
        <f t="shared" si="130"/>
        <v>0.67228749971373303</v>
      </c>
      <c r="BQ107">
        <f t="shared" si="131"/>
        <v>0.83917039483745648</v>
      </c>
      <c r="BR107">
        <f t="shared" si="132"/>
        <v>-0.24566330436944953</v>
      </c>
      <c r="BS107">
        <f t="shared" si="133"/>
        <v>1.2456633043694496</v>
      </c>
      <c r="BT107">
        <v>1441</v>
      </c>
      <c r="BU107">
        <v>300</v>
      </c>
      <c r="BV107">
        <v>300</v>
      </c>
      <c r="BW107">
        <v>300</v>
      </c>
      <c r="BX107">
        <v>12525.5</v>
      </c>
      <c r="BY107">
        <v>1029.73</v>
      </c>
      <c r="BZ107">
        <v>-9.0735899999999994E-3</v>
      </c>
      <c r="CA107">
        <v>-10.210000000000001</v>
      </c>
      <c r="CB107" t="s">
        <v>413</v>
      </c>
      <c r="CC107" t="s">
        <v>413</v>
      </c>
      <c r="CD107" t="s">
        <v>413</v>
      </c>
      <c r="CE107" t="s">
        <v>413</v>
      </c>
      <c r="CF107" t="s">
        <v>413</v>
      </c>
      <c r="CG107" t="s">
        <v>413</v>
      </c>
      <c r="CH107" t="s">
        <v>413</v>
      </c>
      <c r="CI107" t="s">
        <v>413</v>
      </c>
      <c r="CJ107" t="s">
        <v>413</v>
      </c>
      <c r="CK107" t="s">
        <v>413</v>
      </c>
      <c r="CL107">
        <f t="shared" si="134"/>
        <v>1499.9861290322581</v>
      </c>
      <c r="CM107">
        <f t="shared" si="135"/>
        <v>1261.1991489440702</v>
      </c>
      <c r="CN107">
        <f t="shared" si="136"/>
        <v>0.84080720783581819</v>
      </c>
      <c r="CO107">
        <f t="shared" si="137"/>
        <v>0.16115791112312908</v>
      </c>
      <c r="CP107">
        <v>6</v>
      </c>
      <c r="CQ107">
        <v>0.5</v>
      </c>
      <c r="CR107" t="s">
        <v>414</v>
      </c>
      <c r="CS107">
        <v>2</v>
      </c>
      <c r="CT107">
        <v>1686945027.599999</v>
      </c>
      <c r="CU107">
        <v>410.10538709677422</v>
      </c>
      <c r="CV107">
        <v>428.351</v>
      </c>
      <c r="CW107">
        <v>21.293348387096781</v>
      </c>
      <c r="CX107">
        <v>15.791025806451611</v>
      </c>
      <c r="CY107">
        <v>409.65238709677419</v>
      </c>
      <c r="CZ107">
        <v>21.085348387096769</v>
      </c>
      <c r="DA107">
        <v>600.13512903225796</v>
      </c>
      <c r="DB107">
        <v>101.4996451612903</v>
      </c>
      <c r="DC107">
        <v>9.9983993548387093E-2</v>
      </c>
      <c r="DD107">
        <v>34.472248387096784</v>
      </c>
      <c r="DE107">
        <v>34.29881935483872</v>
      </c>
      <c r="DF107">
        <v>999.90000000000032</v>
      </c>
      <c r="DG107">
        <v>0</v>
      </c>
      <c r="DH107">
        <v>0</v>
      </c>
      <c r="DI107">
        <v>9994.9964516129039</v>
      </c>
      <c r="DJ107">
        <v>0</v>
      </c>
      <c r="DK107">
        <v>1043.9687096774189</v>
      </c>
      <c r="DL107">
        <v>-18.298983870967739</v>
      </c>
      <c r="DM107">
        <v>418.97332258064512</v>
      </c>
      <c r="DN107">
        <v>435.2235483870968</v>
      </c>
      <c r="DO107">
        <v>5.5023261290322578</v>
      </c>
      <c r="DP107">
        <v>428.351</v>
      </c>
      <c r="DQ107">
        <v>15.791025806451611</v>
      </c>
      <c r="DR107">
        <v>2.1612693548387099</v>
      </c>
      <c r="DS107">
        <v>1.6027841935483871</v>
      </c>
      <c r="DT107">
        <v>18.678051612903229</v>
      </c>
      <c r="DU107">
        <v>13.985596774193549</v>
      </c>
      <c r="DV107">
        <v>1499.9861290322581</v>
      </c>
      <c r="DW107">
        <v>0.97300267741935498</v>
      </c>
      <c r="DX107">
        <v>2.6997003225806449E-2</v>
      </c>
      <c r="DY107">
        <v>0</v>
      </c>
      <c r="DZ107">
        <v>779.34587096774192</v>
      </c>
      <c r="EA107">
        <v>4.9993100000000013</v>
      </c>
      <c r="EB107">
        <v>18210.25161290323</v>
      </c>
      <c r="EC107">
        <v>13259.12258064516</v>
      </c>
      <c r="ED107">
        <v>40.949193548387093</v>
      </c>
      <c r="EE107">
        <v>42.436999999999983</v>
      </c>
      <c r="EF107">
        <v>41.197161290322562</v>
      </c>
      <c r="EG107">
        <v>42</v>
      </c>
      <c r="EH107">
        <v>42.682999999999971</v>
      </c>
      <c r="EI107">
        <v>1454.6261290322579</v>
      </c>
      <c r="EJ107">
        <v>40.36</v>
      </c>
      <c r="EK107">
        <v>0</v>
      </c>
      <c r="EL107">
        <v>109.7000000476837</v>
      </c>
      <c r="EM107">
        <v>0</v>
      </c>
      <c r="EN107">
        <v>777.21826923076935</v>
      </c>
      <c r="EO107">
        <v>-204.57842751354659</v>
      </c>
      <c r="EP107">
        <v>-2861.5623958164801</v>
      </c>
      <c r="EQ107">
        <v>18182.788461538461</v>
      </c>
      <c r="ER107">
        <v>15</v>
      </c>
      <c r="ES107">
        <v>1686945055.5999999</v>
      </c>
      <c r="ET107" t="s">
        <v>895</v>
      </c>
      <c r="EU107">
        <v>1686945055.5999999</v>
      </c>
      <c r="EV107">
        <v>1686864966.5999999</v>
      </c>
      <c r="EW107">
        <v>91</v>
      </c>
      <c r="EX107">
        <v>5.2999999999999999E-2</v>
      </c>
      <c r="EY107">
        <v>-2.5000000000000001E-2</v>
      </c>
      <c r="EZ107">
        <v>0.45300000000000001</v>
      </c>
      <c r="FA107">
        <v>0.20799999999999999</v>
      </c>
      <c r="FB107">
        <v>428</v>
      </c>
      <c r="FC107">
        <v>20</v>
      </c>
      <c r="FD107">
        <v>0.15</v>
      </c>
      <c r="FE107">
        <v>0.03</v>
      </c>
      <c r="FF107">
        <v>-18.175002500000002</v>
      </c>
      <c r="FG107">
        <v>-0.90146904315191068</v>
      </c>
      <c r="FH107">
        <v>0.42738835822206239</v>
      </c>
      <c r="FI107">
        <v>1</v>
      </c>
      <c r="FJ107">
        <v>410.02883333333341</v>
      </c>
      <c r="FK107">
        <v>2.9430834260296228</v>
      </c>
      <c r="FL107">
        <v>0.23035365322815349</v>
      </c>
      <c r="FM107">
        <v>1</v>
      </c>
      <c r="FN107">
        <v>5.4776377500000004</v>
      </c>
      <c r="FO107">
        <v>0.44366915572231952</v>
      </c>
      <c r="FP107">
        <v>4.3123802040607402E-2</v>
      </c>
      <c r="FQ107">
        <v>1</v>
      </c>
      <c r="FR107">
        <v>21.28878000000001</v>
      </c>
      <c r="FS107">
        <v>0.38378642936597168</v>
      </c>
      <c r="FT107">
        <v>2.7855512919348652E-2</v>
      </c>
      <c r="FU107">
        <v>1</v>
      </c>
      <c r="FV107">
        <v>4</v>
      </c>
      <c r="FW107">
        <v>4</v>
      </c>
      <c r="FX107" t="s">
        <v>416</v>
      </c>
      <c r="FY107">
        <v>3.1713800000000001</v>
      </c>
      <c r="FZ107">
        <v>2.79684</v>
      </c>
      <c r="GA107">
        <v>0.10196</v>
      </c>
      <c r="GB107">
        <v>0.105916</v>
      </c>
      <c r="GC107">
        <v>0.10972899999999999</v>
      </c>
      <c r="GD107">
        <v>8.9367199999999994E-2</v>
      </c>
      <c r="GE107">
        <v>27801.3</v>
      </c>
      <c r="GF107">
        <v>22042.400000000001</v>
      </c>
      <c r="GG107">
        <v>28963.599999999999</v>
      </c>
      <c r="GH107">
        <v>24175.200000000001</v>
      </c>
      <c r="GI107">
        <v>32825.199999999997</v>
      </c>
      <c r="GJ107">
        <v>32146.9</v>
      </c>
      <c r="GK107">
        <v>39979.300000000003</v>
      </c>
      <c r="GL107">
        <v>39458.300000000003</v>
      </c>
      <c r="GM107">
        <v>2.1121699999999999</v>
      </c>
      <c r="GN107">
        <v>1.7578800000000001</v>
      </c>
      <c r="GO107">
        <v>7.6860200000000004E-2</v>
      </c>
      <c r="GP107">
        <v>0</v>
      </c>
      <c r="GQ107">
        <v>33.06</v>
      </c>
      <c r="GR107">
        <v>999.9</v>
      </c>
      <c r="GS107">
        <v>26.9</v>
      </c>
      <c r="GT107">
        <v>37.299999999999997</v>
      </c>
      <c r="GU107">
        <v>16.9848</v>
      </c>
      <c r="GV107">
        <v>62.157200000000003</v>
      </c>
      <c r="GW107">
        <v>32.127400000000002</v>
      </c>
      <c r="GX107">
        <v>1</v>
      </c>
      <c r="GY107">
        <v>0.45751500000000001</v>
      </c>
      <c r="GZ107">
        <v>0</v>
      </c>
      <c r="HA107">
        <v>20.276299999999999</v>
      </c>
      <c r="HB107">
        <v>5.2223800000000002</v>
      </c>
      <c r="HC107">
        <v>11.908099999999999</v>
      </c>
      <c r="HD107">
        <v>4.9635999999999996</v>
      </c>
      <c r="HE107">
        <v>3.2919999999999998</v>
      </c>
      <c r="HF107">
        <v>9999</v>
      </c>
      <c r="HG107">
        <v>9999</v>
      </c>
      <c r="HH107">
        <v>9999</v>
      </c>
      <c r="HI107">
        <v>999.9</v>
      </c>
      <c r="HJ107">
        <v>4.9703099999999996</v>
      </c>
      <c r="HK107">
        <v>1.87538</v>
      </c>
      <c r="HL107">
        <v>1.8741000000000001</v>
      </c>
      <c r="HM107">
        <v>1.8733200000000001</v>
      </c>
      <c r="HN107">
        <v>1.8747499999999999</v>
      </c>
      <c r="HO107">
        <v>1.86971</v>
      </c>
      <c r="HP107">
        <v>1.87391</v>
      </c>
      <c r="HQ107">
        <v>1.8789199999999999</v>
      </c>
      <c r="HR107">
        <v>0</v>
      </c>
      <c r="HS107">
        <v>0</v>
      </c>
      <c r="HT107">
        <v>0</v>
      </c>
      <c r="HU107">
        <v>0</v>
      </c>
      <c r="HV107" t="s">
        <v>417</v>
      </c>
      <c r="HW107" t="s">
        <v>418</v>
      </c>
      <c r="HX107" t="s">
        <v>419</v>
      </c>
      <c r="HY107" t="s">
        <v>419</v>
      </c>
      <c r="HZ107" t="s">
        <v>419</v>
      </c>
      <c r="IA107" t="s">
        <v>419</v>
      </c>
      <c r="IB107">
        <v>0</v>
      </c>
      <c r="IC107">
        <v>100</v>
      </c>
      <c r="ID107">
        <v>100</v>
      </c>
      <c r="IE107">
        <v>0.45300000000000001</v>
      </c>
      <c r="IF107">
        <v>0.20799999999999999</v>
      </c>
      <c r="IG107">
        <v>0.39965000000000828</v>
      </c>
      <c r="IH107">
        <v>0</v>
      </c>
      <c r="II107">
        <v>0</v>
      </c>
      <c r="IJ107">
        <v>0</v>
      </c>
      <c r="IK107">
        <v>0.20799999999999999</v>
      </c>
      <c r="IL107">
        <v>0</v>
      </c>
      <c r="IM107">
        <v>0</v>
      </c>
      <c r="IN107">
        <v>0</v>
      </c>
      <c r="IO107">
        <v>-1</v>
      </c>
      <c r="IP107">
        <v>-1</v>
      </c>
      <c r="IQ107">
        <v>-1</v>
      </c>
      <c r="IR107">
        <v>-1</v>
      </c>
      <c r="IS107">
        <v>1.4</v>
      </c>
      <c r="IT107">
        <v>1334.5</v>
      </c>
      <c r="IU107">
        <v>1.11084</v>
      </c>
      <c r="IV107">
        <v>2.4511699999999998</v>
      </c>
      <c r="IW107">
        <v>1.42578</v>
      </c>
      <c r="IX107">
        <v>2.2680699999999998</v>
      </c>
      <c r="IY107">
        <v>1.5478499999999999</v>
      </c>
      <c r="IZ107">
        <v>2.4572799999999999</v>
      </c>
      <c r="JA107">
        <v>39.641800000000003</v>
      </c>
      <c r="JB107">
        <v>14.333399999999999</v>
      </c>
      <c r="JC107">
        <v>18</v>
      </c>
      <c r="JD107">
        <v>645.08399999999995</v>
      </c>
      <c r="JE107">
        <v>397.76499999999999</v>
      </c>
      <c r="JF107">
        <v>33.714700000000001</v>
      </c>
      <c r="JG107">
        <v>33.119799999999998</v>
      </c>
      <c r="JH107">
        <v>30.0001</v>
      </c>
      <c r="JI107">
        <v>32.941099999999999</v>
      </c>
      <c r="JJ107">
        <v>32.8628</v>
      </c>
      <c r="JK107">
        <v>22.2652</v>
      </c>
      <c r="JL107">
        <v>-30</v>
      </c>
      <c r="JM107">
        <v>-30</v>
      </c>
      <c r="JN107">
        <v>-999.9</v>
      </c>
      <c r="JO107">
        <v>428.14600000000002</v>
      </c>
      <c r="JP107">
        <v>0</v>
      </c>
      <c r="JQ107">
        <v>94.408000000000001</v>
      </c>
      <c r="JR107">
        <v>100.374</v>
      </c>
    </row>
    <row r="108" spans="1:278" x14ac:dyDescent="0.2">
      <c r="A108">
        <v>92</v>
      </c>
      <c r="B108">
        <v>1686945217.5999999</v>
      </c>
      <c r="C108">
        <v>23082.099999904629</v>
      </c>
      <c r="D108" t="s">
        <v>896</v>
      </c>
      <c r="E108" t="s">
        <v>897</v>
      </c>
      <c r="F108">
        <v>15</v>
      </c>
      <c r="N108" t="s">
        <v>434</v>
      </c>
      <c r="O108">
        <v>1686945209.599999</v>
      </c>
      <c r="P108">
        <f t="shared" si="92"/>
        <v>1.7452856428512872E-3</v>
      </c>
      <c r="Q108">
        <f t="shared" si="93"/>
        <v>1.7452856428512873</v>
      </c>
      <c r="R108">
        <f t="shared" si="94"/>
        <v>5.307419939787045</v>
      </c>
      <c r="S108">
        <f t="shared" si="95"/>
        <v>411.12629032258059</v>
      </c>
      <c r="T108">
        <f t="shared" si="96"/>
        <v>210.109050157289</v>
      </c>
      <c r="U108">
        <f t="shared" si="97"/>
        <v>21.346110338842546</v>
      </c>
      <c r="V108">
        <f t="shared" si="98"/>
        <v>41.76853471973287</v>
      </c>
      <c r="W108">
        <f t="shared" si="99"/>
        <v>4.6910731694805349E-2</v>
      </c>
      <c r="X108">
        <f t="shared" si="100"/>
        <v>2.9561782319054766</v>
      </c>
      <c r="Y108">
        <f t="shared" si="101"/>
        <v>4.6501067739911396E-2</v>
      </c>
      <c r="Z108">
        <f t="shared" si="102"/>
        <v>2.9099675705739396E-2</v>
      </c>
      <c r="AA108">
        <f t="shared" si="103"/>
        <v>241.73953648370303</v>
      </c>
      <c r="AB108">
        <f t="shared" si="104"/>
        <v>35.488486901964166</v>
      </c>
      <c r="AC108">
        <f t="shared" si="105"/>
        <v>34.382003225806457</v>
      </c>
      <c r="AD108">
        <f t="shared" si="106"/>
        <v>5.4579203518583599</v>
      </c>
      <c r="AE108">
        <f t="shared" si="107"/>
        <v>32.358034168331876</v>
      </c>
      <c r="AF108">
        <f t="shared" si="108"/>
        <v>1.7806656315518954</v>
      </c>
      <c r="AG108">
        <f t="shared" si="109"/>
        <v>5.5030093060925038</v>
      </c>
      <c r="AH108">
        <f t="shared" si="110"/>
        <v>3.6772547203064647</v>
      </c>
      <c r="AI108">
        <f t="shared" si="111"/>
        <v>-76.967096849741765</v>
      </c>
      <c r="AJ108">
        <f t="shared" si="112"/>
        <v>23.584704624081642</v>
      </c>
      <c r="AK108">
        <f t="shared" si="113"/>
        <v>1.8533607328751016</v>
      </c>
      <c r="AL108">
        <f t="shared" si="114"/>
        <v>190.210504990918</v>
      </c>
      <c r="AM108">
        <v>0</v>
      </c>
      <c r="AN108">
        <v>0</v>
      </c>
      <c r="AO108">
        <f t="shared" si="115"/>
        <v>1</v>
      </c>
      <c r="AP108">
        <f t="shared" si="116"/>
        <v>0</v>
      </c>
      <c r="AQ108">
        <f t="shared" si="117"/>
        <v>52368.906484662381</v>
      </c>
      <c r="AR108" t="s">
        <v>410</v>
      </c>
      <c r="AS108">
        <v>12516</v>
      </c>
      <c r="AT108">
        <v>616.0684</v>
      </c>
      <c r="AU108">
        <v>3673.6</v>
      </c>
      <c r="AV108">
        <f t="shared" si="118"/>
        <v>0.83229845383275258</v>
      </c>
      <c r="AW108">
        <v>-1.2249820690906199</v>
      </c>
      <c r="AX108" t="s">
        <v>898</v>
      </c>
      <c r="AY108">
        <v>12504.7</v>
      </c>
      <c r="AZ108">
        <v>623.65855999999997</v>
      </c>
      <c r="BA108">
        <v>835.22799999999995</v>
      </c>
      <c r="BB108">
        <f t="shared" si="119"/>
        <v>0.25330740827654241</v>
      </c>
      <c r="BC108">
        <v>0.5</v>
      </c>
      <c r="BD108">
        <f t="shared" si="120"/>
        <v>1261.2200124184326</v>
      </c>
      <c r="BE108">
        <f t="shared" si="121"/>
        <v>5.307419939787045</v>
      </c>
      <c r="BF108">
        <f t="shared" si="122"/>
        <v>159.73818630611089</v>
      </c>
      <c r="BG108">
        <f t="shared" si="123"/>
        <v>5.1794309831411254E-3</v>
      </c>
      <c r="BH108">
        <f t="shared" si="124"/>
        <v>3.3983199796941674</v>
      </c>
      <c r="BI108">
        <f t="shared" si="125"/>
        <v>392.42437138784055</v>
      </c>
      <c r="BJ108" t="s">
        <v>899</v>
      </c>
      <c r="BK108">
        <v>461.25</v>
      </c>
      <c r="BL108">
        <f t="shared" si="126"/>
        <v>461.25</v>
      </c>
      <c r="BM108">
        <f t="shared" si="127"/>
        <v>0.44775558290670325</v>
      </c>
      <c r="BN108">
        <f t="shared" si="128"/>
        <v>0.56572696789650734</v>
      </c>
      <c r="BO108">
        <f t="shared" si="129"/>
        <v>0.88358117888773013</v>
      </c>
      <c r="BP108">
        <f t="shared" si="130"/>
        <v>0.96536697457013076</v>
      </c>
      <c r="BQ108">
        <f t="shared" si="131"/>
        <v>0.92832139494486343</v>
      </c>
      <c r="BR108">
        <f t="shared" si="132"/>
        <v>0.41840452561456709</v>
      </c>
      <c r="BS108">
        <f t="shared" si="133"/>
        <v>0.58159547438543291</v>
      </c>
      <c r="BT108">
        <v>1443</v>
      </c>
      <c r="BU108">
        <v>300</v>
      </c>
      <c r="BV108">
        <v>300</v>
      </c>
      <c r="BW108">
        <v>300</v>
      </c>
      <c r="BX108">
        <v>12504.7</v>
      </c>
      <c r="BY108">
        <v>790.43</v>
      </c>
      <c r="BZ108">
        <v>-9.0575099999999995E-3</v>
      </c>
      <c r="CA108">
        <v>-4.9000000000000004</v>
      </c>
      <c r="CB108" t="s">
        <v>413</v>
      </c>
      <c r="CC108" t="s">
        <v>413</v>
      </c>
      <c r="CD108" t="s">
        <v>413</v>
      </c>
      <c r="CE108" t="s">
        <v>413</v>
      </c>
      <c r="CF108" t="s">
        <v>413</v>
      </c>
      <c r="CG108" t="s">
        <v>413</v>
      </c>
      <c r="CH108" t="s">
        <v>413</v>
      </c>
      <c r="CI108" t="s">
        <v>413</v>
      </c>
      <c r="CJ108" t="s">
        <v>413</v>
      </c>
      <c r="CK108" t="s">
        <v>413</v>
      </c>
      <c r="CL108">
        <f t="shared" si="134"/>
        <v>1500.0103225806461</v>
      </c>
      <c r="CM108">
        <f t="shared" si="135"/>
        <v>1261.2200124184326</v>
      </c>
      <c r="CN108">
        <f t="shared" si="136"/>
        <v>0.84080755540975605</v>
      </c>
      <c r="CO108">
        <f t="shared" si="137"/>
        <v>0.16115858194082944</v>
      </c>
      <c r="CP108">
        <v>6</v>
      </c>
      <c r="CQ108">
        <v>0.5</v>
      </c>
      <c r="CR108" t="s">
        <v>414</v>
      </c>
      <c r="CS108">
        <v>2</v>
      </c>
      <c r="CT108">
        <v>1686945209.599999</v>
      </c>
      <c r="CU108">
        <v>411.12629032258059</v>
      </c>
      <c r="CV108">
        <v>417.1502258064516</v>
      </c>
      <c r="CW108">
        <v>17.527032258064519</v>
      </c>
      <c r="CX108">
        <v>15.81262580645161</v>
      </c>
      <c r="CY108">
        <v>410.67429032258059</v>
      </c>
      <c r="CZ108">
        <v>17.319032258064521</v>
      </c>
      <c r="DA108">
        <v>600.10132258064505</v>
      </c>
      <c r="DB108">
        <v>101.49567741935481</v>
      </c>
      <c r="DC108">
        <v>9.9709941935483867E-2</v>
      </c>
      <c r="DD108">
        <v>34.529987096774192</v>
      </c>
      <c r="DE108">
        <v>34.382003225806457</v>
      </c>
      <c r="DF108">
        <v>999.90000000000032</v>
      </c>
      <c r="DG108">
        <v>0</v>
      </c>
      <c r="DH108">
        <v>0</v>
      </c>
      <c r="DI108">
        <v>10002.9764516129</v>
      </c>
      <c r="DJ108">
        <v>0</v>
      </c>
      <c r="DK108">
        <v>1054.033225806452</v>
      </c>
      <c r="DL108">
        <v>-6.0229332258064519</v>
      </c>
      <c r="DM108">
        <v>418.46164516129028</v>
      </c>
      <c r="DN108">
        <v>423.85251612903221</v>
      </c>
      <c r="DO108">
        <v>1.714405806451613</v>
      </c>
      <c r="DP108">
        <v>417.1502258064516</v>
      </c>
      <c r="DQ108">
        <v>15.81262580645161</v>
      </c>
      <c r="DR108">
        <v>1.77892129032258</v>
      </c>
      <c r="DS108">
        <v>1.604916129032258</v>
      </c>
      <c r="DT108">
        <v>15.602793548387091</v>
      </c>
      <c r="DU108">
        <v>14.00608064516129</v>
      </c>
      <c r="DV108">
        <v>1500.0103225806461</v>
      </c>
      <c r="DW108">
        <v>0.97299212903225807</v>
      </c>
      <c r="DX108">
        <v>2.7007748387096769E-2</v>
      </c>
      <c r="DY108">
        <v>0</v>
      </c>
      <c r="DZ108">
        <v>623.8134838709675</v>
      </c>
      <c r="EA108">
        <v>4.9993100000000013</v>
      </c>
      <c r="EB108">
        <v>14684.21612903226</v>
      </c>
      <c r="EC108">
        <v>13259.287096774189</v>
      </c>
      <c r="ED108">
        <v>41.156999999999996</v>
      </c>
      <c r="EE108">
        <v>42.628999999999998</v>
      </c>
      <c r="EF108">
        <v>41.402999999999999</v>
      </c>
      <c r="EG108">
        <v>42.186999999999983</v>
      </c>
      <c r="EH108">
        <v>42.875</v>
      </c>
      <c r="EI108">
        <v>1454.633548387096</v>
      </c>
      <c r="EJ108">
        <v>40.378064516129051</v>
      </c>
      <c r="EK108">
        <v>0</v>
      </c>
      <c r="EL108">
        <v>181.39999985694891</v>
      </c>
      <c r="EM108">
        <v>0</v>
      </c>
      <c r="EN108">
        <v>623.65855999999997</v>
      </c>
      <c r="EO108">
        <v>-12.08007693310428</v>
      </c>
      <c r="EP108">
        <v>1190.946155875012</v>
      </c>
      <c r="EQ108">
        <v>14691.84</v>
      </c>
      <c r="ER108">
        <v>15</v>
      </c>
      <c r="ES108">
        <v>1686945238.0999999</v>
      </c>
      <c r="ET108" t="s">
        <v>900</v>
      </c>
      <c r="EU108">
        <v>1686945238.0999999</v>
      </c>
      <c r="EV108">
        <v>1686864966.5999999</v>
      </c>
      <c r="EW108">
        <v>92</v>
      </c>
      <c r="EX108">
        <v>-1E-3</v>
      </c>
      <c r="EY108">
        <v>-2.5000000000000001E-2</v>
      </c>
      <c r="EZ108">
        <v>0.45200000000000001</v>
      </c>
      <c r="FA108">
        <v>0.20799999999999999</v>
      </c>
      <c r="FB108">
        <v>417</v>
      </c>
      <c r="FC108">
        <v>20</v>
      </c>
      <c r="FD108">
        <v>0.26</v>
      </c>
      <c r="FE108">
        <v>0.03</v>
      </c>
      <c r="FF108">
        <v>-6.0800120000000009</v>
      </c>
      <c r="FG108">
        <v>1.300971782363997</v>
      </c>
      <c r="FH108">
        <v>0.15211056170102061</v>
      </c>
      <c r="FI108">
        <v>1</v>
      </c>
      <c r="FJ108">
        <v>411.11846666666668</v>
      </c>
      <c r="FK108">
        <v>-3.0252814238040422</v>
      </c>
      <c r="FL108">
        <v>0.22148735604745029</v>
      </c>
      <c r="FM108">
        <v>1</v>
      </c>
      <c r="FN108">
        <v>1.711849</v>
      </c>
      <c r="FO108">
        <v>7.2726754221386733E-2</v>
      </c>
      <c r="FP108">
        <v>7.0592803457576398E-3</v>
      </c>
      <c r="FQ108">
        <v>1</v>
      </c>
      <c r="FR108">
        <v>17.527233333333331</v>
      </c>
      <c r="FS108">
        <v>3.2676307007758622E-2</v>
      </c>
      <c r="FT108">
        <v>2.5491610820468401E-3</v>
      </c>
      <c r="FU108">
        <v>1</v>
      </c>
      <c r="FV108">
        <v>4</v>
      </c>
      <c r="FW108">
        <v>4</v>
      </c>
      <c r="FX108" t="s">
        <v>416</v>
      </c>
      <c r="FY108">
        <v>3.1711399999999998</v>
      </c>
      <c r="FZ108">
        <v>2.7973699999999999</v>
      </c>
      <c r="GA108">
        <v>0.101996</v>
      </c>
      <c r="GB108">
        <v>0.103744</v>
      </c>
      <c r="GC108">
        <v>9.5176899999999995E-2</v>
      </c>
      <c r="GD108">
        <v>8.9398699999999998E-2</v>
      </c>
      <c r="GE108">
        <v>27793.599999999999</v>
      </c>
      <c r="GF108">
        <v>22089.200000000001</v>
      </c>
      <c r="GG108">
        <v>28957.4</v>
      </c>
      <c r="GH108">
        <v>24168.3</v>
      </c>
      <c r="GI108">
        <v>33358.6</v>
      </c>
      <c r="GJ108">
        <v>32136.799999999999</v>
      </c>
      <c r="GK108">
        <v>39971.599999999999</v>
      </c>
      <c r="GL108">
        <v>39447.300000000003</v>
      </c>
      <c r="GM108">
        <v>2.1084700000000001</v>
      </c>
      <c r="GN108">
        <v>1.75257</v>
      </c>
      <c r="GO108">
        <v>0.100192</v>
      </c>
      <c r="GP108">
        <v>0</v>
      </c>
      <c r="GQ108">
        <v>32.771599999999999</v>
      </c>
      <c r="GR108">
        <v>999.9</v>
      </c>
      <c r="GS108">
        <v>26.9</v>
      </c>
      <c r="GT108">
        <v>37.299999999999997</v>
      </c>
      <c r="GU108">
        <v>16.985299999999999</v>
      </c>
      <c r="GV108">
        <v>62.197200000000002</v>
      </c>
      <c r="GW108">
        <v>32.556100000000001</v>
      </c>
      <c r="GX108">
        <v>1</v>
      </c>
      <c r="GY108">
        <v>0.47031299999999998</v>
      </c>
      <c r="GZ108">
        <v>0</v>
      </c>
      <c r="HA108">
        <v>20.276499999999999</v>
      </c>
      <c r="HB108">
        <v>5.2228300000000001</v>
      </c>
      <c r="HC108">
        <v>11.908099999999999</v>
      </c>
      <c r="HD108">
        <v>4.9634499999999999</v>
      </c>
      <c r="HE108">
        <v>3.2919999999999998</v>
      </c>
      <c r="HF108">
        <v>9999</v>
      </c>
      <c r="HG108">
        <v>9999</v>
      </c>
      <c r="HH108">
        <v>9999</v>
      </c>
      <c r="HI108">
        <v>999.9</v>
      </c>
      <c r="HJ108">
        <v>4.9703099999999996</v>
      </c>
      <c r="HK108">
        <v>1.8753500000000001</v>
      </c>
      <c r="HL108">
        <v>1.8741099999999999</v>
      </c>
      <c r="HM108">
        <v>1.8733200000000001</v>
      </c>
      <c r="HN108">
        <v>1.87476</v>
      </c>
      <c r="HO108">
        <v>1.86974</v>
      </c>
      <c r="HP108">
        <v>1.8739300000000001</v>
      </c>
      <c r="HQ108">
        <v>1.87897</v>
      </c>
      <c r="HR108">
        <v>0</v>
      </c>
      <c r="HS108">
        <v>0</v>
      </c>
      <c r="HT108">
        <v>0</v>
      </c>
      <c r="HU108">
        <v>0</v>
      </c>
      <c r="HV108" t="s">
        <v>417</v>
      </c>
      <c r="HW108" t="s">
        <v>418</v>
      </c>
      <c r="HX108" t="s">
        <v>419</v>
      </c>
      <c r="HY108" t="s">
        <v>419</v>
      </c>
      <c r="HZ108" t="s">
        <v>419</v>
      </c>
      <c r="IA108" t="s">
        <v>419</v>
      </c>
      <c r="IB108">
        <v>0</v>
      </c>
      <c r="IC108">
        <v>100</v>
      </c>
      <c r="ID108">
        <v>100</v>
      </c>
      <c r="IE108">
        <v>0.45200000000000001</v>
      </c>
      <c r="IF108">
        <v>0.20799999999999999</v>
      </c>
      <c r="IG108">
        <v>0.45299999999997448</v>
      </c>
      <c r="IH108">
        <v>0</v>
      </c>
      <c r="II108">
        <v>0</v>
      </c>
      <c r="IJ108">
        <v>0</v>
      </c>
      <c r="IK108">
        <v>0.20799999999999999</v>
      </c>
      <c r="IL108">
        <v>0</v>
      </c>
      <c r="IM108">
        <v>0</v>
      </c>
      <c r="IN108">
        <v>0</v>
      </c>
      <c r="IO108">
        <v>-1</v>
      </c>
      <c r="IP108">
        <v>-1</v>
      </c>
      <c r="IQ108">
        <v>-1</v>
      </c>
      <c r="IR108">
        <v>-1</v>
      </c>
      <c r="IS108">
        <v>2.7</v>
      </c>
      <c r="IT108">
        <v>1337.5</v>
      </c>
      <c r="IU108">
        <v>1.08765</v>
      </c>
      <c r="IV108">
        <v>2.4499499999999999</v>
      </c>
      <c r="IW108">
        <v>1.42578</v>
      </c>
      <c r="IX108">
        <v>2.2680699999999998</v>
      </c>
      <c r="IY108">
        <v>1.5478499999999999</v>
      </c>
      <c r="IZ108">
        <v>2.4548299999999998</v>
      </c>
      <c r="JA108">
        <v>39.692</v>
      </c>
      <c r="JB108">
        <v>14.298400000000001</v>
      </c>
      <c r="JC108">
        <v>18</v>
      </c>
      <c r="JD108">
        <v>643.00800000000004</v>
      </c>
      <c r="JE108">
        <v>395.291</v>
      </c>
      <c r="JF108">
        <v>33.813000000000002</v>
      </c>
      <c r="JG108">
        <v>33.249000000000002</v>
      </c>
      <c r="JH108">
        <v>30.0001</v>
      </c>
      <c r="JI108">
        <v>33.020200000000003</v>
      </c>
      <c r="JJ108">
        <v>32.938800000000001</v>
      </c>
      <c r="JK108">
        <v>21.788399999999999</v>
      </c>
      <c r="JL108">
        <v>-30</v>
      </c>
      <c r="JM108">
        <v>-30</v>
      </c>
      <c r="JN108">
        <v>-999.9</v>
      </c>
      <c r="JO108">
        <v>416.64</v>
      </c>
      <c r="JP108">
        <v>0</v>
      </c>
      <c r="JQ108">
        <v>94.388900000000007</v>
      </c>
      <c r="JR108">
        <v>100.346</v>
      </c>
    </row>
    <row r="109" spans="1:278" x14ac:dyDescent="0.2">
      <c r="A109">
        <v>93</v>
      </c>
      <c r="B109">
        <v>1686945335.5999999</v>
      </c>
      <c r="C109">
        <v>23200.099999904629</v>
      </c>
      <c r="D109" t="s">
        <v>901</v>
      </c>
      <c r="E109" t="s">
        <v>902</v>
      </c>
      <c r="F109">
        <v>15</v>
      </c>
      <c r="N109" t="s">
        <v>440</v>
      </c>
      <c r="O109">
        <v>1686945327.849999</v>
      </c>
      <c r="P109">
        <f t="shared" si="92"/>
        <v>2.6575696174987212E-3</v>
      </c>
      <c r="Q109">
        <f t="shared" si="93"/>
        <v>2.6575696174987211</v>
      </c>
      <c r="R109">
        <f t="shared" si="94"/>
        <v>8.8003495047318747</v>
      </c>
      <c r="S109">
        <f t="shared" si="95"/>
        <v>409.86549999999988</v>
      </c>
      <c r="T109">
        <f t="shared" si="96"/>
        <v>190.07211830661623</v>
      </c>
      <c r="U109">
        <f t="shared" si="97"/>
        <v>19.310810045122615</v>
      </c>
      <c r="V109">
        <f t="shared" si="98"/>
        <v>41.6412195805664</v>
      </c>
      <c r="W109">
        <f t="shared" si="99"/>
        <v>7.0659858343170998E-2</v>
      </c>
      <c r="X109">
        <f t="shared" si="100"/>
        <v>2.9550883331816689</v>
      </c>
      <c r="Y109">
        <f t="shared" si="101"/>
        <v>6.9734477678475321E-2</v>
      </c>
      <c r="Z109">
        <f t="shared" si="102"/>
        <v>4.3666180592843072E-2</v>
      </c>
      <c r="AA109">
        <f t="shared" si="103"/>
        <v>241.73780267494445</v>
      </c>
      <c r="AB109">
        <f t="shared" si="104"/>
        <v>35.572297663885678</v>
      </c>
      <c r="AC109">
        <f t="shared" si="105"/>
        <v>34.838806666666663</v>
      </c>
      <c r="AD109">
        <f t="shared" si="106"/>
        <v>5.5981471608386721</v>
      </c>
      <c r="AE109">
        <f t="shared" si="107"/>
        <v>33.361790065671158</v>
      </c>
      <c r="AF109">
        <f t="shared" si="108"/>
        <v>1.8685690286891945</v>
      </c>
      <c r="AG109">
        <f t="shared" si="109"/>
        <v>5.6009255648782688</v>
      </c>
      <c r="AH109">
        <f t="shared" si="110"/>
        <v>3.7295781321494776</v>
      </c>
      <c r="AI109">
        <f t="shared" si="111"/>
        <v>-117.19882013169361</v>
      </c>
      <c r="AJ109">
        <f t="shared" si="112"/>
        <v>1.4258667638564086</v>
      </c>
      <c r="AK109">
        <f t="shared" si="113"/>
        <v>0.11251456014040516</v>
      </c>
      <c r="AL109">
        <f t="shared" si="114"/>
        <v>126.07736386724764</v>
      </c>
      <c r="AM109">
        <v>0</v>
      </c>
      <c r="AN109">
        <v>0</v>
      </c>
      <c r="AO109">
        <f t="shared" si="115"/>
        <v>1</v>
      </c>
      <c r="AP109">
        <f t="shared" si="116"/>
        <v>0</v>
      </c>
      <c r="AQ109">
        <f t="shared" si="117"/>
        <v>52283.862304316339</v>
      </c>
      <c r="AR109" t="s">
        <v>410</v>
      </c>
      <c r="AS109">
        <v>12516</v>
      </c>
      <c r="AT109">
        <v>616.0684</v>
      </c>
      <c r="AU109">
        <v>3673.6</v>
      </c>
      <c r="AV109">
        <f t="shared" si="118"/>
        <v>0.83229845383275258</v>
      </c>
      <c r="AW109">
        <v>-1.2249820690906199</v>
      </c>
      <c r="AX109" t="s">
        <v>903</v>
      </c>
      <c r="AY109">
        <v>12487.2</v>
      </c>
      <c r="AZ109">
        <v>797.65935999999988</v>
      </c>
      <c r="BA109">
        <v>1090.5</v>
      </c>
      <c r="BB109">
        <f t="shared" si="119"/>
        <v>0.26853795506648337</v>
      </c>
      <c r="BC109">
        <v>0.5</v>
      </c>
      <c r="BD109">
        <f t="shared" si="120"/>
        <v>1261.215840556966</v>
      </c>
      <c r="BE109">
        <f t="shared" si="121"/>
        <v>8.8003495047318747</v>
      </c>
      <c r="BF109">
        <f t="shared" si="122"/>
        <v>169.34216136031179</v>
      </c>
      <c r="BG109">
        <f t="shared" si="123"/>
        <v>7.948942006147975E-3</v>
      </c>
      <c r="BH109">
        <f t="shared" si="124"/>
        <v>2.3687299403943145</v>
      </c>
      <c r="BI109">
        <f t="shared" si="125"/>
        <v>440.91819871951071</v>
      </c>
      <c r="BJ109" t="s">
        <v>904</v>
      </c>
      <c r="BK109">
        <v>539.95000000000005</v>
      </c>
      <c r="BL109">
        <f t="shared" si="126"/>
        <v>539.95000000000005</v>
      </c>
      <c r="BM109">
        <f t="shared" si="127"/>
        <v>0.50486015589179267</v>
      </c>
      <c r="BN109">
        <f t="shared" si="128"/>
        <v>0.53190562165107647</v>
      </c>
      <c r="BO109">
        <f t="shared" si="129"/>
        <v>0.82431030906450953</v>
      </c>
      <c r="BP109">
        <f t="shared" si="130"/>
        <v>0.61724522565528961</v>
      </c>
      <c r="BQ109">
        <f t="shared" si="131"/>
        <v>0.84483182446912408</v>
      </c>
      <c r="BR109">
        <f t="shared" si="132"/>
        <v>0.36005650383203525</v>
      </c>
      <c r="BS109">
        <f t="shared" si="133"/>
        <v>0.63994349616796475</v>
      </c>
      <c r="BT109">
        <v>1445</v>
      </c>
      <c r="BU109">
        <v>300</v>
      </c>
      <c r="BV109">
        <v>300</v>
      </c>
      <c r="BW109">
        <v>300</v>
      </c>
      <c r="BX109">
        <v>12487.2</v>
      </c>
      <c r="BY109">
        <v>1034.1500000000001</v>
      </c>
      <c r="BZ109">
        <v>-9.0460999999999996E-3</v>
      </c>
      <c r="CA109">
        <v>-2.62</v>
      </c>
      <c r="CB109" t="s">
        <v>413</v>
      </c>
      <c r="CC109" t="s">
        <v>413</v>
      </c>
      <c r="CD109" t="s">
        <v>413</v>
      </c>
      <c r="CE109" t="s">
        <v>413</v>
      </c>
      <c r="CF109" t="s">
        <v>413</v>
      </c>
      <c r="CG109" t="s">
        <v>413</v>
      </c>
      <c r="CH109" t="s">
        <v>413</v>
      </c>
      <c r="CI109" t="s">
        <v>413</v>
      </c>
      <c r="CJ109" t="s">
        <v>413</v>
      </c>
      <c r="CK109" t="s">
        <v>413</v>
      </c>
      <c r="CL109">
        <f t="shared" si="134"/>
        <v>1500.0060000000001</v>
      </c>
      <c r="CM109">
        <f t="shared" si="135"/>
        <v>1261.215840556966</v>
      </c>
      <c r="CN109">
        <f t="shared" si="136"/>
        <v>0.84080719714252206</v>
      </c>
      <c r="CO109">
        <f t="shared" si="137"/>
        <v>0.16115789048506768</v>
      </c>
      <c r="CP109">
        <v>6</v>
      </c>
      <c r="CQ109">
        <v>0.5</v>
      </c>
      <c r="CR109" t="s">
        <v>414</v>
      </c>
      <c r="CS109">
        <v>2</v>
      </c>
      <c r="CT109">
        <v>1686945327.849999</v>
      </c>
      <c r="CU109">
        <v>409.86549999999988</v>
      </c>
      <c r="CV109">
        <v>419.75343333333342</v>
      </c>
      <c r="CW109">
        <v>18.391919999999999</v>
      </c>
      <c r="CX109">
        <v>15.783666666666671</v>
      </c>
      <c r="CY109">
        <v>409.46849999999989</v>
      </c>
      <c r="CZ109">
        <v>18.183920000000001</v>
      </c>
      <c r="DA109">
        <v>600.10086666666655</v>
      </c>
      <c r="DB109">
        <v>101.4973333333333</v>
      </c>
      <c r="DC109">
        <v>9.9945726666666651E-2</v>
      </c>
      <c r="DD109">
        <v>34.847756666666669</v>
      </c>
      <c r="DE109">
        <v>34.838806666666663</v>
      </c>
      <c r="DF109">
        <v>999.9000000000002</v>
      </c>
      <c r="DG109">
        <v>0</v>
      </c>
      <c r="DH109">
        <v>0</v>
      </c>
      <c r="DI109">
        <v>9996.628999999999</v>
      </c>
      <c r="DJ109">
        <v>0</v>
      </c>
      <c r="DK109">
        <v>324.92063333333329</v>
      </c>
      <c r="DL109">
        <v>-9.8325399999999998</v>
      </c>
      <c r="DM109">
        <v>417.60153333333341</v>
      </c>
      <c r="DN109">
        <v>426.48496666666671</v>
      </c>
      <c r="DO109">
        <v>2.6082540000000001</v>
      </c>
      <c r="DP109">
        <v>419.75343333333342</v>
      </c>
      <c r="DQ109">
        <v>15.783666666666671</v>
      </c>
      <c r="DR109">
        <v>1.8667306666666661</v>
      </c>
      <c r="DS109">
        <v>1.602000666666666</v>
      </c>
      <c r="DT109">
        <v>16.357050000000001</v>
      </c>
      <c r="DU109">
        <v>13.978059999999999</v>
      </c>
      <c r="DV109">
        <v>1500.0060000000001</v>
      </c>
      <c r="DW109">
        <v>0.97300483333333376</v>
      </c>
      <c r="DX109">
        <v>2.6994890000000001E-2</v>
      </c>
      <c r="DY109">
        <v>0</v>
      </c>
      <c r="DZ109">
        <v>800.59050000000002</v>
      </c>
      <c r="EA109">
        <v>4.9993100000000004</v>
      </c>
      <c r="EB109">
        <v>18916.27</v>
      </c>
      <c r="EC109">
        <v>13259.30666666666</v>
      </c>
      <c r="ED109">
        <v>41.254133333333343</v>
      </c>
      <c r="EE109">
        <v>42.670466666666663</v>
      </c>
      <c r="EF109">
        <v>41.561999999999983</v>
      </c>
      <c r="EG109">
        <v>42.307866666666648</v>
      </c>
      <c r="EH109">
        <v>42.945399999999971</v>
      </c>
      <c r="EI109">
        <v>1454.646</v>
      </c>
      <c r="EJ109">
        <v>40.359999999999992</v>
      </c>
      <c r="EK109">
        <v>0</v>
      </c>
      <c r="EL109">
        <v>117.7000000476837</v>
      </c>
      <c r="EM109">
        <v>0</v>
      </c>
      <c r="EN109">
        <v>797.65935999999988</v>
      </c>
      <c r="EO109">
        <v>-216.04338428814529</v>
      </c>
      <c r="EP109">
        <v>-2470.05383670742</v>
      </c>
      <c r="EQ109">
        <v>18844.412</v>
      </c>
      <c r="ER109">
        <v>15</v>
      </c>
      <c r="ES109">
        <v>1686945360.0999999</v>
      </c>
      <c r="ET109" t="s">
        <v>905</v>
      </c>
      <c r="EU109">
        <v>1686945360.0999999</v>
      </c>
      <c r="EV109">
        <v>1686864966.5999999</v>
      </c>
      <c r="EW109">
        <v>93</v>
      </c>
      <c r="EX109">
        <v>-5.6000000000000001E-2</v>
      </c>
      <c r="EY109">
        <v>-2.5000000000000001E-2</v>
      </c>
      <c r="EZ109">
        <v>0.39700000000000002</v>
      </c>
      <c r="FA109">
        <v>0.20799999999999999</v>
      </c>
      <c r="FB109">
        <v>420</v>
      </c>
      <c r="FC109">
        <v>20</v>
      </c>
      <c r="FD109">
        <v>0.25</v>
      </c>
      <c r="FE109">
        <v>0.03</v>
      </c>
      <c r="FF109">
        <v>-9.7271575000000006</v>
      </c>
      <c r="FG109">
        <v>-1.4897088180112501</v>
      </c>
      <c r="FH109">
        <v>0.2333746264887209</v>
      </c>
      <c r="FI109">
        <v>1</v>
      </c>
      <c r="FJ109">
        <v>409.89909999999998</v>
      </c>
      <c r="FK109">
        <v>1.320427141267567</v>
      </c>
      <c r="FL109">
        <v>0.10036312403799411</v>
      </c>
      <c r="FM109">
        <v>1</v>
      </c>
      <c r="FN109">
        <v>2.5923172499999998</v>
      </c>
      <c r="FO109">
        <v>0.27106030018761212</v>
      </c>
      <c r="FP109">
        <v>2.6118952696030911E-2</v>
      </c>
      <c r="FQ109">
        <v>1</v>
      </c>
      <c r="FR109">
        <v>18.38797666666666</v>
      </c>
      <c r="FS109">
        <v>0.23273058954398071</v>
      </c>
      <c r="FT109">
        <v>1.6806123553302979E-2</v>
      </c>
      <c r="FU109">
        <v>1</v>
      </c>
      <c r="FV109">
        <v>4</v>
      </c>
      <c r="FW109">
        <v>4</v>
      </c>
      <c r="FX109" t="s">
        <v>416</v>
      </c>
      <c r="FY109">
        <v>3.17109</v>
      </c>
      <c r="FZ109">
        <v>2.79738</v>
      </c>
      <c r="GA109">
        <v>0.10187300000000001</v>
      </c>
      <c r="GB109">
        <v>0.1043</v>
      </c>
      <c r="GC109">
        <v>9.8672200000000002E-2</v>
      </c>
      <c r="GD109">
        <v>8.9300400000000002E-2</v>
      </c>
      <c r="GE109">
        <v>27794</v>
      </c>
      <c r="GF109">
        <v>22077.4</v>
      </c>
      <c r="GG109">
        <v>28953.9</v>
      </c>
      <c r="GH109">
        <v>24170.400000000001</v>
      </c>
      <c r="GI109">
        <v>33225</v>
      </c>
      <c r="GJ109">
        <v>32144</v>
      </c>
      <c r="GK109">
        <v>39966.699999999997</v>
      </c>
      <c r="GL109">
        <v>39451.9</v>
      </c>
      <c r="GM109">
        <v>2.10737</v>
      </c>
      <c r="GN109">
        <v>1.7541</v>
      </c>
      <c r="GO109">
        <v>9.6939499999999998E-2</v>
      </c>
      <c r="GP109">
        <v>0</v>
      </c>
      <c r="GQ109">
        <v>33.330300000000001</v>
      </c>
      <c r="GR109">
        <v>999.9</v>
      </c>
      <c r="GS109">
        <v>26.9</v>
      </c>
      <c r="GT109">
        <v>37.299999999999997</v>
      </c>
      <c r="GU109">
        <v>16.985600000000002</v>
      </c>
      <c r="GV109">
        <v>62.007199999999997</v>
      </c>
      <c r="GW109">
        <v>30.885400000000001</v>
      </c>
      <c r="GX109">
        <v>1</v>
      </c>
      <c r="GY109">
        <v>0.46917199999999998</v>
      </c>
      <c r="GZ109">
        <v>0</v>
      </c>
      <c r="HA109">
        <v>20.276599999999998</v>
      </c>
      <c r="HB109">
        <v>5.2225299999999999</v>
      </c>
      <c r="HC109">
        <v>11.908099999999999</v>
      </c>
      <c r="HD109">
        <v>4.9635999999999996</v>
      </c>
      <c r="HE109">
        <v>3.2919999999999998</v>
      </c>
      <c r="HF109">
        <v>9999</v>
      </c>
      <c r="HG109">
        <v>9999</v>
      </c>
      <c r="HH109">
        <v>9999</v>
      </c>
      <c r="HI109">
        <v>999.9</v>
      </c>
      <c r="HJ109">
        <v>4.9702999999999999</v>
      </c>
      <c r="HK109">
        <v>1.87537</v>
      </c>
      <c r="HL109">
        <v>1.8741099999999999</v>
      </c>
      <c r="HM109">
        <v>1.8733200000000001</v>
      </c>
      <c r="HN109">
        <v>1.87477</v>
      </c>
      <c r="HO109">
        <v>1.86972</v>
      </c>
      <c r="HP109">
        <v>1.8738999999999999</v>
      </c>
      <c r="HQ109">
        <v>1.87897</v>
      </c>
      <c r="HR109">
        <v>0</v>
      </c>
      <c r="HS109">
        <v>0</v>
      </c>
      <c r="HT109">
        <v>0</v>
      </c>
      <c r="HU109">
        <v>0</v>
      </c>
      <c r="HV109" t="s">
        <v>417</v>
      </c>
      <c r="HW109" t="s">
        <v>418</v>
      </c>
      <c r="HX109" t="s">
        <v>419</v>
      </c>
      <c r="HY109" t="s">
        <v>419</v>
      </c>
      <c r="HZ109" t="s">
        <v>419</v>
      </c>
      <c r="IA109" t="s">
        <v>419</v>
      </c>
      <c r="IB109">
        <v>0</v>
      </c>
      <c r="IC109">
        <v>100</v>
      </c>
      <c r="ID109">
        <v>100</v>
      </c>
      <c r="IE109">
        <v>0.39700000000000002</v>
      </c>
      <c r="IF109">
        <v>0.20799999999999999</v>
      </c>
      <c r="IG109">
        <v>0.45242857142852699</v>
      </c>
      <c r="IH109">
        <v>0</v>
      </c>
      <c r="II109">
        <v>0</v>
      </c>
      <c r="IJ109">
        <v>0</v>
      </c>
      <c r="IK109">
        <v>0.20799999999999999</v>
      </c>
      <c r="IL109">
        <v>0</v>
      </c>
      <c r="IM109">
        <v>0</v>
      </c>
      <c r="IN109">
        <v>0</v>
      </c>
      <c r="IO109">
        <v>-1</v>
      </c>
      <c r="IP109">
        <v>-1</v>
      </c>
      <c r="IQ109">
        <v>-1</v>
      </c>
      <c r="IR109">
        <v>-1</v>
      </c>
      <c r="IS109">
        <v>1.6</v>
      </c>
      <c r="IT109">
        <v>1339.5</v>
      </c>
      <c r="IU109">
        <v>1.09375</v>
      </c>
      <c r="IV109">
        <v>2.4499499999999999</v>
      </c>
      <c r="IW109">
        <v>1.42578</v>
      </c>
      <c r="IX109">
        <v>2.2680699999999998</v>
      </c>
      <c r="IY109">
        <v>1.5478499999999999</v>
      </c>
      <c r="IZ109">
        <v>2.4414099999999999</v>
      </c>
      <c r="JA109">
        <v>39.717100000000002</v>
      </c>
      <c r="JB109">
        <v>14.2896</v>
      </c>
      <c r="JC109">
        <v>18</v>
      </c>
      <c r="JD109">
        <v>642.274</v>
      </c>
      <c r="JE109">
        <v>396.20600000000002</v>
      </c>
      <c r="JF109">
        <v>33.902099999999997</v>
      </c>
      <c r="JG109">
        <v>33.262900000000002</v>
      </c>
      <c r="JH109">
        <v>30</v>
      </c>
      <c r="JI109">
        <v>33.031999999999996</v>
      </c>
      <c r="JJ109">
        <v>32.950099999999999</v>
      </c>
      <c r="JK109">
        <v>21.923200000000001</v>
      </c>
      <c r="JL109">
        <v>-30</v>
      </c>
      <c r="JM109">
        <v>-30</v>
      </c>
      <c r="JN109">
        <v>-999.9</v>
      </c>
      <c r="JO109">
        <v>419.78199999999998</v>
      </c>
      <c r="JP109">
        <v>0</v>
      </c>
      <c r="JQ109">
        <v>94.377399999999994</v>
      </c>
      <c r="JR109">
        <v>100.35599999999999</v>
      </c>
    </row>
    <row r="110" spans="1:278" x14ac:dyDescent="0.2">
      <c r="A110">
        <v>94</v>
      </c>
      <c r="B110">
        <v>1686945450.0999999</v>
      </c>
      <c r="C110">
        <v>23314.599999904629</v>
      </c>
      <c r="D110" t="s">
        <v>906</v>
      </c>
      <c r="E110" t="s">
        <v>907</v>
      </c>
      <c r="F110">
        <v>15</v>
      </c>
      <c r="N110" t="s">
        <v>446</v>
      </c>
      <c r="O110">
        <v>1686945442.099999</v>
      </c>
      <c r="P110">
        <f t="shared" si="92"/>
        <v>4.7210117091200871E-3</v>
      </c>
      <c r="Q110">
        <f t="shared" si="93"/>
        <v>4.7210117091200869</v>
      </c>
      <c r="R110">
        <f t="shared" si="94"/>
        <v>15.155539832049202</v>
      </c>
      <c r="S110">
        <f t="shared" si="95"/>
        <v>409.62677419354839</v>
      </c>
      <c r="T110">
        <f t="shared" si="96"/>
        <v>209.5547520819014</v>
      </c>
      <c r="U110">
        <f t="shared" si="97"/>
        <v>21.289716853451292</v>
      </c>
      <c r="V110">
        <f t="shared" si="98"/>
        <v>41.616035673411325</v>
      </c>
      <c r="W110">
        <f t="shared" si="99"/>
        <v>0.13578708161090788</v>
      </c>
      <c r="X110">
        <f t="shared" si="100"/>
        <v>2.9568974967351793</v>
      </c>
      <c r="Y110">
        <f t="shared" si="101"/>
        <v>0.13241561129308696</v>
      </c>
      <c r="Z110">
        <f t="shared" si="102"/>
        <v>8.3055698015512186E-2</v>
      </c>
      <c r="AA110">
        <f t="shared" si="103"/>
        <v>241.7337560427045</v>
      </c>
      <c r="AB110">
        <f t="shared" si="104"/>
        <v>35.243673281439833</v>
      </c>
      <c r="AC110">
        <f t="shared" si="105"/>
        <v>34.74805806451613</v>
      </c>
      <c r="AD110">
        <f t="shared" si="106"/>
        <v>5.5700430951162225</v>
      </c>
      <c r="AE110">
        <f t="shared" si="107"/>
        <v>36.802040173205391</v>
      </c>
      <c r="AF110">
        <f t="shared" si="108"/>
        <v>2.084328441374562</v>
      </c>
      <c r="AG110">
        <f t="shared" si="109"/>
        <v>5.6636219936853047</v>
      </c>
      <c r="AH110">
        <f t="shared" si="110"/>
        <v>3.4857146537416606</v>
      </c>
      <c r="AI110">
        <f t="shared" si="111"/>
        <v>-208.19661637219585</v>
      </c>
      <c r="AJ110">
        <f t="shared" si="112"/>
        <v>47.926009738069503</v>
      </c>
      <c r="AK110">
        <f t="shared" si="113"/>
        <v>3.7815384528951634</v>
      </c>
      <c r="AL110">
        <f t="shared" si="114"/>
        <v>85.244687861473324</v>
      </c>
      <c r="AM110">
        <v>0</v>
      </c>
      <c r="AN110">
        <v>0</v>
      </c>
      <c r="AO110">
        <f t="shared" si="115"/>
        <v>1</v>
      </c>
      <c r="AP110">
        <f t="shared" si="116"/>
        <v>0</v>
      </c>
      <c r="AQ110">
        <f t="shared" si="117"/>
        <v>52301.175604098047</v>
      </c>
      <c r="AR110" t="s">
        <v>410</v>
      </c>
      <c r="AS110">
        <v>12516</v>
      </c>
      <c r="AT110">
        <v>616.0684</v>
      </c>
      <c r="AU110">
        <v>3673.6</v>
      </c>
      <c r="AV110">
        <f t="shared" si="118"/>
        <v>0.83229845383275258</v>
      </c>
      <c r="AW110">
        <v>-1.2249820690906199</v>
      </c>
      <c r="AX110" t="s">
        <v>908</v>
      </c>
      <c r="AY110">
        <v>12488.3</v>
      </c>
      <c r="AZ110">
        <v>847.20620000000008</v>
      </c>
      <c r="BA110">
        <v>1205.3800000000001</v>
      </c>
      <c r="BB110">
        <f t="shared" si="119"/>
        <v>0.2971459622691599</v>
      </c>
      <c r="BC110">
        <v>0.5</v>
      </c>
      <c r="BD110">
        <f t="shared" si="120"/>
        <v>1261.1945424924593</v>
      </c>
      <c r="BE110">
        <f t="shared" si="121"/>
        <v>15.155539832049202</v>
      </c>
      <c r="BF110">
        <f t="shared" si="122"/>
        <v>187.37943296876733</v>
      </c>
      <c r="BG110">
        <f t="shared" si="123"/>
        <v>1.2988100843480904E-2</v>
      </c>
      <c r="BH110">
        <f t="shared" si="124"/>
        <v>2.0476696145613826</v>
      </c>
      <c r="BI110">
        <f t="shared" si="125"/>
        <v>458.58985446853495</v>
      </c>
      <c r="BJ110" t="s">
        <v>909</v>
      </c>
      <c r="BK110">
        <v>-465.15</v>
      </c>
      <c r="BL110">
        <f t="shared" si="126"/>
        <v>-465.15</v>
      </c>
      <c r="BM110">
        <f t="shared" si="127"/>
        <v>1.3858949045114404</v>
      </c>
      <c r="BN110">
        <f t="shared" si="128"/>
        <v>0.21440728391588298</v>
      </c>
      <c r="BO110">
        <f t="shared" si="129"/>
        <v>0.59636846874056171</v>
      </c>
      <c r="BP110">
        <f t="shared" si="130"/>
        <v>0.60778338658190334</v>
      </c>
      <c r="BQ110">
        <f t="shared" si="131"/>
        <v>0.80725903208980732</v>
      </c>
      <c r="BR110">
        <f t="shared" si="132"/>
        <v>-0.11771815186606632</v>
      </c>
      <c r="BS110">
        <f t="shared" si="133"/>
        <v>1.1177181518660664</v>
      </c>
      <c r="BT110">
        <v>1447</v>
      </c>
      <c r="BU110">
        <v>300</v>
      </c>
      <c r="BV110">
        <v>300</v>
      </c>
      <c r="BW110">
        <v>300</v>
      </c>
      <c r="BX110">
        <v>12488.3</v>
      </c>
      <c r="BY110">
        <v>1136.8</v>
      </c>
      <c r="BZ110">
        <v>-9.0471200000000005E-3</v>
      </c>
      <c r="CA110">
        <v>-1.89</v>
      </c>
      <c r="CB110" t="s">
        <v>413</v>
      </c>
      <c r="CC110" t="s">
        <v>413</v>
      </c>
      <c r="CD110" t="s">
        <v>413</v>
      </c>
      <c r="CE110" t="s">
        <v>413</v>
      </c>
      <c r="CF110" t="s">
        <v>413</v>
      </c>
      <c r="CG110" t="s">
        <v>413</v>
      </c>
      <c r="CH110" t="s">
        <v>413</v>
      </c>
      <c r="CI110" t="s">
        <v>413</v>
      </c>
      <c r="CJ110" t="s">
        <v>413</v>
      </c>
      <c r="CK110" t="s">
        <v>413</v>
      </c>
      <c r="CL110">
        <f t="shared" si="134"/>
        <v>1499.9806451612901</v>
      </c>
      <c r="CM110">
        <f t="shared" si="135"/>
        <v>1261.1945424924593</v>
      </c>
      <c r="CN110">
        <f t="shared" si="136"/>
        <v>0.8408072107869401</v>
      </c>
      <c r="CO110">
        <f t="shared" si="137"/>
        <v>0.16115791681879424</v>
      </c>
      <c r="CP110">
        <v>6</v>
      </c>
      <c r="CQ110">
        <v>0.5</v>
      </c>
      <c r="CR110" t="s">
        <v>414</v>
      </c>
      <c r="CS110">
        <v>2</v>
      </c>
      <c r="CT110">
        <v>1686945442.099999</v>
      </c>
      <c r="CU110">
        <v>409.62677419354839</v>
      </c>
      <c r="CV110">
        <v>426.71206451612898</v>
      </c>
      <c r="CW110">
        <v>20.516051612903219</v>
      </c>
      <c r="CX110">
        <v>15.8930064516129</v>
      </c>
      <c r="CY110">
        <v>409.25677419354838</v>
      </c>
      <c r="CZ110">
        <v>20.30805161290322</v>
      </c>
      <c r="DA110">
        <v>600.14406451612899</v>
      </c>
      <c r="DB110">
        <v>101.4950967741935</v>
      </c>
      <c r="DC110">
        <v>9.9911890322580632E-2</v>
      </c>
      <c r="DD110">
        <v>35.048699999999997</v>
      </c>
      <c r="DE110">
        <v>34.74805806451613</v>
      </c>
      <c r="DF110">
        <v>999.90000000000032</v>
      </c>
      <c r="DG110">
        <v>0</v>
      </c>
      <c r="DH110">
        <v>0</v>
      </c>
      <c r="DI110">
        <v>10007.116451612899</v>
      </c>
      <c r="DJ110">
        <v>0</v>
      </c>
      <c r="DK110">
        <v>353.58300000000003</v>
      </c>
      <c r="DL110">
        <v>-17.05828709677419</v>
      </c>
      <c r="DM110">
        <v>418.23425806451621</v>
      </c>
      <c r="DN110">
        <v>433.60322580645169</v>
      </c>
      <c r="DO110">
        <v>4.6230429032258069</v>
      </c>
      <c r="DP110">
        <v>426.71206451612898</v>
      </c>
      <c r="DQ110">
        <v>15.8930064516129</v>
      </c>
      <c r="DR110">
        <v>2.082276129032258</v>
      </c>
      <c r="DS110">
        <v>1.6130596774193551</v>
      </c>
      <c r="DT110">
        <v>18.084229032258062</v>
      </c>
      <c r="DU110">
        <v>14.08413870967742</v>
      </c>
      <c r="DV110">
        <v>1499.9806451612901</v>
      </c>
      <c r="DW110">
        <v>0.973001</v>
      </c>
      <c r="DX110">
        <v>2.69988E-2</v>
      </c>
      <c r="DY110">
        <v>0</v>
      </c>
      <c r="DZ110">
        <v>850.37429032258058</v>
      </c>
      <c r="EA110">
        <v>4.9993100000000013</v>
      </c>
      <c r="EB110">
        <v>19493.261290322571</v>
      </c>
      <c r="EC110">
        <v>13259.08064516129</v>
      </c>
      <c r="ED110">
        <v>41.375</v>
      </c>
      <c r="EE110">
        <v>42.75</v>
      </c>
      <c r="EF110">
        <v>41.695129032258052</v>
      </c>
      <c r="EG110">
        <v>42.235774193548373</v>
      </c>
      <c r="EH110">
        <v>43.108741935483877</v>
      </c>
      <c r="EI110">
        <v>1454.62064516129</v>
      </c>
      <c r="EJ110">
        <v>40.359999999999978</v>
      </c>
      <c r="EK110">
        <v>0</v>
      </c>
      <c r="EL110">
        <v>113.9000000953674</v>
      </c>
      <c r="EM110">
        <v>0</v>
      </c>
      <c r="EN110">
        <v>847.20620000000008</v>
      </c>
      <c r="EO110">
        <v>-275.67546110659327</v>
      </c>
      <c r="EP110">
        <v>-4617.5307632766971</v>
      </c>
      <c r="EQ110">
        <v>19442.504000000001</v>
      </c>
      <c r="ER110">
        <v>15</v>
      </c>
      <c r="ES110">
        <v>1686945473.0999999</v>
      </c>
      <c r="ET110" t="s">
        <v>910</v>
      </c>
      <c r="EU110">
        <v>1686945473.0999999</v>
      </c>
      <c r="EV110">
        <v>1686864966.5999999</v>
      </c>
      <c r="EW110">
        <v>94</v>
      </c>
      <c r="EX110">
        <v>-2.7E-2</v>
      </c>
      <c r="EY110">
        <v>-2.5000000000000001E-2</v>
      </c>
      <c r="EZ110">
        <v>0.37</v>
      </c>
      <c r="FA110">
        <v>0.20799999999999999</v>
      </c>
      <c r="FB110">
        <v>427</v>
      </c>
      <c r="FC110">
        <v>20</v>
      </c>
      <c r="FD110">
        <v>0.08</v>
      </c>
      <c r="FE110">
        <v>0.03</v>
      </c>
      <c r="FF110">
        <v>-16.998829268292681</v>
      </c>
      <c r="FG110">
        <v>0.23660696864106789</v>
      </c>
      <c r="FH110">
        <v>0.29021651819986072</v>
      </c>
      <c r="FI110">
        <v>1</v>
      </c>
      <c r="FJ110">
        <v>409.65374193548388</v>
      </c>
      <c r="FK110">
        <v>2.8674193548370619</v>
      </c>
      <c r="FL110">
        <v>0.23880265408125659</v>
      </c>
      <c r="FM110">
        <v>1</v>
      </c>
      <c r="FN110">
        <v>4.6101782926829271</v>
      </c>
      <c r="FO110">
        <v>0.28157811846689867</v>
      </c>
      <c r="FP110">
        <v>2.8128382498165721E-2</v>
      </c>
      <c r="FQ110">
        <v>1</v>
      </c>
      <c r="FR110">
        <v>20.516051612903219</v>
      </c>
      <c r="FS110">
        <v>0.3542999999999355</v>
      </c>
      <c r="FT110">
        <v>2.6637844422232479E-2</v>
      </c>
      <c r="FU110">
        <v>1</v>
      </c>
      <c r="FV110">
        <v>4</v>
      </c>
      <c r="FW110">
        <v>4</v>
      </c>
      <c r="FX110" t="s">
        <v>416</v>
      </c>
      <c r="FY110">
        <v>3.1708699999999999</v>
      </c>
      <c r="FZ110">
        <v>2.7964799999999999</v>
      </c>
      <c r="GA110">
        <v>0.101858</v>
      </c>
      <c r="GB110">
        <v>0.105601</v>
      </c>
      <c r="GC110">
        <v>0.106795</v>
      </c>
      <c r="GD110">
        <v>8.9806899999999995E-2</v>
      </c>
      <c r="GE110">
        <v>27792.5</v>
      </c>
      <c r="GF110">
        <v>22043.1</v>
      </c>
      <c r="GG110">
        <v>28952.2</v>
      </c>
      <c r="GH110">
        <v>24168.3</v>
      </c>
      <c r="GI110">
        <v>32922</v>
      </c>
      <c r="GJ110">
        <v>32122.799999999999</v>
      </c>
      <c r="GK110">
        <v>39964.400000000001</v>
      </c>
      <c r="GL110">
        <v>39447.800000000003</v>
      </c>
      <c r="GM110">
        <v>2.1088200000000001</v>
      </c>
      <c r="GN110">
        <v>1.7528699999999999</v>
      </c>
      <c r="GO110">
        <v>5.1431400000000002E-2</v>
      </c>
      <c r="GP110">
        <v>0</v>
      </c>
      <c r="GQ110">
        <v>33.905799999999999</v>
      </c>
      <c r="GR110">
        <v>999.9</v>
      </c>
      <c r="GS110">
        <v>26.9</v>
      </c>
      <c r="GT110">
        <v>37.299999999999997</v>
      </c>
      <c r="GU110">
        <v>16.9862</v>
      </c>
      <c r="GV110">
        <v>61.8172</v>
      </c>
      <c r="GW110">
        <v>31.277999999999999</v>
      </c>
      <c r="GX110">
        <v>1</v>
      </c>
      <c r="GY110">
        <v>0.473603</v>
      </c>
      <c r="GZ110">
        <v>0</v>
      </c>
      <c r="HA110">
        <v>20.2761</v>
      </c>
      <c r="HB110">
        <v>5.2226800000000004</v>
      </c>
      <c r="HC110">
        <v>11.908099999999999</v>
      </c>
      <c r="HD110">
        <v>4.9634499999999999</v>
      </c>
      <c r="HE110">
        <v>3.2919999999999998</v>
      </c>
      <c r="HF110">
        <v>9999</v>
      </c>
      <c r="HG110">
        <v>9999</v>
      </c>
      <c r="HH110">
        <v>9999</v>
      </c>
      <c r="HI110">
        <v>999.9</v>
      </c>
      <c r="HJ110">
        <v>4.9703200000000001</v>
      </c>
      <c r="HK110">
        <v>1.87534</v>
      </c>
      <c r="HL110">
        <v>1.87408</v>
      </c>
      <c r="HM110">
        <v>1.8733200000000001</v>
      </c>
      <c r="HN110">
        <v>1.87476</v>
      </c>
      <c r="HO110">
        <v>1.86974</v>
      </c>
      <c r="HP110">
        <v>1.87391</v>
      </c>
      <c r="HQ110">
        <v>1.87897</v>
      </c>
      <c r="HR110">
        <v>0</v>
      </c>
      <c r="HS110">
        <v>0</v>
      </c>
      <c r="HT110">
        <v>0</v>
      </c>
      <c r="HU110">
        <v>0</v>
      </c>
      <c r="HV110" t="s">
        <v>417</v>
      </c>
      <c r="HW110" t="s">
        <v>418</v>
      </c>
      <c r="HX110" t="s">
        <v>419</v>
      </c>
      <c r="HY110" t="s">
        <v>419</v>
      </c>
      <c r="HZ110" t="s">
        <v>419</v>
      </c>
      <c r="IA110" t="s">
        <v>419</v>
      </c>
      <c r="IB110">
        <v>0</v>
      </c>
      <c r="IC110">
        <v>100</v>
      </c>
      <c r="ID110">
        <v>100</v>
      </c>
      <c r="IE110">
        <v>0.37</v>
      </c>
      <c r="IF110">
        <v>0.20799999999999999</v>
      </c>
      <c r="IG110">
        <v>0.39695238095248442</v>
      </c>
      <c r="IH110">
        <v>0</v>
      </c>
      <c r="II110">
        <v>0</v>
      </c>
      <c r="IJ110">
        <v>0</v>
      </c>
      <c r="IK110">
        <v>0.20799999999999999</v>
      </c>
      <c r="IL110">
        <v>0</v>
      </c>
      <c r="IM110">
        <v>0</v>
      </c>
      <c r="IN110">
        <v>0</v>
      </c>
      <c r="IO110">
        <v>-1</v>
      </c>
      <c r="IP110">
        <v>-1</v>
      </c>
      <c r="IQ110">
        <v>-1</v>
      </c>
      <c r="IR110">
        <v>-1</v>
      </c>
      <c r="IS110">
        <v>1.5</v>
      </c>
      <c r="IT110">
        <v>1341.4</v>
      </c>
      <c r="IU110">
        <v>1.1084000000000001</v>
      </c>
      <c r="IV110">
        <v>2.4536099999999998</v>
      </c>
      <c r="IW110">
        <v>1.42578</v>
      </c>
      <c r="IX110">
        <v>2.2680699999999998</v>
      </c>
      <c r="IY110">
        <v>1.5478499999999999</v>
      </c>
      <c r="IZ110">
        <v>2.34253</v>
      </c>
      <c r="JA110">
        <v>39.817700000000002</v>
      </c>
      <c r="JB110">
        <v>14.2721</v>
      </c>
      <c r="JC110">
        <v>18</v>
      </c>
      <c r="JD110">
        <v>643.80100000000004</v>
      </c>
      <c r="JE110">
        <v>395.77699999999999</v>
      </c>
      <c r="JF110">
        <v>34.086799999999997</v>
      </c>
      <c r="JG110">
        <v>33.321300000000001</v>
      </c>
      <c r="JH110">
        <v>30.000299999999999</v>
      </c>
      <c r="JI110">
        <v>33.073300000000003</v>
      </c>
      <c r="JJ110">
        <v>32.991</v>
      </c>
      <c r="JK110">
        <v>22.216999999999999</v>
      </c>
      <c r="JL110">
        <v>-30</v>
      </c>
      <c r="JM110">
        <v>-30</v>
      </c>
      <c r="JN110">
        <v>-999.9</v>
      </c>
      <c r="JO110">
        <v>426.71100000000001</v>
      </c>
      <c r="JP110">
        <v>0</v>
      </c>
      <c r="JQ110">
        <v>94.371799999999993</v>
      </c>
      <c r="JR110">
        <v>100.34699999999999</v>
      </c>
    </row>
    <row r="111" spans="1:278" x14ac:dyDescent="0.2">
      <c r="A111">
        <v>95</v>
      </c>
      <c r="B111">
        <v>1686945584.5999999</v>
      </c>
      <c r="C111">
        <v>23449.099999904629</v>
      </c>
      <c r="D111" t="s">
        <v>911</v>
      </c>
      <c r="E111" t="s">
        <v>912</v>
      </c>
      <c r="F111">
        <v>15</v>
      </c>
      <c r="N111" t="s">
        <v>453</v>
      </c>
      <c r="O111">
        <v>1686945576.849999</v>
      </c>
      <c r="P111">
        <f t="shared" si="92"/>
        <v>2.9552991041766332E-3</v>
      </c>
      <c r="Q111">
        <f t="shared" si="93"/>
        <v>2.9552991041766332</v>
      </c>
      <c r="R111">
        <f t="shared" si="94"/>
        <v>9.1541068437788642</v>
      </c>
      <c r="S111">
        <f t="shared" si="95"/>
        <v>410.72529999999989</v>
      </c>
      <c r="T111">
        <f t="shared" si="96"/>
        <v>207.37892964453098</v>
      </c>
      <c r="U111">
        <f t="shared" si="97"/>
        <v>21.068664896936763</v>
      </c>
      <c r="V111">
        <f t="shared" si="98"/>
        <v>41.727641883515858</v>
      </c>
      <c r="W111">
        <f t="shared" si="99"/>
        <v>8.0236114721342858E-2</v>
      </c>
      <c r="X111">
        <f t="shared" si="100"/>
        <v>2.9555350220447507</v>
      </c>
      <c r="Y111">
        <f t="shared" si="101"/>
        <v>7.9045367351887219E-2</v>
      </c>
      <c r="Z111">
        <f t="shared" si="102"/>
        <v>4.950886639509787E-2</v>
      </c>
      <c r="AA111">
        <f t="shared" si="103"/>
        <v>241.73830077495114</v>
      </c>
      <c r="AB111">
        <f t="shared" si="104"/>
        <v>35.650171657898234</v>
      </c>
      <c r="AC111">
        <f t="shared" si="105"/>
        <v>34.775633333333332</v>
      </c>
      <c r="AD111">
        <f t="shared" si="106"/>
        <v>5.5785699194831162</v>
      </c>
      <c r="AE111">
        <f t="shared" si="107"/>
        <v>33.994760444385776</v>
      </c>
      <c r="AF111">
        <f t="shared" si="108"/>
        <v>1.9203817705404547</v>
      </c>
      <c r="AG111">
        <f t="shared" si="109"/>
        <v>5.6490522228627889</v>
      </c>
      <c r="AH111">
        <f t="shared" si="110"/>
        <v>3.6581881489426618</v>
      </c>
      <c r="AI111">
        <f t="shared" si="111"/>
        <v>-130.32869049418952</v>
      </c>
      <c r="AJ111">
        <f t="shared" si="112"/>
        <v>36.09714381207997</v>
      </c>
      <c r="AK111">
        <f t="shared" si="113"/>
        <v>2.8492470909887242</v>
      </c>
      <c r="AL111">
        <f t="shared" si="114"/>
        <v>150.3560011838303</v>
      </c>
      <c r="AM111">
        <v>0</v>
      </c>
      <c r="AN111">
        <v>0</v>
      </c>
      <c r="AO111">
        <f t="shared" si="115"/>
        <v>1</v>
      </c>
      <c r="AP111">
        <f t="shared" si="116"/>
        <v>0</v>
      </c>
      <c r="AQ111">
        <f t="shared" si="117"/>
        <v>52270.310008525303</v>
      </c>
      <c r="AR111" t="s">
        <v>410</v>
      </c>
      <c r="AS111">
        <v>12516</v>
      </c>
      <c r="AT111">
        <v>616.0684</v>
      </c>
      <c r="AU111">
        <v>3673.6</v>
      </c>
      <c r="AV111">
        <f t="shared" si="118"/>
        <v>0.83229845383275258</v>
      </c>
      <c r="AW111">
        <v>-1.2249820690906199</v>
      </c>
      <c r="AX111" t="s">
        <v>913</v>
      </c>
      <c r="AY111">
        <v>12515.4</v>
      </c>
      <c r="AZ111">
        <v>643.13035999999988</v>
      </c>
      <c r="BA111">
        <v>863.16399999999999</v>
      </c>
      <c r="BB111">
        <f t="shared" si="119"/>
        <v>0.25491521889235436</v>
      </c>
      <c r="BC111">
        <v>0.5</v>
      </c>
      <c r="BD111">
        <f t="shared" si="120"/>
        <v>1261.2183705569694</v>
      </c>
      <c r="BE111">
        <f t="shared" si="121"/>
        <v>9.1541068437788642</v>
      </c>
      <c r="BF111">
        <f t="shared" si="122"/>
        <v>160.75187850079416</v>
      </c>
      <c r="BG111">
        <f t="shared" si="123"/>
        <v>8.2294146320481768E-3</v>
      </c>
      <c r="BH111">
        <f t="shared" si="124"/>
        <v>3.2559698967982906</v>
      </c>
      <c r="BI111">
        <f t="shared" si="125"/>
        <v>398.48381170566864</v>
      </c>
      <c r="BJ111" t="s">
        <v>914</v>
      </c>
      <c r="BK111">
        <v>-1556.37</v>
      </c>
      <c r="BL111">
        <f t="shared" si="126"/>
        <v>-1556.37</v>
      </c>
      <c r="BM111">
        <f t="shared" si="127"/>
        <v>2.8030988317399705</v>
      </c>
      <c r="BN111">
        <f t="shared" si="128"/>
        <v>9.0940503419253513E-2</v>
      </c>
      <c r="BO111">
        <f t="shared" si="129"/>
        <v>0.53737134247423979</v>
      </c>
      <c r="BP111">
        <f t="shared" si="130"/>
        <v>0.89047979810243527</v>
      </c>
      <c r="BQ111">
        <f t="shared" si="131"/>
        <v>0.91918461284259489</v>
      </c>
      <c r="BR111">
        <f t="shared" si="132"/>
        <v>-0.22007524463100078</v>
      </c>
      <c r="BS111">
        <f t="shared" si="133"/>
        <v>1.2200752446310008</v>
      </c>
      <c r="BT111">
        <v>1449</v>
      </c>
      <c r="BU111">
        <v>300</v>
      </c>
      <c r="BV111">
        <v>300</v>
      </c>
      <c r="BW111">
        <v>300</v>
      </c>
      <c r="BX111">
        <v>12515.4</v>
      </c>
      <c r="BY111">
        <v>803.8</v>
      </c>
      <c r="BZ111">
        <v>-9.0647100000000001E-3</v>
      </c>
      <c r="CA111">
        <v>-10.06</v>
      </c>
      <c r="CB111" t="s">
        <v>413</v>
      </c>
      <c r="CC111" t="s">
        <v>413</v>
      </c>
      <c r="CD111" t="s">
        <v>413</v>
      </c>
      <c r="CE111" t="s">
        <v>413</v>
      </c>
      <c r="CF111" t="s">
        <v>413</v>
      </c>
      <c r="CG111" t="s">
        <v>413</v>
      </c>
      <c r="CH111" t="s">
        <v>413</v>
      </c>
      <c r="CI111" t="s">
        <v>413</v>
      </c>
      <c r="CJ111" t="s">
        <v>413</v>
      </c>
      <c r="CK111" t="s">
        <v>413</v>
      </c>
      <c r="CL111">
        <f t="shared" si="134"/>
        <v>1500.009</v>
      </c>
      <c r="CM111">
        <f t="shared" si="135"/>
        <v>1261.2183705569694</v>
      </c>
      <c r="CN111">
        <f t="shared" si="136"/>
        <v>0.84080720219476646</v>
      </c>
      <c r="CO111">
        <f t="shared" si="137"/>
        <v>0.16115790023589935</v>
      </c>
      <c r="CP111">
        <v>6</v>
      </c>
      <c r="CQ111">
        <v>0.5</v>
      </c>
      <c r="CR111" t="s">
        <v>414</v>
      </c>
      <c r="CS111">
        <v>2</v>
      </c>
      <c r="CT111">
        <v>1686945576.849999</v>
      </c>
      <c r="CU111">
        <v>410.72529999999989</v>
      </c>
      <c r="CV111">
        <v>421.09126666666663</v>
      </c>
      <c r="CW111">
        <v>18.902323333333339</v>
      </c>
      <c r="CX111">
        <v>16.003433333333341</v>
      </c>
      <c r="CY111">
        <v>410.32429999999988</v>
      </c>
      <c r="CZ111">
        <v>18.69432333333333</v>
      </c>
      <c r="DA111">
        <v>600.11323333333337</v>
      </c>
      <c r="DB111">
        <v>101.4951333333334</v>
      </c>
      <c r="DC111">
        <v>9.9878913333333319E-2</v>
      </c>
      <c r="DD111">
        <v>35.002176666666657</v>
      </c>
      <c r="DE111">
        <v>34.775633333333332</v>
      </c>
      <c r="DF111">
        <v>999.9000000000002</v>
      </c>
      <c r="DG111">
        <v>0</v>
      </c>
      <c r="DH111">
        <v>0</v>
      </c>
      <c r="DI111">
        <v>9999.380000000001</v>
      </c>
      <c r="DJ111">
        <v>0</v>
      </c>
      <c r="DK111">
        <v>552.06350000000009</v>
      </c>
      <c r="DL111">
        <v>-10.396703333333329</v>
      </c>
      <c r="DM111">
        <v>418.60730000000001</v>
      </c>
      <c r="DN111">
        <v>427.93986666666672</v>
      </c>
      <c r="DO111">
        <v>2.8988870000000002</v>
      </c>
      <c r="DP111">
        <v>421.09126666666663</v>
      </c>
      <c r="DQ111">
        <v>16.003433333333341</v>
      </c>
      <c r="DR111">
        <v>1.9184946666666669</v>
      </c>
      <c r="DS111">
        <v>1.624270666666666</v>
      </c>
      <c r="DT111">
        <v>16.78722333333333</v>
      </c>
      <c r="DU111">
        <v>14.191013333333339</v>
      </c>
      <c r="DV111">
        <v>1500.009</v>
      </c>
      <c r="DW111">
        <v>0.97300450000000038</v>
      </c>
      <c r="DX111">
        <v>2.6995129999999989E-2</v>
      </c>
      <c r="DY111">
        <v>0</v>
      </c>
      <c r="DZ111">
        <v>643.77340000000004</v>
      </c>
      <c r="EA111">
        <v>4.9993100000000004</v>
      </c>
      <c r="EB111">
        <v>16134.8</v>
      </c>
      <c r="EC111">
        <v>13259.333333333339</v>
      </c>
      <c r="ED111">
        <v>41.5</v>
      </c>
      <c r="EE111">
        <v>42.811999999999983</v>
      </c>
      <c r="EF111">
        <v>41.75</v>
      </c>
      <c r="EG111">
        <v>42.436999999999983</v>
      </c>
      <c r="EH111">
        <v>43.186999999999983</v>
      </c>
      <c r="EI111">
        <v>1454.6486666666669</v>
      </c>
      <c r="EJ111">
        <v>40.360333333333323</v>
      </c>
      <c r="EK111">
        <v>0</v>
      </c>
      <c r="EL111">
        <v>134.20000004768369</v>
      </c>
      <c r="EM111">
        <v>0</v>
      </c>
      <c r="EN111">
        <v>643.13035999999988</v>
      </c>
      <c r="EO111">
        <v>-54.325384715768223</v>
      </c>
      <c r="EP111">
        <v>-519.82307917283845</v>
      </c>
      <c r="EQ111">
        <v>16126.98</v>
      </c>
      <c r="ER111">
        <v>15</v>
      </c>
      <c r="ES111">
        <v>1686945609.0999999</v>
      </c>
      <c r="ET111" t="s">
        <v>915</v>
      </c>
      <c r="EU111">
        <v>1686945609.0999999</v>
      </c>
      <c r="EV111">
        <v>1686864966.5999999</v>
      </c>
      <c r="EW111">
        <v>95</v>
      </c>
      <c r="EX111">
        <v>3.1E-2</v>
      </c>
      <c r="EY111">
        <v>-2.5000000000000001E-2</v>
      </c>
      <c r="EZ111">
        <v>0.40100000000000002</v>
      </c>
      <c r="FA111">
        <v>0.20799999999999999</v>
      </c>
      <c r="FB111">
        <v>421</v>
      </c>
      <c r="FC111">
        <v>20</v>
      </c>
      <c r="FD111">
        <v>0.18</v>
      </c>
      <c r="FE111">
        <v>0.03</v>
      </c>
      <c r="FF111">
        <v>-10.459087999999999</v>
      </c>
      <c r="FG111">
        <v>1.3168646904315251</v>
      </c>
      <c r="FH111">
        <v>0.25969260292892432</v>
      </c>
      <c r="FI111">
        <v>1</v>
      </c>
      <c r="FJ111">
        <v>410.69636666666668</v>
      </c>
      <c r="FK111">
        <v>-0.1576418242488814</v>
      </c>
      <c r="FL111">
        <v>8.4058901306695813E-2</v>
      </c>
      <c r="FM111">
        <v>1</v>
      </c>
      <c r="FN111">
        <v>2.8900505000000001</v>
      </c>
      <c r="FO111">
        <v>0.14781275797372251</v>
      </c>
      <c r="FP111">
        <v>1.4951735676836969E-2</v>
      </c>
      <c r="FQ111">
        <v>1</v>
      </c>
      <c r="FR111">
        <v>18.900843333333331</v>
      </c>
      <c r="FS111">
        <v>9.8725695216879697E-2</v>
      </c>
      <c r="FT111">
        <v>7.5180974248068742E-3</v>
      </c>
      <c r="FU111">
        <v>1</v>
      </c>
      <c r="FV111">
        <v>4</v>
      </c>
      <c r="FW111">
        <v>4</v>
      </c>
      <c r="FX111" t="s">
        <v>416</v>
      </c>
      <c r="FY111">
        <v>3.1709100000000001</v>
      </c>
      <c r="FZ111">
        <v>2.79698</v>
      </c>
      <c r="GA111">
        <v>0.101954</v>
      </c>
      <c r="GB111">
        <v>0.104449</v>
      </c>
      <c r="GC111">
        <v>0.10054200000000001</v>
      </c>
      <c r="GD111">
        <v>9.01758E-2</v>
      </c>
      <c r="GE111">
        <v>27786.3</v>
      </c>
      <c r="GF111">
        <v>22067.8</v>
      </c>
      <c r="GG111">
        <v>28949.200000000001</v>
      </c>
      <c r="GH111">
        <v>24164.5</v>
      </c>
      <c r="GI111">
        <v>33150.400000000001</v>
      </c>
      <c r="GJ111">
        <v>32106.1</v>
      </c>
      <c r="GK111">
        <v>39960.1</v>
      </c>
      <c r="GL111">
        <v>39443.300000000003</v>
      </c>
      <c r="GM111">
        <v>2.1065</v>
      </c>
      <c r="GN111">
        <v>1.7512799999999999</v>
      </c>
      <c r="GO111">
        <v>7.08178E-2</v>
      </c>
      <c r="GP111">
        <v>0</v>
      </c>
      <c r="GQ111">
        <v>33.614600000000003</v>
      </c>
      <c r="GR111">
        <v>999.9</v>
      </c>
      <c r="GS111">
        <v>27</v>
      </c>
      <c r="GT111">
        <v>37.4</v>
      </c>
      <c r="GU111">
        <v>17.142199999999999</v>
      </c>
      <c r="GV111">
        <v>62.037100000000002</v>
      </c>
      <c r="GW111">
        <v>31.318100000000001</v>
      </c>
      <c r="GX111">
        <v>1</v>
      </c>
      <c r="GY111">
        <v>0.48097099999999998</v>
      </c>
      <c r="GZ111">
        <v>0</v>
      </c>
      <c r="HA111">
        <v>20.2761</v>
      </c>
      <c r="HB111">
        <v>5.2222299999999997</v>
      </c>
      <c r="HC111">
        <v>11.908099999999999</v>
      </c>
      <c r="HD111">
        <v>4.9633500000000002</v>
      </c>
      <c r="HE111">
        <v>3.2919999999999998</v>
      </c>
      <c r="HF111">
        <v>9999</v>
      </c>
      <c r="HG111">
        <v>9999</v>
      </c>
      <c r="HH111">
        <v>9999</v>
      </c>
      <c r="HI111">
        <v>999.9</v>
      </c>
      <c r="HJ111">
        <v>4.9703099999999996</v>
      </c>
      <c r="HK111">
        <v>1.8753500000000001</v>
      </c>
      <c r="HL111">
        <v>1.87412</v>
      </c>
      <c r="HM111">
        <v>1.8733200000000001</v>
      </c>
      <c r="HN111">
        <v>1.8747499999999999</v>
      </c>
      <c r="HO111">
        <v>1.86978</v>
      </c>
      <c r="HP111">
        <v>1.87391</v>
      </c>
      <c r="HQ111">
        <v>1.87897</v>
      </c>
      <c r="HR111">
        <v>0</v>
      </c>
      <c r="HS111">
        <v>0</v>
      </c>
      <c r="HT111">
        <v>0</v>
      </c>
      <c r="HU111">
        <v>0</v>
      </c>
      <c r="HV111" t="s">
        <v>417</v>
      </c>
      <c r="HW111" t="s">
        <v>418</v>
      </c>
      <c r="HX111" t="s">
        <v>419</v>
      </c>
      <c r="HY111" t="s">
        <v>419</v>
      </c>
      <c r="HZ111" t="s">
        <v>419</v>
      </c>
      <c r="IA111" t="s">
        <v>419</v>
      </c>
      <c r="IB111">
        <v>0</v>
      </c>
      <c r="IC111">
        <v>100</v>
      </c>
      <c r="ID111">
        <v>100</v>
      </c>
      <c r="IE111">
        <v>0.40100000000000002</v>
      </c>
      <c r="IF111">
        <v>0.20799999999999999</v>
      </c>
      <c r="IG111">
        <v>0.37029999999992919</v>
      </c>
      <c r="IH111">
        <v>0</v>
      </c>
      <c r="II111">
        <v>0</v>
      </c>
      <c r="IJ111">
        <v>0</v>
      </c>
      <c r="IK111">
        <v>0.20799999999999999</v>
      </c>
      <c r="IL111">
        <v>0</v>
      </c>
      <c r="IM111">
        <v>0</v>
      </c>
      <c r="IN111">
        <v>0</v>
      </c>
      <c r="IO111">
        <v>-1</v>
      </c>
      <c r="IP111">
        <v>-1</v>
      </c>
      <c r="IQ111">
        <v>-1</v>
      </c>
      <c r="IR111">
        <v>-1</v>
      </c>
      <c r="IS111">
        <v>1.9</v>
      </c>
      <c r="IT111">
        <v>1343.6</v>
      </c>
      <c r="IU111">
        <v>1.09619</v>
      </c>
      <c r="IV111">
        <v>2.4475099999999999</v>
      </c>
      <c r="IW111">
        <v>1.42578</v>
      </c>
      <c r="IX111">
        <v>2.2680699999999998</v>
      </c>
      <c r="IY111">
        <v>1.5478499999999999</v>
      </c>
      <c r="IZ111">
        <v>2.4352999999999998</v>
      </c>
      <c r="JA111">
        <v>39.968899999999998</v>
      </c>
      <c r="JB111">
        <v>14.263400000000001</v>
      </c>
      <c r="JC111">
        <v>18</v>
      </c>
      <c r="JD111">
        <v>642.649</v>
      </c>
      <c r="JE111">
        <v>395.29599999999999</v>
      </c>
      <c r="JF111">
        <v>34.128999999999998</v>
      </c>
      <c r="JG111">
        <v>33.400700000000001</v>
      </c>
      <c r="JH111">
        <v>30.000499999999999</v>
      </c>
      <c r="JI111">
        <v>33.138500000000001</v>
      </c>
      <c r="JJ111">
        <v>33.057200000000002</v>
      </c>
      <c r="JK111">
        <v>21.964500000000001</v>
      </c>
      <c r="JL111">
        <v>-30</v>
      </c>
      <c r="JM111">
        <v>-30</v>
      </c>
      <c r="JN111">
        <v>-999.9</v>
      </c>
      <c r="JO111">
        <v>420.577</v>
      </c>
      <c r="JP111">
        <v>0</v>
      </c>
      <c r="JQ111">
        <v>94.361999999999995</v>
      </c>
      <c r="JR111">
        <v>100.334</v>
      </c>
    </row>
    <row r="112" spans="1:278" x14ac:dyDescent="0.2">
      <c r="A112">
        <v>96</v>
      </c>
      <c r="B112">
        <v>1686945684.5999999</v>
      </c>
      <c r="C112">
        <v>23549.099999904629</v>
      </c>
      <c r="D112" t="s">
        <v>916</v>
      </c>
      <c r="E112" t="s">
        <v>917</v>
      </c>
      <c r="F112">
        <v>15</v>
      </c>
      <c r="N112" t="s">
        <v>459</v>
      </c>
      <c r="O112">
        <v>1686945676.849999</v>
      </c>
      <c r="P112">
        <f t="shared" si="92"/>
        <v>3.2305881374356049E-3</v>
      </c>
      <c r="Q112">
        <f t="shared" si="93"/>
        <v>3.2305881374356051</v>
      </c>
      <c r="R112">
        <f t="shared" si="94"/>
        <v>7.9982183179378827</v>
      </c>
      <c r="S112">
        <f t="shared" si="95"/>
        <v>410.31869999999998</v>
      </c>
      <c r="T112">
        <f t="shared" si="96"/>
        <v>239.65564990617838</v>
      </c>
      <c r="U112">
        <f t="shared" si="97"/>
        <v>24.348274024947347</v>
      </c>
      <c r="V112">
        <f t="shared" si="98"/>
        <v>41.687112943389046</v>
      </c>
      <c r="W112">
        <f t="shared" si="99"/>
        <v>8.6000588179494575E-2</v>
      </c>
      <c r="X112">
        <f t="shared" si="100"/>
        <v>2.9560473442209987</v>
      </c>
      <c r="Y112">
        <f t="shared" si="101"/>
        <v>8.4634402516759369E-2</v>
      </c>
      <c r="Z112">
        <f t="shared" si="102"/>
        <v>5.3017440067934234E-2</v>
      </c>
      <c r="AA112">
        <f t="shared" si="103"/>
        <v>241.74056337052647</v>
      </c>
      <c r="AB112">
        <f t="shared" si="104"/>
        <v>35.838606932853011</v>
      </c>
      <c r="AC112">
        <f t="shared" si="105"/>
        <v>35.132739999999998</v>
      </c>
      <c r="AD112">
        <f t="shared" si="106"/>
        <v>5.6900237025200626</v>
      </c>
      <c r="AE112">
        <f t="shared" si="107"/>
        <v>34.165793042438693</v>
      </c>
      <c r="AF112">
        <f t="shared" si="108"/>
        <v>1.9579232004373823</v>
      </c>
      <c r="AG112">
        <f t="shared" si="109"/>
        <v>5.7306534579934025</v>
      </c>
      <c r="AH112">
        <f t="shared" si="110"/>
        <v>3.7321005020826803</v>
      </c>
      <c r="AI112">
        <f t="shared" si="111"/>
        <v>-142.46893686091019</v>
      </c>
      <c r="AJ112">
        <f t="shared" si="112"/>
        <v>20.50567783033155</v>
      </c>
      <c r="AK112">
        <f t="shared" si="113"/>
        <v>1.6231531877351335</v>
      </c>
      <c r="AL112">
        <f t="shared" si="114"/>
        <v>121.40045752768297</v>
      </c>
      <c r="AM112">
        <v>0</v>
      </c>
      <c r="AN112">
        <v>0</v>
      </c>
      <c r="AO112">
        <f t="shared" si="115"/>
        <v>1</v>
      </c>
      <c r="AP112">
        <f t="shared" si="116"/>
        <v>0</v>
      </c>
      <c r="AQ112">
        <f t="shared" si="117"/>
        <v>52240.956540546067</v>
      </c>
      <c r="AR112" t="s">
        <v>410</v>
      </c>
      <c r="AS112">
        <v>12516</v>
      </c>
      <c r="AT112">
        <v>616.0684</v>
      </c>
      <c r="AU112">
        <v>3673.6</v>
      </c>
      <c r="AV112">
        <f t="shared" si="118"/>
        <v>0.83229845383275258</v>
      </c>
      <c r="AW112">
        <v>-1.2249820690906199</v>
      </c>
      <c r="AX112" t="s">
        <v>918</v>
      </c>
      <c r="AY112">
        <v>12553.4</v>
      </c>
      <c r="AZ112">
        <v>586.00012000000004</v>
      </c>
      <c r="BA112">
        <v>730.74599999999998</v>
      </c>
      <c r="BB112">
        <f t="shared" si="119"/>
        <v>0.19807960632011667</v>
      </c>
      <c r="BC112">
        <v>0.5</v>
      </c>
      <c r="BD112">
        <f t="shared" si="120"/>
        <v>1261.231154907008</v>
      </c>
      <c r="BE112">
        <f t="shared" si="121"/>
        <v>7.9982183179378827</v>
      </c>
      <c r="BF112">
        <f t="shared" si="122"/>
        <v>124.91208532132312</v>
      </c>
      <c r="BG112">
        <f t="shared" si="123"/>
        <v>7.3128548649819382E-3</v>
      </c>
      <c r="BH112">
        <f t="shared" si="124"/>
        <v>4.0271913907157888</v>
      </c>
      <c r="BI112">
        <f t="shared" si="125"/>
        <v>367.72163098819897</v>
      </c>
      <c r="BJ112" t="s">
        <v>919</v>
      </c>
      <c r="BK112">
        <v>-1660.13</v>
      </c>
      <c r="BL112">
        <f t="shared" si="126"/>
        <v>-1660.13</v>
      </c>
      <c r="BM112">
        <f t="shared" si="127"/>
        <v>3.2718290623554562</v>
      </c>
      <c r="BN112">
        <f t="shared" si="128"/>
        <v>6.0540939806163069E-2</v>
      </c>
      <c r="BO112">
        <f t="shared" si="129"/>
        <v>0.55174408903337813</v>
      </c>
      <c r="BP112">
        <f t="shared" si="130"/>
        <v>1.2621983717831553</v>
      </c>
      <c r="BQ112">
        <f t="shared" si="131"/>
        <v>0.96249340481059953</v>
      </c>
      <c r="BR112">
        <f t="shared" si="132"/>
        <v>-0.17151162085155458</v>
      </c>
      <c r="BS112">
        <f t="shared" si="133"/>
        <v>1.1715116208515546</v>
      </c>
      <c r="BT112">
        <v>1451</v>
      </c>
      <c r="BU112">
        <v>300</v>
      </c>
      <c r="BV112">
        <v>300</v>
      </c>
      <c r="BW112">
        <v>300</v>
      </c>
      <c r="BX112">
        <v>12553.4</v>
      </c>
      <c r="BY112">
        <v>698.58</v>
      </c>
      <c r="BZ112">
        <v>-9.0920900000000006E-3</v>
      </c>
      <c r="CA112">
        <v>-3.96</v>
      </c>
      <c r="CB112" t="s">
        <v>413</v>
      </c>
      <c r="CC112" t="s">
        <v>413</v>
      </c>
      <c r="CD112" t="s">
        <v>413</v>
      </c>
      <c r="CE112" t="s">
        <v>413</v>
      </c>
      <c r="CF112" t="s">
        <v>413</v>
      </c>
      <c r="CG112" t="s">
        <v>413</v>
      </c>
      <c r="CH112" t="s">
        <v>413</v>
      </c>
      <c r="CI112" t="s">
        <v>413</v>
      </c>
      <c r="CJ112" t="s">
        <v>413</v>
      </c>
      <c r="CK112" t="s">
        <v>413</v>
      </c>
      <c r="CL112">
        <f t="shared" si="134"/>
        <v>1500.0243333333331</v>
      </c>
      <c r="CM112">
        <f t="shared" si="135"/>
        <v>1261.231154907008</v>
      </c>
      <c r="CN112">
        <f t="shared" si="136"/>
        <v>0.84080713017789377</v>
      </c>
      <c r="CO112">
        <f t="shared" si="137"/>
        <v>0.16115776124333528</v>
      </c>
      <c r="CP112">
        <v>6</v>
      </c>
      <c r="CQ112">
        <v>0.5</v>
      </c>
      <c r="CR112" t="s">
        <v>414</v>
      </c>
      <c r="CS112">
        <v>2</v>
      </c>
      <c r="CT112">
        <v>1686945676.849999</v>
      </c>
      <c r="CU112">
        <v>410.31869999999998</v>
      </c>
      <c r="CV112">
        <v>419.64056666666659</v>
      </c>
      <c r="CW112">
        <v>19.271483333333329</v>
      </c>
      <c r="CX112">
        <v>16.10380666666666</v>
      </c>
      <c r="CY112">
        <v>409.89170000000001</v>
      </c>
      <c r="CZ112">
        <v>19.06348333333333</v>
      </c>
      <c r="DA112">
        <v>600.12373333333335</v>
      </c>
      <c r="DB112">
        <v>101.49703333333331</v>
      </c>
      <c r="DC112">
        <v>9.9878879999999989E-2</v>
      </c>
      <c r="DD112">
        <v>35.261409999999991</v>
      </c>
      <c r="DE112">
        <v>35.132739999999998</v>
      </c>
      <c r="DF112">
        <v>999.9000000000002</v>
      </c>
      <c r="DG112">
        <v>0</v>
      </c>
      <c r="DH112">
        <v>0</v>
      </c>
      <c r="DI112">
        <v>10002.1</v>
      </c>
      <c r="DJ112">
        <v>0</v>
      </c>
      <c r="DK112">
        <v>442.38686666666672</v>
      </c>
      <c r="DL112">
        <v>-9.3477039999999967</v>
      </c>
      <c r="DM112">
        <v>418.35516666666661</v>
      </c>
      <c r="DN112">
        <v>426.50903333333338</v>
      </c>
      <c r="DO112">
        <v>3.1676843333333329</v>
      </c>
      <c r="DP112">
        <v>419.64056666666659</v>
      </c>
      <c r="DQ112">
        <v>16.10380666666666</v>
      </c>
      <c r="DR112">
        <v>1.955997666666667</v>
      </c>
      <c r="DS112">
        <v>1.634487666666667</v>
      </c>
      <c r="DT112">
        <v>17.09256666666667</v>
      </c>
      <c r="DU112">
        <v>14.287843333333329</v>
      </c>
      <c r="DV112">
        <v>1500.0243333333331</v>
      </c>
      <c r="DW112">
        <v>0.97300733333333311</v>
      </c>
      <c r="DX112">
        <v>2.6993159999999999E-2</v>
      </c>
      <c r="DY112">
        <v>0</v>
      </c>
      <c r="DZ112">
        <v>586.20573333333346</v>
      </c>
      <c r="EA112">
        <v>4.9993100000000004</v>
      </c>
      <c r="EB112">
        <v>15867.37</v>
      </c>
      <c r="EC112">
        <v>13259.48333333333</v>
      </c>
      <c r="ED112">
        <v>41.639466666666657</v>
      </c>
      <c r="EE112">
        <v>42.936999999999983</v>
      </c>
      <c r="EF112">
        <v>41.908066666666649</v>
      </c>
      <c r="EG112">
        <v>42.559933333333319</v>
      </c>
      <c r="EH112">
        <v>43.366599999999977</v>
      </c>
      <c r="EI112">
        <v>1454.674</v>
      </c>
      <c r="EJ112">
        <v>40.357333333333322</v>
      </c>
      <c r="EK112">
        <v>0</v>
      </c>
      <c r="EL112">
        <v>99.399999856948853</v>
      </c>
      <c r="EM112">
        <v>0</v>
      </c>
      <c r="EN112">
        <v>586.00012000000004</v>
      </c>
      <c r="EO112">
        <v>-25.571153896280101</v>
      </c>
      <c r="EP112">
        <v>-869.54616074056935</v>
      </c>
      <c r="EQ112">
        <v>15871.216</v>
      </c>
      <c r="ER112">
        <v>15</v>
      </c>
      <c r="ES112">
        <v>1686945706.5999999</v>
      </c>
      <c r="ET112" t="s">
        <v>920</v>
      </c>
      <c r="EU112">
        <v>1686945706.5999999</v>
      </c>
      <c r="EV112">
        <v>1686864966.5999999</v>
      </c>
      <c r="EW112">
        <v>96</v>
      </c>
      <c r="EX112">
        <v>2.5000000000000001E-2</v>
      </c>
      <c r="EY112">
        <v>-2.5000000000000001E-2</v>
      </c>
      <c r="EZ112">
        <v>0.42699999999999999</v>
      </c>
      <c r="FA112">
        <v>0.20799999999999999</v>
      </c>
      <c r="FB112">
        <v>419</v>
      </c>
      <c r="FC112">
        <v>20</v>
      </c>
      <c r="FD112">
        <v>0.21</v>
      </c>
      <c r="FE112">
        <v>0.03</v>
      </c>
      <c r="FF112">
        <v>-9.2770902500000005</v>
      </c>
      <c r="FG112">
        <v>-0.1028218761725963</v>
      </c>
      <c r="FH112">
        <v>0.27891137830400092</v>
      </c>
      <c r="FI112">
        <v>1</v>
      </c>
      <c r="FJ112">
        <v>410.29286666666661</v>
      </c>
      <c r="FK112">
        <v>0.99294327030075302</v>
      </c>
      <c r="FL112">
        <v>0.1025851624532258</v>
      </c>
      <c r="FM112">
        <v>1</v>
      </c>
      <c r="FN112">
        <v>3.1528895000000001</v>
      </c>
      <c r="FO112">
        <v>0.32868202626641441</v>
      </c>
      <c r="FP112">
        <v>3.1841763844831221E-2</v>
      </c>
      <c r="FQ112">
        <v>1</v>
      </c>
      <c r="FR112">
        <v>19.271483333333329</v>
      </c>
      <c r="FS112">
        <v>0.36350522803112001</v>
      </c>
      <c r="FT112">
        <v>2.6296097091055459E-2</v>
      </c>
      <c r="FU112">
        <v>1</v>
      </c>
      <c r="FV112">
        <v>4</v>
      </c>
      <c r="FW112">
        <v>4</v>
      </c>
      <c r="FX112" t="s">
        <v>416</v>
      </c>
      <c r="FY112">
        <v>3.1702699999999999</v>
      </c>
      <c r="FZ112">
        <v>2.79705</v>
      </c>
      <c r="GA112">
        <v>0.101895</v>
      </c>
      <c r="GB112">
        <v>0.104195</v>
      </c>
      <c r="GC112">
        <v>0.10208</v>
      </c>
      <c r="GD112">
        <v>9.0607199999999999E-2</v>
      </c>
      <c r="GE112">
        <v>27780.5</v>
      </c>
      <c r="GF112">
        <v>22071.1</v>
      </c>
      <c r="GG112">
        <v>28941.8</v>
      </c>
      <c r="GH112">
        <v>24161.7</v>
      </c>
      <c r="GI112">
        <v>33085.5</v>
      </c>
      <c r="GJ112">
        <v>32086</v>
      </c>
      <c r="GK112">
        <v>39950.5</v>
      </c>
      <c r="GL112">
        <v>39437.5</v>
      </c>
      <c r="GM112">
        <v>2.1050800000000001</v>
      </c>
      <c r="GN112">
        <v>1.75187</v>
      </c>
      <c r="GO112">
        <v>7.5653200000000004E-2</v>
      </c>
      <c r="GP112">
        <v>0</v>
      </c>
      <c r="GQ112">
        <v>33.956200000000003</v>
      </c>
      <c r="GR112">
        <v>999.9</v>
      </c>
      <c r="GS112">
        <v>27</v>
      </c>
      <c r="GT112">
        <v>37.4</v>
      </c>
      <c r="GU112">
        <v>17.1419</v>
      </c>
      <c r="GV112">
        <v>62.627099999999999</v>
      </c>
      <c r="GW112">
        <v>31.915099999999999</v>
      </c>
      <c r="GX112">
        <v>1</v>
      </c>
      <c r="GY112">
        <v>0.49005799999999999</v>
      </c>
      <c r="GZ112">
        <v>0</v>
      </c>
      <c r="HA112">
        <v>20.276399999999999</v>
      </c>
      <c r="HB112">
        <v>5.2223800000000002</v>
      </c>
      <c r="HC112">
        <v>11.908099999999999</v>
      </c>
      <c r="HD112">
        <v>4.9634</v>
      </c>
      <c r="HE112">
        <v>3.2919999999999998</v>
      </c>
      <c r="HF112">
        <v>9999</v>
      </c>
      <c r="HG112">
        <v>9999</v>
      </c>
      <c r="HH112">
        <v>9999</v>
      </c>
      <c r="HI112">
        <v>999.9</v>
      </c>
      <c r="HJ112">
        <v>4.9703099999999996</v>
      </c>
      <c r="HK112">
        <v>1.8754</v>
      </c>
      <c r="HL112">
        <v>1.8741099999999999</v>
      </c>
      <c r="HM112">
        <v>1.8733200000000001</v>
      </c>
      <c r="HN112">
        <v>1.8747799999999999</v>
      </c>
      <c r="HO112">
        <v>1.8697900000000001</v>
      </c>
      <c r="HP112">
        <v>1.87392</v>
      </c>
      <c r="HQ112">
        <v>1.87897</v>
      </c>
      <c r="HR112">
        <v>0</v>
      </c>
      <c r="HS112">
        <v>0</v>
      </c>
      <c r="HT112">
        <v>0</v>
      </c>
      <c r="HU112">
        <v>0</v>
      </c>
      <c r="HV112" t="s">
        <v>417</v>
      </c>
      <c r="HW112" t="s">
        <v>418</v>
      </c>
      <c r="HX112" t="s">
        <v>419</v>
      </c>
      <c r="HY112" t="s">
        <v>419</v>
      </c>
      <c r="HZ112" t="s">
        <v>419</v>
      </c>
      <c r="IA112" t="s">
        <v>419</v>
      </c>
      <c r="IB112">
        <v>0</v>
      </c>
      <c r="IC112">
        <v>100</v>
      </c>
      <c r="ID112">
        <v>100</v>
      </c>
      <c r="IE112">
        <v>0.42699999999999999</v>
      </c>
      <c r="IF112">
        <v>0.20799999999999999</v>
      </c>
      <c r="IG112">
        <v>0.40114285714292919</v>
      </c>
      <c r="IH112">
        <v>0</v>
      </c>
      <c r="II112">
        <v>0</v>
      </c>
      <c r="IJ112">
        <v>0</v>
      </c>
      <c r="IK112">
        <v>0.20799999999999999</v>
      </c>
      <c r="IL112">
        <v>0</v>
      </c>
      <c r="IM112">
        <v>0</v>
      </c>
      <c r="IN112">
        <v>0</v>
      </c>
      <c r="IO112">
        <v>-1</v>
      </c>
      <c r="IP112">
        <v>-1</v>
      </c>
      <c r="IQ112">
        <v>-1</v>
      </c>
      <c r="IR112">
        <v>-1</v>
      </c>
      <c r="IS112">
        <v>1.3</v>
      </c>
      <c r="IT112">
        <v>1345.3</v>
      </c>
      <c r="IU112">
        <v>1.09253</v>
      </c>
      <c r="IV112">
        <v>2.4560499999999998</v>
      </c>
      <c r="IW112">
        <v>1.42578</v>
      </c>
      <c r="IX112">
        <v>2.2680699999999998</v>
      </c>
      <c r="IY112">
        <v>1.5478499999999999</v>
      </c>
      <c r="IZ112">
        <v>2.3938000000000001</v>
      </c>
      <c r="JA112">
        <v>40.044699999999999</v>
      </c>
      <c r="JB112">
        <v>14.245900000000001</v>
      </c>
      <c r="JC112">
        <v>18</v>
      </c>
      <c r="JD112">
        <v>642.42700000000002</v>
      </c>
      <c r="JE112">
        <v>396.18299999999999</v>
      </c>
      <c r="JF112">
        <v>34.2502</v>
      </c>
      <c r="JG112">
        <v>33.502000000000002</v>
      </c>
      <c r="JH112">
        <v>30.000499999999999</v>
      </c>
      <c r="JI112">
        <v>33.227899999999998</v>
      </c>
      <c r="JJ112">
        <v>33.147500000000001</v>
      </c>
      <c r="JK112">
        <v>21.909400000000002</v>
      </c>
      <c r="JL112">
        <v>-30</v>
      </c>
      <c r="JM112">
        <v>-30</v>
      </c>
      <c r="JN112">
        <v>-999.9</v>
      </c>
      <c r="JO112">
        <v>419.37599999999998</v>
      </c>
      <c r="JP112">
        <v>0</v>
      </c>
      <c r="JQ112">
        <v>94.3386</v>
      </c>
      <c r="JR112">
        <v>100.32</v>
      </c>
    </row>
    <row r="113" spans="1:278" x14ac:dyDescent="0.2">
      <c r="A113">
        <v>97</v>
      </c>
      <c r="B113">
        <v>1686949188</v>
      </c>
      <c r="C113">
        <v>27052.5</v>
      </c>
      <c r="D113" t="s">
        <v>921</v>
      </c>
      <c r="E113" t="s">
        <v>922</v>
      </c>
      <c r="F113">
        <v>15</v>
      </c>
      <c r="N113" t="s">
        <v>428</v>
      </c>
      <c r="O113">
        <v>1686949180</v>
      </c>
      <c r="P113">
        <f t="shared" ref="P113:P144" si="138">(Q113)/1000</f>
        <v>5.3636259097737862E-3</v>
      </c>
      <c r="Q113">
        <f t="shared" ref="Q113:Q136" si="139">1000*DA113*AO113*(CW113-CX113)/(100*CP113*(1000-AO113*CW113))</f>
        <v>5.3636259097737859</v>
      </c>
      <c r="R113">
        <f t="shared" ref="R113:R136" si="140">DA113*AO113*(CV113-CU113*(1000-AO113*CX113)/(1000-AO113*CW113))/(100*CP113)</f>
        <v>16.025772563629165</v>
      </c>
      <c r="S113">
        <f t="shared" ref="S113:S144" si="141">CU113 - IF(AO113&gt;1, R113*CP113*100/(AQ113*DI113), 0)</f>
        <v>408.9044516129033</v>
      </c>
      <c r="T113">
        <f t="shared" ref="T113:T144" si="142">((Z113-P113/2)*S113-R113)/(Z113+P113/2)</f>
        <v>246.52289368295052</v>
      </c>
      <c r="U113">
        <f t="shared" ref="U113:U144" si="143">T113*(DB113+DC113)/1000</f>
        <v>25.038484925527442</v>
      </c>
      <c r="V113">
        <f t="shared" ref="V113:V136" si="144">(CU113 - IF(AO113&gt;1, R113*CP113*100/(AQ113*DI113), 0))*(DB113+DC113)/1000</f>
        <v>41.531022919348551</v>
      </c>
      <c r="W113">
        <f t="shared" ref="W113:W144" si="145">2/((1/Y113-1/X113)+SIGN(Y113)*SQRT((1/Y113-1/X113)*(1/Y113-1/X113) + 4*CQ113/((CQ113+1)*(CQ113+1))*(2*1/Y113*1/X113-1/X113*1/X113)))</f>
        <v>0.18030254194934214</v>
      </c>
      <c r="X113">
        <f t="shared" ref="X113:X136" si="146">IF(LEFT(CR113,1)&lt;&gt;"0",IF(LEFT(CR113,1)="1",3,CS113),$D$5+$E$5*(DI113*DB113/($K$5*1000))+$F$5*(DI113*DB113/($K$5*1000))*MAX(MIN(CP113,$J$5),$I$5)*MAX(MIN(CP113,$J$5),$I$5)+$G$5*MAX(MIN(CP113,$J$5),$I$5)*(DI113*DB113/($K$5*1000))+$H$5*(DI113*DB113/($K$5*1000))*(DI113*DB113/($K$5*1000)))</f>
        <v>2.9542612277326512</v>
      </c>
      <c r="Y113">
        <f t="shared" ref="Y113:Y136" si="147">P113*(1000-(1000*0.61365*EXP(17.502*AC113/(240.97+AC113))/(DB113+DC113)+CW113)/2)/(1000*0.61365*EXP(17.502*AC113/(240.97+AC113))/(DB113+DC113)-CW113)</f>
        <v>0.17440473846972651</v>
      </c>
      <c r="Z113">
        <f t="shared" ref="Z113:Z136" si="148">1/((CQ113+1)/(W113/1.6)+1/(X113/1.37)) + CQ113/((CQ113+1)/(W113/1.6) + CQ113/(X113/1.37))</f>
        <v>0.10951678463943584</v>
      </c>
      <c r="AA113">
        <f t="shared" ref="AA113:AA136" si="149">(CL113*CO113)</f>
        <v>241.73476559136478</v>
      </c>
      <c r="AB113">
        <f t="shared" ref="AB113:AB144" si="150">(DD113+(AA113+2*0.95*0.0000000567*(((DD113+$B$7)+273)^4-(DD113+273)^4)-44100*P113)/(1.84*29.3*X113+8*0.95*0.0000000567*(DD113+273)^3))</f>
        <v>33.420804384757709</v>
      </c>
      <c r="AC113">
        <f t="shared" ref="AC113:AC144" si="151">($C$7*DE113+$D$7*DF113+$E$7*AB113)</f>
        <v>33.023700000000012</v>
      </c>
      <c r="AD113">
        <f t="shared" ref="AD113:AD144" si="152">0.61365*EXP(17.502*AC113/(240.97+AC113))</f>
        <v>5.0588385684639974</v>
      </c>
      <c r="AE113">
        <f t="shared" ref="AE113:AE144" si="153">(AF113/AG113*100)</f>
        <v>39.591157086792663</v>
      </c>
      <c r="AF113">
        <f t="shared" ref="AF113:AF136" si="154">CW113*(DB113+DC113)/1000</f>
        <v>2.0444980467715612</v>
      </c>
      <c r="AG113">
        <f t="shared" ref="AG113:AG136" si="155">0.61365*EXP(17.502*DD113/(240.97+DD113))</f>
        <v>5.16402701312711</v>
      </c>
      <c r="AH113">
        <f t="shared" ref="AH113:AH136" si="156">(AD113-CW113*(DB113+DC113)/1000)</f>
        <v>3.0143405216924362</v>
      </c>
      <c r="AI113">
        <f t="shared" ref="AI113:AI136" si="157">(-P113*44100)</f>
        <v>-236.53590262102398</v>
      </c>
      <c r="AJ113">
        <f t="shared" ref="AJ113:AJ136" si="158">2*29.3*X113*0.92*(DD113-AC113)</f>
        <v>58.423366812033613</v>
      </c>
      <c r="AK113">
        <f t="shared" ref="AK113:AK136" si="159">2*0.95*0.0000000567*(((DD113+$B$7)+273)^4-(AC113+273)^4)</f>
        <v>4.5383173365909224</v>
      </c>
      <c r="AL113">
        <f t="shared" ref="AL113:AL144" si="160">AA113+AK113+AI113+AJ113</f>
        <v>68.160547118965326</v>
      </c>
      <c r="AM113">
        <v>0</v>
      </c>
      <c r="AN113">
        <v>0</v>
      </c>
      <c r="AO113">
        <f t="shared" ref="AO113:AO136" si="161">IF(AM113*$H$13&gt;=AQ113,1,(AQ113/(AQ113-AM113*$H$13)))</f>
        <v>1</v>
      </c>
      <c r="AP113">
        <f t="shared" ref="AP113:AP144" si="162">(AO113-1)*100</f>
        <v>0</v>
      </c>
      <c r="AQ113">
        <f t="shared" ref="AQ113:AQ136" si="163">MAX(0,($B$13+$C$13*DI113)/(1+$D$13*DI113)*DB113/(DD113+273)*$E$13)</f>
        <v>52508.236261201549</v>
      </c>
      <c r="AR113" t="s">
        <v>410</v>
      </c>
      <c r="AS113">
        <v>12516</v>
      </c>
      <c r="AT113">
        <v>616.0684</v>
      </c>
      <c r="AU113">
        <v>3673.6</v>
      </c>
      <c r="AV113">
        <f t="shared" ref="AV113:AV144" si="164">1-AT113/AU113</f>
        <v>0.83229845383275258</v>
      </c>
      <c r="AW113">
        <v>-1.2249820690906199</v>
      </c>
      <c r="AX113" t="s">
        <v>923</v>
      </c>
      <c r="AY113">
        <v>12536.2</v>
      </c>
      <c r="AZ113">
        <v>785.94452000000001</v>
      </c>
      <c r="BA113">
        <v>1106.99</v>
      </c>
      <c r="BB113">
        <f t="shared" ref="BB113:BB144" si="165">1-AZ113/BA113</f>
        <v>0.29001660358268821</v>
      </c>
      <c r="BC113">
        <v>0.5</v>
      </c>
      <c r="BD113">
        <f t="shared" ref="BD113:BD136" si="166">CM113</f>
        <v>1261.1970199119562</v>
      </c>
      <c r="BE113">
        <f t="shared" ref="BE113:BE136" si="167">R113</f>
        <v>16.025772563629165</v>
      </c>
      <c r="BF113">
        <f t="shared" ref="BF113:BF136" si="168">BB113*BC113*BD113</f>
        <v>182.88403808173678</v>
      </c>
      <c r="BG113">
        <f t="shared" ref="BG113:BG136" si="169">(BE113-AW113)/BD113</f>
        <v>1.3678080712499664E-2</v>
      </c>
      <c r="BH113">
        <f t="shared" ref="BH113:BH136" si="170">(AU113-BA113)/BA113</f>
        <v>2.3185484963730474</v>
      </c>
      <c r="BI113">
        <f t="shared" ref="BI113:BI136" si="171">AT113/(AV113+AT113/BA113)</f>
        <v>443.58991895843383</v>
      </c>
      <c r="BJ113" t="s">
        <v>924</v>
      </c>
      <c r="BK113">
        <v>-205.77</v>
      </c>
      <c r="BL113">
        <f t="shared" ref="BL113:BL144" si="172">IF(BK113&lt;&gt;0, BK113, BI113)</f>
        <v>-205.77</v>
      </c>
      <c r="BM113">
        <f t="shared" ref="BM113:BM144" si="173">1-BL113/BA113</f>
        <v>1.1858824379624027</v>
      </c>
      <c r="BN113">
        <f t="shared" ref="BN113:BN136" si="174">(BA113-AZ113)/(BA113-BL113)</f>
        <v>0.24455763429720589</v>
      </c>
      <c r="BO113">
        <f t="shared" ref="BO113:BO136" si="175">(AU113-BA113)/(AU113-BL113)</f>
        <v>0.66160484820988974</v>
      </c>
      <c r="BP113">
        <f t="shared" ref="BP113:BP136" si="176">(BA113-AZ113)/(BA113-AT113)</f>
        <v>0.65396486933962572</v>
      </c>
      <c r="BQ113">
        <f t="shared" ref="BQ113:BQ136" si="177">(AU113-BA113)/(AU113-AT113)</f>
        <v>0.83943858503375723</v>
      </c>
      <c r="BR113">
        <f t="shared" ref="BR113:BR136" si="178">(BN113*BL113/AZ113)</f>
        <v>-6.4028214624279156E-2</v>
      </c>
      <c r="BS113">
        <f t="shared" ref="BS113:BS144" si="179">(1-BR113)</f>
        <v>1.0640282146242792</v>
      </c>
      <c r="BT113">
        <v>1453</v>
      </c>
      <c r="BU113">
        <v>300</v>
      </c>
      <c r="BV113">
        <v>300</v>
      </c>
      <c r="BW113">
        <v>300</v>
      </c>
      <c r="BX113">
        <v>12536.2</v>
      </c>
      <c r="BY113">
        <v>1040.28</v>
      </c>
      <c r="BZ113">
        <v>-9.08371E-3</v>
      </c>
      <c r="CA113">
        <v>-5.81</v>
      </c>
      <c r="CB113" t="s">
        <v>413</v>
      </c>
      <c r="CC113" t="s">
        <v>413</v>
      </c>
      <c r="CD113" t="s">
        <v>413</v>
      </c>
      <c r="CE113" t="s">
        <v>413</v>
      </c>
      <c r="CF113" t="s">
        <v>413</v>
      </c>
      <c r="CG113" t="s">
        <v>413</v>
      </c>
      <c r="CH113" t="s">
        <v>413</v>
      </c>
      <c r="CI113" t="s">
        <v>413</v>
      </c>
      <c r="CJ113" t="s">
        <v>413</v>
      </c>
      <c r="CK113" t="s">
        <v>413</v>
      </c>
      <c r="CL113">
        <f t="shared" ref="CL113:CL136" si="180">$B$11*DJ113+$C$11*DK113+$F$11*DV113*(1-DY113)</f>
        <v>1499.9832258064521</v>
      </c>
      <c r="CM113">
        <f t="shared" ref="CM113:CM144" si="181">CL113*CN113</f>
        <v>1261.1970199119562</v>
      </c>
      <c r="CN113">
        <f t="shared" ref="CN113:CN136" si="182">($B$11*$D$9+$C$11*$D$9+$F$11*((EI113+EA113)/MAX(EI113+EA113+EJ113, 0.1)*$I$9+EJ113/MAX(EI113+EA113+EJ113, 0.1)*$J$9))/($B$11+$C$11+$F$11)</f>
        <v>0.84080741585219076</v>
      </c>
      <c r="CO113">
        <f t="shared" ref="CO113:CO136" si="183">($B$11*$K$9+$C$11*$K$9+$F$11*((EI113+EA113)/MAX(EI113+EA113+EJ113, 0.1)*$P$9+EJ113/MAX(EI113+EA113+EJ113, 0.1)*$Q$9))/($B$11+$C$11+$F$11)</f>
        <v>0.16115831259472807</v>
      </c>
      <c r="CP113">
        <v>6</v>
      </c>
      <c r="CQ113">
        <v>0.5</v>
      </c>
      <c r="CR113" t="s">
        <v>414</v>
      </c>
      <c r="CS113">
        <v>2</v>
      </c>
      <c r="CT113">
        <v>1686949180</v>
      </c>
      <c r="CU113">
        <v>408.9044516129033</v>
      </c>
      <c r="CV113">
        <v>427.11800000000011</v>
      </c>
      <c r="CW113">
        <v>20.12963548387097</v>
      </c>
      <c r="CX113">
        <v>14.87554516129032</v>
      </c>
      <c r="CY113">
        <v>408.62845161290329</v>
      </c>
      <c r="CZ113">
        <v>19.921635483870968</v>
      </c>
      <c r="DA113">
        <v>600.17903225806458</v>
      </c>
      <c r="DB113">
        <v>101.4666451612903</v>
      </c>
      <c r="DC113">
        <v>9.9925600000000017E-2</v>
      </c>
      <c r="DD113">
        <v>33.390519354838709</v>
      </c>
      <c r="DE113">
        <v>33.023700000000012</v>
      </c>
      <c r="DF113">
        <v>999.90000000000032</v>
      </c>
      <c r="DG113">
        <v>0</v>
      </c>
      <c r="DH113">
        <v>0</v>
      </c>
      <c r="DI113">
        <v>9994.959677419356</v>
      </c>
      <c r="DJ113">
        <v>0</v>
      </c>
      <c r="DK113">
        <v>621.86845161290319</v>
      </c>
      <c r="DL113">
        <v>-18.063099999999999</v>
      </c>
      <c r="DM113">
        <v>417.45825806451597</v>
      </c>
      <c r="DN113">
        <v>433.56761290322578</v>
      </c>
      <c r="DO113">
        <v>5.2540909677419361</v>
      </c>
      <c r="DP113">
        <v>427.11800000000011</v>
      </c>
      <c r="DQ113">
        <v>14.87554516129032</v>
      </c>
      <c r="DR113">
        <v>2.042487096774193</v>
      </c>
      <c r="DS113">
        <v>1.509370967741936</v>
      </c>
      <c r="DT113">
        <v>17.7776</v>
      </c>
      <c r="DU113">
        <v>13.06342258064516</v>
      </c>
      <c r="DV113">
        <v>1499.9832258064521</v>
      </c>
      <c r="DW113">
        <v>0.97299648387096738</v>
      </c>
      <c r="DX113">
        <v>2.7003306451612911E-2</v>
      </c>
      <c r="DY113">
        <v>0</v>
      </c>
      <c r="DZ113">
        <v>788.88519354838695</v>
      </c>
      <c r="EA113">
        <v>4.9993100000000013</v>
      </c>
      <c r="EB113">
        <v>18230.967741935481</v>
      </c>
      <c r="EC113">
        <v>13259.07741935484</v>
      </c>
      <c r="ED113">
        <v>37.207419354838699</v>
      </c>
      <c r="EE113">
        <v>39.375</v>
      </c>
      <c r="EF113">
        <v>37.693161290322593</v>
      </c>
      <c r="EG113">
        <v>39.213419354838713</v>
      </c>
      <c r="EH113">
        <v>39.15296774193547</v>
      </c>
      <c r="EI113">
        <v>1454.6129032258059</v>
      </c>
      <c r="EJ113">
        <v>40.370322580645137</v>
      </c>
      <c r="EK113">
        <v>0</v>
      </c>
      <c r="EL113">
        <v>3503.2000000476842</v>
      </c>
      <c r="EM113">
        <v>0</v>
      </c>
      <c r="EN113">
        <v>785.94452000000001</v>
      </c>
      <c r="EO113">
        <v>-179.276307956068</v>
      </c>
      <c r="EP113">
        <v>-2818.8384666761772</v>
      </c>
      <c r="EQ113">
        <v>18178.175999999999</v>
      </c>
      <c r="ER113">
        <v>15</v>
      </c>
      <c r="ES113">
        <v>1686949218</v>
      </c>
      <c r="ET113" t="s">
        <v>925</v>
      </c>
      <c r="EU113">
        <v>1686949218</v>
      </c>
      <c r="EV113">
        <v>1686864966.5999999</v>
      </c>
      <c r="EW113">
        <v>97</v>
      </c>
      <c r="EX113">
        <v>-0.15</v>
      </c>
      <c r="EY113">
        <v>-2.5000000000000001E-2</v>
      </c>
      <c r="EZ113">
        <v>0.27600000000000002</v>
      </c>
      <c r="FA113">
        <v>0.20799999999999999</v>
      </c>
      <c r="FB113">
        <v>427</v>
      </c>
      <c r="FC113">
        <v>20</v>
      </c>
      <c r="FD113">
        <v>0.09</v>
      </c>
      <c r="FE113">
        <v>0.03</v>
      </c>
      <c r="FF113">
        <v>-18.157826829268291</v>
      </c>
      <c r="FG113">
        <v>2.013531010452938</v>
      </c>
      <c r="FH113">
        <v>0.21343847919750009</v>
      </c>
      <c r="FI113">
        <v>1</v>
      </c>
      <c r="FJ113">
        <v>409.05493548387091</v>
      </c>
      <c r="FK113">
        <v>2.59998387096589</v>
      </c>
      <c r="FL113">
        <v>0.2102186166956006</v>
      </c>
      <c r="FM113">
        <v>1</v>
      </c>
      <c r="FN113">
        <v>5.2393739024390253</v>
      </c>
      <c r="FO113">
        <v>0.33776905923345962</v>
      </c>
      <c r="FP113">
        <v>3.3415973825734732E-2</v>
      </c>
      <c r="FQ113">
        <v>1</v>
      </c>
      <c r="FR113">
        <v>20.12963548387097</v>
      </c>
      <c r="FS113">
        <v>0.1655322580644491</v>
      </c>
      <c r="FT113">
        <v>1.241236502085848E-2</v>
      </c>
      <c r="FU113">
        <v>1</v>
      </c>
      <c r="FV113">
        <v>4</v>
      </c>
      <c r="FW113">
        <v>4</v>
      </c>
      <c r="FX113" t="s">
        <v>416</v>
      </c>
      <c r="FY113">
        <v>3.1698</v>
      </c>
      <c r="FZ113">
        <v>2.79705</v>
      </c>
      <c r="GA113">
        <v>0.101455</v>
      </c>
      <c r="GB113">
        <v>0.10541200000000001</v>
      </c>
      <c r="GC113">
        <v>0.104978</v>
      </c>
      <c r="GD113">
        <v>8.52406E-2</v>
      </c>
      <c r="GE113">
        <v>27742.5</v>
      </c>
      <c r="GF113">
        <v>22007.9</v>
      </c>
      <c r="GG113">
        <v>28891.8</v>
      </c>
      <c r="GH113">
        <v>24128.3</v>
      </c>
      <c r="GI113">
        <v>32926.1</v>
      </c>
      <c r="GJ113">
        <v>32231.4</v>
      </c>
      <c r="GK113">
        <v>39885.9</v>
      </c>
      <c r="GL113">
        <v>39382.9</v>
      </c>
      <c r="GM113">
        <v>2.0991499999999998</v>
      </c>
      <c r="GN113">
        <v>1.7255</v>
      </c>
      <c r="GO113">
        <v>9.7446099999999994E-2</v>
      </c>
      <c r="GP113">
        <v>0</v>
      </c>
      <c r="GQ113">
        <v>31.482199999999999</v>
      </c>
      <c r="GR113">
        <v>999.9</v>
      </c>
      <c r="GS113">
        <v>24.1</v>
      </c>
      <c r="GT113">
        <v>39.700000000000003</v>
      </c>
      <c r="GU113">
        <v>17.328399999999998</v>
      </c>
      <c r="GV113">
        <v>62.19</v>
      </c>
      <c r="GW113">
        <v>32.588099999999997</v>
      </c>
      <c r="GX113">
        <v>1</v>
      </c>
      <c r="GY113">
        <v>0.55994200000000005</v>
      </c>
      <c r="GZ113">
        <v>0</v>
      </c>
      <c r="HA113">
        <v>20.2761</v>
      </c>
      <c r="HB113">
        <v>5.2220800000000001</v>
      </c>
      <c r="HC113">
        <v>11.908099999999999</v>
      </c>
      <c r="HD113">
        <v>4.96305</v>
      </c>
      <c r="HE113">
        <v>3.2919999999999998</v>
      </c>
      <c r="HF113">
        <v>9999</v>
      </c>
      <c r="HG113">
        <v>9999</v>
      </c>
      <c r="HH113">
        <v>9999</v>
      </c>
      <c r="HI113">
        <v>999.9</v>
      </c>
      <c r="HJ113">
        <v>4.9703200000000001</v>
      </c>
      <c r="HK113">
        <v>1.8754599999999999</v>
      </c>
      <c r="HL113">
        <v>1.87425</v>
      </c>
      <c r="HM113">
        <v>1.87347</v>
      </c>
      <c r="HN113">
        <v>1.8748499999999999</v>
      </c>
      <c r="HO113">
        <v>1.86982</v>
      </c>
      <c r="HP113">
        <v>1.8739600000000001</v>
      </c>
      <c r="HQ113">
        <v>1.8790899999999999</v>
      </c>
      <c r="HR113">
        <v>0</v>
      </c>
      <c r="HS113">
        <v>0</v>
      </c>
      <c r="HT113">
        <v>0</v>
      </c>
      <c r="HU113">
        <v>0</v>
      </c>
      <c r="HV113" t="s">
        <v>417</v>
      </c>
      <c r="HW113" t="s">
        <v>418</v>
      </c>
      <c r="HX113" t="s">
        <v>419</v>
      </c>
      <c r="HY113" t="s">
        <v>419</v>
      </c>
      <c r="HZ113" t="s">
        <v>419</v>
      </c>
      <c r="IA113" t="s">
        <v>419</v>
      </c>
      <c r="IB113">
        <v>0</v>
      </c>
      <c r="IC113">
        <v>100</v>
      </c>
      <c r="ID113">
        <v>100</v>
      </c>
      <c r="IE113">
        <v>0.27600000000000002</v>
      </c>
      <c r="IF113">
        <v>0.20799999999999999</v>
      </c>
      <c r="IG113">
        <v>0.42654999999996329</v>
      </c>
      <c r="IH113">
        <v>0</v>
      </c>
      <c r="II113">
        <v>0</v>
      </c>
      <c r="IJ113">
        <v>0</v>
      </c>
      <c r="IK113">
        <v>0.20799999999999999</v>
      </c>
      <c r="IL113">
        <v>0</v>
      </c>
      <c r="IM113">
        <v>0</v>
      </c>
      <c r="IN113">
        <v>0</v>
      </c>
      <c r="IO113">
        <v>-1</v>
      </c>
      <c r="IP113">
        <v>-1</v>
      </c>
      <c r="IQ113">
        <v>-1</v>
      </c>
      <c r="IR113">
        <v>-1</v>
      </c>
      <c r="IS113">
        <v>58</v>
      </c>
      <c r="IT113">
        <v>1403.7</v>
      </c>
      <c r="IU113">
        <v>1.1059600000000001</v>
      </c>
      <c r="IV113">
        <v>2.4194300000000002</v>
      </c>
      <c r="IW113">
        <v>1.42456</v>
      </c>
      <c r="IX113">
        <v>2.2619600000000002</v>
      </c>
      <c r="IY113">
        <v>1.5478499999999999</v>
      </c>
      <c r="IZ113">
        <v>2.4255399999999998</v>
      </c>
      <c r="JA113">
        <v>41.796100000000003</v>
      </c>
      <c r="JB113">
        <v>14.946300000000001</v>
      </c>
      <c r="JC113">
        <v>18</v>
      </c>
      <c r="JD113">
        <v>646.87900000000002</v>
      </c>
      <c r="JE113">
        <v>387.12400000000002</v>
      </c>
      <c r="JF113">
        <v>33.298699999999997</v>
      </c>
      <c r="JG113">
        <v>34.229199999999999</v>
      </c>
      <c r="JH113">
        <v>29.998999999999999</v>
      </c>
      <c r="JI113">
        <v>34.152000000000001</v>
      </c>
      <c r="JJ113">
        <v>34.065300000000001</v>
      </c>
      <c r="JK113">
        <v>22.161100000000001</v>
      </c>
      <c r="JL113">
        <v>-30</v>
      </c>
      <c r="JM113">
        <v>-30</v>
      </c>
      <c r="JN113">
        <v>-999.9</v>
      </c>
      <c r="JO113">
        <v>427.36700000000002</v>
      </c>
      <c r="JP113">
        <v>0</v>
      </c>
      <c r="JQ113">
        <v>94.181700000000006</v>
      </c>
      <c r="JR113">
        <v>100.181</v>
      </c>
    </row>
    <row r="114" spans="1:278" x14ac:dyDescent="0.2">
      <c r="A114">
        <v>98</v>
      </c>
      <c r="B114">
        <v>1686949369.5</v>
      </c>
      <c r="C114">
        <v>27234</v>
      </c>
      <c r="D114" t="s">
        <v>926</v>
      </c>
      <c r="E114" t="s">
        <v>927</v>
      </c>
      <c r="F114">
        <v>15</v>
      </c>
      <c r="N114" t="s">
        <v>434</v>
      </c>
      <c r="O114">
        <v>1686949361.75</v>
      </c>
      <c r="P114">
        <f t="shared" si="138"/>
        <v>1.7601456984911161E-3</v>
      </c>
      <c r="Q114">
        <f t="shared" si="139"/>
        <v>1.7601456984911161</v>
      </c>
      <c r="R114">
        <f t="shared" si="140"/>
        <v>5.3394930374827432</v>
      </c>
      <c r="S114">
        <f t="shared" si="141"/>
        <v>411.29469999999998</v>
      </c>
      <c r="T114">
        <f t="shared" si="142"/>
        <v>211.94550215509489</v>
      </c>
      <c r="U114">
        <f t="shared" si="143"/>
        <v>21.522708247600068</v>
      </c>
      <c r="V114">
        <f t="shared" si="144"/>
        <v>41.766283039148711</v>
      </c>
      <c r="W114">
        <f t="shared" si="145"/>
        <v>4.7619681927554794E-2</v>
      </c>
      <c r="X114">
        <f t="shared" si="146"/>
        <v>2.955494707042623</v>
      </c>
      <c r="Y114">
        <f t="shared" si="147"/>
        <v>4.7197505531387053E-2</v>
      </c>
      <c r="Z114">
        <f t="shared" si="148"/>
        <v>2.9536059746468848E-2</v>
      </c>
      <c r="AA114">
        <f t="shared" si="149"/>
        <v>241.73986403636863</v>
      </c>
      <c r="AB114">
        <f t="shared" si="150"/>
        <v>34.759329894495743</v>
      </c>
      <c r="AC114">
        <f t="shared" si="151"/>
        <v>33.954256666666673</v>
      </c>
      <c r="AD114">
        <f t="shared" si="152"/>
        <v>5.3293921024809467</v>
      </c>
      <c r="AE114">
        <f t="shared" si="153"/>
        <v>31.654604655315783</v>
      </c>
      <c r="AF114">
        <f t="shared" si="154"/>
        <v>1.6729001428126022</v>
      </c>
      <c r="AG114">
        <f t="shared" si="155"/>
        <v>5.2848555874529639</v>
      </c>
      <c r="AH114">
        <f t="shared" si="156"/>
        <v>3.6564919596683447</v>
      </c>
      <c r="AI114">
        <f t="shared" si="157"/>
        <v>-77.622425303458229</v>
      </c>
      <c r="AJ114">
        <f t="shared" si="158"/>
        <v>-23.95042007451412</v>
      </c>
      <c r="AK114">
        <f t="shared" si="159"/>
        <v>-1.8719580773220714</v>
      </c>
      <c r="AL114">
        <f t="shared" si="160"/>
        <v>138.29506058107421</v>
      </c>
      <c r="AM114">
        <v>0</v>
      </c>
      <c r="AN114">
        <v>0</v>
      </c>
      <c r="AO114">
        <f t="shared" si="161"/>
        <v>1</v>
      </c>
      <c r="AP114">
        <f t="shared" si="162"/>
        <v>0</v>
      </c>
      <c r="AQ114">
        <f t="shared" si="163"/>
        <v>52472.311405120796</v>
      </c>
      <c r="AR114" t="s">
        <v>410</v>
      </c>
      <c r="AS114">
        <v>12516</v>
      </c>
      <c r="AT114">
        <v>616.0684</v>
      </c>
      <c r="AU114">
        <v>3673.6</v>
      </c>
      <c r="AV114">
        <f t="shared" si="164"/>
        <v>0.83229845383275258</v>
      </c>
      <c r="AW114">
        <v>-1.2249820690906199</v>
      </c>
      <c r="AX114" t="s">
        <v>928</v>
      </c>
      <c r="AY114">
        <v>12498.8</v>
      </c>
      <c r="AZ114">
        <v>630.51619230769222</v>
      </c>
      <c r="BA114">
        <v>840.75300000000004</v>
      </c>
      <c r="BB114">
        <f t="shared" si="165"/>
        <v>0.25005775500332184</v>
      </c>
      <c r="BC114">
        <v>0.5</v>
      </c>
      <c r="BD114">
        <f t="shared" si="166"/>
        <v>1261.221200018844</v>
      </c>
      <c r="BE114">
        <f t="shared" si="167"/>
        <v>5.3394930374827432</v>
      </c>
      <c r="BF114">
        <f t="shared" si="168"/>
        <v>157.68907091965383</v>
      </c>
      <c r="BG114">
        <f t="shared" si="169"/>
        <v>5.2048562983838861E-3</v>
      </c>
      <c r="BH114">
        <f t="shared" si="170"/>
        <v>3.3694164635749138</v>
      </c>
      <c r="BI114">
        <f t="shared" si="171"/>
        <v>393.63975600929962</v>
      </c>
      <c r="BJ114" t="s">
        <v>929</v>
      </c>
      <c r="BK114">
        <v>-1078.93</v>
      </c>
      <c r="BL114">
        <f t="shared" si="172"/>
        <v>-1078.93</v>
      </c>
      <c r="BM114">
        <f t="shared" si="173"/>
        <v>2.2832900982809461</v>
      </c>
      <c r="BN114">
        <f t="shared" si="174"/>
        <v>0.10951641895683184</v>
      </c>
      <c r="BO114">
        <f t="shared" si="175"/>
        <v>0.59607135567792313</v>
      </c>
      <c r="BP114">
        <f t="shared" si="176"/>
        <v>0.93569745186055375</v>
      </c>
      <c r="BQ114">
        <f t="shared" si="177"/>
        <v>0.92651438173198275</v>
      </c>
      <c r="BR114">
        <f t="shared" si="178"/>
        <v>-0.18740287933387786</v>
      </c>
      <c r="BS114">
        <f t="shared" si="179"/>
        <v>1.1874028793338778</v>
      </c>
      <c r="BT114">
        <v>1455</v>
      </c>
      <c r="BU114">
        <v>300</v>
      </c>
      <c r="BV114">
        <v>300</v>
      </c>
      <c r="BW114">
        <v>300</v>
      </c>
      <c r="BX114">
        <v>12498.8</v>
      </c>
      <c r="BY114">
        <v>797.27</v>
      </c>
      <c r="BZ114">
        <v>-9.0554299999999997E-3</v>
      </c>
      <c r="CA114">
        <v>-4.5</v>
      </c>
      <c r="CB114" t="s">
        <v>413</v>
      </c>
      <c r="CC114" t="s">
        <v>413</v>
      </c>
      <c r="CD114" t="s">
        <v>413</v>
      </c>
      <c r="CE114" t="s">
        <v>413</v>
      </c>
      <c r="CF114" t="s">
        <v>413</v>
      </c>
      <c r="CG114" t="s">
        <v>413</v>
      </c>
      <c r="CH114" t="s">
        <v>413</v>
      </c>
      <c r="CI114" t="s">
        <v>413</v>
      </c>
      <c r="CJ114" t="s">
        <v>413</v>
      </c>
      <c r="CK114" t="s">
        <v>413</v>
      </c>
      <c r="CL114">
        <f t="shared" si="180"/>
        <v>1500.011666666667</v>
      </c>
      <c r="CM114">
        <f t="shared" si="181"/>
        <v>1261.221200018844</v>
      </c>
      <c r="CN114">
        <f t="shared" si="182"/>
        <v>0.84080759373127789</v>
      </c>
      <c r="CO114">
        <f t="shared" si="183"/>
        <v>0.16115865590136649</v>
      </c>
      <c r="CP114">
        <v>6</v>
      </c>
      <c r="CQ114">
        <v>0.5</v>
      </c>
      <c r="CR114" t="s">
        <v>414</v>
      </c>
      <c r="CS114">
        <v>2</v>
      </c>
      <c r="CT114">
        <v>1686949361.75</v>
      </c>
      <c r="CU114">
        <v>411.29469999999998</v>
      </c>
      <c r="CV114">
        <v>417.35649999999993</v>
      </c>
      <c r="CW114">
        <v>16.473933333333331</v>
      </c>
      <c r="CX114">
        <v>14.74325</v>
      </c>
      <c r="CY114">
        <v>410.92669999999998</v>
      </c>
      <c r="CZ114">
        <v>16.265933333333329</v>
      </c>
      <c r="DA114">
        <v>600.16149999999993</v>
      </c>
      <c r="DB114">
        <v>101.4483</v>
      </c>
      <c r="DC114">
        <v>0.1000132633333333</v>
      </c>
      <c r="DD114">
        <v>33.803943333333343</v>
      </c>
      <c r="DE114">
        <v>33.954256666666673</v>
      </c>
      <c r="DF114">
        <v>999.9000000000002</v>
      </c>
      <c r="DG114">
        <v>0</v>
      </c>
      <c r="DH114">
        <v>0</v>
      </c>
      <c r="DI114">
        <v>10003.76733333333</v>
      </c>
      <c r="DJ114">
        <v>0</v>
      </c>
      <c r="DK114">
        <v>771.15910000000008</v>
      </c>
      <c r="DL114">
        <v>-6.1537763333333322</v>
      </c>
      <c r="DM114">
        <v>418.09023333333329</v>
      </c>
      <c r="DN114">
        <v>423.60173333333341</v>
      </c>
      <c r="DO114">
        <v>1.7306809999999999</v>
      </c>
      <c r="DP114">
        <v>417.35649999999993</v>
      </c>
      <c r="DQ114">
        <v>14.74325</v>
      </c>
      <c r="DR114">
        <v>1.671254333333333</v>
      </c>
      <c r="DS114">
        <v>1.495679</v>
      </c>
      <c r="DT114">
        <v>14.63196333333333</v>
      </c>
      <c r="DU114">
        <v>12.92405333333333</v>
      </c>
      <c r="DV114">
        <v>1500.011666666667</v>
      </c>
      <c r="DW114">
        <v>0.97299166666666681</v>
      </c>
      <c r="DX114">
        <v>2.7008319999999988E-2</v>
      </c>
      <c r="DY114">
        <v>0</v>
      </c>
      <c r="DZ114">
        <v>630.51736666666682</v>
      </c>
      <c r="EA114">
        <v>4.9993100000000004</v>
      </c>
      <c r="EB114">
        <v>14195.40333333333</v>
      </c>
      <c r="EC114">
        <v>13259.293333333329</v>
      </c>
      <c r="ED114">
        <v>38.726900000000001</v>
      </c>
      <c r="EE114">
        <v>40.16013333333332</v>
      </c>
      <c r="EF114">
        <v>38.905999999999977</v>
      </c>
      <c r="EG114">
        <v>39.993699999999997</v>
      </c>
      <c r="EH114">
        <v>40.549633333333318</v>
      </c>
      <c r="EI114">
        <v>1454.632333333333</v>
      </c>
      <c r="EJ114">
        <v>40.380000000000017</v>
      </c>
      <c r="EK114">
        <v>0</v>
      </c>
      <c r="EL114">
        <v>180.89999985694891</v>
      </c>
      <c r="EM114">
        <v>0</v>
      </c>
      <c r="EN114">
        <v>630.51619230769222</v>
      </c>
      <c r="EO114">
        <v>-11.58868375612381</v>
      </c>
      <c r="EP114">
        <v>93.610257512561432</v>
      </c>
      <c r="EQ114">
        <v>14195.880769230769</v>
      </c>
      <c r="ER114">
        <v>15</v>
      </c>
      <c r="ES114">
        <v>1686949387.5</v>
      </c>
      <c r="ET114" t="s">
        <v>930</v>
      </c>
      <c r="EU114">
        <v>1686949387.5</v>
      </c>
      <c r="EV114">
        <v>1686864966.5999999</v>
      </c>
      <c r="EW114">
        <v>98</v>
      </c>
      <c r="EX114">
        <v>9.1999999999999998E-2</v>
      </c>
      <c r="EY114">
        <v>-2.5000000000000001E-2</v>
      </c>
      <c r="EZ114">
        <v>0.36799999999999999</v>
      </c>
      <c r="FA114">
        <v>0.20799999999999999</v>
      </c>
      <c r="FB114">
        <v>417</v>
      </c>
      <c r="FC114">
        <v>20</v>
      </c>
      <c r="FD114">
        <v>0.37</v>
      </c>
      <c r="FE114">
        <v>0.03</v>
      </c>
      <c r="FF114">
        <v>-6.2407262499999998</v>
      </c>
      <c r="FG114">
        <v>1.7941066041275879</v>
      </c>
      <c r="FH114">
        <v>0.244143201468805</v>
      </c>
      <c r="FI114">
        <v>1</v>
      </c>
      <c r="FJ114">
        <v>411.23259999999999</v>
      </c>
      <c r="FK114">
        <v>-1.9461090100108061</v>
      </c>
      <c r="FL114">
        <v>0.1551419994714501</v>
      </c>
      <c r="FM114">
        <v>1</v>
      </c>
      <c r="FN114">
        <v>1.73303075</v>
      </c>
      <c r="FO114">
        <v>-4.7589455909950132E-2</v>
      </c>
      <c r="FP114">
        <v>5.9241410295079924E-3</v>
      </c>
      <c r="FQ114">
        <v>1</v>
      </c>
      <c r="FR114">
        <v>16.475446666666659</v>
      </c>
      <c r="FS114">
        <v>-9.3559955506124115E-2</v>
      </c>
      <c r="FT114">
        <v>6.9713094577386839E-3</v>
      </c>
      <c r="FU114">
        <v>1</v>
      </c>
      <c r="FV114">
        <v>4</v>
      </c>
      <c r="FW114">
        <v>4</v>
      </c>
      <c r="FX114" t="s">
        <v>416</v>
      </c>
      <c r="FY114">
        <v>3.1702699999999999</v>
      </c>
      <c r="FZ114">
        <v>2.7964600000000002</v>
      </c>
      <c r="GA114">
        <v>0.101785</v>
      </c>
      <c r="GB114">
        <v>0.10348599999999999</v>
      </c>
      <c r="GC114">
        <v>9.0647099999999994E-2</v>
      </c>
      <c r="GD114">
        <v>8.4809899999999994E-2</v>
      </c>
      <c r="GE114">
        <v>27755.200000000001</v>
      </c>
      <c r="GF114">
        <v>22066.799999999999</v>
      </c>
      <c r="GG114">
        <v>28914.2</v>
      </c>
      <c r="GH114">
        <v>24139.7</v>
      </c>
      <c r="GI114">
        <v>33480.300000000003</v>
      </c>
      <c r="GJ114">
        <v>32262</v>
      </c>
      <c r="GK114">
        <v>39916.300000000003</v>
      </c>
      <c r="GL114">
        <v>39401.800000000003</v>
      </c>
      <c r="GM114">
        <v>2.1004999999999998</v>
      </c>
      <c r="GN114">
        <v>1.72672</v>
      </c>
      <c r="GO114">
        <v>0.10108200000000001</v>
      </c>
      <c r="GP114">
        <v>0</v>
      </c>
      <c r="GQ114">
        <v>32.324300000000001</v>
      </c>
      <c r="GR114">
        <v>999.9</v>
      </c>
      <c r="GS114">
        <v>23.3</v>
      </c>
      <c r="GT114">
        <v>39.6</v>
      </c>
      <c r="GU114">
        <v>16.6675</v>
      </c>
      <c r="GV114">
        <v>62.03</v>
      </c>
      <c r="GW114">
        <v>31.875</v>
      </c>
      <c r="GX114">
        <v>1</v>
      </c>
      <c r="GY114">
        <v>0.533605</v>
      </c>
      <c r="GZ114">
        <v>0</v>
      </c>
      <c r="HA114">
        <v>20.276199999999999</v>
      </c>
      <c r="HB114">
        <v>5.2225299999999999</v>
      </c>
      <c r="HC114">
        <v>11.908099999999999</v>
      </c>
      <c r="HD114">
        <v>4.9633000000000003</v>
      </c>
      <c r="HE114">
        <v>3.2919999999999998</v>
      </c>
      <c r="HF114">
        <v>9999</v>
      </c>
      <c r="HG114">
        <v>9999</v>
      </c>
      <c r="HH114">
        <v>9999</v>
      </c>
      <c r="HI114">
        <v>999.9</v>
      </c>
      <c r="HJ114">
        <v>4.9703099999999996</v>
      </c>
      <c r="HK114">
        <v>1.8754599999999999</v>
      </c>
      <c r="HL114">
        <v>1.8742399999999999</v>
      </c>
      <c r="HM114">
        <v>1.87347</v>
      </c>
      <c r="HN114">
        <v>1.8748499999999999</v>
      </c>
      <c r="HO114">
        <v>1.86981</v>
      </c>
      <c r="HP114">
        <v>1.8739300000000001</v>
      </c>
      <c r="HQ114">
        <v>1.8790199999999999</v>
      </c>
      <c r="HR114">
        <v>0</v>
      </c>
      <c r="HS114">
        <v>0</v>
      </c>
      <c r="HT114">
        <v>0</v>
      </c>
      <c r="HU114">
        <v>0</v>
      </c>
      <c r="HV114" t="s">
        <v>417</v>
      </c>
      <c r="HW114" t="s">
        <v>418</v>
      </c>
      <c r="HX114" t="s">
        <v>419</v>
      </c>
      <c r="HY114" t="s">
        <v>419</v>
      </c>
      <c r="HZ114" t="s">
        <v>419</v>
      </c>
      <c r="IA114" t="s">
        <v>419</v>
      </c>
      <c r="IB114">
        <v>0</v>
      </c>
      <c r="IC114">
        <v>100</v>
      </c>
      <c r="ID114">
        <v>100</v>
      </c>
      <c r="IE114">
        <v>0.36799999999999999</v>
      </c>
      <c r="IF114">
        <v>0.20799999999999999</v>
      </c>
      <c r="IG114">
        <v>0.27600000000012409</v>
      </c>
      <c r="IH114">
        <v>0</v>
      </c>
      <c r="II114">
        <v>0</v>
      </c>
      <c r="IJ114">
        <v>0</v>
      </c>
      <c r="IK114">
        <v>0.20799999999999999</v>
      </c>
      <c r="IL114">
        <v>0</v>
      </c>
      <c r="IM114">
        <v>0</v>
      </c>
      <c r="IN114">
        <v>0</v>
      </c>
      <c r="IO114">
        <v>-1</v>
      </c>
      <c r="IP114">
        <v>-1</v>
      </c>
      <c r="IQ114">
        <v>-1</v>
      </c>
      <c r="IR114">
        <v>-1</v>
      </c>
      <c r="IS114">
        <v>2.5</v>
      </c>
      <c r="IT114">
        <v>1406.7</v>
      </c>
      <c r="IU114">
        <v>1.0839799999999999</v>
      </c>
      <c r="IV114">
        <v>2.4377399999999998</v>
      </c>
      <c r="IW114">
        <v>1.42578</v>
      </c>
      <c r="IX114">
        <v>2.2644000000000002</v>
      </c>
      <c r="IY114">
        <v>1.5478499999999999</v>
      </c>
      <c r="IZ114">
        <v>2.4536099999999998</v>
      </c>
      <c r="JA114">
        <v>41.456200000000003</v>
      </c>
      <c r="JB114">
        <v>14.885</v>
      </c>
      <c r="JC114">
        <v>18</v>
      </c>
      <c r="JD114">
        <v>645.15099999999995</v>
      </c>
      <c r="JE114">
        <v>386.18900000000002</v>
      </c>
      <c r="JF114">
        <v>33.386800000000001</v>
      </c>
      <c r="JG114">
        <v>33.950499999999998</v>
      </c>
      <c r="JH114">
        <v>29.999500000000001</v>
      </c>
      <c r="JI114">
        <v>33.867400000000004</v>
      </c>
      <c r="JJ114">
        <v>33.792499999999997</v>
      </c>
      <c r="JK114">
        <v>21.7301</v>
      </c>
      <c r="JL114">
        <v>-30</v>
      </c>
      <c r="JM114">
        <v>-30</v>
      </c>
      <c r="JN114">
        <v>-999.9</v>
      </c>
      <c r="JO114">
        <v>416.67599999999999</v>
      </c>
      <c r="JP114">
        <v>0</v>
      </c>
      <c r="JQ114">
        <v>94.253900000000002</v>
      </c>
      <c r="JR114">
        <v>100.229</v>
      </c>
    </row>
    <row r="115" spans="1:278" x14ac:dyDescent="0.2">
      <c r="A115">
        <v>99</v>
      </c>
      <c r="B115">
        <v>1686949482</v>
      </c>
      <c r="C115">
        <v>27346.5</v>
      </c>
      <c r="D115" t="s">
        <v>931</v>
      </c>
      <c r="E115" t="s">
        <v>932</v>
      </c>
      <c r="F115">
        <v>15</v>
      </c>
      <c r="N115" t="s">
        <v>440</v>
      </c>
      <c r="O115">
        <v>1686949474.25</v>
      </c>
      <c r="P115">
        <f t="shared" si="138"/>
        <v>2.2430442344177634E-3</v>
      </c>
      <c r="Q115">
        <f t="shared" si="139"/>
        <v>2.2430442344177632</v>
      </c>
      <c r="R115">
        <f t="shared" si="140"/>
        <v>7.791849711925277</v>
      </c>
      <c r="S115">
        <f t="shared" si="141"/>
        <v>410.11773333333332</v>
      </c>
      <c r="T115">
        <f t="shared" si="142"/>
        <v>188.26627337317288</v>
      </c>
      <c r="U115">
        <f t="shared" si="143"/>
        <v>19.117835807890227</v>
      </c>
      <c r="V115">
        <f t="shared" si="144"/>
        <v>41.646139519793678</v>
      </c>
      <c r="W115">
        <f t="shared" si="145"/>
        <v>6.1640431034215272E-2</v>
      </c>
      <c r="X115">
        <f t="shared" si="146"/>
        <v>2.9540758013453043</v>
      </c>
      <c r="Y115">
        <f t="shared" si="147"/>
        <v>6.0934703620565467E-2</v>
      </c>
      <c r="Z115">
        <f t="shared" si="148"/>
        <v>3.8146923223090115E-2</v>
      </c>
      <c r="AA115">
        <f t="shared" si="149"/>
        <v>241.73674437477894</v>
      </c>
      <c r="AB115">
        <f t="shared" si="150"/>
        <v>34.814229472766343</v>
      </c>
      <c r="AC115">
        <f t="shared" si="151"/>
        <v>33.962200000000003</v>
      </c>
      <c r="AD115">
        <f t="shared" si="152"/>
        <v>5.3317546943150003</v>
      </c>
      <c r="AE115">
        <f t="shared" si="153"/>
        <v>32.290554210279929</v>
      </c>
      <c r="AF115">
        <f t="shared" si="154"/>
        <v>1.7236105402276092</v>
      </c>
      <c r="AG115">
        <f t="shared" si="155"/>
        <v>5.3378165298844129</v>
      </c>
      <c r="AH115">
        <f t="shared" si="156"/>
        <v>3.6081441540873911</v>
      </c>
      <c r="AI115">
        <f t="shared" si="157"/>
        <v>-98.918250737823371</v>
      </c>
      <c r="AJ115">
        <f t="shared" si="158"/>
        <v>3.2435980747290496</v>
      </c>
      <c r="AK115">
        <f t="shared" si="159"/>
        <v>0.25387183691628162</v>
      </c>
      <c r="AL115">
        <f t="shared" si="160"/>
        <v>146.31596354860091</v>
      </c>
      <c r="AM115">
        <v>0</v>
      </c>
      <c r="AN115">
        <v>0</v>
      </c>
      <c r="AO115">
        <f t="shared" si="161"/>
        <v>1</v>
      </c>
      <c r="AP115">
        <f t="shared" si="162"/>
        <v>0</v>
      </c>
      <c r="AQ115">
        <f t="shared" si="163"/>
        <v>52401.262665023445</v>
      </c>
      <c r="AR115" t="s">
        <v>410</v>
      </c>
      <c r="AS115">
        <v>12516</v>
      </c>
      <c r="AT115">
        <v>616.0684</v>
      </c>
      <c r="AU115">
        <v>3673.6</v>
      </c>
      <c r="AV115">
        <f t="shared" si="164"/>
        <v>0.83229845383275258</v>
      </c>
      <c r="AW115">
        <v>-1.2249820690906199</v>
      </c>
      <c r="AX115" t="s">
        <v>933</v>
      </c>
      <c r="AY115">
        <v>12500.5</v>
      </c>
      <c r="AZ115">
        <v>850.52907692307701</v>
      </c>
      <c r="BA115">
        <v>1093.43</v>
      </c>
      <c r="BB115">
        <f t="shared" si="165"/>
        <v>0.22214583748106698</v>
      </c>
      <c r="BC115">
        <v>0.5</v>
      </c>
      <c r="BD115">
        <f t="shared" si="166"/>
        <v>1261.2120105568806</v>
      </c>
      <c r="BE115">
        <f t="shared" si="167"/>
        <v>7.791849711925277</v>
      </c>
      <c r="BF115">
        <f t="shared" si="168"/>
        <v>140.08649916316926</v>
      </c>
      <c r="BG115">
        <f t="shared" si="169"/>
        <v>7.1493386564203181E-3</v>
      </c>
      <c r="BH115">
        <f t="shared" si="170"/>
        <v>2.3597029530925617</v>
      </c>
      <c r="BI115">
        <f t="shared" si="171"/>
        <v>441.39642980886441</v>
      </c>
      <c r="BJ115" t="s">
        <v>934</v>
      </c>
      <c r="BK115">
        <v>549.51</v>
      </c>
      <c r="BL115">
        <f t="shared" si="172"/>
        <v>549.51</v>
      </c>
      <c r="BM115">
        <f t="shared" si="173"/>
        <v>0.49744382356437999</v>
      </c>
      <c r="BN115">
        <f t="shared" si="174"/>
        <v>0.44657472252706837</v>
      </c>
      <c r="BO115">
        <f t="shared" si="175"/>
        <v>0.82589490059505322</v>
      </c>
      <c r="BP115">
        <f t="shared" si="176"/>
        <v>0.5088405164490043</v>
      </c>
      <c r="BQ115">
        <f t="shared" si="177"/>
        <v>0.84387353510917118</v>
      </c>
      <c r="BR115">
        <f t="shared" si="178"/>
        <v>0.28852308808020138</v>
      </c>
      <c r="BS115">
        <f t="shared" si="179"/>
        <v>0.71147691191979856</v>
      </c>
      <c r="BT115">
        <v>1457</v>
      </c>
      <c r="BU115">
        <v>300</v>
      </c>
      <c r="BV115">
        <v>300</v>
      </c>
      <c r="BW115">
        <v>300</v>
      </c>
      <c r="BX115">
        <v>12500.5</v>
      </c>
      <c r="BY115">
        <v>1055.53</v>
      </c>
      <c r="BZ115">
        <v>-9.0571999999999996E-3</v>
      </c>
      <c r="CA115">
        <v>4.91</v>
      </c>
      <c r="CB115" t="s">
        <v>413</v>
      </c>
      <c r="CC115" t="s">
        <v>413</v>
      </c>
      <c r="CD115" t="s">
        <v>413</v>
      </c>
      <c r="CE115" t="s">
        <v>413</v>
      </c>
      <c r="CF115" t="s">
        <v>413</v>
      </c>
      <c r="CG115" t="s">
        <v>413</v>
      </c>
      <c r="CH115" t="s">
        <v>413</v>
      </c>
      <c r="CI115" t="s">
        <v>413</v>
      </c>
      <c r="CJ115" t="s">
        <v>413</v>
      </c>
      <c r="CK115" t="s">
        <v>413</v>
      </c>
      <c r="CL115">
        <f t="shared" si="180"/>
        <v>1500.001666666667</v>
      </c>
      <c r="CM115">
        <f t="shared" si="181"/>
        <v>1261.2120105568806</v>
      </c>
      <c r="CN115">
        <f t="shared" si="182"/>
        <v>0.84080707280783928</v>
      </c>
      <c r="CO115">
        <f t="shared" si="183"/>
        <v>0.16115765051912978</v>
      </c>
      <c r="CP115">
        <v>6</v>
      </c>
      <c r="CQ115">
        <v>0.5</v>
      </c>
      <c r="CR115" t="s">
        <v>414</v>
      </c>
      <c r="CS115">
        <v>2</v>
      </c>
      <c r="CT115">
        <v>1686949474.25</v>
      </c>
      <c r="CU115">
        <v>410.11773333333332</v>
      </c>
      <c r="CV115">
        <v>418.82799999999997</v>
      </c>
      <c r="CW115">
        <v>16.973559999999999</v>
      </c>
      <c r="CX115">
        <v>14.768966666666669</v>
      </c>
      <c r="CY115">
        <v>409.75873333333328</v>
      </c>
      <c r="CZ115">
        <v>16.765560000000001</v>
      </c>
      <c r="DA115">
        <v>600.10299999999995</v>
      </c>
      <c r="DB115">
        <v>101.4469</v>
      </c>
      <c r="DC115">
        <v>9.9890433333333334E-2</v>
      </c>
      <c r="DD115">
        <v>33.982566666666663</v>
      </c>
      <c r="DE115">
        <v>33.962200000000003</v>
      </c>
      <c r="DF115">
        <v>999.9000000000002</v>
      </c>
      <c r="DG115">
        <v>0</v>
      </c>
      <c r="DH115">
        <v>0</v>
      </c>
      <c r="DI115">
        <v>9995.853000000001</v>
      </c>
      <c r="DJ115">
        <v>0</v>
      </c>
      <c r="DK115">
        <v>284.76103333333327</v>
      </c>
      <c r="DL115">
        <v>-8.7016819999999999</v>
      </c>
      <c r="DM115">
        <v>417.20780000000002</v>
      </c>
      <c r="DN115">
        <v>425.10640000000001</v>
      </c>
      <c r="DO115">
        <v>2.2045926666666662</v>
      </c>
      <c r="DP115">
        <v>418.82799999999997</v>
      </c>
      <c r="DQ115">
        <v>14.768966666666669</v>
      </c>
      <c r="DR115">
        <v>1.7219143333333331</v>
      </c>
      <c r="DS115">
        <v>1.4982653333333329</v>
      </c>
      <c r="DT115">
        <v>15.09541333333333</v>
      </c>
      <c r="DU115">
        <v>12.95047333333334</v>
      </c>
      <c r="DV115">
        <v>1500.001666666667</v>
      </c>
      <c r="DW115">
        <v>0.97300573333333362</v>
      </c>
      <c r="DX115">
        <v>2.6994000000000001E-2</v>
      </c>
      <c r="DY115">
        <v>0</v>
      </c>
      <c r="DZ115">
        <v>851.88860000000022</v>
      </c>
      <c r="EA115">
        <v>4.9993100000000004</v>
      </c>
      <c r="EB115">
        <v>17577.563333333339</v>
      </c>
      <c r="EC115">
        <v>13259.28</v>
      </c>
      <c r="ED115">
        <v>39.29133333333332</v>
      </c>
      <c r="EE115">
        <v>40.625</v>
      </c>
      <c r="EF115">
        <v>39.483199999999997</v>
      </c>
      <c r="EG115">
        <v>40.420466666666663</v>
      </c>
      <c r="EH115">
        <v>41.045466666666648</v>
      </c>
      <c r="EI115">
        <v>1454.6479999999999</v>
      </c>
      <c r="EJ115">
        <v>40.353666666666648</v>
      </c>
      <c r="EK115">
        <v>0</v>
      </c>
      <c r="EL115">
        <v>112</v>
      </c>
      <c r="EM115">
        <v>0</v>
      </c>
      <c r="EN115">
        <v>850.52907692307701</v>
      </c>
      <c r="EO115">
        <v>-292.95035914391559</v>
      </c>
      <c r="EP115">
        <v>-7381.8017122002329</v>
      </c>
      <c r="EQ115">
        <v>17543.650000000001</v>
      </c>
      <c r="ER115">
        <v>15</v>
      </c>
      <c r="ES115">
        <v>1686949500</v>
      </c>
      <c r="ET115" t="s">
        <v>935</v>
      </c>
      <c r="EU115">
        <v>1686949500</v>
      </c>
      <c r="EV115">
        <v>1686864966.5999999</v>
      </c>
      <c r="EW115">
        <v>99</v>
      </c>
      <c r="EX115">
        <v>-8.9999999999999993E-3</v>
      </c>
      <c r="EY115">
        <v>-2.5000000000000001E-2</v>
      </c>
      <c r="EZ115">
        <v>0.35899999999999999</v>
      </c>
      <c r="FA115">
        <v>0.20799999999999999</v>
      </c>
      <c r="FB115">
        <v>419</v>
      </c>
      <c r="FC115">
        <v>20</v>
      </c>
      <c r="FD115">
        <v>0.33</v>
      </c>
      <c r="FE115">
        <v>0.03</v>
      </c>
      <c r="FF115">
        <v>-8.6468332500000002</v>
      </c>
      <c r="FG115">
        <v>-0.47567493433393598</v>
      </c>
      <c r="FH115">
        <v>0.1843397698054805</v>
      </c>
      <c r="FI115">
        <v>1</v>
      </c>
      <c r="FJ115">
        <v>410.12139999999999</v>
      </c>
      <c r="FK115">
        <v>0.7494193548391016</v>
      </c>
      <c r="FL115">
        <v>7.8586512837762024E-2</v>
      </c>
      <c r="FM115">
        <v>1</v>
      </c>
      <c r="FN115">
        <v>2.1980270000000002</v>
      </c>
      <c r="FO115">
        <v>0.12779819887428931</v>
      </c>
      <c r="FP115">
        <v>1.243776913276654E-2</v>
      </c>
      <c r="FQ115">
        <v>1</v>
      </c>
      <c r="FR115">
        <v>16.972470000000001</v>
      </c>
      <c r="FS115">
        <v>0.14131701890990811</v>
      </c>
      <c r="FT115">
        <v>1.0240577783178899E-2</v>
      </c>
      <c r="FU115">
        <v>1</v>
      </c>
      <c r="FV115">
        <v>4</v>
      </c>
      <c r="FW115">
        <v>4</v>
      </c>
      <c r="FX115" t="s">
        <v>416</v>
      </c>
      <c r="FY115">
        <v>3.1703199999999998</v>
      </c>
      <c r="FZ115">
        <v>2.7967399999999998</v>
      </c>
      <c r="GA115">
        <v>0.10167</v>
      </c>
      <c r="GB115">
        <v>0.103877</v>
      </c>
      <c r="GC115">
        <v>9.2815400000000006E-2</v>
      </c>
      <c r="GD115">
        <v>8.4961200000000001E-2</v>
      </c>
      <c r="GE115">
        <v>27759.9</v>
      </c>
      <c r="GF115">
        <v>22063.1</v>
      </c>
      <c r="GG115">
        <v>28914.7</v>
      </c>
      <c r="GH115">
        <v>24145.599999999999</v>
      </c>
      <c r="GI115">
        <v>33399.800000000003</v>
      </c>
      <c r="GJ115">
        <v>32265.7</v>
      </c>
      <c r="GK115">
        <v>39916</v>
      </c>
      <c r="GL115">
        <v>39412.800000000003</v>
      </c>
      <c r="GM115">
        <v>2.1006300000000002</v>
      </c>
      <c r="GN115">
        <v>1.73153</v>
      </c>
      <c r="GO115">
        <v>8.9161099999999993E-2</v>
      </c>
      <c r="GP115">
        <v>0</v>
      </c>
      <c r="GQ115">
        <v>32.544699999999999</v>
      </c>
      <c r="GR115">
        <v>999.9</v>
      </c>
      <c r="GS115">
        <v>23.2</v>
      </c>
      <c r="GT115">
        <v>39.5</v>
      </c>
      <c r="GU115">
        <v>16.5078</v>
      </c>
      <c r="GV115">
        <v>61.89</v>
      </c>
      <c r="GW115">
        <v>31.438300000000002</v>
      </c>
      <c r="GX115">
        <v>1</v>
      </c>
      <c r="GY115">
        <v>0.52111300000000005</v>
      </c>
      <c r="GZ115">
        <v>0</v>
      </c>
      <c r="HA115">
        <v>20.276</v>
      </c>
      <c r="HB115">
        <v>5.2214799999999997</v>
      </c>
      <c r="HC115">
        <v>11.908099999999999</v>
      </c>
      <c r="HD115">
        <v>4.9638499999999999</v>
      </c>
      <c r="HE115">
        <v>3.2919999999999998</v>
      </c>
      <c r="HF115">
        <v>9999</v>
      </c>
      <c r="HG115">
        <v>9999</v>
      </c>
      <c r="HH115">
        <v>9999</v>
      </c>
      <c r="HI115">
        <v>999.9</v>
      </c>
      <c r="HJ115">
        <v>4.9703099999999996</v>
      </c>
      <c r="HK115">
        <v>1.8754500000000001</v>
      </c>
      <c r="HL115">
        <v>1.8742399999999999</v>
      </c>
      <c r="HM115">
        <v>1.8734500000000001</v>
      </c>
      <c r="HN115">
        <v>1.8748499999999999</v>
      </c>
      <c r="HO115">
        <v>1.86981</v>
      </c>
      <c r="HP115">
        <v>1.8739300000000001</v>
      </c>
      <c r="HQ115">
        <v>1.879</v>
      </c>
      <c r="HR115">
        <v>0</v>
      </c>
      <c r="HS115">
        <v>0</v>
      </c>
      <c r="HT115">
        <v>0</v>
      </c>
      <c r="HU115">
        <v>0</v>
      </c>
      <c r="HV115" t="s">
        <v>417</v>
      </c>
      <c r="HW115" t="s">
        <v>418</v>
      </c>
      <c r="HX115" t="s">
        <v>419</v>
      </c>
      <c r="HY115" t="s">
        <v>419</v>
      </c>
      <c r="HZ115" t="s">
        <v>419</v>
      </c>
      <c r="IA115" t="s">
        <v>419</v>
      </c>
      <c r="IB115">
        <v>0</v>
      </c>
      <c r="IC115">
        <v>100</v>
      </c>
      <c r="ID115">
        <v>100</v>
      </c>
      <c r="IE115">
        <v>0.35899999999999999</v>
      </c>
      <c r="IF115">
        <v>0.20799999999999999</v>
      </c>
      <c r="IG115">
        <v>0.36754999999982368</v>
      </c>
      <c r="IH115">
        <v>0</v>
      </c>
      <c r="II115">
        <v>0</v>
      </c>
      <c r="IJ115">
        <v>0</v>
      </c>
      <c r="IK115">
        <v>0.20799999999999999</v>
      </c>
      <c r="IL115">
        <v>0</v>
      </c>
      <c r="IM115">
        <v>0</v>
      </c>
      <c r="IN115">
        <v>0</v>
      </c>
      <c r="IO115">
        <v>-1</v>
      </c>
      <c r="IP115">
        <v>-1</v>
      </c>
      <c r="IQ115">
        <v>-1</v>
      </c>
      <c r="IR115">
        <v>-1</v>
      </c>
      <c r="IS115">
        <v>1.6</v>
      </c>
      <c r="IT115">
        <v>1408.6</v>
      </c>
      <c r="IU115">
        <v>1.08887</v>
      </c>
      <c r="IV115">
        <v>2.4536099999999998</v>
      </c>
      <c r="IW115">
        <v>1.42578</v>
      </c>
      <c r="IX115">
        <v>2.2656200000000002</v>
      </c>
      <c r="IY115">
        <v>1.5478499999999999</v>
      </c>
      <c r="IZ115">
        <v>2.3852500000000001</v>
      </c>
      <c r="JA115">
        <v>41.326099999999997</v>
      </c>
      <c r="JB115">
        <v>14.85</v>
      </c>
      <c r="JC115">
        <v>18</v>
      </c>
      <c r="JD115">
        <v>643.82899999999995</v>
      </c>
      <c r="JE115">
        <v>387.96499999999997</v>
      </c>
      <c r="JF115">
        <v>33.416800000000002</v>
      </c>
      <c r="JG115">
        <v>33.811100000000003</v>
      </c>
      <c r="JH115">
        <v>29.999600000000001</v>
      </c>
      <c r="JI115">
        <v>33.722200000000001</v>
      </c>
      <c r="JJ115">
        <v>33.6479</v>
      </c>
      <c r="JK115">
        <v>21.822900000000001</v>
      </c>
      <c r="JL115">
        <v>-30</v>
      </c>
      <c r="JM115">
        <v>-30</v>
      </c>
      <c r="JN115">
        <v>-999.9</v>
      </c>
      <c r="JO115">
        <v>418.51299999999998</v>
      </c>
      <c r="JP115">
        <v>0</v>
      </c>
      <c r="JQ115">
        <v>94.254199999999997</v>
      </c>
      <c r="JR115">
        <v>100.256</v>
      </c>
    </row>
    <row r="116" spans="1:278" x14ac:dyDescent="0.2">
      <c r="A116">
        <v>100</v>
      </c>
      <c r="B116">
        <v>1686949595</v>
      </c>
      <c r="C116">
        <v>27459.5</v>
      </c>
      <c r="D116" t="s">
        <v>936</v>
      </c>
      <c r="E116" t="s">
        <v>937</v>
      </c>
      <c r="F116">
        <v>15</v>
      </c>
      <c r="N116" t="s">
        <v>446</v>
      </c>
      <c r="O116">
        <v>1686949587</v>
      </c>
      <c r="P116">
        <f t="shared" si="138"/>
        <v>4.2031234564187175E-3</v>
      </c>
      <c r="Q116">
        <f t="shared" si="139"/>
        <v>4.2031234564187177</v>
      </c>
      <c r="R116">
        <f t="shared" si="140"/>
        <v>13.922968066235462</v>
      </c>
      <c r="S116">
        <f t="shared" si="141"/>
        <v>409.77635483870978</v>
      </c>
      <c r="T116">
        <f t="shared" si="142"/>
        <v>209.89051767917462</v>
      </c>
      <c r="U116">
        <f t="shared" si="143"/>
        <v>21.312903264334693</v>
      </c>
      <c r="V116">
        <f t="shared" si="144"/>
        <v>41.609901710941614</v>
      </c>
      <c r="W116">
        <f t="shared" si="145"/>
        <v>0.1243069781385984</v>
      </c>
      <c r="X116">
        <f t="shared" si="146"/>
        <v>2.9542585093611993</v>
      </c>
      <c r="Y116">
        <f t="shared" si="147"/>
        <v>0.12147261881499874</v>
      </c>
      <c r="Z116">
        <f t="shared" si="148"/>
        <v>7.6169659972489673E-2</v>
      </c>
      <c r="AA116">
        <f t="shared" si="149"/>
        <v>241.73377126378341</v>
      </c>
      <c r="AB116">
        <f t="shared" si="150"/>
        <v>34.5041613319124</v>
      </c>
      <c r="AC116">
        <f t="shared" si="151"/>
        <v>33.921787096774203</v>
      </c>
      <c r="AD116">
        <f t="shared" si="152"/>
        <v>5.3197441171011288</v>
      </c>
      <c r="AE116">
        <f t="shared" si="153"/>
        <v>35.800372385130139</v>
      </c>
      <c r="AF116">
        <f t="shared" si="154"/>
        <v>1.9316696371139288</v>
      </c>
      <c r="AG116">
        <f t="shared" si="155"/>
        <v>5.395669118559943</v>
      </c>
      <c r="AH116">
        <f t="shared" si="156"/>
        <v>3.3880744799871998</v>
      </c>
      <c r="AI116">
        <f t="shared" si="157"/>
        <v>-185.35774442806544</v>
      </c>
      <c r="AJ116">
        <f t="shared" si="158"/>
        <v>40.478209738837549</v>
      </c>
      <c r="AK116">
        <f t="shared" si="159"/>
        <v>3.1703452310200739</v>
      </c>
      <c r="AL116">
        <f t="shared" si="160"/>
        <v>100.02458180557558</v>
      </c>
      <c r="AM116">
        <v>0</v>
      </c>
      <c r="AN116">
        <v>0</v>
      </c>
      <c r="AO116">
        <f t="shared" si="161"/>
        <v>1</v>
      </c>
      <c r="AP116">
        <f t="shared" si="162"/>
        <v>0</v>
      </c>
      <c r="AQ116">
        <f t="shared" si="163"/>
        <v>52373.406423961176</v>
      </c>
      <c r="AR116" t="s">
        <v>410</v>
      </c>
      <c r="AS116">
        <v>12516</v>
      </c>
      <c r="AT116">
        <v>616.0684</v>
      </c>
      <c r="AU116">
        <v>3673.6</v>
      </c>
      <c r="AV116">
        <f t="shared" si="164"/>
        <v>0.83229845383275258</v>
      </c>
      <c r="AW116">
        <v>-1.2249820690906199</v>
      </c>
      <c r="AX116" t="s">
        <v>938</v>
      </c>
      <c r="AY116">
        <v>12493.8</v>
      </c>
      <c r="AZ116">
        <v>877.978230769231</v>
      </c>
      <c r="BA116">
        <v>1197.92</v>
      </c>
      <c r="BB116">
        <f t="shared" si="165"/>
        <v>0.2670810815670237</v>
      </c>
      <c r="BC116">
        <v>0.5</v>
      </c>
      <c r="BD116">
        <f t="shared" si="166"/>
        <v>1261.1923517495786</v>
      </c>
      <c r="BE116">
        <f t="shared" si="167"/>
        <v>13.922968066235462</v>
      </c>
      <c r="BF116">
        <f t="shared" si="168"/>
        <v>168.42030868466782</v>
      </c>
      <c r="BG116">
        <f t="shared" si="169"/>
        <v>1.2010816680193322E-2</v>
      </c>
      <c r="BH116">
        <f t="shared" si="170"/>
        <v>2.0666488580205686</v>
      </c>
      <c r="BI116">
        <f t="shared" si="171"/>
        <v>457.50590714144988</v>
      </c>
      <c r="BJ116" t="s">
        <v>939</v>
      </c>
      <c r="BK116">
        <v>-3.03</v>
      </c>
      <c r="BL116">
        <f t="shared" si="172"/>
        <v>-3.03</v>
      </c>
      <c r="BM116">
        <f t="shared" si="173"/>
        <v>1.0025293842660612</v>
      </c>
      <c r="BN116">
        <f t="shared" si="174"/>
        <v>0.26640723529769689</v>
      </c>
      <c r="BO116">
        <f t="shared" si="175"/>
        <v>0.67335576329410352</v>
      </c>
      <c r="BP116">
        <f t="shared" si="176"/>
        <v>0.54986833280301894</v>
      </c>
      <c r="BQ116">
        <f t="shared" si="177"/>
        <v>0.80969890875371497</v>
      </c>
      <c r="BR116">
        <f t="shared" si="178"/>
        <v>-9.1940084009234477E-4</v>
      </c>
      <c r="BS116">
        <f t="shared" si="179"/>
        <v>1.0009194008400923</v>
      </c>
      <c r="BT116">
        <v>1459</v>
      </c>
      <c r="BU116">
        <v>300</v>
      </c>
      <c r="BV116">
        <v>300</v>
      </c>
      <c r="BW116">
        <v>300</v>
      </c>
      <c r="BX116">
        <v>12493.8</v>
      </c>
      <c r="BY116">
        <v>1143.72</v>
      </c>
      <c r="BZ116">
        <v>-9.0509400000000004E-3</v>
      </c>
      <c r="CA116">
        <v>2.72</v>
      </c>
      <c r="CB116" t="s">
        <v>413</v>
      </c>
      <c r="CC116" t="s">
        <v>413</v>
      </c>
      <c r="CD116" t="s">
        <v>413</v>
      </c>
      <c r="CE116" t="s">
        <v>413</v>
      </c>
      <c r="CF116" t="s">
        <v>413</v>
      </c>
      <c r="CG116" t="s">
        <v>413</v>
      </c>
      <c r="CH116" t="s">
        <v>413</v>
      </c>
      <c r="CI116" t="s">
        <v>413</v>
      </c>
      <c r="CJ116" t="s">
        <v>413</v>
      </c>
      <c r="CK116" t="s">
        <v>413</v>
      </c>
      <c r="CL116">
        <f t="shared" si="180"/>
        <v>1499.9777419354839</v>
      </c>
      <c r="CM116">
        <f t="shared" si="181"/>
        <v>1261.1923517495786</v>
      </c>
      <c r="CN116">
        <f t="shared" si="182"/>
        <v>0.84080737766295754</v>
      </c>
      <c r="CO116">
        <f t="shared" si="183"/>
        <v>0.16115823888950795</v>
      </c>
      <c r="CP116">
        <v>6</v>
      </c>
      <c r="CQ116">
        <v>0.5</v>
      </c>
      <c r="CR116" t="s">
        <v>414</v>
      </c>
      <c r="CS116">
        <v>2</v>
      </c>
      <c r="CT116">
        <v>1686949587</v>
      </c>
      <c r="CU116">
        <v>409.77635483870978</v>
      </c>
      <c r="CV116">
        <v>425.41838709677421</v>
      </c>
      <c r="CW116">
        <v>19.023177419354841</v>
      </c>
      <c r="CX116">
        <v>14.90087419354839</v>
      </c>
      <c r="CY116">
        <v>409.43035483870977</v>
      </c>
      <c r="CZ116">
        <v>18.815177419354839</v>
      </c>
      <c r="DA116">
        <v>600.1256774193547</v>
      </c>
      <c r="DB116">
        <v>101.44316129032261</v>
      </c>
      <c r="DC116">
        <v>9.9793103225806451E-2</v>
      </c>
      <c r="DD116">
        <v>34.175935483870973</v>
      </c>
      <c r="DE116">
        <v>33.921787096774203</v>
      </c>
      <c r="DF116">
        <v>999.90000000000032</v>
      </c>
      <c r="DG116">
        <v>0</v>
      </c>
      <c r="DH116">
        <v>0</v>
      </c>
      <c r="DI116">
        <v>9997.2580645161288</v>
      </c>
      <c r="DJ116">
        <v>0</v>
      </c>
      <c r="DK116">
        <v>293.1726129032258</v>
      </c>
      <c r="DL116">
        <v>-15.629525806451619</v>
      </c>
      <c r="DM116">
        <v>417.73554838709669</v>
      </c>
      <c r="DN116">
        <v>431.85345161290331</v>
      </c>
      <c r="DO116">
        <v>4.1222932258064517</v>
      </c>
      <c r="DP116">
        <v>425.41838709677421</v>
      </c>
      <c r="DQ116">
        <v>14.90087419354839</v>
      </c>
      <c r="DR116">
        <v>1.9297738709677421</v>
      </c>
      <c r="DS116">
        <v>1.5115932258064519</v>
      </c>
      <c r="DT116">
        <v>16.879593548387099</v>
      </c>
      <c r="DU116">
        <v>13.08594193548387</v>
      </c>
      <c r="DV116">
        <v>1499.9777419354839</v>
      </c>
      <c r="DW116">
        <v>0.97299874193548386</v>
      </c>
      <c r="DX116">
        <v>2.7001103225806442E-2</v>
      </c>
      <c r="DY116">
        <v>0</v>
      </c>
      <c r="DZ116">
        <v>880.32032258064521</v>
      </c>
      <c r="EA116">
        <v>4.9993100000000013</v>
      </c>
      <c r="EB116">
        <v>18339.31935483871</v>
      </c>
      <c r="EC116">
        <v>13259.04516129032</v>
      </c>
      <c r="ED116">
        <v>39.799999999999983</v>
      </c>
      <c r="EE116">
        <v>41.011999999999993</v>
      </c>
      <c r="EF116">
        <v>39.96748387096774</v>
      </c>
      <c r="EG116">
        <v>40.795999999999999</v>
      </c>
      <c r="EH116">
        <v>41.513999999999982</v>
      </c>
      <c r="EI116">
        <v>1454.6138709677421</v>
      </c>
      <c r="EJ116">
        <v>40.368387096774171</v>
      </c>
      <c r="EK116">
        <v>0</v>
      </c>
      <c r="EL116">
        <v>112.3999998569489</v>
      </c>
      <c r="EM116">
        <v>0</v>
      </c>
      <c r="EN116">
        <v>877.978230769231</v>
      </c>
      <c r="EO116">
        <v>-307.48745302070762</v>
      </c>
      <c r="EP116">
        <v>-7237.3059811700195</v>
      </c>
      <c r="EQ116">
        <v>18286.68461538462</v>
      </c>
      <c r="ER116">
        <v>15</v>
      </c>
      <c r="ES116">
        <v>1686949613</v>
      </c>
      <c r="ET116" t="s">
        <v>940</v>
      </c>
      <c r="EU116">
        <v>1686949613</v>
      </c>
      <c r="EV116">
        <v>1686864966.5999999</v>
      </c>
      <c r="EW116">
        <v>100</v>
      </c>
      <c r="EX116">
        <v>-1.2E-2</v>
      </c>
      <c r="EY116">
        <v>-2.5000000000000001E-2</v>
      </c>
      <c r="EZ116">
        <v>0.34599999999999997</v>
      </c>
      <c r="FA116">
        <v>0.20799999999999999</v>
      </c>
      <c r="FB116">
        <v>425</v>
      </c>
      <c r="FC116">
        <v>20</v>
      </c>
      <c r="FD116">
        <v>0.13</v>
      </c>
      <c r="FE116">
        <v>0.03</v>
      </c>
      <c r="FF116">
        <v>-15.633948780487801</v>
      </c>
      <c r="FG116">
        <v>0.55467804878049609</v>
      </c>
      <c r="FH116">
        <v>0.22376884318742779</v>
      </c>
      <c r="FI116">
        <v>1</v>
      </c>
      <c r="FJ116">
        <v>409.75422580645159</v>
      </c>
      <c r="FK116">
        <v>2.1561290322569162</v>
      </c>
      <c r="FL116">
        <v>0.17489364688611481</v>
      </c>
      <c r="FM116">
        <v>1</v>
      </c>
      <c r="FN116">
        <v>4.106813658536586</v>
      </c>
      <c r="FO116">
        <v>0.26207205574913028</v>
      </c>
      <c r="FP116">
        <v>2.5931941952819129E-2</v>
      </c>
      <c r="FQ116">
        <v>1</v>
      </c>
      <c r="FR116">
        <v>19.018529032258069</v>
      </c>
      <c r="FS116">
        <v>0.28135645161282241</v>
      </c>
      <c r="FT116">
        <v>2.10276499008758E-2</v>
      </c>
      <c r="FU116">
        <v>1</v>
      </c>
      <c r="FV116">
        <v>4</v>
      </c>
      <c r="FW116">
        <v>4</v>
      </c>
      <c r="FX116" t="s">
        <v>416</v>
      </c>
      <c r="FY116">
        <v>3.1703000000000001</v>
      </c>
      <c r="FZ116">
        <v>2.7970100000000002</v>
      </c>
      <c r="GA116">
        <v>0.101677</v>
      </c>
      <c r="GB116">
        <v>0.105145</v>
      </c>
      <c r="GC116">
        <v>0.100948</v>
      </c>
      <c r="GD116">
        <v>8.5531899999999994E-2</v>
      </c>
      <c r="GE116">
        <v>27770.1</v>
      </c>
      <c r="GF116">
        <v>22036.3</v>
      </c>
      <c r="GG116">
        <v>28925.200000000001</v>
      </c>
      <c r="GH116">
        <v>24150.2</v>
      </c>
      <c r="GI116">
        <v>33110</v>
      </c>
      <c r="GJ116">
        <v>32251.599999999999</v>
      </c>
      <c r="GK116">
        <v>39929.1</v>
      </c>
      <c r="GL116">
        <v>39420.199999999997</v>
      </c>
      <c r="GM116">
        <v>2.1042000000000001</v>
      </c>
      <c r="GN116">
        <v>1.73092</v>
      </c>
      <c r="GO116">
        <v>5.5476999999999999E-2</v>
      </c>
      <c r="GP116">
        <v>0</v>
      </c>
      <c r="GQ116">
        <v>33.067</v>
      </c>
      <c r="GR116">
        <v>999.9</v>
      </c>
      <c r="GS116">
        <v>23.3</v>
      </c>
      <c r="GT116">
        <v>39.5</v>
      </c>
      <c r="GU116">
        <v>16.577400000000001</v>
      </c>
      <c r="GV116">
        <v>61.63</v>
      </c>
      <c r="GW116">
        <v>31.302099999999999</v>
      </c>
      <c r="GX116">
        <v>1</v>
      </c>
      <c r="GY116">
        <v>0.51079799999999997</v>
      </c>
      <c r="GZ116">
        <v>0</v>
      </c>
      <c r="HA116">
        <v>20.276299999999999</v>
      </c>
      <c r="HB116">
        <v>5.2232799999999999</v>
      </c>
      <c r="HC116">
        <v>11.908099999999999</v>
      </c>
      <c r="HD116">
        <v>4.9629500000000002</v>
      </c>
      <c r="HE116">
        <v>3.2919999999999998</v>
      </c>
      <c r="HF116">
        <v>9999</v>
      </c>
      <c r="HG116">
        <v>9999</v>
      </c>
      <c r="HH116">
        <v>9999</v>
      </c>
      <c r="HI116">
        <v>999.9</v>
      </c>
      <c r="HJ116">
        <v>4.9703200000000001</v>
      </c>
      <c r="HK116">
        <v>1.87544</v>
      </c>
      <c r="HL116">
        <v>1.8742399999999999</v>
      </c>
      <c r="HM116">
        <v>1.8734599999999999</v>
      </c>
      <c r="HN116">
        <v>1.8748499999999999</v>
      </c>
      <c r="HO116">
        <v>1.86981</v>
      </c>
      <c r="HP116">
        <v>1.8739300000000001</v>
      </c>
      <c r="HQ116">
        <v>1.879</v>
      </c>
      <c r="HR116">
        <v>0</v>
      </c>
      <c r="HS116">
        <v>0</v>
      </c>
      <c r="HT116">
        <v>0</v>
      </c>
      <c r="HU116">
        <v>0</v>
      </c>
      <c r="HV116" t="s">
        <v>417</v>
      </c>
      <c r="HW116" t="s">
        <v>418</v>
      </c>
      <c r="HX116" t="s">
        <v>419</v>
      </c>
      <c r="HY116" t="s">
        <v>419</v>
      </c>
      <c r="HZ116" t="s">
        <v>419</v>
      </c>
      <c r="IA116" t="s">
        <v>419</v>
      </c>
      <c r="IB116">
        <v>0</v>
      </c>
      <c r="IC116">
        <v>100</v>
      </c>
      <c r="ID116">
        <v>100</v>
      </c>
      <c r="IE116">
        <v>0.34599999999999997</v>
      </c>
      <c r="IF116">
        <v>0.20799999999999999</v>
      </c>
      <c r="IG116">
        <v>0.35849999999999999</v>
      </c>
      <c r="IH116">
        <v>0</v>
      </c>
      <c r="II116">
        <v>0</v>
      </c>
      <c r="IJ116">
        <v>0</v>
      </c>
      <c r="IK116">
        <v>0.20799999999999999</v>
      </c>
      <c r="IL116">
        <v>0</v>
      </c>
      <c r="IM116">
        <v>0</v>
      </c>
      <c r="IN116">
        <v>0</v>
      </c>
      <c r="IO116">
        <v>-1</v>
      </c>
      <c r="IP116">
        <v>-1</v>
      </c>
      <c r="IQ116">
        <v>-1</v>
      </c>
      <c r="IR116">
        <v>-1</v>
      </c>
      <c r="IS116">
        <v>1.6</v>
      </c>
      <c r="IT116">
        <v>1410.5</v>
      </c>
      <c r="IU116">
        <v>1.1035200000000001</v>
      </c>
      <c r="IV116">
        <v>2.4475099999999999</v>
      </c>
      <c r="IW116">
        <v>1.42578</v>
      </c>
      <c r="IX116">
        <v>2.2656200000000002</v>
      </c>
      <c r="IY116">
        <v>1.5478499999999999</v>
      </c>
      <c r="IZ116">
        <v>2.36938</v>
      </c>
      <c r="JA116">
        <v>41.222299999999997</v>
      </c>
      <c r="JB116">
        <v>14.815</v>
      </c>
      <c r="JC116">
        <v>18</v>
      </c>
      <c r="JD116">
        <v>645.54</v>
      </c>
      <c r="JE116">
        <v>386.96800000000002</v>
      </c>
      <c r="JF116">
        <v>33.520800000000001</v>
      </c>
      <c r="JG116">
        <v>33.729700000000001</v>
      </c>
      <c r="JH116">
        <v>29.999500000000001</v>
      </c>
      <c r="JI116">
        <v>33.613700000000001</v>
      </c>
      <c r="JJ116">
        <v>33.535499999999999</v>
      </c>
      <c r="JK116">
        <v>22.119599999999998</v>
      </c>
      <c r="JL116">
        <v>-30</v>
      </c>
      <c r="JM116">
        <v>-30</v>
      </c>
      <c r="JN116">
        <v>-999.9</v>
      </c>
      <c r="JO116">
        <v>425.40899999999999</v>
      </c>
      <c r="JP116">
        <v>0</v>
      </c>
      <c r="JQ116">
        <v>94.286600000000007</v>
      </c>
      <c r="JR116">
        <v>100.274</v>
      </c>
    </row>
    <row r="117" spans="1:278" x14ac:dyDescent="0.2">
      <c r="A117">
        <v>101</v>
      </c>
      <c r="B117">
        <v>1686949714</v>
      </c>
      <c r="C117">
        <v>27578.5</v>
      </c>
      <c r="D117" t="s">
        <v>941</v>
      </c>
      <c r="E117" t="s">
        <v>942</v>
      </c>
      <c r="F117">
        <v>15</v>
      </c>
      <c r="N117" t="s">
        <v>453</v>
      </c>
      <c r="O117">
        <v>1686949706</v>
      </c>
      <c r="P117">
        <f t="shared" si="138"/>
        <v>2.2346457321003456E-3</v>
      </c>
      <c r="Q117">
        <f t="shared" si="139"/>
        <v>2.2346457321003457</v>
      </c>
      <c r="R117">
        <f t="shared" si="140"/>
        <v>7.5978168785604252</v>
      </c>
      <c r="S117">
        <f t="shared" si="141"/>
        <v>410.9926129032259</v>
      </c>
      <c r="T117">
        <f t="shared" si="142"/>
        <v>196.41702089059513</v>
      </c>
      <c r="U117">
        <f t="shared" si="143"/>
        <v>19.944617021867327</v>
      </c>
      <c r="V117">
        <f t="shared" si="144"/>
        <v>41.733095360087006</v>
      </c>
      <c r="W117">
        <f t="shared" si="145"/>
        <v>6.233288930017928E-2</v>
      </c>
      <c r="X117">
        <f t="shared" si="146"/>
        <v>2.9558716809503935</v>
      </c>
      <c r="Y117">
        <f t="shared" si="147"/>
        <v>6.1611749815815853E-2</v>
      </c>
      <c r="Z117">
        <f t="shared" si="148"/>
        <v>3.8571439900630618E-2</v>
      </c>
      <c r="AA117">
        <f t="shared" si="149"/>
        <v>241.74199346202238</v>
      </c>
      <c r="AB117">
        <f t="shared" si="150"/>
        <v>34.784656842568516</v>
      </c>
      <c r="AC117">
        <f t="shared" si="151"/>
        <v>33.866819354838711</v>
      </c>
      <c r="AD117">
        <f t="shared" si="152"/>
        <v>5.3034456605610441</v>
      </c>
      <c r="AE117">
        <f t="shared" si="153"/>
        <v>32.812519116152004</v>
      </c>
      <c r="AF117">
        <f t="shared" si="154"/>
        <v>1.7484152329087523</v>
      </c>
      <c r="AG117">
        <f t="shared" si="155"/>
        <v>5.3285004626422987</v>
      </c>
      <c r="AH117">
        <f t="shared" si="156"/>
        <v>3.5550304276522917</v>
      </c>
      <c r="AI117">
        <f t="shared" si="157"/>
        <v>-98.547876785625235</v>
      </c>
      <c r="AJ117">
        <f t="shared" si="158"/>
        <v>13.45589557923739</v>
      </c>
      <c r="AK117">
        <f t="shared" si="159"/>
        <v>1.0518826318969892</v>
      </c>
      <c r="AL117">
        <f t="shared" si="160"/>
        <v>157.70189488753152</v>
      </c>
      <c r="AM117">
        <v>0</v>
      </c>
      <c r="AN117">
        <v>0</v>
      </c>
      <c r="AO117">
        <f t="shared" si="161"/>
        <v>1</v>
      </c>
      <c r="AP117">
        <f t="shared" si="162"/>
        <v>0</v>
      </c>
      <c r="AQ117">
        <f t="shared" si="163"/>
        <v>52457.762967354123</v>
      </c>
      <c r="AR117" t="s">
        <v>410</v>
      </c>
      <c r="AS117">
        <v>12516</v>
      </c>
      <c r="AT117">
        <v>616.0684</v>
      </c>
      <c r="AU117">
        <v>3673.6</v>
      </c>
      <c r="AV117">
        <f t="shared" si="164"/>
        <v>0.83229845383275258</v>
      </c>
      <c r="AW117">
        <v>-1.2249820690906199</v>
      </c>
      <c r="AX117" t="s">
        <v>943</v>
      </c>
      <c r="AY117">
        <v>12518.5</v>
      </c>
      <c r="AZ117">
        <v>650.97019230769229</v>
      </c>
      <c r="BA117">
        <v>845.35599999999999</v>
      </c>
      <c r="BB117">
        <f t="shared" si="165"/>
        <v>0.22994549952009291</v>
      </c>
      <c r="BC117">
        <v>0.5</v>
      </c>
      <c r="BD117">
        <f t="shared" si="166"/>
        <v>1261.23789733115</v>
      </c>
      <c r="BE117">
        <f t="shared" si="167"/>
        <v>7.5978168785604252</v>
      </c>
      <c r="BF117">
        <f t="shared" si="168"/>
        <v>145.00798915774146</v>
      </c>
      <c r="BG117">
        <f t="shared" si="169"/>
        <v>6.9953487492887597E-3</v>
      </c>
      <c r="BH117">
        <f t="shared" si="170"/>
        <v>3.3456248018586248</v>
      </c>
      <c r="BI117">
        <f t="shared" si="171"/>
        <v>394.64585197172772</v>
      </c>
      <c r="BJ117" t="s">
        <v>944</v>
      </c>
      <c r="BK117">
        <v>-4.1399999999999997</v>
      </c>
      <c r="BL117">
        <f t="shared" si="172"/>
        <v>-4.1399999999999997</v>
      </c>
      <c r="BM117">
        <f t="shared" si="173"/>
        <v>1.0048973450238716</v>
      </c>
      <c r="BN117">
        <f t="shared" si="174"/>
        <v>0.22882486520514247</v>
      </c>
      <c r="BO117">
        <f t="shared" si="175"/>
        <v>0.76901684186484087</v>
      </c>
      <c r="BP117">
        <f t="shared" si="176"/>
        <v>0.8477815969651552</v>
      </c>
      <c r="BQ117">
        <f t="shared" si="177"/>
        <v>0.92500891895933302</v>
      </c>
      <c r="BR117">
        <f t="shared" si="178"/>
        <v>-1.4552662366781851E-3</v>
      </c>
      <c r="BS117">
        <f t="shared" si="179"/>
        <v>1.0014552662366782</v>
      </c>
      <c r="BT117">
        <v>1461</v>
      </c>
      <c r="BU117">
        <v>300</v>
      </c>
      <c r="BV117">
        <v>300</v>
      </c>
      <c r="BW117">
        <v>300</v>
      </c>
      <c r="BX117">
        <v>12518.5</v>
      </c>
      <c r="BY117">
        <v>801.99</v>
      </c>
      <c r="BZ117">
        <v>-9.0688399999999999E-3</v>
      </c>
      <c r="CA117">
        <v>-4.5</v>
      </c>
      <c r="CB117" t="s">
        <v>413</v>
      </c>
      <c r="CC117" t="s">
        <v>413</v>
      </c>
      <c r="CD117" t="s">
        <v>413</v>
      </c>
      <c r="CE117" t="s">
        <v>413</v>
      </c>
      <c r="CF117" t="s">
        <v>413</v>
      </c>
      <c r="CG117" t="s">
        <v>413</v>
      </c>
      <c r="CH117" t="s">
        <v>413</v>
      </c>
      <c r="CI117" t="s">
        <v>413</v>
      </c>
      <c r="CJ117" t="s">
        <v>413</v>
      </c>
      <c r="CK117" t="s">
        <v>413</v>
      </c>
      <c r="CL117">
        <f t="shared" si="180"/>
        <v>1500.0322580645161</v>
      </c>
      <c r="CM117">
        <f t="shared" si="181"/>
        <v>1261.23789733115</v>
      </c>
      <c r="CN117">
        <f t="shared" si="182"/>
        <v>0.84080718301252977</v>
      </c>
      <c r="CO117">
        <f t="shared" si="183"/>
        <v>0.16115786321418235</v>
      </c>
      <c r="CP117">
        <v>6</v>
      </c>
      <c r="CQ117">
        <v>0.5</v>
      </c>
      <c r="CR117" t="s">
        <v>414</v>
      </c>
      <c r="CS117">
        <v>2</v>
      </c>
      <c r="CT117">
        <v>1686949706</v>
      </c>
      <c r="CU117">
        <v>410.9926129032259</v>
      </c>
      <c r="CV117">
        <v>419.50616129032261</v>
      </c>
      <c r="CW117">
        <v>17.218606451612899</v>
      </c>
      <c r="CX117">
        <v>15.023132258064519</v>
      </c>
      <c r="CY117">
        <v>410.63561290322588</v>
      </c>
      <c r="CZ117">
        <v>17.010606451612901</v>
      </c>
      <c r="DA117">
        <v>600.18967741935478</v>
      </c>
      <c r="DB117">
        <v>101.4423870967742</v>
      </c>
      <c r="DC117">
        <v>9.9815974193548387E-2</v>
      </c>
      <c r="DD117">
        <v>33.951258064516132</v>
      </c>
      <c r="DE117">
        <v>33.866819354838711</v>
      </c>
      <c r="DF117">
        <v>999.90000000000032</v>
      </c>
      <c r="DG117">
        <v>0</v>
      </c>
      <c r="DH117">
        <v>0</v>
      </c>
      <c r="DI117">
        <v>10006.49064516129</v>
      </c>
      <c r="DJ117">
        <v>0</v>
      </c>
      <c r="DK117">
        <v>592.82125806451609</v>
      </c>
      <c r="DL117">
        <v>-8.5243696774193545</v>
      </c>
      <c r="DM117">
        <v>418.18235483870973</v>
      </c>
      <c r="DN117">
        <v>425.90458064516127</v>
      </c>
      <c r="DO117">
        <v>2.1954767741935481</v>
      </c>
      <c r="DP117">
        <v>419.50616129032261</v>
      </c>
      <c r="DQ117">
        <v>15.023132258064519</v>
      </c>
      <c r="DR117">
        <v>1.746696774193548</v>
      </c>
      <c r="DS117">
        <v>1.5239812903225809</v>
      </c>
      <c r="DT117">
        <v>15.31776451612903</v>
      </c>
      <c r="DU117">
        <v>13.21091935483871</v>
      </c>
      <c r="DV117">
        <v>1500.0322580645161</v>
      </c>
      <c r="DW117">
        <v>0.97300487096774224</v>
      </c>
      <c r="DX117">
        <v>2.6994751612903219E-2</v>
      </c>
      <c r="DY117">
        <v>0</v>
      </c>
      <c r="DZ117">
        <v>651.38803225806464</v>
      </c>
      <c r="EA117">
        <v>4.9993100000000013</v>
      </c>
      <c r="EB117">
        <v>15220.76129032258</v>
      </c>
      <c r="EC117">
        <v>13259.551612903229</v>
      </c>
      <c r="ED117">
        <v>40.191064516129018</v>
      </c>
      <c r="EE117">
        <v>41.436999999999983</v>
      </c>
      <c r="EF117">
        <v>40.436999999999983</v>
      </c>
      <c r="EG117">
        <v>41.066064516129018</v>
      </c>
      <c r="EH117">
        <v>41.856709677419353</v>
      </c>
      <c r="EI117">
        <v>1454.672258064516</v>
      </c>
      <c r="EJ117">
        <v>40.359999999999992</v>
      </c>
      <c r="EK117">
        <v>0</v>
      </c>
      <c r="EL117">
        <v>118.3999998569489</v>
      </c>
      <c r="EM117">
        <v>0</v>
      </c>
      <c r="EN117">
        <v>650.97019230769229</v>
      </c>
      <c r="EO117">
        <v>-63.695213670812038</v>
      </c>
      <c r="EP117">
        <v>1257.6923046502629</v>
      </c>
      <c r="EQ117">
        <v>15219.99615384615</v>
      </c>
      <c r="ER117">
        <v>15</v>
      </c>
      <c r="ES117">
        <v>1686949732</v>
      </c>
      <c r="ET117" t="s">
        <v>945</v>
      </c>
      <c r="EU117">
        <v>1686949732</v>
      </c>
      <c r="EV117">
        <v>1686864966.5999999</v>
      </c>
      <c r="EW117">
        <v>101</v>
      </c>
      <c r="EX117">
        <v>1.0999999999999999E-2</v>
      </c>
      <c r="EY117">
        <v>-2.5000000000000001E-2</v>
      </c>
      <c r="EZ117">
        <v>0.35699999999999998</v>
      </c>
      <c r="FA117">
        <v>0.20799999999999999</v>
      </c>
      <c r="FB117">
        <v>419</v>
      </c>
      <c r="FC117">
        <v>20</v>
      </c>
      <c r="FD117">
        <v>0.23</v>
      </c>
      <c r="FE117">
        <v>0.03</v>
      </c>
      <c r="FF117">
        <v>-8.3578948780487803</v>
      </c>
      <c r="FG117">
        <v>-2.012750174216027</v>
      </c>
      <c r="FH117">
        <v>0.43717686066185613</v>
      </c>
      <c r="FI117">
        <v>1</v>
      </c>
      <c r="FJ117">
        <v>410.98829032258072</v>
      </c>
      <c r="FK117">
        <v>-0.1625322580636484</v>
      </c>
      <c r="FL117">
        <v>6.6814714213113177E-2</v>
      </c>
      <c r="FM117">
        <v>1</v>
      </c>
      <c r="FN117">
        <v>2.193543902439024</v>
      </c>
      <c r="FO117">
        <v>2.5029616724742899E-2</v>
      </c>
      <c r="FP117">
        <v>3.9424264399458304E-3</v>
      </c>
      <c r="FQ117">
        <v>1</v>
      </c>
      <c r="FR117">
        <v>17.2182064516129</v>
      </c>
      <c r="FS117">
        <v>1.967903225801727E-2</v>
      </c>
      <c r="FT117">
        <v>2.3098576249756899E-3</v>
      </c>
      <c r="FU117">
        <v>1</v>
      </c>
      <c r="FV117">
        <v>4</v>
      </c>
      <c r="FW117">
        <v>4</v>
      </c>
      <c r="FX117" t="s">
        <v>416</v>
      </c>
      <c r="FY117">
        <v>3.1705999999999999</v>
      </c>
      <c r="FZ117">
        <v>2.7965</v>
      </c>
      <c r="GA117">
        <v>0.10186000000000001</v>
      </c>
      <c r="GB117">
        <v>0.10398499999999999</v>
      </c>
      <c r="GC117">
        <v>9.3775300000000006E-2</v>
      </c>
      <c r="GD117">
        <v>8.6049700000000007E-2</v>
      </c>
      <c r="GE117">
        <v>27767.5</v>
      </c>
      <c r="GF117">
        <v>22068.1</v>
      </c>
      <c r="GG117">
        <v>28927.9</v>
      </c>
      <c r="GH117">
        <v>24153.4</v>
      </c>
      <c r="GI117">
        <v>33378.5</v>
      </c>
      <c r="GJ117">
        <v>32236.799999999999</v>
      </c>
      <c r="GK117">
        <v>39933</v>
      </c>
      <c r="GL117">
        <v>39424.6</v>
      </c>
      <c r="GM117">
        <v>2.1030799999999998</v>
      </c>
      <c r="GN117">
        <v>1.7329000000000001</v>
      </c>
      <c r="GO117">
        <v>8.5063299999999994E-2</v>
      </c>
      <c r="GP117">
        <v>0</v>
      </c>
      <c r="GQ117">
        <v>32.452500000000001</v>
      </c>
      <c r="GR117">
        <v>999.9</v>
      </c>
      <c r="GS117">
        <v>23.4</v>
      </c>
      <c r="GT117">
        <v>39.4</v>
      </c>
      <c r="GU117">
        <v>16.561399999999999</v>
      </c>
      <c r="GV117">
        <v>61.67</v>
      </c>
      <c r="GW117">
        <v>31.25</v>
      </c>
      <c r="GX117">
        <v>1</v>
      </c>
      <c r="GY117">
        <v>0.50473299999999999</v>
      </c>
      <c r="GZ117">
        <v>0</v>
      </c>
      <c r="HA117">
        <v>20.276599999999998</v>
      </c>
      <c r="HB117">
        <v>5.2223800000000002</v>
      </c>
      <c r="HC117">
        <v>11.908099999999999</v>
      </c>
      <c r="HD117">
        <v>4.9634999999999998</v>
      </c>
      <c r="HE117">
        <v>3.2919999999999998</v>
      </c>
      <c r="HF117">
        <v>9999</v>
      </c>
      <c r="HG117">
        <v>9999</v>
      </c>
      <c r="HH117">
        <v>9999</v>
      </c>
      <c r="HI117">
        <v>999.9</v>
      </c>
      <c r="HJ117">
        <v>4.9703099999999996</v>
      </c>
      <c r="HK117">
        <v>1.8754500000000001</v>
      </c>
      <c r="HL117">
        <v>1.8742399999999999</v>
      </c>
      <c r="HM117">
        <v>1.8734599999999999</v>
      </c>
      <c r="HN117">
        <v>1.8748499999999999</v>
      </c>
      <c r="HO117">
        <v>1.86981</v>
      </c>
      <c r="HP117">
        <v>1.8739300000000001</v>
      </c>
      <c r="HQ117">
        <v>1.8789899999999999</v>
      </c>
      <c r="HR117">
        <v>0</v>
      </c>
      <c r="HS117">
        <v>0</v>
      </c>
      <c r="HT117">
        <v>0</v>
      </c>
      <c r="HU117">
        <v>0</v>
      </c>
      <c r="HV117" t="s">
        <v>417</v>
      </c>
      <c r="HW117" t="s">
        <v>418</v>
      </c>
      <c r="HX117" t="s">
        <v>419</v>
      </c>
      <c r="HY117" t="s">
        <v>419</v>
      </c>
      <c r="HZ117" t="s">
        <v>419</v>
      </c>
      <c r="IA117" t="s">
        <v>419</v>
      </c>
      <c r="IB117">
        <v>0</v>
      </c>
      <c r="IC117">
        <v>100</v>
      </c>
      <c r="ID117">
        <v>100</v>
      </c>
      <c r="IE117">
        <v>0.35699999999999998</v>
      </c>
      <c r="IF117">
        <v>0.20799999999999999</v>
      </c>
      <c r="IG117">
        <v>0.34619999999995338</v>
      </c>
      <c r="IH117">
        <v>0</v>
      </c>
      <c r="II117">
        <v>0</v>
      </c>
      <c r="IJ117">
        <v>0</v>
      </c>
      <c r="IK117">
        <v>0.20799999999999999</v>
      </c>
      <c r="IL117">
        <v>0</v>
      </c>
      <c r="IM117">
        <v>0</v>
      </c>
      <c r="IN117">
        <v>0</v>
      </c>
      <c r="IO117">
        <v>-1</v>
      </c>
      <c r="IP117">
        <v>-1</v>
      </c>
      <c r="IQ117">
        <v>-1</v>
      </c>
      <c r="IR117">
        <v>-1</v>
      </c>
      <c r="IS117">
        <v>1.7</v>
      </c>
      <c r="IT117">
        <v>1412.5</v>
      </c>
      <c r="IU117">
        <v>1.09009</v>
      </c>
      <c r="IV117">
        <v>2.4450699999999999</v>
      </c>
      <c r="IW117">
        <v>1.42578</v>
      </c>
      <c r="IX117">
        <v>2.2644000000000002</v>
      </c>
      <c r="IY117">
        <v>1.5478499999999999</v>
      </c>
      <c r="IZ117">
        <v>2.4426299999999999</v>
      </c>
      <c r="JA117">
        <v>41.170499999999997</v>
      </c>
      <c r="JB117">
        <v>14.8062</v>
      </c>
      <c r="JC117">
        <v>18</v>
      </c>
      <c r="JD117">
        <v>643.77099999999996</v>
      </c>
      <c r="JE117">
        <v>387.53100000000001</v>
      </c>
      <c r="JF117">
        <v>33.5349</v>
      </c>
      <c r="JG117">
        <v>33.6496</v>
      </c>
      <c r="JH117">
        <v>29.9998</v>
      </c>
      <c r="JI117">
        <v>33.522100000000002</v>
      </c>
      <c r="JJ117">
        <v>33.448300000000003</v>
      </c>
      <c r="JK117">
        <v>21.853000000000002</v>
      </c>
      <c r="JL117">
        <v>-30</v>
      </c>
      <c r="JM117">
        <v>-30</v>
      </c>
      <c r="JN117">
        <v>-999.9</v>
      </c>
      <c r="JO117">
        <v>418.75200000000001</v>
      </c>
      <c r="JP117">
        <v>0</v>
      </c>
      <c r="JQ117">
        <v>94.295599999999993</v>
      </c>
      <c r="JR117">
        <v>100.286</v>
      </c>
    </row>
    <row r="118" spans="1:278" x14ac:dyDescent="0.2">
      <c r="A118">
        <v>102</v>
      </c>
      <c r="B118">
        <v>1686949827.5</v>
      </c>
      <c r="C118">
        <v>27692</v>
      </c>
      <c r="D118" t="s">
        <v>946</v>
      </c>
      <c r="E118" t="s">
        <v>947</v>
      </c>
      <c r="F118">
        <v>15</v>
      </c>
      <c r="N118" t="s">
        <v>459</v>
      </c>
      <c r="O118">
        <v>1686949819.75</v>
      </c>
      <c r="P118">
        <f t="shared" si="138"/>
        <v>2.4124723609594118E-3</v>
      </c>
      <c r="Q118">
        <f t="shared" si="139"/>
        <v>2.4124723609594119</v>
      </c>
      <c r="R118">
        <f t="shared" si="140"/>
        <v>6.8005296695496193</v>
      </c>
      <c r="S118">
        <f t="shared" si="141"/>
        <v>410.39653333333331</v>
      </c>
      <c r="T118">
        <f t="shared" si="142"/>
        <v>230.49458114953885</v>
      </c>
      <c r="U118">
        <f t="shared" si="143"/>
        <v>23.404413346808511</v>
      </c>
      <c r="V118">
        <f t="shared" si="144"/>
        <v>41.671652558283263</v>
      </c>
      <c r="W118">
        <f t="shared" si="145"/>
        <v>6.8095402662789004E-2</v>
      </c>
      <c r="X118">
        <f t="shared" si="146"/>
        <v>2.9544692511369783</v>
      </c>
      <c r="Y118">
        <f t="shared" si="147"/>
        <v>6.7235354207113476E-2</v>
      </c>
      <c r="Z118">
        <f t="shared" si="148"/>
        <v>4.2098463233180249E-2</v>
      </c>
      <c r="AA118">
        <f t="shared" si="149"/>
        <v>241.73986285560099</v>
      </c>
      <c r="AB118">
        <f t="shared" si="150"/>
        <v>34.69189454094451</v>
      </c>
      <c r="AC118">
        <f t="shared" si="151"/>
        <v>33.806363333333337</v>
      </c>
      <c r="AD118">
        <f t="shared" si="152"/>
        <v>5.2855700403210024</v>
      </c>
      <c r="AE118">
        <f t="shared" si="153"/>
        <v>33.282630841451954</v>
      </c>
      <c r="AF118">
        <f t="shared" si="154"/>
        <v>1.7687718214442878</v>
      </c>
      <c r="AG118">
        <f t="shared" si="155"/>
        <v>5.3143990625926287</v>
      </c>
      <c r="AH118">
        <f t="shared" si="156"/>
        <v>3.5167982188767146</v>
      </c>
      <c r="AI118">
        <f t="shared" si="157"/>
        <v>-106.39003111831006</v>
      </c>
      <c r="AJ118">
        <f t="shared" si="158"/>
        <v>15.516126877718627</v>
      </c>
      <c r="AK118">
        <f t="shared" si="159"/>
        <v>1.2128720175877126</v>
      </c>
      <c r="AL118">
        <f t="shared" si="160"/>
        <v>152.07883063259723</v>
      </c>
      <c r="AM118">
        <v>0</v>
      </c>
      <c r="AN118">
        <v>0</v>
      </c>
      <c r="AO118">
        <f t="shared" si="161"/>
        <v>1</v>
      </c>
      <c r="AP118">
        <f t="shared" si="162"/>
        <v>0</v>
      </c>
      <c r="AQ118">
        <f t="shared" si="163"/>
        <v>52425.795951477507</v>
      </c>
      <c r="AR118" t="s">
        <v>410</v>
      </c>
      <c r="AS118">
        <v>12516</v>
      </c>
      <c r="AT118">
        <v>616.0684</v>
      </c>
      <c r="AU118">
        <v>3673.6</v>
      </c>
      <c r="AV118">
        <f t="shared" si="164"/>
        <v>0.83229845383275258</v>
      </c>
      <c r="AW118">
        <v>-1.2249820690906199</v>
      </c>
      <c r="AX118" t="s">
        <v>948</v>
      </c>
      <c r="AY118">
        <v>12564.3</v>
      </c>
      <c r="AZ118">
        <v>593.91961538461533</v>
      </c>
      <c r="BA118">
        <v>716.221</v>
      </c>
      <c r="BB118">
        <f t="shared" si="165"/>
        <v>0.17075928325947531</v>
      </c>
      <c r="BC118">
        <v>0.5</v>
      </c>
      <c r="BD118">
        <f t="shared" si="166"/>
        <v>1261.2275102878762</v>
      </c>
      <c r="BE118">
        <f t="shared" si="167"/>
        <v>6.8005296695496193</v>
      </c>
      <c r="BF118">
        <f t="shared" si="168"/>
        <v>107.68315284194513</v>
      </c>
      <c r="BG118">
        <f t="shared" si="169"/>
        <v>6.3632545858505812E-3</v>
      </c>
      <c r="BH118">
        <f t="shared" si="170"/>
        <v>4.1291430996857112</v>
      </c>
      <c r="BI118">
        <f t="shared" si="171"/>
        <v>364.00686554916888</v>
      </c>
      <c r="BJ118" t="s">
        <v>949</v>
      </c>
      <c r="BK118">
        <v>-1147.98</v>
      </c>
      <c r="BL118">
        <f t="shared" si="172"/>
        <v>-1147.98</v>
      </c>
      <c r="BM118">
        <f t="shared" si="173"/>
        <v>2.6028292943099967</v>
      </c>
      <c r="BN118">
        <f t="shared" si="174"/>
        <v>6.5605256415689442E-2</v>
      </c>
      <c r="BO118">
        <f t="shared" si="175"/>
        <v>0.61336304696800636</v>
      </c>
      <c r="BP118">
        <f t="shared" si="176"/>
        <v>1.2211503706881766</v>
      </c>
      <c r="BQ118">
        <f t="shared" si="177"/>
        <v>0.9672439689584893</v>
      </c>
      <c r="BR118">
        <f t="shared" si="178"/>
        <v>-0.1268076020882237</v>
      </c>
      <c r="BS118">
        <f t="shared" si="179"/>
        <v>1.1268076020882236</v>
      </c>
      <c r="BT118">
        <v>1463</v>
      </c>
      <c r="BU118">
        <v>300</v>
      </c>
      <c r="BV118">
        <v>300</v>
      </c>
      <c r="BW118">
        <v>300</v>
      </c>
      <c r="BX118">
        <v>12564.3</v>
      </c>
      <c r="BY118">
        <v>693.19</v>
      </c>
      <c r="BZ118">
        <v>-9.1023200000000005E-3</v>
      </c>
      <c r="CA118">
        <v>-2.14</v>
      </c>
      <c r="CB118" t="s">
        <v>413</v>
      </c>
      <c r="CC118" t="s">
        <v>413</v>
      </c>
      <c r="CD118" t="s">
        <v>413</v>
      </c>
      <c r="CE118" t="s">
        <v>413</v>
      </c>
      <c r="CF118" t="s">
        <v>413</v>
      </c>
      <c r="CG118" t="s">
        <v>413</v>
      </c>
      <c r="CH118" t="s">
        <v>413</v>
      </c>
      <c r="CI118" t="s">
        <v>413</v>
      </c>
      <c r="CJ118" t="s">
        <v>413</v>
      </c>
      <c r="CK118" t="s">
        <v>413</v>
      </c>
      <c r="CL118">
        <f t="shared" si="180"/>
        <v>1500.02</v>
      </c>
      <c r="CM118">
        <f t="shared" si="181"/>
        <v>1261.2275102878762</v>
      </c>
      <c r="CN118">
        <f t="shared" si="182"/>
        <v>0.84080712943019176</v>
      </c>
      <c r="CO118">
        <f t="shared" si="183"/>
        <v>0.16115775980027</v>
      </c>
      <c r="CP118">
        <v>6</v>
      </c>
      <c r="CQ118">
        <v>0.5</v>
      </c>
      <c r="CR118" t="s">
        <v>414</v>
      </c>
      <c r="CS118">
        <v>2</v>
      </c>
      <c r="CT118">
        <v>1686949819.75</v>
      </c>
      <c r="CU118">
        <v>410.39653333333331</v>
      </c>
      <c r="CV118">
        <v>418.18516666666648</v>
      </c>
      <c r="CW118">
        <v>17.419463333333329</v>
      </c>
      <c r="CX118">
        <v>15.04961333333333</v>
      </c>
      <c r="CY118">
        <v>410.07753333333318</v>
      </c>
      <c r="CZ118">
        <v>17.211463333333331</v>
      </c>
      <c r="DA118">
        <v>600.15150000000006</v>
      </c>
      <c r="DB118">
        <v>101.43989999999999</v>
      </c>
      <c r="DC118">
        <v>0.1000721333333333</v>
      </c>
      <c r="DD118">
        <v>33.903776666666673</v>
      </c>
      <c r="DE118">
        <v>33.806363333333337</v>
      </c>
      <c r="DF118">
        <v>999.9000000000002</v>
      </c>
      <c r="DG118">
        <v>0</v>
      </c>
      <c r="DH118">
        <v>0</v>
      </c>
      <c r="DI118">
        <v>9998.775333333333</v>
      </c>
      <c r="DJ118">
        <v>0</v>
      </c>
      <c r="DK118">
        <v>332.56123333333329</v>
      </c>
      <c r="DL118">
        <v>-7.7507089999999996</v>
      </c>
      <c r="DM118">
        <v>417.71076666666681</v>
      </c>
      <c r="DN118">
        <v>424.57496666666668</v>
      </c>
      <c r="DO118">
        <v>2.3698496666666662</v>
      </c>
      <c r="DP118">
        <v>418.18516666666648</v>
      </c>
      <c r="DQ118">
        <v>15.04961333333333</v>
      </c>
      <c r="DR118">
        <v>1.767028333333333</v>
      </c>
      <c r="DS118">
        <v>1.5266310000000001</v>
      </c>
      <c r="DT118">
        <v>15.49812</v>
      </c>
      <c r="DU118">
        <v>13.237523333333341</v>
      </c>
      <c r="DV118">
        <v>1500.02</v>
      </c>
      <c r="DW118">
        <v>0.97300619999999993</v>
      </c>
      <c r="DX118">
        <v>2.6994053333333341E-2</v>
      </c>
      <c r="DY118">
        <v>0</v>
      </c>
      <c r="DZ118">
        <v>594.10973333333334</v>
      </c>
      <c r="EA118">
        <v>4.9993100000000004</v>
      </c>
      <c r="EB118">
        <v>15794.42666666667</v>
      </c>
      <c r="EC118">
        <v>13259.44666666667</v>
      </c>
      <c r="ED118">
        <v>40.245800000000003</v>
      </c>
      <c r="EE118">
        <v>41.44959999999999</v>
      </c>
      <c r="EF118">
        <v>40.5</v>
      </c>
      <c r="EG118">
        <v>41.186999999999983</v>
      </c>
      <c r="EH118">
        <v>41.889466666666657</v>
      </c>
      <c r="EI118">
        <v>1454.663333333333</v>
      </c>
      <c r="EJ118">
        <v>40.356999999999992</v>
      </c>
      <c r="EK118">
        <v>0</v>
      </c>
      <c r="EL118">
        <v>113.2000000476837</v>
      </c>
      <c r="EM118">
        <v>0</v>
      </c>
      <c r="EN118">
        <v>593.91961538461533</v>
      </c>
      <c r="EO118">
        <v>-28.49442734889157</v>
      </c>
      <c r="EP118">
        <v>-744.9846152652882</v>
      </c>
      <c r="EQ118">
        <v>15789.52307692308</v>
      </c>
      <c r="ER118">
        <v>15</v>
      </c>
      <c r="ES118">
        <v>1686949848.5</v>
      </c>
      <c r="ET118" t="s">
        <v>950</v>
      </c>
      <c r="EU118">
        <v>1686949848.5</v>
      </c>
      <c r="EV118">
        <v>1686864966.5999999</v>
      </c>
      <c r="EW118">
        <v>102</v>
      </c>
      <c r="EX118">
        <v>-3.7999999999999999E-2</v>
      </c>
      <c r="EY118">
        <v>-2.5000000000000001E-2</v>
      </c>
      <c r="EZ118">
        <v>0.31900000000000001</v>
      </c>
      <c r="FA118">
        <v>0.20799999999999999</v>
      </c>
      <c r="FB118">
        <v>418</v>
      </c>
      <c r="FC118">
        <v>20</v>
      </c>
      <c r="FD118">
        <v>0.35</v>
      </c>
      <c r="FE118">
        <v>0.03</v>
      </c>
      <c r="FF118">
        <v>-7.5587684999999993</v>
      </c>
      <c r="FG118">
        <v>-2.4786090056285102</v>
      </c>
      <c r="FH118">
        <v>0.40403695922867011</v>
      </c>
      <c r="FI118">
        <v>1</v>
      </c>
      <c r="FJ118">
        <v>410.43180000000001</v>
      </c>
      <c r="FK118">
        <v>0.53830478309262797</v>
      </c>
      <c r="FL118">
        <v>4.9026795394625129E-2</v>
      </c>
      <c r="FM118">
        <v>1</v>
      </c>
      <c r="FN118">
        <v>2.3581227500000002</v>
      </c>
      <c r="FO118">
        <v>0.197471257035645</v>
      </c>
      <c r="FP118">
        <v>1.9200316011396809E-2</v>
      </c>
      <c r="FQ118">
        <v>1</v>
      </c>
      <c r="FR118">
        <v>17.41595666666667</v>
      </c>
      <c r="FS118">
        <v>0.21191279199111601</v>
      </c>
      <c r="FT118">
        <v>1.532228623788125E-2</v>
      </c>
      <c r="FU118">
        <v>1</v>
      </c>
      <c r="FV118">
        <v>4</v>
      </c>
      <c r="FW118">
        <v>4</v>
      </c>
      <c r="FX118" t="s">
        <v>416</v>
      </c>
      <c r="FY118">
        <v>3.17069</v>
      </c>
      <c r="FZ118">
        <v>2.7972399999999999</v>
      </c>
      <c r="GA118">
        <v>0.10179100000000001</v>
      </c>
      <c r="GB118">
        <v>0.10380300000000001</v>
      </c>
      <c r="GC118">
        <v>9.4691499999999998E-2</v>
      </c>
      <c r="GD118">
        <v>8.6190100000000006E-2</v>
      </c>
      <c r="GE118">
        <v>27771.3</v>
      </c>
      <c r="GF118">
        <v>22076.400000000001</v>
      </c>
      <c r="GG118">
        <v>28929.1</v>
      </c>
      <c r="GH118">
        <v>24157.1</v>
      </c>
      <c r="GI118">
        <v>33346.1</v>
      </c>
      <c r="GJ118">
        <v>32237.1</v>
      </c>
      <c r="GK118">
        <v>39934.9</v>
      </c>
      <c r="GL118">
        <v>39431</v>
      </c>
      <c r="GM118">
        <v>2.1039500000000002</v>
      </c>
      <c r="GN118">
        <v>1.73665</v>
      </c>
      <c r="GO118">
        <v>9.6511100000000002E-2</v>
      </c>
      <c r="GP118">
        <v>0</v>
      </c>
      <c r="GQ118">
        <v>32.276800000000001</v>
      </c>
      <c r="GR118">
        <v>999.9</v>
      </c>
      <c r="GS118">
        <v>23.5</v>
      </c>
      <c r="GT118">
        <v>39.299999999999997</v>
      </c>
      <c r="GU118">
        <v>16.5425</v>
      </c>
      <c r="GV118">
        <v>62.489899999999999</v>
      </c>
      <c r="GW118">
        <v>30.889399999999998</v>
      </c>
      <c r="GX118">
        <v>1</v>
      </c>
      <c r="GY118">
        <v>0.496004</v>
      </c>
      <c r="GZ118">
        <v>0</v>
      </c>
      <c r="HA118">
        <v>20.276199999999999</v>
      </c>
      <c r="HB118">
        <v>5.2229799999999997</v>
      </c>
      <c r="HC118">
        <v>11.908099999999999</v>
      </c>
      <c r="HD118">
        <v>4.9636500000000003</v>
      </c>
      <c r="HE118">
        <v>3.2919999999999998</v>
      </c>
      <c r="HF118">
        <v>9999</v>
      </c>
      <c r="HG118">
        <v>9999</v>
      </c>
      <c r="HH118">
        <v>9999</v>
      </c>
      <c r="HI118">
        <v>999.9</v>
      </c>
      <c r="HJ118">
        <v>4.9703099999999996</v>
      </c>
      <c r="HK118">
        <v>1.8754500000000001</v>
      </c>
      <c r="HL118">
        <v>1.8742399999999999</v>
      </c>
      <c r="HM118">
        <v>1.87344</v>
      </c>
      <c r="HN118">
        <v>1.8748499999999999</v>
      </c>
      <c r="HO118">
        <v>1.86981</v>
      </c>
      <c r="HP118">
        <v>1.8739300000000001</v>
      </c>
      <c r="HQ118">
        <v>1.8789800000000001</v>
      </c>
      <c r="HR118">
        <v>0</v>
      </c>
      <c r="HS118">
        <v>0</v>
      </c>
      <c r="HT118">
        <v>0</v>
      </c>
      <c r="HU118">
        <v>0</v>
      </c>
      <c r="HV118" t="s">
        <v>417</v>
      </c>
      <c r="HW118" t="s">
        <v>418</v>
      </c>
      <c r="HX118" t="s">
        <v>419</v>
      </c>
      <c r="HY118" t="s">
        <v>419</v>
      </c>
      <c r="HZ118" t="s">
        <v>419</v>
      </c>
      <c r="IA118" t="s">
        <v>419</v>
      </c>
      <c r="IB118">
        <v>0</v>
      </c>
      <c r="IC118">
        <v>100</v>
      </c>
      <c r="ID118">
        <v>100</v>
      </c>
      <c r="IE118">
        <v>0.31900000000000001</v>
      </c>
      <c r="IF118">
        <v>0.20799999999999999</v>
      </c>
      <c r="IG118">
        <v>0.35694999999986982</v>
      </c>
      <c r="IH118">
        <v>0</v>
      </c>
      <c r="II118">
        <v>0</v>
      </c>
      <c r="IJ118">
        <v>0</v>
      </c>
      <c r="IK118">
        <v>0.20799999999999999</v>
      </c>
      <c r="IL118">
        <v>0</v>
      </c>
      <c r="IM118">
        <v>0</v>
      </c>
      <c r="IN118">
        <v>0</v>
      </c>
      <c r="IO118">
        <v>-1</v>
      </c>
      <c r="IP118">
        <v>-1</v>
      </c>
      <c r="IQ118">
        <v>-1</v>
      </c>
      <c r="IR118">
        <v>-1</v>
      </c>
      <c r="IS118">
        <v>1.6</v>
      </c>
      <c r="IT118">
        <v>1414.3</v>
      </c>
      <c r="IU118">
        <v>1.08887</v>
      </c>
      <c r="IV118">
        <v>2.4523899999999998</v>
      </c>
      <c r="IW118">
        <v>1.42578</v>
      </c>
      <c r="IX118">
        <v>2.2656200000000002</v>
      </c>
      <c r="IY118">
        <v>1.5478499999999999</v>
      </c>
      <c r="IZ118">
        <v>2.4560499999999998</v>
      </c>
      <c r="JA118">
        <v>41.041200000000003</v>
      </c>
      <c r="JB118">
        <v>14.78</v>
      </c>
      <c r="JC118">
        <v>18</v>
      </c>
      <c r="JD118">
        <v>643.49</v>
      </c>
      <c r="JE118">
        <v>388.98399999999998</v>
      </c>
      <c r="JF118">
        <v>33.390700000000002</v>
      </c>
      <c r="JG118">
        <v>33.548999999999999</v>
      </c>
      <c r="JH118">
        <v>29.999700000000001</v>
      </c>
      <c r="JI118">
        <v>33.424500000000002</v>
      </c>
      <c r="JJ118">
        <v>33.347200000000001</v>
      </c>
      <c r="JK118">
        <v>21.828700000000001</v>
      </c>
      <c r="JL118">
        <v>-30</v>
      </c>
      <c r="JM118">
        <v>-30</v>
      </c>
      <c r="JN118">
        <v>-999.9</v>
      </c>
      <c r="JO118">
        <v>417.87400000000002</v>
      </c>
      <c r="JP118">
        <v>0</v>
      </c>
      <c r="JQ118">
        <v>94.299800000000005</v>
      </c>
      <c r="JR118">
        <v>100.30200000000001</v>
      </c>
    </row>
    <row r="119" spans="1:278" x14ac:dyDescent="0.2">
      <c r="A119">
        <v>103</v>
      </c>
      <c r="B119">
        <v>1686949937</v>
      </c>
      <c r="C119">
        <v>27801.5</v>
      </c>
      <c r="D119" t="s">
        <v>951</v>
      </c>
      <c r="E119" t="s">
        <v>952</v>
      </c>
      <c r="F119">
        <v>15</v>
      </c>
      <c r="N119" t="s">
        <v>465</v>
      </c>
      <c r="O119">
        <v>1686949929.25</v>
      </c>
      <c r="P119">
        <f t="shared" si="138"/>
        <v>2.7160261547890053E-3</v>
      </c>
      <c r="Q119">
        <f t="shared" si="139"/>
        <v>2.7160261547890054</v>
      </c>
      <c r="R119">
        <f t="shared" si="140"/>
        <v>9.647237202346469</v>
      </c>
      <c r="S119">
        <f t="shared" si="141"/>
        <v>410.0306333333333</v>
      </c>
      <c r="T119">
        <f t="shared" si="142"/>
        <v>198.22512068691881</v>
      </c>
      <c r="U119">
        <f t="shared" si="143"/>
        <v>20.127030355606589</v>
      </c>
      <c r="V119">
        <f t="shared" si="144"/>
        <v>41.632962438010523</v>
      </c>
      <c r="W119">
        <f t="shared" si="145"/>
        <v>8.0136441984826098E-2</v>
      </c>
      <c r="X119">
        <f t="shared" si="146"/>
        <v>2.9525750546668661</v>
      </c>
      <c r="Y119">
        <f t="shared" si="147"/>
        <v>7.8947455822765522E-2</v>
      </c>
      <c r="Z119">
        <f t="shared" si="148"/>
        <v>4.9447515977501265E-2</v>
      </c>
      <c r="AA119">
        <f t="shared" si="149"/>
        <v>241.73772967503439</v>
      </c>
      <c r="AB119">
        <f t="shared" si="150"/>
        <v>34.601296078147975</v>
      </c>
      <c r="AC119">
        <f t="shared" si="151"/>
        <v>33.452766666666669</v>
      </c>
      <c r="AD119">
        <f t="shared" si="152"/>
        <v>5.1820644731730319</v>
      </c>
      <c r="AE119">
        <f t="shared" si="153"/>
        <v>34.067777192838747</v>
      </c>
      <c r="AF119">
        <f t="shared" si="154"/>
        <v>1.8091775249522255</v>
      </c>
      <c r="AG119">
        <f t="shared" si="155"/>
        <v>5.3105241199373747</v>
      </c>
      <c r="AH119">
        <f t="shared" si="156"/>
        <v>3.3728869482208061</v>
      </c>
      <c r="AI119">
        <f t="shared" si="157"/>
        <v>-119.77675342619513</v>
      </c>
      <c r="AJ119">
        <f t="shared" si="158"/>
        <v>69.711480983913376</v>
      </c>
      <c r="AK119">
        <f t="shared" si="159"/>
        <v>5.4429714590470404</v>
      </c>
      <c r="AL119">
        <f t="shared" si="160"/>
        <v>197.11542869179968</v>
      </c>
      <c r="AM119">
        <v>0</v>
      </c>
      <c r="AN119">
        <v>0</v>
      </c>
      <c r="AO119">
        <f t="shared" si="161"/>
        <v>1</v>
      </c>
      <c r="AP119">
        <f t="shared" si="162"/>
        <v>0</v>
      </c>
      <c r="AQ119">
        <f t="shared" si="163"/>
        <v>52373.907680773729</v>
      </c>
      <c r="AR119" t="s">
        <v>410</v>
      </c>
      <c r="AS119">
        <v>12516</v>
      </c>
      <c r="AT119">
        <v>616.0684</v>
      </c>
      <c r="AU119">
        <v>3673.6</v>
      </c>
      <c r="AV119">
        <f t="shared" si="164"/>
        <v>0.83229845383275258</v>
      </c>
      <c r="AW119">
        <v>-1.2249820690906199</v>
      </c>
      <c r="AX119" t="s">
        <v>953</v>
      </c>
      <c r="AY119">
        <v>12507</v>
      </c>
      <c r="AZ119">
        <v>717.47099999999989</v>
      </c>
      <c r="BA119">
        <v>942.93499999999995</v>
      </c>
      <c r="BB119">
        <f t="shared" si="165"/>
        <v>0.23910874026311468</v>
      </c>
      <c r="BC119">
        <v>0.5</v>
      </c>
      <c r="BD119">
        <f t="shared" si="166"/>
        <v>1261.2145405570127</v>
      </c>
      <c r="BE119">
        <f t="shared" si="167"/>
        <v>9.647237202346469</v>
      </c>
      <c r="BF119">
        <f t="shared" si="168"/>
        <v>150.78370999705513</v>
      </c>
      <c r="BG119">
        <f t="shared" si="169"/>
        <v>8.6204360335358932E-3</v>
      </c>
      <c r="BH119">
        <f t="shared" si="170"/>
        <v>2.8959207156378755</v>
      </c>
      <c r="BI119">
        <f t="shared" si="171"/>
        <v>414.67925942344743</v>
      </c>
      <c r="BJ119" t="s">
        <v>954</v>
      </c>
      <c r="BK119">
        <v>-1337.6</v>
      </c>
      <c r="BL119">
        <f t="shared" si="172"/>
        <v>-1337.6</v>
      </c>
      <c r="BM119">
        <f t="shared" si="173"/>
        <v>2.4185495288646619</v>
      </c>
      <c r="BN119">
        <f t="shared" si="174"/>
        <v>9.8864520825157287E-2</v>
      </c>
      <c r="BO119">
        <f t="shared" si="175"/>
        <v>0.54491239623243937</v>
      </c>
      <c r="BP119">
        <f t="shared" si="176"/>
        <v>0.689773748679125</v>
      </c>
      <c r="BQ119">
        <f t="shared" si="177"/>
        <v>0.89309461266074897</v>
      </c>
      <c r="BR119">
        <f t="shared" si="178"/>
        <v>-0.1843157187617763</v>
      </c>
      <c r="BS119">
        <f t="shared" si="179"/>
        <v>1.1843157187617763</v>
      </c>
      <c r="BT119">
        <v>1465</v>
      </c>
      <c r="BU119">
        <v>300</v>
      </c>
      <c r="BV119">
        <v>300</v>
      </c>
      <c r="BW119">
        <v>300</v>
      </c>
      <c r="BX119">
        <v>12507</v>
      </c>
      <c r="BY119">
        <v>891.99</v>
      </c>
      <c r="BZ119">
        <v>-9.0595499999999995E-3</v>
      </c>
      <c r="CA119">
        <v>-5.1100000000000003</v>
      </c>
      <c r="CB119" t="s">
        <v>413</v>
      </c>
      <c r="CC119" t="s">
        <v>413</v>
      </c>
      <c r="CD119" t="s">
        <v>413</v>
      </c>
      <c r="CE119" t="s">
        <v>413</v>
      </c>
      <c r="CF119" t="s">
        <v>413</v>
      </c>
      <c r="CG119" t="s">
        <v>413</v>
      </c>
      <c r="CH119" t="s">
        <v>413</v>
      </c>
      <c r="CI119" t="s">
        <v>413</v>
      </c>
      <c r="CJ119" t="s">
        <v>413</v>
      </c>
      <c r="CK119" t="s">
        <v>413</v>
      </c>
      <c r="CL119">
        <f t="shared" si="180"/>
        <v>1500.0043333333331</v>
      </c>
      <c r="CM119">
        <f t="shared" si="181"/>
        <v>1261.2145405570127</v>
      </c>
      <c r="CN119">
        <f t="shared" si="182"/>
        <v>0.8408072647059105</v>
      </c>
      <c r="CO119">
        <f t="shared" si="183"/>
        <v>0.16115802088240708</v>
      </c>
      <c r="CP119">
        <v>6</v>
      </c>
      <c r="CQ119">
        <v>0.5</v>
      </c>
      <c r="CR119" t="s">
        <v>414</v>
      </c>
      <c r="CS119">
        <v>2</v>
      </c>
      <c r="CT119">
        <v>1686949929.25</v>
      </c>
      <c r="CU119">
        <v>410.0306333333333</v>
      </c>
      <c r="CV119">
        <v>420.78949999999998</v>
      </c>
      <c r="CW119">
        <v>17.818049999999999</v>
      </c>
      <c r="CX119">
        <v>15.150919999999999</v>
      </c>
      <c r="CY119">
        <v>409.71863333333329</v>
      </c>
      <c r="CZ119">
        <v>17.610050000000001</v>
      </c>
      <c r="DA119">
        <v>600.11290000000008</v>
      </c>
      <c r="DB119">
        <v>101.4364666666667</v>
      </c>
      <c r="DC119">
        <v>9.9757833333333337E-2</v>
      </c>
      <c r="DD119">
        <v>33.890709999999999</v>
      </c>
      <c r="DE119">
        <v>33.452766666666669</v>
      </c>
      <c r="DF119">
        <v>999.9000000000002</v>
      </c>
      <c r="DG119">
        <v>0</v>
      </c>
      <c r="DH119">
        <v>0</v>
      </c>
      <c r="DI119">
        <v>9988.3683333333356</v>
      </c>
      <c r="DJ119">
        <v>0</v>
      </c>
      <c r="DK119">
        <v>758.89190000000008</v>
      </c>
      <c r="DL119">
        <v>-10.75227333333333</v>
      </c>
      <c r="DM119">
        <v>417.47583333333318</v>
      </c>
      <c r="DN119">
        <v>427.26299999999998</v>
      </c>
      <c r="DO119">
        <v>2.6671299999999998</v>
      </c>
      <c r="DP119">
        <v>420.78949999999998</v>
      </c>
      <c r="DQ119">
        <v>15.150919999999999</v>
      </c>
      <c r="DR119">
        <v>1.8073996666666661</v>
      </c>
      <c r="DS119">
        <v>1.5368563333333329</v>
      </c>
      <c r="DT119">
        <v>15.85092</v>
      </c>
      <c r="DU119">
        <v>13.339843333333331</v>
      </c>
      <c r="DV119">
        <v>1500.0043333333331</v>
      </c>
      <c r="DW119">
        <v>0.97300036666666678</v>
      </c>
      <c r="DX119">
        <v>2.6999403333333331E-2</v>
      </c>
      <c r="DY119">
        <v>0</v>
      </c>
      <c r="DZ119">
        <v>718.10753333333344</v>
      </c>
      <c r="EA119">
        <v>4.9993100000000004</v>
      </c>
      <c r="EB119">
        <v>15681.99</v>
      </c>
      <c r="EC119">
        <v>13259.26666666667</v>
      </c>
      <c r="ED119">
        <v>40.405999999999992</v>
      </c>
      <c r="EE119">
        <v>41.561999999999983</v>
      </c>
      <c r="EF119">
        <v>40.612400000000001</v>
      </c>
      <c r="EG119">
        <v>41.293399999999991</v>
      </c>
      <c r="EH119">
        <v>42.061999999999983</v>
      </c>
      <c r="EI119">
        <v>1454.6410000000001</v>
      </c>
      <c r="EJ119">
        <v>40.36333333333333</v>
      </c>
      <c r="EK119">
        <v>0</v>
      </c>
      <c r="EL119">
        <v>109</v>
      </c>
      <c r="EM119">
        <v>0</v>
      </c>
      <c r="EN119">
        <v>717.47099999999989</v>
      </c>
      <c r="EO119">
        <v>-65.026307698367162</v>
      </c>
      <c r="EP119">
        <v>-938.61538658077325</v>
      </c>
      <c r="EQ119">
        <v>15675.924000000001</v>
      </c>
      <c r="ER119">
        <v>15</v>
      </c>
      <c r="ES119">
        <v>1686949967</v>
      </c>
      <c r="ET119" t="s">
        <v>955</v>
      </c>
      <c r="EU119">
        <v>1686949967</v>
      </c>
      <c r="EV119">
        <v>1686864966.5999999</v>
      </c>
      <c r="EW119">
        <v>103</v>
      </c>
      <c r="EX119">
        <v>-7.0000000000000001E-3</v>
      </c>
      <c r="EY119">
        <v>-2.5000000000000001E-2</v>
      </c>
      <c r="EZ119">
        <v>0.312</v>
      </c>
      <c r="FA119">
        <v>0.20799999999999999</v>
      </c>
      <c r="FB119">
        <v>421</v>
      </c>
      <c r="FC119">
        <v>20</v>
      </c>
      <c r="FD119">
        <v>0.21</v>
      </c>
      <c r="FE119">
        <v>0.03</v>
      </c>
      <c r="FF119">
        <v>-10.74574390243902</v>
      </c>
      <c r="FG119">
        <v>0.40335470383276212</v>
      </c>
      <c r="FH119">
        <v>0.15485867049885649</v>
      </c>
      <c r="FI119">
        <v>1</v>
      </c>
      <c r="FJ119">
        <v>410.02983870967739</v>
      </c>
      <c r="FK119">
        <v>0.66614516128946943</v>
      </c>
      <c r="FL119">
        <v>8.7737914993273949E-2</v>
      </c>
      <c r="FM119">
        <v>1</v>
      </c>
      <c r="FN119">
        <v>2.6569551219512189</v>
      </c>
      <c r="FO119">
        <v>0.21564815331010631</v>
      </c>
      <c r="FP119">
        <v>2.130420937702807E-2</v>
      </c>
      <c r="FQ119">
        <v>1</v>
      </c>
      <c r="FR119">
        <v>17.817329032258058</v>
      </c>
      <c r="FS119">
        <v>0.15639677419349171</v>
      </c>
      <c r="FT119">
        <v>1.169080679763413E-2</v>
      </c>
      <c r="FU119">
        <v>1</v>
      </c>
      <c r="FV119">
        <v>4</v>
      </c>
      <c r="FW119">
        <v>4</v>
      </c>
      <c r="FX119" t="s">
        <v>416</v>
      </c>
      <c r="FY119">
        <v>3.1706699999999999</v>
      </c>
      <c r="FZ119">
        <v>2.7969200000000001</v>
      </c>
      <c r="GA119">
        <v>0.101753</v>
      </c>
      <c r="GB119">
        <v>0.104342</v>
      </c>
      <c r="GC119">
        <v>9.6257700000000002E-2</v>
      </c>
      <c r="GD119">
        <v>8.6568900000000004E-2</v>
      </c>
      <c r="GE119">
        <v>27781.1</v>
      </c>
      <c r="GF119">
        <v>22064.400000000001</v>
      </c>
      <c r="GG119">
        <v>28937.7</v>
      </c>
      <c r="GH119">
        <v>24158.3</v>
      </c>
      <c r="GI119">
        <v>33297.5</v>
      </c>
      <c r="GJ119">
        <v>32225</v>
      </c>
      <c r="GK119">
        <v>39946.199999999997</v>
      </c>
      <c r="GL119">
        <v>39432.6</v>
      </c>
      <c r="GM119">
        <v>2.1061700000000001</v>
      </c>
      <c r="GN119">
        <v>1.7354700000000001</v>
      </c>
      <c r="GO119">
        <v>7.6517500000000002E-2</v>
      </c>
      <c r="GP119">
        <v>0</v>
      </c>
      <c r="GQ119">
        <v>32.213299999999997</v>
      </c>
      <c r="GR119">
        <v>999.9</v>
      </c>
      <c r="GS119">
        <v>23.6</v>
      </c>
      <c r="GT119">
        <v>39.299999999999997</v>
      </c>
      <c r="GU119">
        <v>16.613900000000001</v>
      </c>
      <c r="GV119">
        <v>61.599899999999998</v>
      </c>
      <c r="GW119">
        <v>32.1875</v>
      </c>
      <c r="GX119">
        <v>1</v>
      </c>
      <c r="GY119">
        <v>0.48957299999999998</v>
      </c>
      <c r="GZ119">
        <v>0</v>
      </c>
      <c r="HA119">
        <v>20.276299999999999</v>
      </c>
      <c r="HB119">
        <v>5.2234299999999996</v>
      </c>
      <c r="HC119">
        <v>11.908099999999999</v>
      </c>
      <c r="HD119">
        <v>4.9635999999999996</v>
      </c>
      <c r="HE119">
        <v>3.2919999999999998</v>
      </c>
      <c r="HF119">
        <v>9999</v>
      </c>
      <c r="HG119">
        <v>9999</v>
      </c>
      <c r="HH119">
        <v>9999</v>
      </c>
      <c r="HI119">
        <v>999.9</v>
      </c>
      <c r="HJ119">
        <v>4.9703099999999996</v>
      </c>
      <c r="HK119">
        <v>1.87544</v>
      </c>
      <c r="HL119">
        <v>1.8742399999999999</v>
      </c>
      <c r="HM119">
        <v>1.8733900000000001</v>
      </c>
      <c r="HN119">
        <v>1.8748400000000001</v>
      </c>
      <c r="HO119">
        <v>1.86981</v>
      </c>
      <c r="HP119">
        <v>1.8739300000000001</v>
      </c>
      <c r="HQ119">
        <v>1.87897</v>
      </c>
      <c r="HR119">
        <v>0</v>
      </c>
      <c r="HS119">
        <v>0</v>
      </c>
      <c r="HT119">
        <v>0</v>
      </c>
      <c r="HU119">
        <v>0</v>
      </c>
      <c r="HV119" t="s">
        <v>417</v>
      </c>
      <c r="HW119" t="s">
        <v>418</v>
      </c>
      <c r="HX119" t="s">
        <v>419</v>
      </c>
      <c r="HY119" t="s">
        <v>419</v>
      </c>
      <c r="HZ119" t="s">
        <v>419</v>
      </c>
      <c r="IA119" t="s">
        <v>419</v>
      </c>
      <c r="IB119">
        <v>0</v>
      </c>
      <c r="IC119">
        <v>100</v>
      </c>
      <c r="ID119">
        <v>100</v>
      </c>
      <c r="IE119">
        <v>0.312</v>
      </c>
      <c r="IF119">
        <v>0.20799999999999999</v>
      </c>
      <c r="IG119">
        <v>0.31860000000000349</v>
      </c>
      <c r="IH119">
        <v>0</v>
      </c>
      <c r="II119">
        <v>0</v>
      </c>
      <c r="IJ119">
        <v>0</v>
      </c>
      <c r="IK119">
        <v>0.20799999999999999</v>
      </c>
      <c r="IL119">
        <v>0</v>
      </c>
      <c r="IM119">
        <v>0</v>
      </c>
      <c r="IN119">
        <v>0</v>
      </c>
      <c r="IO119">
        <v>-1</v>
      </c>
      <c r="IP119">
        <v>-1</v>
      </c>
      <c r="IQ119">
        <v>-1</v>
      </c>
      <c r="IR119">
        <v>-1</v>
      </c>
      <c r="IS119">
        <v>1.5</v>
      </c>
      <c r="IT119">
        <v>1416.2</v>
      </c>
      <c r="IU119">
        <v>1.09619</v>
      </c>
      <c r="IV119">
        <v>2.4633799999999999</v>
      </c>
      <c r="IW119">
        <v>1.42578</v>
      </c>
      <c r="IX119">
        <v>2.2644000000000002</v>
      </c>
      <c r="IY119">
        <v>1.5478499999999999</v>
      </c>
      <c r="IZ119">
        <v>2.3706100000000001</v>
      </c>
      <c r="JA119">
        <v>40.912199999999999</v>
      </c>
      <c r="JB119">
        <v>14.7537</v>
      </c>
      <c r="JC119">
        <v>18</v>
      </c>
      <c r="JD119">
        <v>644.41800000000001</v>
      </c>
      <c r="JE119">
        <v>387.86500000000001</v>
      </c>
      <c r="JF119">
        <v>33.351199999999999</v>
      </c>
      <c r="JG119">
        <v>33.478000000000002</v>
      </c>
      <c r="JH119">
        <v>29.9998</v>
      </c>
      <c r="JI119">
        <v>33.343600000000002</v>
      </c>
      <c r="JJ119">
        <v>33.268000000000001</v>
      </c>
      <c r="JK119">
        <v>21.956199999999999</v>
      </c>
      <c r="JL119">
        <v>-30</v>
      </c>
      <c r="JM119">
        <v>-30</v>
      </c>
      <c r="JN119">
        <v>-999.9</v>
      </c>
      <c r="JO119">
        <v>420.59199999999998</v>
      </c>
      <c r="JP119">
        <v>0</v>
      </c>
      <c r="JQ119">
        <v>94.327100000000002</v>
      </c>
      <c r="JR119">
        <v>100.307</v>
      </c>
    </row>
    <row r="120" spans="1:278" x14ac:dyDescent="0.2">
      <c r="A120">
        <v>104</v>
      </c>
      <c r="B120">
        <v>1686950063.5</v>
      </c>
      <c r="C120">
        <v>27928</v>
      </c>
      <c r="D120" t="s">
        <v>956</v>
      </c>
      <c r="E120" t="s">
        <v>957</v>
      </c>
      <c r="F120">
        <v>15</v>
      </c>
      <c r="N120" t="s">
        <v>471</v>
      </c>
      <c r="O120">
        <v>1686950055.75</v>
      </c>
      <c r="P120">
        <f t="shared" si="138"/>
        <v>4.6384118834801756E-3</v>
      </c>
      <c r="Q120">
        <f t="shared" si="139"/>
        <v>4.6384118834801757</v>
      </c>
      <c r="R120">
        <f t="shared" si="140"/>
        <v>14.431707943612077</v>
      </c>
      <c r="S120">
        <f t="shared" si="141"/>
        <v>410.23346666666657</v>
      </c>
      <c r="T120">
        <f t="shared" si="142"/>
        <v>217.23063209053186</v>
      </c>
      <c r="U120">
        <f t="shared" si="143"/>
        <v>22.056114079596323</v>
      </c>
      <c r="V120">
        <f t="shared" si="144"/>
        <v>41.652303144325487</v>
      </c>
      <c r="W120">
        <f t="shared" si="145"/>
        <v>0.13455129658186921</v>
      </c>
      <c r="X120">
        <f t="shared" si="146"/>
        <v>2.9546779265447833</v>
      </c>
      <c r="Y120">
        <f t="shared" si="147"/>
        <v>0.1312376865181763</v>
      </c>
      <c r="Z120">
        <f t="shared" si="148"/>
        <v>8.2314471932853253E-2</v>
      </c>
      <c r="AA120">
        <f t="shared" si="149"/>
        <v>241.73351691711804</v>
      </c>
      <c r="AB120">
        <f t="shared" si="150"/>
        <v>34.332899717077737</v>
      </c>
      <c r="AC120">
        <f t="shared" si="151"/>
        <v>34.383196666666663</v>
      </c>
      <c r="AD120">
        <f t="shared" si="152"/>
        <v>5.4582826906286419</v>
      </c>
      <c r="AE120">
        <f t="shared" si="153"/>
        <v>37.218903730387076</v>
      </c>
      <c r="AF120">
        <f t="shared" si="154"/>
        <v>2.0015642758701229</v>
      </c>
      <c r="AG120">
        <f t="shared" si="155"/>
        <v>5.3778163117576234</v>
      </c>
      <c r="AH120">
        <f t="shared" si="156"/>
        <v>3.456718414758519</v>
      </c>
      <c r="AI120">
        <f t="shared" si="157"/>
        <v>-204.55396406147574</v>
      </c>
      <c r="AJ120">
        <f t="shared" si="158"/>
        <v>-42.489707157303776</v>
      </c>
      <c r="AK120">
        <f t="shared" si="159"/>
        <v>-3.3339556590646735</v>
      </c>
      <c r="AL120">
        <f t="shared" si="160"/>
        <v>-8.644109960726162</v>
      </c>
      <c r="AM120">
        <v>0</v>
      </c>
      <c r="AN120">
        <v>0</v>
      </c>
      <c r="AO120">
        <f t="shared" si="161"/>
        <v>1</v>
      </c>
      <c r="AP120">
        <f t="shared" si="162"/>
        <v>0</v>
      </c>
      <c r="AQ120">
        <f t="shared" si="163"/>
        <v>52395.299237656094</v>
      </c>
      <c r="AR120" t="s">
        <v>410</v>
      </c>
      <c r="AS120">
        <v>12516</v>
      </c>
      <c r="AT120">
        <v>616.0684</v>
      </c>
      <c r="AU120">
        <v>3673.6</v>
      </c>
      <c r="AV120">
        <f t="shared" si="164"/>
        <v>0.83229845383275258</v>
      </c>
      <c r="AW120">
        <v>-1.2249820690906199</v>
      </c>
      <c r="AX120" t="s">
        <v>958</v>
      </c>
      <c r="AY120">
        <v>12497.7</v>
      </c>
      <c r="AZ120">
        <v>896.65200000000016</v>
      </c>
      <c r="BA120">
        <v>1201.46</v>
      </c>
      <c r="BB120">
        <f t="shared" si="165"/>
        <v>0.2536980007657349</v>
      </c>
      <c r="BC120">
        <v>0.5</v>
      </c>
      <c r="BD120">
        <f t="shared" si="166"/>
        <v>1261.1949397498017</v>
      </c>
      <c r="BE120">
        <f t="shared" si="167"/>
        <v>14.431707943612077</v>
      </c>
      <c r="BF120">
        <f t="shared" si="168"/>
        <v>159.98131739519309</v>
      </c>
      <c r="BG120">
        <f t="shared" si="169"/>
        <v>1.2414171290449914E-2</v>
      </c>
      <c r="BH120">
        <f t="shared" si="170"/>
        <v>2.0576132372280389</v>
      </c>
      <c r="BI120">
        <f t="shared" si="171"/>
        <v>458.0213120165173</v>
      </c>
      <c r="BJ120" t="s">
        <v>959</v>
      </c>
      <c r="BK120">
        <v>621.6</v>
      </c>
      <c r="BL120">
        <f t="shared" si="172"/>
        <v>621.6</v>
      </c>
      <c r="BM120">
        <f t="shared" si="173"/>
        <v>0.48262946748123114</v>
      </c>
      <c r="BN120">
        <f t="shared" si="174"/>
        <v>0.52565791742834456</v>
      </c>
      <c r="BO120">
        <f t="shared" si="175"/>
        <v>0.81000655307994751</v>
      </c>
      <c r="BP120">
        <f t="shared" si="176"/>
        <v>0.52069076495118793</v>
      </c>
      <c r="BQ120">
        <f t="shared" si="177"/>
        <v>0.80854111205261137</v>
      </c>
      <c r="BR120">
        <f t="shared" si="178"/>
        <v>0.3644100068627058</v>
      </c>
      <c r="BS120">
        <f t="shared" si="179"/>
        <v>0.63558999313729414</v>
      </c>
      <c r="BT120">
        <v>1467</v>
      </c>
      <c r="BU120">
        <v>300</v>
      </c>
      <c r="BV120">
        <v>300</v>
      </c>
      <c r="BW120">
        <v>300</v>
      </c>
      <c r="BX120">
        <v>12497.7</v>
      </c>
      <c r="BY120">
        <v>1152.81</v>
      </c>
      <c r="BZ120">
        <v>-9.0540099999999995E-3</v>
      </c>
      <c r="CA120">
        <v>3.32</v>
      </c>
      <c r="CB120" t="s">
        <v>413</v>
      </c>
      <c r="CC120" t="s">
        <v>413</v>
      </c>
      <c r="CD120" t="s">
        <v>413</v>
      </c>
      <c r="CE120" t="s">
        <v>413</v>
      </c>
      <c r="CF120" t="s">
        <v>413</v>
      </c>
      <c r="CG120" t="s">
        <v>413</v>
      </c>
      <c r="CH120" t="s">
        <v>413</v>
      </c>
      <c r="CI120" t="s">
        <v>413</v>
      </c>
      <c r="CJ120" t="s">
        <v>413</v>
      </c>
      <c r="CK120" t="s">
        <v>413</v>
      </c>
      <c r="CL120">
        <f t="shared" si="180"/>
        <v>1499.9813333333329</v>
      </c>
      <c r="CM120">
        <f t="shared" si="181"/>
        <v>1261.1949397498017</v>
      </c>
      <c r="CN120">
        <f t="shared" si="182"/>
        <v>0.84080708987698649</v>
      </c>
      <c r="CO120">
        <f t="shared" si="183"/>
        <v>0.16115768346258405</v>
      </c>
      <c r="CP120">
        <v>6</v>
      </c>
      <c r="CQ120">
        <v>0.5</v>
      </c>
      <c r="CR120" t="s">
        <v>414</v>
      </c>
      <c r="CS120">
        <v>2</v>
      </c>
      <c r="CT120">
        <v>1686950055.75</v>
      </c>
      <c r="CU120">
        <v>410.23346666666657</v>
      </c>
      <c r="CV120">
        <v>426.5646666666666</v>
      </c>
      <c r="CW120">
        <v>19.713403333333339</v>
      </c>
      <c r="CX120">
        <v>15.16736</v>
      </c>
      <c r="CY120">
        <v>409.82546666666661</v>
      </c>
      <c r="CZ120">
        <v>19.50540333333333</v>
      </c>
      <c r="DA120">
        <v>600.12270000000001</v>
      </c>
      <c r="DB120">
        <v>101.4331333333333</v>
      </c>
      <c r="DC120">
        <v>0.1000338233333333</v>
      </c>
      <c r="DD120">
        <v>34.116456666666657</v>
      </c>
      <c r="DE120">
        <v>34.383196666666663</v>
      </c>
      <c r="DF120">
        <v>999.9000000000002</v>
      </c>
      <c r="DG120">
        <v>0</v>
      </c>
      <c r="DH120">
        <v>0</v>
      </c>
      <c r="DI120">
        <v>10000.626666666671</v>
      </c>
      <c r="DJ120">
        <v>0</v>
      </c>
      <c r="DK120">
        <v>377.57339999999999</v>
      </c>
      <c r="DL120">
        <v>-16.42724333333333</v>
      </c>
      <c r="DM120">
        <v>418.38516666666669</v>
      </c>
      <c r="DN120">
        <v>433.13409999999999</v>
      </c>
      <c r="DO120">
        <v>4.5460553333333333</v>
      </c>
      <c r="DP120">
        <v>426.5646666666666</v>
      </c>
      <c r="DQ120">
        <v>15.16736</v>
      </c>
      <c r="DR120">
        <v>1.999592333333333</v>
      </c>
      <c r="DS120">
        <v>1.538471333333334</v>
      </c>
      <c r="DT120">
        <v>17.441103333333331</v>
      </c>
      <c r="DU120">
        <v>13.355973333333329</v>
      </c>
      <c r="DV120">
        <v>1499.9813333333329</v>
      </c>
      <c r="DW120">
        <v>0.97300616666666717</v>
      </c>
      <c r="DX120">
        <v>2.6993530000000002E-2</v>
      </c>
      <c r="DY120">
        <v>0</v>
      </c>
      <c r="DZ120">
        <v>900.02940000000012</v>
      </c>
      <c r="EA120">
        <v>4.9993100000000004</v>
      </c>
      <c r="EB120">
        <v>19720.903333333328</v>
      </c>
      <c r="EC120">
        <v>13259.10333333334</v>
      </c>
      <c r="ED120">
        <v>40.541333333333327</v>
      </c>
      <c r="EE120">
        <v>41.75</v>
      </c>
      <c r="EF120">
        <v>40.75</v>
      </c>
      <c r="EG120">
        <v>41.457999999999998</v>
      </c>
      <c r="EH120">
        <v>42.186999999999983</v>
      </c>
      <c r="EI120">
        <v>1454.6283333333331</v>
      </c>
      <c r="EJ120">
        <v>40.353999999999992</v>
      </c>
      <c r="EK120">
        <v>0</v>
      </c>
      <c r="EL120">
        <v>126.2000000476837</v>
      </c>
      <c r="EM120">
        <v>0</v>
      </c>
      <c r="EN120">
        <v>896.65200000000016</v>
      </c>
      <c r="EO120">
        <v>-245.90307654654811</v>
      </c>
      <c r="EP120">
        <v>-2185.5384573381912</v>
      </c>
      <c r="EQ120">
        <v>19686.171999999999</v>
      </c>
      <c r="ER120">
        <v>15</v>
      </c>
      <c r="ES120">
        <v>1686950084.5</v>
      </c>
      <c r="ET120" t="s">
        <v>960</v>
      </c>
      <c r="EU120">
        <v>1686950084.5</v>
      </c>
      <c r="EV120">
        <v>1686864966.5999999</v>
      </c>
      <c r="EW120">
        <v>104</v>
      </c>
      <c r="EX120">
        <v>9.6000000000000002E-2</v>
      </c>
      <c r="EY120">
        <v>-2.5000000000000001E-2</v>
      </c>
      <c r="EZ120">
        <v>0.40799999999999997</v>
      </c>
      <c r="FA120">
        <v>0.20799999999999999</v>
      </c>
      <c r="FB120">
        <v>427</v>
      </c>
      <c r="FC120">
        <v>20</v>
      </c>
      <c r="FD120">
        <v>0.17</v>
      </c>
      <c r="FE120">
        <v>0.03</v>
      </c>
      <c r="FF120">
        <v>-16.52585365853658</v>
      </c>
      <c r="FG120">
        <v>1.516735191637649</v>
      </c>
      <c r="FH120">
        <v>0.16588168733748829</v>
      </c>
      <c r="FI120">
        <v>1</v>
      </c>
      <c r="FJ120">
        <v>410.13670967741939</v>
      </c>
      <c r="FK120">
        <v>-0.42803225806493173</v>
      </c>
      <c r="FL120">
        <v>4.438118865406504E-2</v>
      </c>
      <c r="FM120">
        <v>1</v>
      </c>
      <c r="FN120">
        <v>4.5360331707317076</v>
      </c>
      <c r="FO120">
        <v>0.16825233449478791</v>
      </c>
      <c r="FP120">
        <v>1.7279547679127559E-2</v>
      </c>
      <c r="FQ120">
        <v>1</v>
      </c>
      <c r="FR120">
        <v>19.710874193548388</v>
      </c>
      <c r="FS120">
        <v>0.19801451612899459</v>
      </c>
      <c r="FT120">
        <v>1.4917017079268621E-2</v>
      </c>
      <c r="FU120">
        <v>1</v>
      </c>
      <c r="FV120">
        <v>4</v>
      </c>
      <c r="FW120">
        <v>4</v>
      </c>
      <c r="FX120" t="s">
        <v>416</v>
      </c>
      <c r="FY120">
        <v>3.1703800000000002</v>
      </c>
      <c r="FZ120">
        <v>2.7972199999999998</v>
      </c>
      <c r="GA120">
        <v>0.101803</v>
      </c>
      <c r="GB120">
        <v>0.105452</v>
      </c>
      <c r="GC120">
        <v>0.103589</v>
      </c>
      <c r="GD120">
        <v>8.6711099999999999E-2</v>
      </c>
      <c r="GE120">
        <v>27780</v>
      </c>
      <c r="GF120">
        <v>22037.200000000001</v>
      </c>
      <c r="GG120">
        <v>28938</v>
      </c>
      <c r="GH120">
        <v>24158.2</v>
      </c>
      <c r="GI120">
        <v>33025.5</v>
      </c>
      <c r="GJ120">
        <v>32220.9</v>
      </c>
      <c r="GK120">
        <v>39945.599999999999</v>
      </c>
      <c r="GL120">
        <v>39433.699999999997</v>
      </c>
      <c r="GM120">
        <v>2.10853</v>
      </c>
      <c r="GN120">
        <v>1.7374000000000001</v>
      </c>
      <c r="GO120">
        <v>9.6313700000000002E-2</v>
      </c>
      <c r="GP120">
        <v>0</v>
      </c>
      <c r="GQ120">
        <v>32.780700000000003</v>
      </c>
      <c r="GR120">
        <v>999.9</v>
      </c>
      <c r="GS120">
        <v>23.7</v>
      </c>
      <c r="GT120">
        <v>39.200000000000003</v>
      </c>
      <c r="GU120">
        <v>16.593900000000001</v>
      </c>
      <c r="GV120">
        <v>61.689900000000002</v>
      </c>
      <c r="GW120">
        <v>31.762799999999999</v>
      </c>
      <c r="GX120">
        <v>1</v>
      </c>
      <c r="GY120">
        <v>0.48685499999999998</v>
      </c>
      <c r="GZ120">
        <v>0</v>
      </c>
      <c r="HA120">
        <v>20.276299999999999</v>
      </c>
      <c r="HB120">
        <v>5.2228300000000001</v>
      </c>
      <c r="HC120">
        <v>11.908099999999999</v>
      </c>
      <c r="HD120">
        <v>4.9634999999999998</v>
      </c>
      <c r="HE120">
        <v>3.2919999999999998</v>
      </c>
      <c r="HF120">
        <v>9999</v>
      </c>
      <c r="HG120">
        <v>9999</v>
      </c>
      <c r="HH120">
        <v>9999</v>
      </c>
      <c r="HI120">
        <v>999.9</v>
      </c>
      <c r="HJ120">
        <v>4.9703200000000001</v>
      </c>
      <c r="HK120">
        <v>1.8754299999999999</v>
      </c>
      <c r="HL120">
        <v>1.87422</v>
      </c>
      <c r="HM120">
        <v>1.87341</v>
      </c>
      <c r="HN120">
        <v>1.87483</v>
      </c>
      <c r="HO120">
        <v>1.86981</v>
      </c>
      <c r="HP120">
        <v>1.8739300000000001</v>
      </c>
      <c r="HQ120">
        <v>1.87904</v>
      </c>
      <c r="HR120">
        <v>0</v>
      </c>
      <c r="HS120">
        <v>0</v>
      </c>
      <c r="HT120">
        <v>0</v>
      </c>
      <c r="HU120">
        <v>0</v>
      </c>
      <c r="HV120" t="s">
        <v>417</v>
      </c>
      <c r="HW120" t="s">
        <v>418</v>
      </c>
      <c r="HX120" t="s">
        <v>419</v>
      </c>
      <c r="HY120" t="s">
        <v>419</v>
      </c>
      <c r="HZ120" t="s">
        <v>419</v>
      </c>
      <c r="IA120" t="s">
        <v>419</v>
      </c>
      <c r="IB120">
        <v>0</v>
      </c>
      <c r="IC120">
        <v>100</v>
      </c>
      <c r="ID120">
        <v>100</v>
      </c>
      <c r="IE120">
        <v>0.40799999999999997</v>
      </c>
      <c r="IF120">
        <v>0.20799999999999999</v>
      </c>
      <c r="IG120">
        <v>0.31190000000003693</v>
      </c>
      <c r="IH120">
        <v>0</v>
      </c>
      <c r="II120">
        <v>0</v>
      </c>
      <c r="IJ120">
        <v>0</v>
      </c>
      <c r="IK120">
        <v>0.20799999999999999</v>
      </c>
      <c r="IL120">
        <v>0</v>
      </c>
      <c r="IM120">
        <v>0</v>
      </c>
      <c r="IN120">
        <v>0</v>
      </c>
      <c r="IO120">
        <v>-1</v>
      </c>
      <c r="IP120">
        <v>-1</v>
      </c>
      <c r="IQ120">
        <v>-1</v>
      </c>
      <c r="IR120">
        <v>-1</v>
      </c>
      <c r="IS120">
        <v>1.6</v>
      </c>
      <c r="IT120">
        <v>1418.3</v>
      </c>
      <c r="IU120">
        <v>1.1084000000000001</v>
      </c>
      <c r="IV120">
        <v>2.4609399999999999</v>
      </c>
      <c r="IW120">
        <v>1.42578</v>
      </c>
      <c r="IX120">
        <v>2.2656200000000002</v>
      </c>
      <c r="IY120">
        <v>1.5478499999999999</v>
      </c>
      <c r="IZ120">
        <v>2.4084500000000002</v>
      </c>
      <c r="JA120">
        <v>40.835000000000001</v>
      </c>
      <c r="JB120">
        <v>14.727399999999999</v>
      </c>
      <c r="JC120">
        <v>18</v>
      </c>
      <c r="JD120">
        <v>645.68299999999999</v>
      </c>
      <c r="JE120">
        <v>388.58</v>
      </c>
      <c r="JF120">
        <v>33.3889</v>
      </c>
      <c r="JG120">
        <v>33.439900000000002</v>
      </c>
      <c r="JH120">
        <v>30.0002</v>
      </c>
      <c r="JI120">
        <v>33.286799999999999</v>
      </c>
      <c r="JJ120">
        <v>33.211100000000002</v>
      </c>
      <c r="JK120">
        <v>22.208300000000001</v>
      </c>
      <c r="JL120">
        <v>-30</v>
      </c>
      <c r="JM120">
        <v>-30</v>
      </c>
      <c r="JN120">
        <v>-999.9</v>
      </c>
      <c r="JO120">
        <v>426.40199999999999</v>
      </c>
      <c r="JP120">
        <v>0</v>
      </c>
      <c r="JQ120">
        <v>94.326800000000006</v>
      </c>
      <c r="JR120">
        <v>100.30800000000001</v>
      </c>
    </row>
    <row r="121" spans="1:278" x14ac:dyDescent="0.2">
      <c r="A121">
        <v>105</v>
      </c>
      <c r="B121">
        <v>1686950178</v>
      </c>
      <c r="C121">
        <v>28042.5</v>
      </c>
      <c r="D121" t="s">
        <v>961</v>
      </c>
      <c r="E121" t="s">
        <v>962</v>
      </c>
      <c r="F121">
        <v>15</v>
      </c>
      <c r="N121" t="s">
        <v>477</v>
      </c>
      <c r="O121">
        <v>1686950170.25</v>
      </c>
      <c r="P121">
        <f t="shared" si="138"/>
        <v>2.0215149145996919E-3</v>
      </c>
      <c r="Q121">
        <f t="shared" si="139"/>
        <v>2.0215149145996918</v>
      </c>
      <c r="R121">
        <f t="shared" si="140"/>
        <v>6.3431140520056424</v>
      </c>
      <c r="S121">
        <f t="shared" si="141"/>
        <v>411.07296666666667</v>
      </c>
      <c r="T121">
        <f t="shared" si="142"/>
        <v>198.32243516753616</v>
      </c>
      <c r="U121">
        <f t="shared" si="143"/>
        <v>20.135871420006456</v>
      </c>
      <c r="V121">
        <f t="shared" si="144"/>
        <v>41.736641616205468</v>
      </c>
      <c r="W121">
        <f t="shared" si="145"/>
        <v>5.278029946371833E-2</v>
      </c>
      <c r="X121">
        <f t="shared" si="146"/>
        <v>2.95525636355252</v>
      </c>
      <c r="Y121">
        <f t="shared" si="147"/>
        <v>5.2262156788889305E-2</v>
      </c>
      <c r="Z121">
        <f t="shared" si="148"/>
        <v>3.2709977031865789E-2</v>
      </c>
      <c r="AA121">
        <f t="shared" si="149"/>
        <v>241.73824605575302</v>
      </c>
      <c r="AB121">
        <f t="shared" si="150"/>
        <v>35.235824958712257</v>
      </c>
      <c r="AC121">
        <f t="shared" si="151"/>
        <v>34.647440000000003</v>
      </c>
      <c r="AD121">
        <f t="shared" si="152"/>
        <v>5.5390259905627754</v>
      </c>
      <c r="AE121">
        <f t="shared" si="153"/>
        <v>32.175996625087365</v>
      </c>
      <c r="AF121">
        <f t="shared" si="154"/>
        <v>1.7528041215064392</v>
      </c>
      <c r="AG121">
        <f t="shared" si="155"/>
        <v>5.4475519186864654</v>
      </c>
      <c r="AH121">
        <f t="shared" si="156"/>
        <v>3.7862218690563365</v>
      </c>
      <c r="AI121">
        <f t="shared" si="157"/>
        <v>-89.148807733846411</v>
      </c>
      <c r="AJ121">
        <f t="shared" si="158"/>
        <v>-47.73606020547642</v>
      </c>
      <c r="AK121">
        <f t="shared" si="159"/>
        <v>-3.7539462320933836</v>
      </c>
      <c r="AL121">
        <f t="shared" si="160"/>
        <v>101.09943188433679</v>
      </c>
      <c r="AM121">
        <v>0</v>
      </c>
      <c r="AN121">
        <v>0</v>
      </c>
      <c r="AO121">
        <f t="shared" si="161"/>
        <v>1</v>
      </c>
      <c r="AP121">
        <f t="shared" si="162"/>
        <v>0</v>
      </c>
      <c r="AQ121">
        <f t="shared" si="163"/>
        <v>52372.295908120082</v>
      </c>
      <c r="AR121" t="s">
        <v>410</v>
      </c>
      <c r="AS121">
        <v>12516</v>
      </c>
      <c r="AT121">
        <v>616.0684</v>
      </c>
      <c r="AU121">
        <v>3673.6</v>
      </c>
      <c r="AV121">
        <f t="shared" si="164"/>
        <v>0.83229845383275258</v>
      </c>
      <c r="AW121">
        <v>-1.2249820690906199</v>
      </c>
      <c r="AX121" t="s">
        <v>963</v>
      </c>
      <c r="AY121">
        <v>12529.8</v>
      </c>
      <c r="AZ121">
        <v>658.56816000000003</v>
      </c>
      <c r="BA121">
        <v>812.16399999999999</v>
      </c>
      <c r="BB121">
        <f t="shared" si="165"/>
        <v>0.18911924192650742</v>
      </c>
      <c r="BC121">
        <v>0.5</v>
      </c>
      <c r="BD121">
        <f t="shared" si="166"/>
        <v>1261.2160702879551</v>
      </c>
      <c r="BE121">
        <f t="shared" si="167"/>
        <v>6.3431140520056424</v>
      </c>
      <c r="BF121">
        <f t="shared" si="168"/>
        <v>119.26011355919339</v>
      </c>
      <c r="BG121">
        <f t="shared" si="169"/>
        <v>6.0006340700752012E-3</v>
      </c>
      <c r="BH121">
        <f t="shared" si="170"/>
        <v>3.523224373402416</v>
      </c>
      <c r="BI121">
        <f t="shared" si="171"/>
        <v>387.25733555230232</v>
      </c>
      <c r="BJ121" t="s">
        <v>964</v>
      </c>
      <c r="BK121">
        <v>-1902.81</v>
      </c>
      <c r="BL121">
        <f t="shared" si="172"/>
        <v>-1902.81</v>
      </c>
      <c r="BM121">
        <f t="shared" si="173"/>
        <v>3.3428888746607828</v>
      </c>
      <c r="BN121">
        <f t="shared" si="174"/>
        <v>5.6573595179916988E-2</v>
      </c>
      <c r="BO121">
        <f t="shared" si="175"/>
        <v>0.5131322840321999</v>
      </c>
      <c r="BP121">
        <f t="shared" si="176"/>
        <v>0.78327020086121235</v>
      </c>
      <c r="BQ121">
        <f t="shared" si="177"/>
        <v>0.93586473480764676</v>
      </c>
      <c r="BR121">
        <f t="shared" si="178"/>
        <v>-0.16345886300409337</v>
      </c>
      <c r="BS121">
        <f t="shared" si="179"/>
        <v>1.1634588630040934</v>
      </c>
      <c r="BT121">
        <v>1469</v>
      </c>
      <c r="BU121">
        <v>300</v>
      </c>
      <c r="BV121">
        <v>300</v>
      </c>
      <c r="BW121">
        <v>300</v>
      </c>
      <c r="BX121">
        <v>12529.8</v>
      </c>
      <c r="BY121">
        <v>780.19</v>
      </c>
      <c r="BZ121">
        <v>-9.0759399999999994E-3</v>
      </c>
      <c r="CA121">
        <v>-3.85</v>
      </c>
      <c r="CB121" t="s">
        <v>413</v>
      </c>
      <c r="CC121" t="s">
        <v>413</v>
      </c>
      <c r="CD121" t="s">
        <v>413</v>
      </c>
      <c r="CE121" t="s">
        <v>413</v>
      </c>
      <c r="CF121" t="s">
        <v>413</v>
      </c>
      <c r="CG121" t="s">
        <v>413</v>
      </c>
      <c r="CH121" t="s">
        <v>413</v>
      </c>
      <c r="CI121" t="s">
        <v>413</v>
      </c>
      <c r="CJ121" t="s">
        <v>413</v>
      </c>
      <c r="CK121" t="s">
        <v>413</v>
      </c>
      <c r="CL121">
        <f t="shared" si="180"/>
        <v>1500.0060000000001</v>
      </c>
      <c r="CM121">
        <f t="shared" si="181"/>
        <v>1261.2160702879551</v>
      </c>
      <c r="CN121">
        <f t="shared" si="182"/>
        <v>0.84080735029590215</v>
      </c>
      <c r="CO121">
        <f t="shared" si="183"/>
        <v>0.16115818607109106</v>
      </c>
      <c r="CP121">
        <v>6</v>
      </c>
      <c r="CQ121">
        <v>0.5</v>
      </c>
      <c r="CR121" t="s">
        <v>414</v>
      </c>
      <c r="CS121">
        <v>2</v>
      </c>
      <c r="CT121">
        <v>1686950170.25</v>
      </c>
      <c r="CU121">
        <v>411.07296666666667</v>
      </c>
      <c r="CV121">
        <v>418.24496666666658</v>
      </c>
      <c r="CW121">
        <v>17.26373666666667</v>
      </c>
      <c r="CX121">
        <v>15.27770333333333</v>
      </c>
      <c r="CY121">
        <v>410.68396666666672</v>
      </c>
      <c r="CZ121">
        <v>17.055736666666672</v>
      </c>
      <c r="DA121">
        <v>600.17603333333329</v>
      </c>
      <c r="DB121">
        <v>101.4309333333333</v>
      </c>
      <c r="DC121">
        <v>0.10004778333333331</v>
      </c>
      <c r="DD121">
        <v>34.347823333333331</v>
      </c>
      <c r="DE121">
        <v>34.647440000000003</v>
      </c>
      <c r="DF121">
        <v>999.9000000000002</v>
      </c>
      <c r="DG121">
        <v>0</v>
      </c>
      <c r="DH121">
        <v>0</v>
      </c>
      <c r="DI121">
        <v>10004.127</v>
      </c>
      <c r="DJ121">
        <v>0</v>
      </c>
      <c r="DK121">
        <v>837.24416666666662</v>
      </c>
      <c r="DL121">
        <v>-7.1526976666666666</v>
      </c>
      <c r="DM121">
        <v>418.31396666666672</v>
      </c>
      <c r="DN121">
        <v>424.73386666666659</v>
      </c>
      <c r="DO121">
        <v>1.986033333333334</v>
      </c>
      <c r="DP121">
        <v>418.24496666666658</v>
      </c>
      <c r="DQ121">
        <v>15.27770333333333</v>
      </c>
      <c r="DR121">
        <v>1.7510760000000001</v>
      </c>
      <c r="DS121">
        <v>1.549630666666667</v>
      </c>
      <c r="DT121">
        <v>15.35676333333333</v>
      </c>
      <c r="DU121">
        <v>13.46684333333333</v>
      </c>
      <c r="DV121">
        <v>1500.0060000000001</v>
      </c>
      <c r="DW121">
        <v>0.97299883333333315</v>
      </c>
      <c r="DX121">
        <v>2.700091000000001E-2</v>
      </c>
      <c r="DY121">
        <v>0</v>
      </c>
      <c r="DZ121">
        <v>658.78329999999983</v>
      </c>
      <c r="EA121">
        <v>4.9993100000000004</v>
      </c>
      <c r="EB121">
        <v>15545.873333333329</v>
      </c>
      <c r="EC121">
        <v>13259.29</v>
      </c>
      <c r="ED121">
        <v>40.686999999999983</v>
      </c>
      <c r="EE121">
        <v>41.912199999999977</v>
      </c>
      <c r="EF121">
        <v>40.875</v>
      </c>
      <c r="EG121">
        <v>41.608199999999997</v>
      </c>
      <c r="EH121">
        <v>42.375</v>
      </c>
      <c r="EI121">
        <v>1454.6386666666669</v>
      </c>
      <c r="EJ121">
        <v>40.367666666666651</v>
      </c>
      <c r="EK121">
        <v>0</v>
      </c>
      <c r="EL121">
        <v>113.7999999523163</v>
      </c>
      <c r="EM121">
        <v>0</v>
      </c>
      <c r="EN121">
        <v>658.56816000000003</v>
      </c>
      <c r="EO121">
        <v>-39.384846099504543</v>
      </c>
      <c r="EP121">
        <v>165.73845930965601</v>
      </c>
      <c r="EQ121">
        <v>15552.46</v>
      </c>
      <c r="ER121">
        <v>15</v>
      </c>
      <c r="ES121">
        <v>1686950199</v>
      </c>
      <c r="ET121" t="s">
        <v>965</v>
      </c>
      <c r="EU121">
        <v>1686950199</v>
      </c>
      <c r="EV121">
        <v>1686864966.5999999</v>
      </c>
      <c r="EW121">
        <v>105</v>
      </c>
      <c r="EX121">
        <v>-1.9E-2</v>
      </c>
      <c r="EY121">
        <v>-2.5000000000000001E-2</v>
      </c>
      <c r="EZ121">
        <v>0.38900000000000001</v>
      </c>
      <c r="FA121">
        <v>0.20799999999999999</v>
      </c>
      <c r="FB121">
        <v>418</v>
      </c>
      <c r="FC121">
        <v>20</v>
      </c>
      <c r="FD121">
        <v>0.2</v>
      </c>
      <c r="FE121">
        <v>0.03</v>
      </c>
      <c r="FF121">
        <v>-7.0914468292682917</v>
      </c>
      <c r="FG121">
        <v>-0.20013261324041909</v>
      </c>
      <c r="FH121">
        <v>0.24607450244460741</v>
      </c>
      <c r="FI121">
        <v>1</v>
      </c>
      <c r="FJ121">
        <v>411.09609677419348</v>
      </c>
      <c r="FK121">
        <v>-1.242967741934915</v>
      </c>
      <c r="FL121">
        <v>0.1013096036713473</v>
      </c>
      <c r="FM121">
        <v>1</v>
      </c>
      <c r="FN121">
        <v>1.9784604878048779</v>
      </c>
      <c r="FO121">
        <v>0.14456299651567711</v>
      </c>
      <c r="FP121">
        <v>1.4658790744925369E-2</v>
      </c>
      <c r="FQ121">
        <v>1</v>
      </c>
      <c r="FR121">
        <v>17.263035483870979</v>
      </c>
      <c r="FS121">
        <v>0.14534032258057869</v>
      </c>
      <c r="FT121">
        <v>1.0970122132619029E-2</v>
      </c>
      <c r="FU121">
        <v>1</v>
      </c>
      <c r="FV121">
        <v>4</v>
      </c>
      <c r="FW121">
        <v>4</v>
      </c>
      <c r="FX121" t="s">
        <v>416</v>
      </c>
      <c r="FY121">
        <v>3.1708400000000001</v>
      </c>
      <c r="FZ121">
        <v>2.7970899999999999</v>
      </c>
      <c r="GA121">
        <v>0.101897</v>
      </c>
      <c r="GB121">
        <v>0.103806</v>
      </c>
      <c r="GC121">
        <v>9.4066800000000006E-2</v>
      </c>
      <c r="GD121">
        <v>8.7144600000000003E-2</v>
      </c>
      <c r="GE121">
        <v>27775.7</v>
      </c>
      <c r="GF121">
        <v>22077.4</v>
      </c>
      <c r="GG121">
        <v>28936.7</v>
      </c>
      <c r="GH121">
        <v>24157.9</v>
      </c>
      <c r="GI121">
        <v>33376.9</v>
      </c>
      <c r="GJ121">
        <v>32204.7</v>
      </c>
      <c r="GK121">
        <v>39944.199999999997</v>
      </c>
      <c r="GL121">
        <v>39432.699999999997</v>
      </c>
      <c r="GM121">
        <v>2.1054300000000001</v>
      </c>
      <c r="GN121">
        <v>1.73692</v>
      </c>
      <c r="GO121">
        <v>9.3229099999999995E-2</v>
      </c>
      <c r="GP121">
        <v>0</v>
      </c>
      <c r="GQ121">
        <v>33.165399999999998</v>
      </c>
      <c r="GR121">
        <v>999.9</v>
      </c>
      <c r="GS121">
        <v>23.9</v>
      </c>
      <c r="GT121">
        <v>39.1</v>
      </c>
      <c r="GU121">
        <v>16.6462</v>
      </c>
      <c r="GV121">
        <v>62.219900000000003</v>
      </c>
      <c r="GW121">
        <v>31.682700000000001</v>
      </c>
      <c r="GX121">
        <v>1</v>
      </c>
      <c r="GY121">
        <v>0.488514</v>
      </c>
      <c r="GZ121">
        <v>0</v>
      </c>
      <c r="HA121">
        <v>20.276</v>
      </c>
      <c r="HB121">
        <v>5.2232799999999999</v>
      </c>
      <c r="HC121">
        <v>11.908099999999999</v>
      </c>
      <c r="HD121">
        <v>4.9634999999999998</v>
      </c>
      <c r="HE121">
        <v>3.2919999999999998</v>
      </c>
      <c r="HF121">
        <v>9999</v>
      </c>
      <c r="HG121">
        <v>9999</v>
      </c>
      <c r="HH121">
        <v>9999</v>
      </c>
      <c r="HI121">
        <v>999.9</v>
      </c>
      <c r="HJ121">
        <v>4.9703200000000001</v>
      </c>
      <c r="HK121">
        <v>1.87538</v>
      </c>
      <c r="HL121">
        <v>1.8742300000000001</v>
      </c>
      <c r="HM121">
        <v>1.8733500000000001</v>
      </c>
      <c r="HN121">
        <v>1.8748100000000001</v>
      </c>
      <c r="HO121">
        <v>1.8697900000000001</v>
      </c>
      <c r="HP121">
        <v>1.8739300000000001</v>
      </c>
      <c r="HQ121">
        <v>1.8789800000000001</v>
      </c>
      <c r="HR121">
        <v>0</v>
      </c>
      <c r="HS121">
        <v>0</v>
      </c>
      <c r="HT121">
        <v>0</v>
      </c>
      <c r="HU121">
        <v>0</v>
      </c>
      <c r="HV121" t="s">
        <v>417</v>
      </c>
      <c r="HW121" t="s">
        <v>418</v>
      </c>
      <c r="HX121" t="s">
        <v>419</v>
      </c>
      <c r="HY121" t="s">
        <v>419</v>
      </c>
      <c r="HZ121" t="s">
        <v>419</v>
      </c>
      <c r="IA121" t="s">
        <v>419</v>
      </c>
      <c r="IB121">
        <v>0</v>
      </c>
      <c r="IC121">
        <v>100</v>
      </c>
      <c r="ID121">
        <v>100</v>
      </c>
      <c r="IE121">
        <v>0.38900000000000001</v>
      </c>
      <c r="IF121">
        <v>0.20799999999999999</v>
      </c>
      <c r="IG121">
        <v>0.40829999999994021</v>
      </c>
      <c r="IH121">
        <v>0</v>
      </c>
      <c r="II121">
        <v>0</v>
      </c>
      <c r="IJ121">
        <v>0</v>
      </c>
      <c r="IK121">
        <v>0.20799999999999999</v>
      </c>
      <c r="IL121">
        <v>0</v>
      </c>
      <c r="IM121">
        <v>0</v>
      </c>
      <c r="IN121">
        <v>0</v>
      </c>
      <c r="IO121">
        <v>-1</v>
      </c>
      <c r="IP121">
        <v>-1</v>
      </c>
      <c r="IQ121">
        <v>-1</v>
      </c>
      <c r="IR121">
        <v>-1</v>
      </c>
      <c r="IS121">
        <v>1.6</v>
      </c>
      <c r="IT121">
        <v>1420.2</v>
      </c>
      <c r="IU121">
        <v>1.09009</v>
      </c>
      <c r="IV121">
        <v>2.4536099999999998</v>
      </c>
      <c r="IW121">
        <v>1.42578</v>
      </c>
      <c r="IX121">
        <v>2.2644000000000002</v>
      </c>
      <c r="IY121">
        <v>1.5478499999999999</v>
      </c>
      <c r="IZ121">
        <v>2.4487299999999999</v>
      </c>
      <c r="JA121">
        <v>40.758000000000003</v>
      </c>
      <c r="JB121">
        <v>14.709899999999999</v>
      </c>
      <c r="JC121">
        <v>18</v>
      </c>
      <c r="JD121">
        <v>643.18100000000004</v>
      </c>
      <c r="JE121">
        <v>388.26600000000002</v>
      </c>
      <c r="JF121">
        <v>33.509599999999999</v>
      </c>
      <c r="JG121">
        <v>33.463900000000002</v>
      </c>
      <c r="JH121">
        <v>30</v>
      </c>
      <c r="JI121">
        <v>33.276899999999998</v>
      </c>
      <c r="JJ121">
        <v>33.202300000000001</v>
      </c>
      <c r="JK121">
        <v>21.8475</v>
      </c>
      <c r="JL121">
        <v>-30</v>
      </c>
      <c r="JM121">
        <v>-30</v>
      </c>
      <c r="JN121">
        <v>-999.9</v>
      </c>
      <c r="JO121">
        <v>417.51600000000002</v>
      </c>
      <c r="JP121">
        <v>0</v>
      </c>
      <c r="JQ121">
        <v>94.322999999999993</v>
      </c>
      <c r="JR121">
        <v>100.306</v>
      </c>
    </row>
    <row r="122" spans="1:278" x14ac:dyDescent="0.2">
      <c r="A122">
        <v>106</v>
      </c>
      <c r="B122">
        <v>1686950308</v>
      </c>
      <c r="C122">
        <v>28172.5</v>
      </c>
      <c r="D122" t="s">
        <v>966</v>
      </c>
      <c r="E122" t="s">
        <v>967</v>
      </c>
      <c r="F122">
        <v>15</v>
      </c>
      <c r="N122" t="s">
        <v>483</v>
      </c>
      <c r="O122">
        <v>1686950300</v>
      </c>
      <c r="P122">
        <f t="shared" si="138"/>
        <v>2.6079096918122206E-3</v>
      </c>
      <c r="Q122">
        <f t="shared" si="139"/>
        <v>2.6079096918122207</v>
      </c>
      <c r="R122">
        <f t="shared" si="140"/>
        <v>7.8770900254205287</v>
      </c>
      <c r="S122">
        <f t="shared" si="141"/>
        <v>410.04077419354837</v>
      </c>
      <c r="T122">
        <f t="shared" si="142"/>
        <v>178.59026600108956</v>
      </c>
      <c r="U122">
        <f t="shared" si="143"/>
        <v>18.132095050419252</v>
      </c>
      <c r="V122">
        <f t="shared" si="144"/>
        <v>41.631038794575495</v>
      </c>
      <c r="W122">
        <f t="shared" si="145"/>
        <v>6.0339802118151382E-2</v>
      </c>
      <c r="X122">
        <f t="shared" si="146"/>
        <v>2.9548011872519941</v>
      </c>
      <c r="Y122">
        <f t="shared" si="147"/>
        <v>5.9663530339981327E-2</v>
      </c>
      <c r="Z122">
        <f t="shared" si="148"/>
        <v>3.7349835134277504E-2</v>
      </c>
      <c r="AA122">
        <f t="shared" si="149"/>
        <v>241.7384724300577</v>
      </c>
      <c r="AB122">
        <f t="shared" si="150"/>
        <v>35.220888788052058</v>
      </c>
      <c r="AC122">
        <f t="shared" si="151"/>
        <v>36.330567741935482</v>
      </c>
      <c r="AD122">
        <f t="shared" si="152"/>
        <v>6.0781241542227038</v>
      </c>
      <c r="AE122">
        <f t="shared" si="153"/>
        <v>33.025973649832551</v>
      </c>
      <c r="AF122">
        <f t="shared" si="154"/>
        <v>1.8127174999753075</v>
      </c>
      <c r="AG122">
        <f t="shared" si="155"/>
        <v>5.4887632358554201</v>
      </c>
      <c r="AH122">
        <f t="shared" si="156"/>
        <v>4.2654066542473963</v>
      </c>
      <c r="AI122">
        <f t="shared" si="157"/>
        <v>-115.00881740891893</v>
      </c>
      <c r="AJ122">
        <f t="shared" si="158"/>
        <v>-294.26115617633849</v>
      </c>
      <c r="AK122">
        <f t="shared" si="159"/>
        <v>-23.350289610535921</v>
      </c>
      <c r="AL122">
        <f t="shared" si="160"/>
        <v>-190.88179076573564</v>
      </c>
      <c r="AM122">
        <v>0</v>
      </c>
      <c r="AN122">
        <v>0</v>
      </c>
      <c r="AO122">
        <f t="shared" si="161"/>
        <v>1</v>
      </c>
      <c r="AP122">
        <f t="shared" si="162"/>
        <v>0</v>
      </c>
      <c r="AQ122">
        <f t="shared" si="163"/>
        <v>52336.205930801923</v>
      </c>
      <c r="AR122" t="s">
        <v>410</v>
      </c>
      <c r="AS122">
        <v>12516</v>
      </c>
      <c r="AT122">
        <v>616.0684</v>
      </c>
      <c r="AU122">
        <v>3673.6</v>
      </c>
      <c r="AV122">
        <f t="shared" si="164"/>
        <v>0.83229845383275258</v>
      </c>
      <c r="AW122">
        <v>-1.2249820690906199</v>
      </c>
      <c r="AX122" t="s">
        <v>968</v>
      </c>
      <c r="AY122">
        <v>12484.1</v>
      </c>
      <c r="AZ122">
        <v>781.00491999999997</v>
      </c>
      <c r="BA122">
        <v>1034.22</v>
      </c>
      <c r="BB122">
        <f t="shared" si="165"/>
        <v>0.24483676587186487</v>
      </c>
      <c r="BC122">
        <v>0.5</v>
      </c>
      <c r="BD122">
        <f t="shared" si="166"/>
        <v>1261.2165295893662</v>
      </c>
      <c r="BE122">
        <f t="shared" si="167"/>
        <v>7.8770900254205287</v>
      </c>
      <c r="BF122">
        <f t="shared" si="168"/>
        <v>154.3960880843988</v>
      </c>
      <c r="BG122">
        <f t="shared" si="169"/>
        <v>7.2168988282088654E-3</v>
      </c>
      <c r="BH122">
        <f t="shared" si="170"/>
        <v>2.5520488870839859</v>
      </c>
      <c r="BI122">
        <f t="shared" si="171"/>
        <v>431.42572188790359</v>
      </c>
      <c r="BJ122" t="s">
        <v>969</v>
      </c>
      <c r="BK122">
        <v>-1204.05</v>
      </c>
      <c r="BL122">
        <f t="shared" si="172"/>
        <v>-1204.05</v>
      </c>
      <c r="BM122">
        <f t="shared" si="173"/>
        <v>2.1642107095202183</v>
      </c>
      <c r="BN122">
        <f t="shared" si="174"/>
        <v>0.11312981901200483</v>
      </c>
      <c r="BO122">
        <f t="shared" si="175"/>
        <v>0.54111713632589475</v>
      </c>
      <c r="BP122">
        <f t="shared" si="176"/>
        <v>0.60555807989255583</v>
      </c>
      <c r="BQ122">
        <f t="shared" si="177"/>
        <v>0.86323882964938137</v>
      </c>
      <c r="BR122">
        <f t="shared" si="178"/>
        <v>-0.17440857937412793</v>
      </c>
      <c r="BS122">
        <f t="shared" si="179"/>
        <v>1.1744085793741279</v>
      </c>
      <c r="BT122">
        <v>1471</v>
      </c>
      <c r="BU122">
        <v>300</v>
      </c>
      <c r="BV122">
        <v>300</v>
      </c>
      <c r="BW122">
        <v>300</v>
      </c>
      <c r="BX122">
        <v>12484.1</v>
      </c>
      <c r="BY122">
        <v>992.96</v>
      </c>
      <c r="BZ122">
        <v>-9.0445200000000003E-3</v>
      </c>
      <c r="CA122">
        <v>1.98</v>
      </c>
      <c r="CB122" t="s">
        <v>413</v>
      </c>
      <c r="CC122" t="s">
        <v>413</v>
      </c>
      <c r="CD122" t="s">
        <v>413</v>
      </c>
      <c r="CE122" t="s">
        <v>413</v>
      </c>
      <c r="CF122" t="s">
        <v>413</v>
      </c>
      <c r="CG122" t="s">
        <v>413</v>
      </c>
      <c r="CH122" t="s">
        <v>413</v>
      </c>
      <c r="CI122" t="s">
        <v>413</v>
      </c>
      <c r="CJ122" t="s">
        <v>413</v>
      </c>
      <c r="CK122" t="s">
        <v>413</v>
      </c>
      <c r="CL122">
        <f t="shared" si="180"/>
        <v>1500.006451612903</v>
      </c>
      <c r="CM122">
        <f t="shared" si="181"/>
        <v>1261.2165295893662</v>
      </c>
      <c r="CN122">
        <f t="shared" si="182"/>
        <v>0.8408074033503159</v>
      </c>
      <c r="CO122">
        <f t="shared" si="183"/>
        <v>0.16115828846610961</v>
      </c>
      <c r="CP122">
        <v>6</v>
      </c>
      <c r="CQ122">
        <v>0.5</v>
      </c>
      <c r="CR122" t="s">
        <v>414</v>
      </c>
      <c r="CS122">
        <v>2</v>
      </c>
      <c r="CT122">
        <v>1686950300</v>
      </c>
      <c r="CU122">
        <v>410.04077419354837</v>
      </c>
      <c r="CV122">
        <v>418.98412903225812</v>
      </c>
      <c r="CW122">
        <v>17.854180645161289</v>
      </c>
      <c r="CX122">
        <v>15.29371612903225</v>
      </c>
      <c r="CY122">
        <v>409.70477419354842</v>
      </c>
      <c r="CZ122">
        <v>17.646180645161291</v>
      </c>
      <c r="DA122">
        <v>600.20693548387089</v>
      </c>
      <c r="DB122">
        <v>101.4290322580645</v>
      </c>
      <c r="DC122">
        <v>9.9989767741935492E-2</v>
      </c>
      <c r="DD122">
        <v>34.483345161290323</v>
      </c>
      <c r="DE122">
        <v>36.330567741935482</v>
      </c>
      <c r="DF122">
        <v>999.90000000000032</v>
      </c>
      <c r="DG122">
        <v>0</v>
      </c>
      <c r="DH122">
        <v>0</v>
      </c>
      <c r="DI122">
        <v>10001.730645161289</v>
      </c>
      <c r="DJ122">
        <v>0</v>
      </c>
      <c r="DK122">
        <v>317.10561290322579</v>
      </c>
      <c r="DL122">
        <v>-8.8904667741935484</v>
      </c>
      <c r="DM122">
        <v>417.54870967741942</v>
      </c>
      <c r="DN122">
        <v>425.49154838709671</v>
      </c>
      <c r="DO122">
        <v>2.560480967741936</v>
      </c>
      <c r="DP122">
        <v>418.98412903225812</v>
      </c>
      <c r="DQ122">
        <v>15.29371612903225</v>
      </c>
      <c r="DR122">
        <v>1.8109332258064521</v>
      </c>
      <c r="DS122">
        <v>1.5512258064516129</v>
      </c>
      <c r="DT122">
        <v>15.88144838709677</v>
      </c>
      <c r="DU122">
        <v>13.482648387096781</v>
      </c>
      <c r="DV122">
        <v>1500.006451612903</v>
      </c>
      <c r="DW122">
        <v>0.97299567741935455</v>
      </c>
      <c r="DX122">
        <v>2.7004229032258058E-2</v>
      </c>
      <c r="DY122">
        <v>0</v>
      </c>
      <c r="DZ122">
        <v>782.00954838709686</v>
      </c>
      <c r="EA122">
        <v>4.9993100000000013</v>
      </c>
      <c r="EB122">
        <v>16783.40967741936</v>
      </c>
      <c r="EC122">
        <v>13259.277419354839</v>
      </c>
      <c r="ED122">
        <v>40.811999999999983</v>
      </c>
      <c r="EE122">
        <v>42.047999999999988</v>
      </c>
      <c r="EF122">
        <v>41</v>
      </c>
      <c r="EG122">
        <v>41.75</v>
      </c>
      <c r="EH122">
        <v>42.5</v>
      </c>
      <c r="EI122">
        <v>1454.6361290322579</v>
      </c>
      <c r="EJ122">
        <v>40.370322580645137</v>
      </c>
      <c r="EK122">
        <v>0</v>
      </c>
      <c r="EL122">
        <v>129.39999985694891</v>
      </c>
      <c r="EM122">
        <v>0</v>
      </c>
      <c r="EN122">
        <v>781.00491999999997</v>
      </c>
      <c r="EO122">
        <v>-81.157307828618627</v>
      </c>
      <c r="EP122">
        <v>-2019.0230768791421</v>
      </c>
      <c r="EQ122">
        <v>16741.831999999999</v>
      </c>
      <c r="ER122">
        <v>15</v>
      </c>
      <c r="ES122">
        <v>1686950329.5</v>
      </c>
      <c r="ET122" t="s">
        <v>970</v>
      </c>
      <c r="EU122">
        <v>1686950329.5</v>
      </c>
      <c r="EV122">
        <v>1686864966.5999999</v>
      </c>
      <c r="EW122">
        <v>106</v>
      </c>
      <c r="EX122">
        <v>-5.2999999999999999E-2</v>
      </c>
      <c r="EY122">
        <v>-2.5000000000000001E-2</v>
      </c>
      <c r="EZ122">
        <v>0.33600000000000002</v>
      </c>
      <c r="FA122">
        <v>0.20799999999999999</v>
      </c>
      <c r="FB122">
        <v>419</v>
      </c>
      <c r="FC122">
        <v>20</v>
      </c>
      <c r="FD122">
        <v>0.17</v>
      </c>
      <c r="FE122">
        <v>0.03</v>
      </c>
      <c r="FF122">
        <v>-8.8769570731707326</v>
      </c>
      <c r="FG122">
        <v>-7.4995191637633768E-2</v>
      </c>
      <c r="FH122">
        <v>0.1009240348526845</v>
      </c>
      <c r="FI122">
        <v>1</v>
      </c>
      <c r="FJ122">
        <v>410.09380645161292</v>
      </c>
      <c r="FK122">
        <v>-9.7838709678489705E-2</v>
      </c>
      <c r="FL122">
        <v>5.1872311810543068E-2</v>
      </c>
      <c r="FM122">
        <v>1</v>
      </c>
      <c r="FN122">
        <v>2.5444217073170732</v>
      </c>
      <c r="FO122">
        <v>0.36744292682926788</v>
      </c>
      <c r="FP122">
        <v>3.6345209091630457E-2</v>
      </c>
      <c r="FQ122">
        <v>1</v>
      </c>
      <c r="FR122">
        <v>17.854180645161289</v>
      </c>
      <c r="FS122">
        <v>0.36387580645159551</v>
      </c>
      <c r="FT122">
        <v>2.7210818761079E-2</v>
      </c>
      <c r="FU122">
        <v>1</v>
      </c>
      <c r="FV122">
        <v>4</v>
      </c>
      <c r="FW122">
        <v>4</v>
      </c>
      <c r="FX122" t="s">
        <v>416</v>
      </c>
      <c r="FY122">
        <v>3.1708599999999998</v>
      </c>
      <c r="FZ122">
        <v>2.7966600000000001</v>
      </c>
      <c r="GA122">
        <v>0.10176300000000001</v>
      </c>
      <c r="GB122">
        <v>0.10402400000000001</v>
      </c>
      <c r="GC122">
        <v>9.6516099999999994E-2</v>
      </c>
      <c r="GD122">
        <v>8.7207699999999999E-2</v>
      </c>
      <c r="GE122">
        <v>27780.1</v>
      </c>
      <c r="GF122">
        <v>22074.3</v>
      </c>
      <c r="GG122">
        <v>28936.799999999999</v>
      </c>
      <c r="GH122">
        <v>24160.3</v>
      </c>
      <c r="GI122">
        <v>33286.5</v>
      </c>
      <c r="GJ122">
        <v>32205.3</v>
      </c>
      <c r="GK122">
        <v>39944.5</v>
      </c>
      <c r="GL122">
        <v>39436.1</v>
      </c>
      <c r="GM122">
        <v>2.1056499999999998</v>
      </c>
      <c r="GN122">
        <v>1.738</v>
      </c>
      <c r="GO122">
        <v>0.18618299999999999</v>
      </c>
      <c r="GP122">
        <v>0</v>
      </c>
      <c r="GQ122">
        <v>33.305999999999997</v>
      </c>
      <c r="GR122">
        <v>999.9</v>
      </c>
      <c r="GS122">
        <v>24</v>
      </c>
      <c r="GT122">
        <v>39.1</v>
      </c>
      <c r="GU122">
        <v>16.7163</v>
      </c>
      <c r="GV122">
        <v>62.359900000000003</v>
      </c>
      <c r="GW122">
        <v>30.681100000000001</v>
      </c>
      <c r="GX122">
        <v>1</v>
      </c>
      <c r="GY122">
        <v>0.48547800000000002</v>
      </c>
      <c r="GZ122">
        <v>0</v>
      </c>
      <c r="HA122">
        <v>20.276299999999999</v>
      </c>
      <c r="HB122">
        <v>5.2223800000000002</v>
      </c>
      <c r="HC122">
        <v>11.908099999999999</v>
      </c>
      <c r="HD122">
        <v>4.9635499999999997</v>
      </c>
      <c r="HE122">
        <v>3.2919999999999998</v>
      </c>
      <c r="HF122">
        <v>9999</v>
      </c>
      <c r="HG122">
        <v>9999</v>
      </c>
      <c r="HH122">
        <v>9999</v>
      </c>
      <c r="HI122">
        <v>999.9</v>
      </c>
      <c r="HJ122">
        <v>4.9703099999999996</v>
      </c>
      <c r="HK122">
        <v>1.87541</v>
      </c>
      <c r="HL122">
        <v>1.8742000000000001</v>
      </c>
      <c r="HM122">
        <v>1.87338</v>
      </c>
      <c r="HN122">
        <v>1.8748</v>
      </c>
      <c r="HO122">
        <v>1.8697999999999999</v>
      </c>
      <c r="HP122">
        <v>1.8739300000000001</v>
      </c>
      <c r="HQ122">
        <v>1.87897</v>
      </c>
      <c r="HR122">
        <v>0</v>
      </c>
      <c r="HS122">
        <v>0</v>
      </c>
      <c r="HT122">
        <v>0</v>
      </c>
      <c r="HU122">
        <v>0</v>
      </c>
      <c r="HV122" t="s">
        <v>417</v>
      </c>
      <c r="HW122" t="s">
        <v>418</v>
      </c>
      <c r="HX122" t="s">
        <v>419</v>
      </c>
      <c r="HY122" t="s">
        <v>419</v>
      </c>
      <c r="HZ122" t="s">
        <v>419</v>
      </c>
      <c r="IA122" t="s">
        <v>419</v>
      </c>
      <c r="IB122">
        <v>0</v>
      </c>
      <c r="IC122">
        <v>100</v>
      </c>
      <c r="ID122">
        <v>100</v>
      </c>
      <c r="IE122">
        <v>0.33600000000000002</v>
      </c>
      <c r="IF122">
        <v>0.20799999999999999</v>
      </c>
      <c r="IG122">
        <v>0.38900000000012369</v>
      </c>
      <c r="IH122">
        <v>0</v>
      </c>
      <c r="II122">
        <v>0</v>
      </c>
      <c r="IJ122">
        <v>0</v>
      </c>
      <c r="IK122">
        <v>0.20799999999999999</v>
      </c>
      <c r="IL122">
        <v>0</v>
      </c>
      <c r="IM122">
        <v>0</v>
      </c>
      <c r="IN122">
        <v>0</v>
      </c>
      <c r="IO122">
        <v>-1</v>
      </c>
      <c r="IP122">
        <v>-1</v>
      </c>
      <c r="IQ122">
        <v>-1</v>
      </c>
      <c r="IR122">
        <v>-1</v>
      </c>
      <c r="IS122">
        <v>1.8</v>
      </c>
      <c r="IT122">
        <v>1422.4</v>
      </c>
      <c r="IU122">
        <v>1.09253</v>
      </c>
      <c r="IV122">
        <v>2.4572799999999999</v>
      </c>
      <c r="IW122">
        <v>1.42578</v>
      </c>
      <c r="IX122">
        <v>2.2656200000000002</v>
      </c>
      <c r="IY122">
        <v>1.5478499999999999</v>
      </c>
      <c r="IZ122">
        <v>2.4230999999999998</v>
      </c>
      <c r="JA122">
        <v>40.732300000000002</v>
      </c>
      <c r="JB122">
        <v>14.6837</v>
      </c>
      <c r="JC122">
        <v>18</v>
      </c>
      <c r="JD122">
        <v>643.15</v>
      </c>
      <c r="JE122">
        <v>388.69600000000003</v>
      </c>
      <c r="JF122">
        <v>33.629199999999997</v>
      </c>
      <c r="JG122">
        <v>33.445900000000002</v>
      </c>
      <c r="JH122">
        <v>29.999700000000001</v>
      </c>
      <c r="JI122">
        <v>33.2562</v>
      </c>
      <c r="JJ122">
        <v>33.175699999999999</v>
      </c>
      <c r="JK122">
        <v>21.911899999999999</v>
      </c>
      <c r="JL122">
        <v>-30</v>
      </c>
      <c r="JM122">
        <v>-30</v>
      </c>
      <c r="JN122">
        <v>-999.9</v>
      </c>
      <c r="JO122">
        <v>418.988</v>
      </c>
      <c r="JP122">
        <v>0</v>
      </c>
      <c r="JQ122">
        <v>94.323499999999996</v>
      </c>
      <c r="JR122">
        <v>100.316</v>
      </c>
    </row>
    <row r="123" spans="1:278" x14ac:dyDescent="0.2">
      <c r="A123">
        <v>107</v>
      </c>
      <c r="B123">
        <v>1686950435</v>
      </c>
      <c r="C123">
        <v>28299.5</v>
      </c>
      <c r="D123" t="s">
        <v>971</v>
      </c>
      <c r="E123" t="s">
        <v>972</v>
      </c>
      <c r="F123">
        <v>15</v>
      </c>
      <c r="N123" t="s">
        <v>489</v>
      </c>
      <c r="O123">
        <v>1686950427.25</v>
      </c>
      <c r="P123">
        <f t="shared" si="138"/>
        <v>2.6059355257503484E-3</v>
      </c>
      <c r="Q123">
        <f t="shared" si="139"/>
        <v>2.6059355257503483</v>
      </c>
      <c r="R123">
        <f t="shared" si="140"/>
        <v>8.643468548422117</v>
      </c>
      <c r="S123">
        <f t="shared" si="141"/>
        <v>410.31436666666661</v>
      </c>
      <c r="T123">
        <f t="shared" si="142"/>
        <v>183.53492421260279</v>
      </c>
      <c r="U123">
        <f t="shared" si="143"/>
        <v>18.633558666378725</v>
      </c>
      <c r="V123">
        <f t="shared" si="144"/>
        <v>41.657558395179606</v>
      </c>
      <c r="W123">
        <f t="shared" si="145"/>
        <v>6.7159686889246242E-2</v>
      </c>
      <c r="X123">
        <f t="shared" si="146"/>
        <v>2.9531949454026494</v>
      </c>
      <c r="Y123">
        <f t="shared" si="147"/>
        <v>6.6322599493969861E-2</v>
      </c>
      <c r="Z123">
        <f t="shared" si="148"/>
        <v>4.1525964296131604E-2</v>
      </c>
      <c r="AA123">
        <f t="shared" si="149"/>
        <v>241.74384667520411</v>
      </c>
      <c r="AB123">
        <f t="shared" si="150"/>
        <v>35.286029961248794</v>
      </c>
      <c r="AC123">
        <f t="shared" si="151"/>
        <v>35.04922333333333</v>
      </c>
      <c r="AD123">
        <f t="shared" si="152"/>
        <v>5.6637860722202769</v>
      </c>
      <c r="AE123">
        <f t="shared" si="153"/>
        <v>33.07141541618369</v>
      </c>
      <c r="AF123">
        <f t="shared" si="154"/>
        <v>1.8217059509887201</v>
      </c>
      <c r="AG123">
        <f t="shared" si="155"/>
        <v>5.5084003150867789</v>
      </c>
      <c r="AH123">
        <f t="shared" si="156"/>
        <v>3.8420801212315565</v>
      </c>
      <c r="AI123">
        <f t="shared" si="157"/>
        <v>-114.92175668559037</v>
      </c>
      <c r="AJ123">
        <f t="shared" si="158"/>
        <v>-79.863186016986631</v>
      </c>
      <c r="AK123">
        <f t="shared" si="159"/>
        <v>-6.3032590471410996</v>
      </c>
      <c r="AL123">
        <f t="shared" si="160"/>
        <v>40.655644925486015</v>
      </c>
      <c r="AM123">
        <v>0</v>
      </c>
      <c r="AN123">
        <v>0</v>
      </c>
      <c r="AO123">
        <f t="shared" si="161"/>
        <v>1</v>
      </c>
      <c r="AP123">
        <f t="shared" si="162"/>
        <v>0</v>
      </c>
      <c r="AQ123">
        <f t="shared" si="163"/>
        <v>52279.471949130369</v>
      </c>
      <c r="AR123" t="s">
        <v>410</v>
      </c>
      <c r="AS123">
        <v>12516</v>
      </c>
      <c r="AT123">
        <v>616.0684</v>
      </c>
      <c r="AU123">
        <v>3673.6</v>
      </c>
      <c r="AV123">
        <f t="shared" si="164"/>
        <v>0.83229845383275258</v>
      </c>
      <c r="AW123">
        <v>-1.2249820690906199</v>
      </c>
      <c r="AX123" t="s">
        <v>973</v>
      </c>
      <c r="AY123">
        <v>12485</v>
      </c>
      <c r="AZ123">
        <v>797.50520000000006</v>
      </c>
      <c r="BA123">
        <v>1116.92</v>
      </c>
      <c r="BB123">
        <f t="shared" si="165"/>
        <v>0.28597822583533283</v>
      </c>
      <c r="BC123">
        <v>0.5</v>
      </c>
      <c r="BD123">
        <f t="shared" si="166"/>
        <v>1261.2447205571004</v>
      </c>
      <c r="BE123">
        <f t="shared" si="167"/>
        <v>8.643468548422117</v>
      </c>
      <c r="BF123">
        <f t="shared" si="168"/>
        <v>180.34426376454985</v>
      </c>
      <c r="BG123">
        <f t="shared" si="169"/>
        <v>7.8243741731214341E-3</v>
      </c>
      <c r="BH123">
        <f t="shared" si="170"/>
        <v>2.2890448734018549</v>
      </c>
      <c r="BI123">
        <f t="shared" si="171"/>
        <v>445.17589561954679</v>
      </c>
      <c r="BJ123" t="s">
        <v>974</v>
      </c>
      <c r="BK123">
        <v>-2207.2600000000002</v>
      </c>
      <c r="BL123">
        <f t="shared" si="172"/>
        <v>-2207.2600000000002</v>
      </c>
      <c r="BM123">
        <f t="shared" si="173"/>
        <v>2.9762024137807543</v>
      </c>
      <c r="BN123">
        <f t="shared" si="174"/>
        <v>9.6088298467592009E-2</v>
      </c>
      <c r="BO123">
        <f t="shared" si="175"/>
        <v>0.43474593851919607</v>
      </c>
      <c r="BP123">
        <f t="shared" si="176"/>
        <v>0.63774339544887138</v>
      </c>
      <c r="BQ123">
        <f t="shared" si="177"/>
        <v>0.8361908671687972</v>
      </c>
      <c r="BR123">
        <f t="shared" si="178"/>
        <v>-0.26594416898545259</v>
      </c>
      <c r="BS123">
        <f t="shared" si="179"/>
        <v>1.2659441689854525</v>
      </c>
      <c r="BT123">
        <v>1473</v>
      </c>
      <c r="BU123">
        <v>300</v>
      </c>
      <c r="BV123">
        <v>300</v>
      </c>
      <c r="BW123">
        <v>300</v>
      </c>
      <c r="BX123">
        <v>12485</v>
      </c>
      <c r="BY123">
        <v>1053.1600000000001</v>
      </c>
      <c r="BZ123">
        <v>-9.0446099999999998E-3</v>
      </c>
      <c r="CA123">
        <v>-3.64</v>
      </c>
      <c r="CB123" t="s">
        <v>413</v>
      </c>
      <c r="CC123" t="s">
        <v>413</v>
      </c>
      <c r="CD123" t="s">
        <v>413</v>
      </c>
      <c r="CE123" t="s">
        <v>413</v>
      </c>
      <c r="CF123" t="s">
        <v>413</v>
      </c>
      <c r="CG123" t="s">
        <v>413</v>
      </c>
      <c r="CH123" t="s">
        <v>413</v>
      </c>
      <c r="CI123" t="s">
        <v>413</v>
      </c>
      <c r="CJ123" t="s">
        <v>413</v>
      </c>
      <c r="CK123" t="s">
        <v>413</v>
      </c>
      <c r="CL123">
        <f t="shared" si="180"/>
        <v>1500.04</v>
      </c>
      <c r="CM123">
        <f t="shared" si="181"/>
        <v>1261.2447205571004</v>
      </c>
      <c r="CN123">
        <f t="shared" si="182"/>
        <v>0.84080739217427569</v>
      </c>
      <c r="CO123">
        <f t="shared" si="183"/>
        <v>0.16115826689635218</v>
      </c>
      <c r="CP123">
        <v>6</v>
      </c>
      <c r="CQ123">
        <v>0.5</v>
      </c>
      <c r="CR123" t="s">
        <v>414</v>
      </c>
      <c r="CS123">
        <v>2</v>
      </c>
      <c r="CT123">
        <v>1686950427.25</v>
      </c>
      <c r="CU123">
        <v>410.31436666666661</v>
      </c>
      <c r="CV123">
        <v>420.02526666666671</v>
      </c>
      <c r="CW123">
        <v>17.943253333333331</v>
      </c>
      <c r="CX123">
        <v>15.38455666666667</v>
      </c>
      <c r="CY123">
        <v>409.87436666666662</v>
      </c>
      <c r="CZ123">
        <v>17.735250000000001</v>
      </c>
      <c r="DA123">
        <v>600.11253333333343</v>
      </c>
      <c r="DB123">
        <v>101.4261666666667</v>
      </c>
      <c r="DC123">
        <v>9.9789476666666668E-2</v>
      </c>
      <c r="DD123">
        <v>34.547609999999999</v>
      </c>
      <c r="DE123">
        <v>35.04922333333333</v>
      </c>
      <c r="DF123">
        <v>999.9000000000002</v>
      </c>
      <c r="DG123">
        <v>0</v>
      </c>
      <c r="DH123">
        <v>0</v>
      </c>
      <c r="DI123">
        <v>9992.898666666666</v>
      </c>
      <c r="DJ123">
        <v>0</v>
      </c>
      <c r="DK123">
        <v>913.99189999999987</v>
      </c>
      <c r="DL123">
        <v>-9.8153299999999977</v>
      </c>
      <c r="DM123">
        <v>417.70499999999998</v>
      </c>
      <c r="DN123">
        <v>426.5883</v>
      </c>
      <c r="DO123">
        <v>2.5586916666666668</v>
      </c>
      <c r="DP123">
        <v>420.02526666666671</v>
      </c>
      <c r="DQ123">
        <v>15.38455666666667</v>
      </c>
      <c r="DR123">
        <v>1.8199153333333331</v>
      </c>
      <c r="DS123">
        <v>1.5603966666666671</v>
      </c>
      <c r="DT123">
        <v>15.95889333333333</v>
      </c>
      <c r="DU123">
        <v>13.57317333333333</v>
      </c>
      <c r="DV123">
        <v>1500.04</v>
      </c>
      <c r="DW123">
        <v>0.97299699999999967</v>
      </c>
      <c r="DX123">
        <v>2.700288E-2</v>
      </c>
      <c r="DY123">
        <v>0</v>
      </c>
      <c r="DZ123">
        <v>798.06079999999997</v>
      </c>
      <c r="EA123">
        <v>4.9993100000000004</v>
      </c>
      <c r="EB123">
        <v>17134.29</v>
      </c>
      <c r="EC123">
        <v>13259.57</v>
      </c>
      <c r="ED123">
        <v>40.936999999999983</v>
      </c>
      <c r="EE123">
        <v>42.135333333333321</v>
      </c>
      <c r="EF123">
        <v>41.125</v>
      </c>
      <c r="EG123">
        <v>41.811999999999983</v>
      </c>
      <c r="EH123">
        <v>42.625</v>
      </c>
      <c r="EI123">
        <v>1454.669333333333</v>
      </c>
      <c r="EJ123">
        <v>40.370666666666651</v>
      </c>
      <c r="EK123">
        <v>0</v>
      </c>
      <c r="EL123">
        <v>126.2000000476837</v>
      </c>
      <c r="EM123">
        <v>0</v>
      </c>
      <c r="EN123">
        <v>797.50520000000006</v>
      </c>
      <c r="EO123">
        <v>-105.4461536642625</v>
      </c>
      <c r="EP123">
        <v>1366.330761737971</v>
      </c>
      <c r="EQ123">
        <v>17145.903999999999</v>
      </c>
      <c r="ER123">
        <v>15</v>
      </c>
      <c r="ES123">
        <v>1686950453</v>
      </c>
      <c r="ET123" t="s">
        <v>975</v>
      </c>
      <c r="EU123">
        <v>1686950453</v>
      </c>
      <c r="EV123">
        <v>1686864966.5999999</v>
      </c>
      <c r="EW123">
        <v>107</v>
      </c>
      <c r="EX123">
        <v>0.104</v>
      </c>
      <c r="EY123">
        <v>-2.5000000000000001E-2</v>
      </c>
      <c r="EZ123">
        <v>0.44</v>
      </c>
      <c r="FA123">
        <v>0.20799999999999999</v>
      </c>
      <c r="FB123">
        <v>420</v>
      </c>
      <c r="FC123">
        <v>20</v>
      </c>
      <c r="FD123">
        <v>0.28000000000000003</v>
      </c>
      <c r="FE123">
        <v>0.03</v>
      </c>
      <c r="FF123">
        <v>-9.8505812195121951</v>
      </c>
      <c r="FG123">
        <v>0.64302104529616688</v>
      </c>
      <c r="FH123">
        <v>9.6386769413778869E-2</v>
      </c>
      <c r="FI123">
        <v>1</v>
      </c>
      <c r="FJ123">
        <v>410.21122580645181</v>
      </c>
      <c r="FK123">
        <v>-0.32879032258054192</v>
      </c>
      <c r="FL123">
        <v>5.3261200353160343E-2</v>
      </c>
      <c r="FM123">
        <v>1</v>
      </c>
      <c r="FN123">
        <v>2.5344775609756098</v>
      </c>
      <c r="FO123">
        <v>0.37758292682927369</v>
      </c>
      <c r="FP123">
        <v>3.776543876062962E-2</v>
      </c>
      <c r="FQ123">
        <v>1</v>
      </c>
      <c r="FR123">
        <v>17.936041935483871</v>
      </c>
      <c r="FS123">
        <v>0.34468548387096298</v>
      </c>
      <c r="FT123">
        <v>2.591071237169541E-2</v>
      </c>
      <c r="FU123">
        <v>1</v>
      </c>
      <c r="FV123">
        <v>4</v>
      </c>
      <c r="FW123">
        <v>4</v>
      </c>
      <c r="FX123" t="s">
        <v>416</v>
      </c>
      <c r="FY123">
        <v>3.1705199999999998</v>
      </c>
      <c r="FZ123">
        <v>2.7970600000000001</v>
      </c>
      <c r="GA123">
        <v>0.10179199999999999</v>
      </c>
      <c r="GB123">
        <v>0.104227</v>
      </c>
      <c r="GC123">
        <v>9.6838999999999995E-2</v>
      </c>
      <c r="GD123">
        <v>8.7591100000000005E-2</v>
      </c>
      <c r="GE123">
        <v>27787.4</v>
      </c>
      <c r="GF123">
        <v>22069.3</v>
      </c>
      <c r="GG123">
        <v>28945.1</v>
      </c>
      <c r="GH123">
        <v>24160.1</v>
      </c>
      <c r="GI123">
        <v>33283.699999999997</v>
      </c>
      <c r="GJ123">
        <v>32191.4</v>
      </c>
      <c r="GK123">
        <v>39955.5</v>
      </c>
      <c r="GL123">
        <v>39435.699999999997</v>
      </c>
      <c r="GM123">
        <v>2.10833</v>
      </c>
      <c r="GN123">
        <v>1.7382500000000001</v>
      </c>
      <c r="GO123">
        <v>0.102241</v>
      </c>
      <c r="GP123">
        <v>0</v>
      </c>
      <c r="GQ123">
        <v>33.309199999999997</v>
      </c>
      <c r="GR123">
        <v>999.9</v>
      </c>
      <c r="GS123">
        <v>24.1</v>
      </c>
      <c r="GT123">
        <v>39</v>
      </c>
      <c r="GU123">
        <v>16.6983</v>
      </c>
      <c r="GV123">
        <v>61.479900000000001</v>
      </c>
      <c r="GW123">
        <v>32.215499999999999</v>
      </c>
      <c r="GX123">
        <v>1</v>
      </c>
      <c r="GY123">
        <v>0.48231499999999999</v>
      </c>
      <c r="GZ123">
        <v>0</v>
      </c>
      <c r="HA123">
        <v>20.2758</v>
      </c>
      <c r="HB123">
        <v>5.2225299999999999</v>
      </c>
      <c r="HC123">
        <v>11.908099999999999</v>
      </c>
      <c r="HD123">
        <v>4.9634499999999999</v>
      </c>
      <c r="HE123">
        <v>3.2919999999999998</v>
      </c>
      <c r="HF123">
        <v>9999</v>
      </c>
      <c r="HG123">
        <v>9999</v>
      </c>
      <c r="HH123">
        <v>9999</v>
      </c>
      <c r="HI123">
        <v>999.9</v>
      </c>
      <c r="HJ123">
        <v>4.9702599999999997</v>
      </c>
      <c r="HK123">
        <v>1.87541</v>
      </c>
      <c r="HL123">
        <v>1.8742399999999999</v>
      </c>
      <c r="HM123">
        <v>1.87337</v>
      </c>
      <c r="HN123">
        <v>1.87477</v>
      </c>
      <c r="HO123">
        <v>1.8697900000000001</v>
      </c>
      <c r="HP123">
        <v>1.8739300000000001</v>
      </c>
      <c r="HQ123">
        <v>1.87897</v>
      </c>
      <c r="HR123">
        <v>0</v>
      </c>
      <c r="HS123">
        <v>0</v>
      </c>
      <c r="HT123">
        <v>0</v>
      </c>
      <c r="HU123">
        <v>0</v>
      </c>
      <c r="HV123" t="s">
        <v>417</v>
      </c>
      <c r="HW123" t="s">
        <v>418</v>
      </c>
      <c r="HX123" t="s">
        <v>419</v>
      </c>
      <c r="HY123" t="s">
        <v>419</v>
      </c>
      <c r="HZ123" t="s">
        <v>419</v>
      </c>
      <c r="IA123" t="s">
        <v>419</v>
      </c>
      <c r="IB123">
        <v>0</v>
      </c>
      <c r="IC123">
        <v>100</v>
      </c>
      <c r="ID123">
        <v>100</v>
      </c>
      <c r="IE123">
        <v>0.44</v>
      </c>
      <c r="IF123">
        <v>0.20799999999999999</v>
      </c>
      <c r="IG123">
        <v>0.33576190476190959</v>
      </c>
      <c r="IH123">
        <v>0</v>
      </c>
      <c r="II123">
        <v>0</v>
      </c>
      <c r="IJ123">
        <v>0</v>
      </c>
      <c r="IK123">
        <v>0.20799999999999999</v>
      </c>
      <c r="IL123">
        <v>0</v>
      </c>
      <c r="IM123">
        <v>0</v>
      </c>
      <c r="IN123">
        <v>0</v>
      </c>
      <c r="IO123">
        <v>-1</v>
      </c>
      <c r="IP123">
        <v>-1</v>
      </c>
      <c r="IQ123">
        <v>-1</v>
      </c>
      <c r="IR123">
        <v>-1</v>
      </c>
      <c r="IS123">
        <v>1.8</v>
      </c>
      <c r="IT123">
        <v>1424.5</v>
      </c>
      <c r="IU123">
        <v>1.09497</v>
      </c>
      <c r="IV123">
        <v>2.4597199999999999</v>
      </c>
      <c r="IW123">
        <v>1.42578</v>
      </c>
      <c r="IX123">
        <v>2.2644000000000002</v>
      </c>
      <c r="IY123">
        <v>1.5478499999999999</v>
      </c>
      <c r="IZ123">
        <v>2.3559600000000001</v>
      </c>
      <c r="JA123">
        <v>40.706699999999998</v>
      </c>
      <c r="JB123">
        <v>14.657400000000001</v>
      </c>
      <c r="JC123">
        <v>18</v>
      </c>
      <c r="JD123">
        <v>644.76700000000005</v>
      </c>
      <c r="JE123">
        <v>388.56799999999998</v>
      </c>
      <c r="JF123">
        <v>33.705599999999997</v>
      </c>
      <c r="JG123">
        <v>33.398000000000003</v>
      </c>
      <c r="JH123">
        <v>29.9999</v>
      </c>
      <c r="JI123">
        <v>33.210099999999997</v>
      </c>
      <c r="JJ123">
        <v>33.131599999999999</v>
      </c>
      <c r="JK123">
        <v>21.954599999999999</v>
      </c>
      <c r="JL123">
        <v>-30</v>
      </c>
      <c r="JM123">
        <v>-30</v>
      </c>
      <c r="JN123">
        <v>-999.9</v>
      </c>
      <c r="JO123">
        <v>420.05399999999997</v>
      </c>
      <c r="JP123">
        <v>0</v>
      </c>
      <c r="JQ123">
        <v>94.349900000000005</v>
      </c>
      <c r="JR123">
        <v>100.315</v>
      </c>
    </row>
    <row r="124" spans="1:278" x14ac:dyDescent="0.2">
      <c r="A124">
        <v>108</v>
      </c>
      <c r="B124">
        <v>1686950563</v>
      </c>
      <c r="C124">
        <v>28427.5</v>
      </c>
      <c r="D124" t="s">
        <v>976</v>
      </c>
      <c r="E124" t="s">
        <v>977</v>
      </c>
      <c r="F124">
        <v>15</v>
      </c>
      <c r="N124" t="s">
        <v>495</v>
      </c>
      <c r="O124">
        <v>1686950555</v>
      </c>
      <c r="P124">
        <f t="shared" si="138"/>
        <v>2.3748826099847147E-3</v>
      </c>
      <c r="Q124">
        <f t="shared" si="139"/>
        <v>2.3748826099847147</v>
      </c>
      <c r="R124">
        <f t="shared" si="140"/>
        <v>7.2738960304731837</v>
      </c>
      <c r="S124">
        <f t="shared" si="141"/>
        <v>410.20745161290318</v>
      </c>
      <c r="T124">
        <f t="shared" si="142"/>
        <v>188.20392407420866</v>
      </c>
      <c r="U124">
        <f t="shared" si="143"/>
        <v>19.10780417249746</v>
      </c>
      <c r="V124">
        <f t="shared" si="144"/>
        <v>41.647185063091456</v>
      </c>
      <c r="W124">
        <f t="shared" si="145"/>
        <v>5.8082448938781069E-2</v>
      </c>
      <c r="X124">
        <f t="shared" si="146"/>
        <v>2.9552635714080382</v>
      </c>
      <c r="Y124">
        <f t="shared" si="147"/>
        <v>5.7455643651749065E-2</v>
      </c>
      <c r="Z124">
        <f t="shared" si="148"/>
        <v>3.5965529484434385E-2</v>
      </c>
      <c r="AA124">
        <f t="shared" si="149"/>
        <v>241.73886562359579</v>
      </c>
      <c r="AB124">
        <f t="shared" si="150"/>
        <v>35.249606774396852</v>
      </c>
      <c r="AC124">
        <f t="shared" si="151"/>
        <v>35.613519354838708</v>
      </c>
      <c r="AD124">
        <f t="shared" si="152"/>
        <v>5.8431296313657155</v>
      </c>
      <c r="AE124">
        <f t="shared" si="153"/>
        <v>32.935599237609175</v>
      </c>
      <c r="AF124">
        <f t="shared" si="154"/>
        <v>1.8046450544267079</v>
      </c>
      <c r="AG124">
        <f t="shared" si="155"/>
        <v>5.4793144688437394</v>
      </c>
      <c r="AH124">
        <f t="shared" si="156"/>
        <v>4.0384845769390072</v>
      </c>
      <c r="AI124">
        <f t="shared" si="157"/>
        <v>-104.73232310032591</v>
      </c>
      <c r="AJ124">
        <f t="shared" si="158"/>
        <v>-185.00208632188301</v>
      </c>
      <c r="AK124">
        <f t="shared" si="159"/>
        <v>-14.624621001682696</v>
      </c>
      <c r="AL124">
        <f t="shared" si="160"/>
        <v>-62.620164800295839</v>
      </c>
      <c r="AM124">
        <v>0</v>
      </c>
      <c r="AN124">
        <v>0</v>
      </c>
      <c r="AO124">
        <f t="shared" si="161"/>
        <v>1</v>
      </c>
      <c r="AP124">
        <f t="shared" si="162"/>
        <v>0</v>
      </c>
      <c r="AQ124">
        <f t="shared" si="163"/>
        <v>52354.621311059687</v>
      </c>
      <c r="AR124" t="s">
        <v>410</v>
      </c>
      <c r="AS124">
        <v>12516</v>
      </c>
      <c r="AT124">
        <v>616.0684</v>
      </c>
      <c r="AU124">
        <v>3673.6</v>
      </c>
      <c r="AV124">
        <f t="shared" si="164"/>
        <v>0.83229845383275258</v>
      </c>
      <c r="AW124">
        <v>-1.2249820690906199</v>
      </c>
      <c r="AX124" t="s">
        <v>978</v>
      </c>
      <c r="AY124">
        <v>12484.1</v>
      </c>
      <c r="AZ124">
        <v>703.34057692307681</v>
      </c>
      <c r="BA124">
        <v>958.76499999999999</v>
      </c>
      <c r="BB124">
        <f t="shared" si="165"/>
        <v>0.26640983252092343</v>
      </c>
      <c r="BC124">
        <v>0.5</v>
      </c>
      <c r="BD124">
        <f t="shared" si="166"/>
        <v>1261.2186876538776</v>
      </c>
      <c r="BE124">
        <f t="shared" si="167"/>
        <v>7.2738960304731837</v>
      </c>
      <c r="BF124">
        <f t="shared" si="168"/>
        <v>168.0005296750642</v>
      </c>
      <c r="BG124">
        <f t="shared" si="169"/>
        <v>6.7386236683294309E-3</v>
      </c>
      <c r="BH124">
        <f t="shared" si="170"/>
        <v>2.8315958550844056</v>
      </c>
      <c r="BI124">
        <f t="shared" si="171"/>
        <v>417.7122883543538</v>
      </c>
      <c r="BJ124" t="s">
        <v>979</v>
      </c>
      <c r="BK124">
        <v>-1.07</v>
      </c>
      <c r="BL124">
        <f t="shared" si="172"/>
        <v>-1.07</v>
      </c>
      <c r="BM124">
        <f t="shared" si="173"/>
        <v>1.0011160190453343</v>
      </c>
      <c r="BN124">
        <f t="shared" si="174"/>
        <v>0.26611284551711822</v>
      </c>
      <c r="BO124">
        <f t="shared" si="175"/>
        <v>0.73879695319579719</v>
      </c>
      <c r="BP124">
        <f t="shared" si="176"/>
        <v>0.74533690464662672</v>
      </c>
      <c r="BQ124">
        <f t="shared" si="177"/>
        <v>0.88791723362728292</v>
      </c>
      <c r="BR124">
        <f t="shared" si="178"/>
        <v>-4.0484049128656786E-4</v>
      </c>
      <c r="BS124">
        <f t="shared" si="179"/>
        <v>1.0004048404912866</v>
      </c>
      <c r="BT124">
        <v>1475</v>
      </c>
      <c r="BU124">
        <v>300</v>
      </c>
      <c r="BV124">
        <v>300</v>
      </c>
      <c r="BW124">
        <v>300</v>
      </c>
      <c r="BX124">
        <v>12484.1</v>
      </c>
      <c r="BY124">
        <v>901.26</v>
      </c>
      <c r="BZ124">
        <v>-9.0436100000000005E-3</v>
      </c>
      <c r="CA124">
        <v>-6.48</v>
      </c>
      <c r="CB124" t="s">
        <v>413</v>
      </c>
      <c r="CC124" t="s">
        <v>413</v>
      </c>
      <c r="CD124" t="s">
        <v>413</v>
      </c>
      <c r="CE124" t="s">
        <v>413</v>
      </c>
      <c r="CF124" t="s">
        <v>413</v>
      </c>
      <c r="CG124" t="s">
        <v>413</v>
      </c>
      <c r="CH124" t="s">
        <v>413</v>
      </c>
      <c r="CI124" t="s">
        <v>413</v>
      </c>
      <c r="CJ124" t="s">
        <v>413</v>
      </c>
      <c r="CK124" t="s">
        <v>413</v>
      </c>
      <c r="CL124">
        <f t="shared" si="180"/>
        <v>1500.009032258065</v>
      </c>
      <c r="CM124">
        <f t="shared" si="181"/>
        <v>1261.2186876538776</v>
      </c>
      <c r="CN124">
        <f t="shared" si="182"/>
        <v>0.84080739550966566</v>
      </c>
      <c r="CO124">
        <f t="shared" si="183"/>
        <v>0.16115827333365448</v>
      </c>
      <c r="CP124">
        <v>6</v>
      </c>
      <c r="CQ124">
        <v>0.5</v>
      </c>
      <c r="CR124" t="s">
        <v>414</v>
      </c>
      <c r="CS124">
        <v>2</v>
      </c>
      <c r="CT124">
        <v>1686950555</v>
      </c>
      <c r="CU124">
        <v>410.20745161290318</v>
      </c>
      <c r="CV124">
        <v>418.45422580645169</v>
      </c>
      <c r="CW124">
        <v>17.775003225806451</v>
      </c>
      <c r="CX124">
        <v>15.442706451612899</v>
      </c>
      <c r="CY124">
        <v>409.85245161290322</v>
      </c>
      <c r="CZ124">
        <v>17.567003225806449</v>
      </c>
      <c r="DA124">
        <v>600.09577419354844</v>
      </c>
      <c r="DB124">
        <v>101.4274193548387</v>
      </c>
      <c r="DC124">
        <v>9.9710148387096784E-2</v>
      </c>
      <c r="DD124">
        <v>34.452351612903207</v>
      </c>
      <c r="DE124">
        <v>35.613519354838708</v>
      </c>
      <c r="DF124">
        <v>999.90000000000032</v>
      </c>
      <c r="DG124">
        <v>0</v>
      </c>
      <c r="DH124">
        <v>0</v>
      </c>
      <c r="DI124">
        <v>10004.514516129029</v>
      </c>
      <c r="DJ124">
        <v>0</v>
      </c>
      <c r="DK124">
        <v>944.06306451612897</v>
      </c>
      <c r="DL124">
        <v>-8.1615948387096768</v>
      </c>
      <c r="DM124">
        <v>417.71738709677419</v>
      </c>
      <c r="DN124">
        <v>425.01751612903217</v>
      </c>
      <c r="DO124">
        <v>2.332287096774194</v>
      </c>
      <c r="DP124">
        <v>418.45422580645169</v>
      </c>
      <c r="DQ124">
        <v>15.442706451612899</v>
      </c>
      <c r="DR124">
        <v>1.802870967741935</v>
      </c>
      <c r="DS124">
        <v>1.566313870967742</v>
      </c>
      <c r="DT124">
        <v>15.8117</v>
      </c>
      <c r="DU124">
        <v>13.63132903225806</v>
      </c>
      <c r="DV124">
        <v>1500.009032258065</v>
      </c>
      <c r="DW124">
        <v>0.97299632258064472</v>
      </c>
      <c r="DX124">
        <v>2.7003570967741929E-2</v>
      </c>
      <c r="DY124">
        <v>0</v>
      </c>
      <c r="DZ124">
        <v>703.48861290322577</v>
      </c>
      <c r="EA124">
        <v>4.9993100000000013</v>
      </c>
      <c r="EB124">
        <v>16794.177419354841</v>
      </c>
      <c r="EC124">
        <v>13259.280645161291</v>
      </c>
      <c r="ED124">
        <v>41.082322580645148</v>
      </c>
      <c r="EE124">
        <v>42.375</v>
      </c>
      <c r="EF124">
        <v>41.307999999999979</v>
      </c>
      <c r="EG124">
        <v>42</v>
      </c>
      <c r="EH124">
        <v>42.75</v>
      </c>
      <c r="EI124">
        <v>1454.6390322580639</v>
      </c>
      <c r="EJ124">
        <v>40.369999999999983</v>
      </c>
      <c r="EK124">
        <v>0</v>
      </c>
      <c r="EL124">
        <v>127.5999999046326</v>
      </c>
      <c r="EM124">
        <v>0</v>
      </c>
      <c r="EN124">
        <v>703.34057692307681</v>
      </c>
      <c r="EO124">
        <v>-15.01302564842616</v>
      </c>
      <c r="EP124">
        <v>807.87350280870805</v>
      </c>
      <c r="EQ124">
        <v>16800.88846153846</v>
      </c>
      <c r="ER124">
        <v>15</v>
      </c>
      <c r="ES124">
        <v>1686950586.5</v>
      </c>
      <c r="ET124" t="s">
        <v>980</v>
      </c>
      <c r="EU124">
        <v>1686950586.5</v>
      </c>
      <c r="EV124">
        <v>1686864966.5999999</v>
      </c>
      <c r="EW124">
        <v>108</v>
      </c>
      <c r="EX124">
        <v>-8.5000000000000006E-2</v>
      </c>
      <c r="EY124">
        <v>-2.5000000000000001E-2</v>
      </c>
      <c r="EZ124">
        <v>0.35499999999999998</v>
      </c>
      <c r="FA124">
        <v>0.20799999999999999</v>
      </c>
      <c r="FB124">
        <v>418</v>
      </c>
      <c r="FC124">
        <v>20</v>
      </c>
      <c r="FD124">
        <v>0.38</v>
      </c>
      <c r="FE124">
        <v>0.03</v>
      </c>
      <c r="FF124">
        <v>-8.2112741463414629</v>
      </c>
      <c r="FG124">
        <v>0.70477651567942956</v>
      </c>
      <c r="FH124">
        <v>8.5923721928958169E-2</v>
      </c>
      <c r="FI124">
        <v>1</v>
      </c>
      <c r="FJ124">
        <v>410.30196774193553</v>
      </c>
      <c r="FK124">
        <v>-0.96212903225853352</v>
      </c>
      <c r="FL124">
        <v>7.7112186339109712E-2</v>
      </c>
      <c r="FM124">
        <v>1</v>
      </c>
      <c r="FN124">
        <v>2.3227785365853659</v>
      </c>
      <c r="FO124">
        <v>0.15135658536585561</v>
      </c>
      <c r="FP124">
        <v>1.5655051637118809E-2</v>
      </c>
      <c r="FQ124">
        <v>1</v>
      </c>
      <c r="FR124">
        <v>17.773238709677418</v>
      </c>
      <c r="FS124">
        <v>0.1025758064515892</v>
      </c>
      <c r="FT124">
        <v>8.1061775495048973E-3</v>
      </c>
      <c r="FU124">
        <v>1</v>
      </c>
      <c r="FV124">
        <v>4</v>
      </c>
      <c r="FW124">
        <v>4</v>
      </c>
      <c r="FX124" t="s">
        <v>416</v>
      </c>
      <c r="FY124">
        <v>3.1708099999999999</v>
      </c>
      <c r="FZ124">
        <v>2.7966899999999999</v>
      </c>
      <c r="GA124">
        <v>0.10180599999999999</v>
      </c>
      <c r="GB124">
        <v>0.103936</v>
      </c>
      <c r="GC124">
        <v>9.6070299999999997E-2</v>
      </c>
      <c r="GD124">
        <v>8.7821099999999999E-2</v>
      </c>
      <c r="GE124">
        <v>27783.9</v>
      </c>
      <c r="GF124">
        <v>22075.5</v>
      </c>
      <c r="GG124">
        <v>28941.8</v>
      </c>
      <c r="GH124">
        <v>24159.1</v>
      </c>
      <c r="GI124">
        <v>33308.800000000003</v>
      </c>
      <c r="GJ124">
        <v>32181.5</v>
      </c>
      <c r="GK124">
        <v>39951.599999999999</v>
      </c>
      <c r="GL124">
        <v>39433.699999999997</v>
      </c>
      <c r="GM124">
        <v>2.1071300000000002</v>
      </c>
      <c r="GN124">
        <v>1.7385699999999999</v>
      </c>
      <c r="GO124">
        <v>0.16079499999999999</v>
      </c>
      <c r="GP124">
        <v>0</v>
      </c>
      <c r="GQ124">
        <v>32.838900000000002</v>
      </c>
      <c r="GR124">
        <v>999.9</v>
      </c>
      <c r="GS124">
        <v>24.2</v>
      </c>
      <c r="GT124">
        <v>38.9</v>
      </c>
      <c r="GU124">
        <v>16.676100000000002</v>
      </c>
      <c r="GV124">
        <v>61.879899999999999</v>
      </c>
      <c r="GW124">
        <v>32.740400000000001</v>
      </c>
      <c r="GX124">
        <v>1</v>
      </c>
      <c r="GY124">
        <v>0.48379100000000003</v>
      </c>
      <c r="GZ124">
        <v>0</v>
      </c>
      <c r="HA124">
        <v>20.276299999999999</v>
      </c>
      <c r="HB124">
        <v>5.2225299999999999</v>
      </c>
      <c r="HC124">
        <v>11.908099999999999</v>
      </c>
      <c r="HD124">
        <v>4.9637500000000001</v>
      </c>
      <c r="HE124">
        <v>3.2919999999999998</v>
      </c>
      <c r="HF124">
        <v>9999</v>
      </c>
      <c r="HG124">
        <v>9999</v>
      </c>
      <c r="HH124">
        <v>9999</v>
      </c>
      <c r="HI124">
        <v>999.9</v>
      </c>
      <c r="HJ124">
        <v>4.9702999999999999</v>
      </c>
      <c r="HK124">
        <v>1.87537</v>
      </c>
      <c r="HL124">
        <v>1.8742300000000001</v>
      </c>
      <c r="HM124">
        <v>1.8733299999999999</v>
      </c>
      <c r="HN124">
        <v>1.87477</v>
      </c>
      <c r="HO124">
        <v>1.8697999999999999</v>
      </c>
      <c r="HP124">
        <v>1.87392</v>
      </c>
      <c r="HQ124">
        <v>1.87897</v>
      </c>
      <c r="HR124">
        <v>0</v>
      </c>
      <c r="HS124">
        <v>0</v>
      </c>
      <c r="HT124">
        <v>0</v>
      </c>
      <c r="HU124">
        <v>0</v>
      </c>
      <c r="HV124" t="s">
        <v>417</v>
      </c>
      <c r="HW124" t="s">
        <v>418</v>
      </c>
      <c r="HX124" t="s">
        <v>419</v>
      </c>
      <c r="HY124" t="s">
        <v>419</v>
      </c>
      <c r="HZ124" t="s">
        <v>419</v>
      </c>
      <c r="IA124" t="s">
        <v>419</v>
      </c>
      <c r="IB124">
        <v>0</v>
      </c>
      <c r="IC124">
        <v>100</v>
      </c>
      <c r="ID124">
        <v>100</v>
      </c>
      <c r="IE124">
        <v>0.35499999999999998</v>
      </c>
      <c r="IF124">
        <v>0.20799999999999999</v>
      </c>
      <c r="IG124">
        <v>0.44004999999992828</v>
      </c>
      <c r="IH124">
        <v>0</v>
      </c>
      <c r="II124">
        <v>0</v>
      </c>
      <c r="IJ124">
        <v>0</v>
      </c>
      <c r="IK124">
        <v>0.20799999999999999</v>
      </c>
      <c r="IL124">
        <v>0</v>
      </c>
      <c r="IM124">
        <v>0</v>
      </c>
      <c r="IN124">
        <v>0</v>
      </c>
      <c r="IO124">
        <v>-1</v>
      </c>
      <c r="IP124">
        <v>-1</v>
      </c>
      <c r="IQ124">
        <v>-1</v>
      </c>
      <c r="IR124">
        <v>-1</v>
      </c>
      <c r="IS124">
        <v>1.8</v>
      </c>
      <c r="IT124">
        <v>1426.6</v>
      </c>
      <c r="IU124">
        <v>1.09253</v>
      </c>
      <c r="IV124">
        <v>2.4658199999999999</v>
      </c>
      <c r="IW124">
        <v>1.42578</v>
      </c>
      <c r="IX124">
        <v>2.2644000000000002</v>
      </c>
      <c r="IY124">
        <v>1.5478499999999999</v>
      </c>
      <c r="IZ124">
        <v>2.3730500000000001</v>
      </c>
      <c r="JA124">
        <v>40.680999999999997</v>
      </c>
      <c r="JB124">
        <v>14.6311</v>
      </c>
      <c r="JC124">
        <v>18</v>
      </c>
      <c r="JD124">
        <v>643.73800000000006</v>
      </c>
      <c r="JE124">
        <v>388.69299999999998</v>
      </c>
      <c r="JF124">
        <v>33.743899999999996</v>
      </c>
      <c r="JG124">
        <v>33.389000000000003</v>
      </c>
      <c r="JH124">
        <v>30.0002</v>
      </c>
      <c r="JI124">
        <v>33.1999</v>
      </c>
      <c r="JJ124">
        <v>33.122799999999998</v>
      </c>
      <c r="JK124">
        <v>21.888400000000001</v>
      </c>
      <c r="JL124">
        <v>-30</v>
      </c>
      <c r="JM124">
        <v>-30</v>
      </c>
      <c r="JN124">
        <v>-999.9</v>
      </c>
      <c r="JO124">
        <v>418.23500000000001</v>
      </c>
      <c r="JP124">
        <v>0</v>
      </c>
      <c r="JQ124">
        <v>94.340100000000007</v>
      </c>
      <c r="JR124">
        <v>100.31</v>
      </c>
    </row>
    <row r="125" spans="1:278" x14ac:dyDescent="0.2">
      <c r="A125">
        <v>109</v>
      </c>
      <c r="B125">
        <v>1686950698.5</v>
      </c>
      <c r="C125">
        <v>28563</v>
      </c>
      <c r="D125" t="s">
        <v>981</v>
      </c>
      <c r="E125" t="s">
        <v>982</v>
      </c>
      <c r="F125">
        <v>15</v>
      </c>
      <c r="N125" t="s">
        <v>501</v>
      </c>
      <c r="O125">
        <v>1686950690.5</v>
      </c>
      <c r="P125">
        <f t="shared" si="138"/>
        <v>1.3303304106534052E-3</v>
      </c>
      <c r="Q125">
        <f t="shared" si="139"/>
        <v>1.3303304106534051</v>
      </c>
      <c r="R125">
        <f t="shared" si="140"/>
        <v>3.6408470567989926</v>
      </c>
      <c r="S125">
        <f t="shared" si="141"/>
        <v>410.52690322580639</v>
      </c>
      <c r="T125">
        <f t="shared" si="142"/>
        <v>202.05043378451614</v>
      </c>
      <c r="U125">
        <f t="shared" si="143"/>
        <v>20.512530504443959</v>
      </c>
      <c r="V125">
        <f t="shared" si="144"/>
        <v>41.677443931128025</v>
      </c>
      <c r="W125">
        <f t="shared" si="145"/>
        <v>3.1225840222645657E-2</v>
      </c>
      <c r="X125">
        <f t="shared" si="146"/>
        <v>2.9543740064675843</v>
      </c>
      <c r="Y125">
        <f t="shared" si="147"/>
        <v>3.1043641340321504E-2</v>
      </c>
      <c r="Z125">
        <f t="shared" si="148"/>
        <v>1.9418556913397878E-2</v>
      </c>
      <c r="AA125">
        <f t="shared" si="149"/>
        <v>241.73628881674787</v>
      </c>
      <c r="AB125">
        <f t="shared" si="150"/>
        <v>36.117221684851913</v>
      </c>
      <c r="AC125">
        <f t="shared" si="151"/>
        <v>35.791867741935491</v>
      </c>
      <c r="AD125">
        <f t="shared" si="152"/>
        <v>5.9008286333344886</v>
      </c>
      <c r="AE125">
        <f t="shared" si="153"/>
        <v>30.247157688827457</v>
      </c>
      <c r="AF125">
        <f t="shared" si="154"/>
        <v>1.7134055989042114</v>
      </c>
      <c r="AG125">
        <f t="shared" si="155"/>
        <v>5.664682997758498</v>
      </c>
      <c r="AH125">
        <f t="shared" si="156"/>
        <v>4.1874230344302772</v>
      </c>
      <c r="AI125">
        <f t="shared" si="157"/>
        <v>-58.667571109815171</v>
      </c>
      <c r="AJ125">
        <f t="shared" si="158"/>
        <v>-117.8299722497073</v>
      </c>
      <c r="AK125">
        <f t="shared" si="159"/>
        <v>-9.3527231566285014</v>
      </c>
      <c r="AL125">
        <f t="shared" si="160"/>
        <v>55.886022300596878</v>
      </c>
      <c r="AM125">
        <v>0</v>
      </c>
      <c r="AN125">
        <v>0</v>
      </c>
      <c r="AO125">
        <f t="shared" si="161"/>
        <v>1</v>
      </c>
      <c r="AP125">
        <f t="shared" si="162"/>
        <v>0</v>
      </c>
      <c r="AQ125">
        <f t="shared" si="163"/>
        <v>52227.285589988576</v>
      </c>
      <c r="AR125" t="s">
        <v>410</v>
      </c>
      <c r="AS125">
        <v>12516</v>
      </c>
      <c r="AT125">
        <v>616.0684</v>
      </c>
      <c r="AU125">
        <v>3673.6</v>
      </c>
      <c r="AV125">
        <f t="shared" si="164"/>
        <v>0.83229845383275258</v>
      </c>
      <c r="AW125">
        <v>-1.2249820690906199</v>
      </c>
      <c r="AX125" t="s">
        <v>983</v>
      </c>
      <c r="AY125">
        <v>12511.8</v>
      </c>
      <c r="AZ125">
        <v>646.29157692307695</v>
      </c>
      <c r="BA125">
        <v>794.85199999999998</v>
      </c>
      <c r="BB125">
        <f t="shared" si="165"/>
        <v>0.18690325126806373</v>
      </c>
      <c r="BC125">
        <v>0.5</v>
      </c>
      <c r="BD125">
        <f t="shared" si="166"/>
        <v>1261.2092908794782</v>
      </c>
      <c r="BE125">
        <f t="shared" si="167"/>
        <v>3.6408470567989926</v>
      </c>
      <c r="BF125">
        <f t="shared" si="168"/>
        <v>117.86205849743179</v>
      </c>
      <c r="BG125">
        <f t="shared" si="169"/>
        <v>3.8580663503489788E-3</v>
      </c>
      <c r="BH125">
        <f t="shared" si="170"/>
        <v>3.621740902708932</v>
      </c>
      <c r="BI125">
        <f t="shared" si="171"/>
        <v>383.27690962681635</v>
      </c>
      <c r="BJ125" t="s">
        <v>984</v>
      </c>
      <c r="BK125">
        <v>-21.8</v>
      </c>
      <c r="BL125">
        <f t="shared" si="172"/>
        <v>-21.8</v>
      </c>
      <c r="BM125">
        <f t="shared" si="173"/>
        <v>1.027426489459673</v>
      </c>
      <c r="BN125">
        <f t="shared" si="174"/>
        <v>0.18191398916175194</v>
      </c>
      <c r="BO125">
        <f t="shared" si="175"/>
        <v>0.77900849705038699</v>
      </c>
      <c r="BP125">
        <f t="shared" si="176"/>
        <v>0.83095106641170136</v>
      </c>
      <c r="BQ125">
        <f t="shared" si="177"/>
        <v>0.94152681856174447</v>
      </c>
      <c r="BR125">
        <f t="shared" si="178"/>
        <v>-6.1361235475272209E-3</v>
      </c>
      <c r="BS125">
        <f t="shared" si="179"/>
        <v>1.0061361235475272</v>
      </c>
      <c r="BT125">
        <v>1477</v>
      </c>
      <c r="BU125">
        <v>300</v>
      </c>
      <c r="BV125">
        <v>300</v>
      </c>
      <c r="BW125">
        <v>300</v>
      </c>
      <c r="BX125">
        <v>12511.8</v>
      </c>
      <c r="BY125">
        <v>775.37</v>
      </c>
      <c r="BZ125">
        <v>-9.0632600000000001E-3</v>
      </c>
      <c r="CA125">
        <v>3.55</v>
      </c>
      <c r="CB125" t="s">
        <v>413</v>
      </c>
      <c r="CC125" t="s">
        <v>413</v>
      </c>
      <c r="CD125" t="s">
        <v>413</v>
      </c>
      <c r="CE125" t="s">
        <v>413</v>
      </c>
      <c r="CF125" t="s">
        <v>413</v>
      </c>
      <c r="CG125" t="s">
        <v>413</v>
      </c>
      <c r="CH125" t="s">
        <v>413</v>
      </c>
      <c r="CI125" t="s">
        <v>413</v>
      </c>
      <c r="CJ125" t="s">
        <v>413</v>
      </c>
      <c r="CK125" t="s">
        <v>413</v>
      </c>
      <c r="CL125">
        <f t="shared" si="180"/>
        <v>1499.998387096774</v>
      </c>
      <c r="CM125">
        <f t="shared" si="181"/>
        <v>1261.2092908794782</v>
      </c>
      <c r="CN125">
        <f t="shared" si="182"/>
        <v>0.840807098013306</v>
      </c>
      <c r="CO125">
        <f t="shared" si="183"/>
        <v>0.16115769916568051</v>
      </c>
      <c r="CP125">
        <v>6</v>
      </c>
      <c r="CQ125">
        <v>0.5</v>
      </c>
      <c r="CR125" t="s">
        <v>414</v>
      </c>
      <c r="CS125">
        <v>2</v>
      </c>
      <c r="CT125">
        <v>1686950690.5</v>
      </c>
      <c r="CU125">
        <v>410.52690322580639</v>
      </c>
      <c r="CV125">
        <v>414.71264516129042</v>
      </c>
      <c r="CW125">
        <v>16.877212903225811</v>
      </c>
      <c r="CX125">
        <v>15.569722580645159</v>
      </c>
      <c r="CY125">
        <v>410.11890322580638</v>
      </c>
      <c r="CZ125">
        <v>16.669212903225809</v>
      </c>
      <c r="DA125">
        <v>600.17796774193539</v>
      </c>
      <c r="DB125">
        <v>101.421935483871</v>
      </c>
      <c r="DC125">
        <v>9.9898051612903216E-2</v>
      </c>
      <c r="DD125">
        <v>35.052083870967728</v>
      </c>
      <c r="DE125">
        <v>35.791867741935491</v>
      </c>
      <c r="DF125">
        <v>999.90000000000032</v>
      </c>
      <c r="DG125">
        <v>0</v>
      </c>
      <c r="DH125">
        <v>0</v>
      </c>
      <c r="DI125">
        <v>10000.005806451611</v>
      </c>
      <c r="DJ125">
        <v>0</v>
      </c>
      <c r="DK125">
        <v>322.59800000000001</v>
      </c>
      <c r="DL125">
        <v>-4.2388245161290321</v>
      </c>
      <c r="DM125">
        <v>417.52038709677407</v>
      </c>
      <c r="DN125">
        <v>421.27180645161292</v>
      </c>
      <c r="DO125">
        <v>1.3074858064516131</v>
      </c>
      <c r="DP125">
        <v>414.71264516129042</v>
      </c>
      <c r="DQ125">
        <v>15.569722580645159</v>
      </c>
      <c r="DR125">
        <v>1.711719677419355</v>
      </c>
      <c r="DS125">
        <v>1.579110967741935</v>
      </c>
      <c r="DT125">
        <v>15.00311290322581</v>
      </c>
      <c r="DU125">
        <v>13.75646451612903</v>
      </c>
      <c r="DV125">
        <v>1499.998387096774</v>
      </c>
      <c r="DW125">
        <v>0.97300716129032272</v>
      </c>
      <c r="DX125">
        <v>2.6992516129032251E-2</v>
      </c>
      <c r="DY125">
        <v>0</v>
      </c>
      <c r="DZ125">
        <v>647.02648387096781</v>
      </c>
      <c r="EA125">
        <v>4.9993100000000013</v>
      </c>
      <c r="EB125">
        <v>18832.238709677429</v>
      </c>
      <c r="EC125">
        <v>13259.251612903219</v>
      </c>
      <c r="ED125">
        <v>41.430999999999983</v>
      </c>
      <c r="EE125">
        <v>42.757999999999988</v>
      </c>
      <c r="EF125">
        <v>41.691129032258047</v>
      </c>
      <c r="EG125">
        <v>42.441064516129018</v>
      </c>
      <c r="EH125">
        <v>43.061999999999969</v>
      </c>
      <c r="EI125">
        <v>1454.6435483870971</v>
      </c>
      <c r="EJ125">
        <v>40.354838709677409</v>
      </c>
      <c r="EK125">
        <v>0</v>
      </c>
      <c r="EL125">
        <v>135.20000004768369</v>
      </c>
      <c r="EM125">
        <v>0</v>
      </c>
      <c r="EN125">
        <v>646.29157692307695</v>
      </c>
      <c r="EO125">
        <v>-67.94984613832186</v>
      </c>
      <c r="EP125">
        <v>6564.9572565265571</v>
      </c>
      <c r="EQ125">
        <v>18908.130769230771</v>
      </c>
      <c r="ER125">
        <v>15</v>
      </c>
      <c r="ES125">
        <v>1686950715.5</v>
      </c>
      <c r="ET125" t="s">
        <v>985</v>
      </c>
      <c r="EU125">
        <v>1686950715.5</v>
      </c>
      <c r="EV125">
        <v>1686864966.5999999</v>
      </c>
      <c r="EW125">
        <v>109</v>
      </c>
      <c r="EX125">
        <v>5.2999999999999999E-2</v>
      </c>
      <c r="EY125">
        <v>-2.5000000000000001E-2</v>
      </c>
      <c r="EZ125">
        <v>0.40799999999999997</v>
      </c>
      <c r="FA125">
        <v>0.20799999999999999</v>
      </c>
      <c r="FB125">
        <v>414</v>
      </c>
      <c r="FC125">
        <v>20</v>
      </c>
      <c r="FD125">
        <v>0.31</v>
      </c>
      <c r="FE125">
        <v>0.03</v>
      </c>
      <c r="FF125">
        <v>-4.29707975</v>
      </c>
      <c r="FG125">
        <v>1.0286970731707501</v>
      </c>
      <c r="FH125">
        <v>0.1142135989601829</v>
      </c>
      <c r="FI125">
        <v>1</v>
      </c>
      <c r="FJ125">
        <v>410.4837</v>
      </c>
      <c r="FK125">
        <v>-1.1361690767520209</v>
      </c>
      <c r="FL125">
        <v>9.0832501525243164E-2</v>
      </c>
      <c r="FM125">
        <v>1</v>
      </c>
      <c r="FN125">
        <v>1.30195825</v>
      </c>
      <c r="FO125">
        <v>0.1028479924953053</v>
      </c>
      <c r="FP125">
        <v>1.013806635594283E-2</v>
      </c>
      <c r="FQ125">
        <v>1</v>
      </c>
      <c r="FR125">
        <v>16.874896666666672</v>
      </c>
      <c r="FS125">
        <v>0.2006469410455857</v>
      </c>
      <c r="FT125">
        <v>1.4536379267968179E-2</v>
      </c>
      <c r="FU125">
        <v>1</v>
      </c>
      <c r="FV125">
        <v>4</v>
      </c>
      <c r="FW125">
        <v>4</v>
      </c>
      <c r="FX125" t="s">
        <v>416</v>
      </c>
      <c r="FY125">
        <v>3.1712199999999999</v>
      </c>
      <c r="FZ125">
        <v>2.79697</v>
      </c>
      <c r="GA125">
        <v>0.10180500000000001</v>
      </c>
      <c r="GB125">
        <v>0.10319</v>
      </c>
      <c r="GC125">
        <v>9.2543600000000004E-2</v>
      </c>
      <c r="GD125">
        <v>8.8384900000000002E-2</v>
      </c>
      <c r="GE125">
        <v>27776.1</v>
      </c>
      <c r="GF125">
        <v>22090</v>
      </c>
      <c r="GG125">
        <v>28934.2</v>
      </c>
      <c r="GH125">
        <v>24155.200000000001</v>
      </c>
      <c r="GI125">
        <v>33431</v>
      </c>
      <c r="GJ125">
        <v>32156.9</v>
      </c>
      <c r="GK125">
        <v>39941.4</v>
      </c>
      <c r="GL125">
        <v>39427.9</v>
      </c>
      <c r="GM125">
        <v>2.1050300000000002</v>
      </c>
      <c r="GN125">
        <v>1.7375700000000001</v>
      </c>
      <c r="GO125">
        <v>0.143759</v>
      </c>
      <c r="GP125">
        <v>0</v>
      </c>
      <c r="GQ125">
        <v>33.5456</v>
      </c>
      <c r="GR125">
        <v>999.9</v>
      </c>
      <c r="GS125">
        <v>24.4</v>
      </c>
      <c r="GT125">
        <v>38.9</v>
      </c>
      <c r="GU125">
        <v>16.8142</v>
      </c>
      <c r="GV125">
        <v>61.88</v>
      </c>
      <c r="GW125">
        <v>31.370200000000001</v>
      </c>
      <c r="GX125">
        <v>1</v>
      </c>
      <c r="GY125">
        <v>0.49193900000000002</v>
      </c>
      <c r="GZ125">
        <v>0</v>
      </c>
      <c r="HA125">
        <v>20.276</v>
      </c>
      <c r="HB125">
        <v>5.2226800000000004</v>
      </c>
      <c r="HC125">
        <v>11.908099999999999</v>
      </c>
      <c r="HD125">
        <v>4.9635999999999996</v>
      </c>
      <c r="HE125">
        <v>3.2919999999999998</v>
      </c>
      <c r="HF125">
        <v>9999</v>
      </c>
      <c r="HG125">
        <v>9999</v>
      </c>
      <c r="HH125">
        <v>9999</v>
      </c>
      <c r="HI125">
        <v>999.9</v>
      </c>
      <c r="HJ125">
        <v>4.9702799999999998</v>
      </c>
      <c r="HK125">
        <v>1.87538</v>
      </c>
      <c r="HL125">
        <v>1.8741399999999999</v>
      </c>
      <c r="HM125">
        <v>1.8733299999999999</v>
      </c>
      <c r="HN125">
        <v>1.8747499999999999</v>
      </c>
      <c r="HO125">
        <v>1.86981</v>
      </c>
      <c r="HP125">
        <v>1.8739300000000001</v>
      </c>
      <c r="HQ125">
        <v>1.87897</v>
      </c>
      <c r="HR125">
        <v>0</v>
      </c>
      <c r="HS125">
        <v>0</v>
      </c>
      <c r="HT125">
        <v>0</v>
      </c>
      <c r="HU125">
        <v>0</v>
      </c>
      <c r="HV125" t="s">
        <v>417</v>
      </c>
      <c r="HW125" t="s">
        <v>418</v>
      </c>
      <c r="HX125" t="s">
        <v>419</v>
      </c>
      <c r="HY125" t="s">
        <v>419</v>
      </c>
      <c r="HZ125" t="s">
        <v>419</v>
      </c>
      <c r="IA125" t="s">
        <v>419</v>
      </c>
      <c r="IB125">
        <v>0</v>
      </c>
      <c r="IC125">
        <v>100</v>
      </c>
      <c r="ID125">
        <v>100</v>
      </c>
      <c r="IE125">
        <v>0.40799999999999997</v>
      </c>
      <c r="IF125">
        <v>0.20799999999999999</v>
      </c>
      <c r="IG125">
        <v>0.35485714285709952</v>
      </c>
      <c r="IH125">
        <v>0</v>
      </c>
      <c r="II125">
        <v>0</v>
      </c>
      <c r="IJ125">
        <v>0</v>
      </c>
      <c r="IK125">
        <v>0.20799999999999999</v>
      </c>
      <c r="IL125">
        <v>0</v>
      </c>
      <c r="IM125">
        <v>0</v>
      </c>
      <c r="IN125">
        <v>0</v>
      </c>
      <c r="IO125">
        <v>-1</v>
      </c>
      <c r="IP125">
        <v>-1</v>
      </c>
      <c r="IQ125">
        <v>-1</v>
      </c>
      <c r="IR125">
        <v>-1</v>
      </c>
      <c r="IS125">
        <v>1.9</v>
      </c>
      <c r="IT125">
        <v>1428.9</v>
      </c>
      <c r="IU125">
        <v>1.08521</v>
      </c>
      <c r="IV125">
        <v>2.4609399999999999</v>
      </c>
      <c r="IW125">
        <v>1.42578</v>
      </c>
      <c r="IX125">
        <v>2.2644000000000002</v>
      </c>
      <c r="IY125">
        <v>1.5478499999999999</v>
      </c>
      <c r="IZ125">
        <v>2.4499499999999999</v>
      </c>
      <c r="JA125">
        <v>40.680999999999997</v>
      </c>
      <c r="JB125">
        <v>14.6136</v>
      </c>
      <c r="JC125">
        <v>18</v>
      </c>
      <c r="JD125">
        <v>642.69100000000003</v>
      </c>
      <c r="JE125">
        <v>388.53300000000002</v>
      </c>
      <c r="JF125">
        <v>33.9161</v>
      </c>
      <c r="JG125">
        <v>33.485500000000002</v>
      </c>
      <c r="JH125">
        <v>30.000900000000001</v>
      </c>
      <c r="JI125">
        <v>33.258699999999997</v>
      </c>
      <c r="JJ125">
        <v>33.187600000000003</v>
      </c>
      <c r="JK125">
        <v>21.733899999999998</v>
      </c>
      <c r="JL125">
        <v>-30</v>
      </c>
      <c r="JM125">
        <v>-30</v>
      </c>
      <c r="JN125">
        <v>-999.9</v>
      </c>
      <c r="JO125">
        <v>414.387</v>
      </c>
      <c r="JP125">
        <v>0</v>
      </c>
      <c r="JQ125">
        <v>94.315899999999999</v>
      </c>
      <c r="JR125">
        <v>100.295</v>
      </c>
    </row>
    <row r="126" spans="1:278" x14ac:dyDescent="0.2">
      <c r="A126">
        <v>110</v>
      </c>
      <c r="B126">
        <v>1686950799.5</v>
      </c>
      <c r="C126">
        <v>28664</v>
      </c>
      <c r="D126" t="s">
        <v>986</v>
      </c>
      <c r="E126" t="s">
        <v>987</v>
      </c>
      <c r="F126">
        <v>15</v>
      </c>
      <c r="N126" t="s">
        <v>586</v>
      </c>
      <c r="O126">
        <v>1686950791.5</v>
      </c>
      <c r="P126">
        <f t="shared" si="138"/>
        <v>3.9131836522695897E-3</v>
      </c>
      <c r="Q126">
        <f t="shared" si="139"/>
        <v>3.91318365226959</v>
      </c>
      <c r="R126">
        <f t="shared" si="140"/>
        <v>14.387673835600884</v>
      </c>
      <c r="S126">
        <f t="shared" si="141"/>
        <v>409.07661290322591</v>
      </c>
      <c r="T126">
        <f t="shared" si="142"/>
        <v>170.23935242703516</v>
      </c>
      <c r="U126">
        <f t="shared" si="143"/>
        <v>17.282819584010003</v>
      </c>
      <c r="V126">
        <f t="shared" si="144"/>
        <v>41.529747358940185</v>
      </c>
      <c r="W126">
        <f t="shared" si="145"/>
        <v>0.10574673296628506</v>
      </c>
      <c r="X126">
        <f t="shared" si="146"/>
        <v>2.9534173871661</v>
      </c>
      <c r="Y126">
        <f t="shared" si="147"/>
        <v>0.10368745474026443</v>
      </c>
      <c r="Z126">
        <f t="shared" si="148"/>
        <v>6.498633708647289E-2</v>
      </c>
      <c r="AA126">
        <f t="shared" si="149"/>
        <v>241.73825331433815</v>
      </c>
      <c r="AB126">
        <f t="shared" si="150"/>
        <v>35.535188305424477</v>
      </c>
      <c r="AC126">
        <f t="shared" si="151"/>
        <v>35.087235483870963</v>
      </c>
      <c r="AD126">
        <f t="shared" si="152"/>
        <v>5.6757149179210717</v>
      </c>
      <c r="AE126">
        <f t="shared" si="153"/>
        <v>34.954969397131698</v>
      </c>
      <c r="AF126">
        <f t="shared" si="154"/>
        <v>1.9889373830749784</v>
      </c>
      <c r="AG126">
        <f t="shared" si="155"/>
        <v>5.6899989254122616</v>
      </c>
      <c r="AH126">
        <f t="shared" si="156"/>
        <v>3.6867775348460934</v>
      </c>
      <c r="AI126">
        <f t="shared" si="157"/>
        <v>-172.57139906508891</v>
      </c>
      <c r="AJ126">
        <f t="shared" si="158"/>
        <v>7.2329075961527431</v>
      </c>
      <c r="AK126">
        <f t="shared" si="159"/>
        <v>0.57255401354431501</v>
      </c>
      <c r="AL126">
        <f t="shared" si="160"/>
        <v>76.972315858946288</v>
      </c>
      <c r="AM126">
        <v>0</v>
      </c>
      <c r="AN126">
        <v>0</v>
      </c>
      <c r="AO126">
        <f t="shared" si="161"/>
        <v>1</v>
      </c>
      <c r="AP126">
        <f t="shared" si="162"/>
        <v>0</v>
      </c>
      <c r="AQ126">
        <f t="shared" si="163"/>
        <v>52186.412125822768</v>
      </c>
      <c r="AR126" t="s">
        <v>410</v>
      </c>
      <c r="AS126">
        <v>12516</v>
      </c>
      <c r="AT126">
        <v>616.0684</v>
      </c>
      <c r="AU126">
        <v>3673.6</v>
      </c>
      <c r="AV126">
        <f t="shared" si="164"/>
        <v>0.83229845383275258</v>
      </c>
      <c r="AW126">
        <v>-1.2249820690906199</v>
      </c>
      <c r="AX126" t="s">
        <v>988</v>
      </c>
      <c r="AY126">
        <v>12479</v>
      </c>
      <c r="AZ126">
        <v>805.27460000000008</v>
      </c>
      <c r="BA126">
        <v>1343.18</v>
      </c>
      <c r="BB126">
        <f t="shared" si="165"/>
        <v>0.40047156747420298</v>
      </c>
      <c r="BC126">
        <v>0.5</v>
      </c>
      <c r="BD126">
        <f t="shared" si="166"/>
        <v>1261.2181261030339</v>
      </c>
      <c r="BE126">
        <f t="shared" si="167"/>
        <v>14.387673835600884</v>
      </c>
      <c r="BF126">
        <f t="shared" si="168"/>
        <v>252.54099994367951</v>
      </c>
      <c r="BG126">
        <f t="shared" si="169"/>
        <v>1.2379029116027821E-2</v>
      </c>
      <c r="BH126">
        <f t="shared" si="170"/>
        <v>1.7350020101550052</v>
      </c>
      <c r="BI126">
        <f t="shared" si="171"/>
        <v>477.21633323651378</v>
      </c>
      <c r="BJ126" t="s">
        <v>989</v>
      </c>
      <c r="BK126">
        <v>-1931.94</v>
      </c>
      <c r="BL126">
        <f t="shared" si="172"/>
        <v>-1931.94</v>
      </c>
      <c r="BM126">
        <f t="shared" si="173"/>
        <v>2.4383329114489491</v>
      </c>
      <c r="BN126">
        <f t="shared" si="174"/>
        <v>0.16423990571337843</v>
      </c>
      <c r="BO126">
        <f t="shared" si="175"/>
        <v>0.41573514772885395</v>
      </c>
      <c r="BP126">
        <f t="shared" si="176"/>
        <v>0.73978382410623067</v>
      </c>
      <c r="BQ126">
        <f t="shared" si="177"/>
        <v>0.7621899966626674</v>
      </c>
      <c r="BR126">
        <f t="shared" si="178"/>
        <v>-0.39402912179758842</v>
      </c>
      <c r="BS126">
        <f t="shared" si="179"/>
        <v>1.3940291217975884</v>
      </c>
      <c r="BT126">
        <v>1479</v>
      </c>
      <c r="BU126">
        <v>300</v>
      </c>
      <c r="BV126">
        <v>300</v>
      </c>
      <c r="BW126">
        <v>300</v>
      </c>
      <c r="BX126">
        <v>12479</v>
      </c>
      <c r="BY126">
        <v>1210.03</v>
      </c>
      <c r="BZ126">
        <v>-9.0416400000000001E-3</v>
      </c>
      <c r="CA126">
        <v>-14.5</v>
      </c>
      <c r="CB126" t="s">
        <v>413</v>
      </c>
      <c r="CC126" t="s">
        <v>413</v>
      </c>
      <c r="CD126" t="s">
        <v>413</v>
      </c>
      <c r="CE126" t="s">
        <v>413</v>
      </c>
      <c r="CF126" t="s">
        <v>413</v>
      </c>
      <c r="CG126" t="s">
        <v>413</v>
      </c>
      <c r="CH126" t="s">
        <v>413</v>
      </c>
      <c r="CI126" t="s">
        <v>413</v>
      </c>
      <c r="CJ126" t="s">
        <v>413</v>
      </c>
      <c r="CK126" t="s">
        <v>413</v>
      </c>
      <c r="CL126">
        <f t="shared" si="180"/>
        <v>1500.00870967742</v>
      </c>
      <c r="CM126">
        <f t="shared" si="181"/>
        <v>1261.2181261030339</v>
      </c>
      <c r="CN126">
        <f t="shared" si="182"/>
        <v>0.84080720196235492</v>
      </c>
      <c r="CO126">
        <f t="shared" si="183"/>
        <v>0.16115789978734488</v>
      </c>
      <c r="CP126">
        <v>6</v>
      </c>
      <c r="CQ126">
        <v>0.5</v>
      </c>
      <c r="CR126" t="s">
        <v>414</v>
      </c>
      <c r="CS126">
        <v>2</v>
      </c>
      <c r="CT126">
        <v>1686950791.5</v>
      </c>
      <c r="CU126">
        <v>409.07661290322591</v>
      </c>
      <c r="CV126">
        <v>425.06177419354822</v>
      </c>
      <c r="CW126">
        <v>19.59144516129032</v>
      </c>
      <c r="CX126">
        <v>15.75571935483871</v>
      </c>
      <c r="CY126">
        <v>408.72861290322578</v>
      </c>
      <c r="CZ126">
        <v>19.383445161290329</v>
      </c>
      <c r="DA126">
        <v>600.1240322580644</v>
      </c>
      <c r="DB126">
        <v>101.4205483870967</v>
      </c>
      <c r="DC126">
        <v>0.1001595903225807</v>
      </c>
      <c r="DD126">
        <v>35.132661290322581</v>
      </c>
      <c r="DE126">
        <v>35.087235483870963</v>
      </c>
      <c r="DF126">
        <v>999.90000000000032</v>
      </c>
      <c r="DG126">
        <v>0</v>
      </c>
      <c r="DH126">
        <v>0</v>
      </c>
      <c r="DI126">
        <v>9994.7141935483869</v>
      </c>
      <c r="DJ126">
        <v>0</v>
      </c>
      <c r="DK126">
        <v>931.06774193548381</v>
      </c>
      <c r="DL126">
        <v>-15.92512258064516</v>
      </c>
      <c r="DM126">
        <v>417.31238709677422</v>
      </c>
      <c r="DN126">
        <v>431.86612903225807</v>
      </c>
      <c r="DO126">
        <v>3.8357283870967751</v>
      </c>
      <c r="DP126">
        <v>425.06177419354822</v>
      </c>
      <c r="DQ126">
        <v>15.75571935483871</v>
      </c>
      <c r="DR126">
        <v>1.9869761290322581</v>
      </c>
      <c r="DS126">
        <v>1.5979551612903229</v>
      </c>
      <c r="DT126">
        <v>17.340932258064509</v>
      </c>
      <c r="DU126">
        <v>13.93909032258064</v>
      </c>
      <c r="DV126">
        <v>1500.00870967742</v>
      </c>
      <c r="DW126">
        <v>0.97300287096774218</v>
      </c>
      <c r="DX126">
        <v>2.699699354838709E-2</v>
      </c>
      <c r="DY126">
        <v>0</v>
      </c>
      <c r="DZ126">
        <v>807.37109677419357</v>
      </c>
      <c r="EA126">
        <v>4.9993100000000013</v>
      </c>
      <c r="EB126">
        <v>17405.79677419355</v>
      </c>
      <c r="EC126">
        <v>13259.33225806452</v>
      </c>
      <c r="ED126">
        <v>41.75</v>
      </c>
      <c r="EE126">
        <v>43.125</v>
      </c>
      <c r="EF126">
        <v>41.947161290322562</v>
      </c>
      <c r="EG126">
        <v>42.773999999999987</v>
      </c>
      <c r="EH126">
        <v>43.471548387096767</v>
      </c>
      <c r="EI126">
        <v>1454.648709677419</v>
      </c>
      <c r="EJ126">
        <v>40.360322580645153</v>
      </c>
      <c r="EK126">
        <v>0</v>
      </c>
      <c r="EL126">
        <v>100.5999999046326</v>
      </c>
      <c r="EM126">
        <v>0</v>
      </c>
      <c r="EN126">
        <v>805.27460000000008</v>
      </c>
      <c r="EO126">
        <v>-129.32323096802099</v>
      </c>
      <c r="EP126">
        <v>2150.7076928679771</v>
      </c>
      <c r="EQ126">
        <v>17444.056</v>
      </c>
      <c r="ER126">
        <v>15</v>
      </c>
      <c r="ES126">
        <v>1686950825.5</v>
      </c>
      <c r="ET126" t="s">
        <v>990</v>
      </c>
      <c r="EU126">
        <v>1686950825.5</v>
      </c>
      <c r="EV126">
        <v>1686864966.5999999</v>
      </c>
      <c r="EW126">
        <v>110</v>
      </c>
      <c r="EX126">
        <v>-0.06</v>
      </c>
      <c r="EY126">
        <v>-2.5000000000000001E-2</v>
      </c>
      <c r="EZ126">
        <v>0.34799999999999998</v>
      </c>
      <c r="FA126">
        <v>0.20799999999999999</v>
      </c>
      <c r="FB126">
        <v>425</v>
      </c>
      <c r="FC126">
        <v>20</v>
      </c>
      <c r="FD126">
        <v>0.08</v>
      </c>
      <c r="FE126">
        <v>0.03</v>
      </c>
      <c r="FF126">
        <v>-15.89617804878049</v>
      </c>
      <c r="FG126">
        <v>0.35522090592336453</v>
      </c>
      <c r="FH126">
        <v>0.22206633760800351</v>
      </c>
      <c r="FI126">
        <v>1</v>
      </c>
      <c r="FJ126">
        <v>409.10329032258068</v>
      </c>
      <c r="FK126">
        <v>4.3182580645143283</v>
      </c>
      <c r="FL126">
        <v>0.32466967764755489</v>
      </c>
      <c r="FM126">
        <v>1</v>
      </c>
      <c r="FN126">
        <v>3.8221856097560969</v>
      </c>
      <c r="FO126">
        <v>0.22659783972125899</v>
      </c>
      <c r="FP126">
        <v>2.435010582926677E-2</v>
      </c>
      <c r="FQ126">
        <v>1</v>
      </c>
      <c r="FR126">
        <v>19.589600000000001</v>
      </c>
      <c r="FS126">
        <v>0.20712580645158021</v>
      </c>
      <c r="FT126">
        <v>1.5775624316667961E-2</v>
      </c>
      <c r="FU126">
        <v>1</v>
      </c>
      <c r="FV126">
        <v>4</v>
      </c>
      <c r="FW126">
        <v>4</v>
      </c>
      <c r="FX126" t="s">
        <v>416</v>
      </c>
      <c r="FY126">
        <v>3.1703299999999999</v>
      </c>
      <c r="FZ126">
        <v>2.7965</v>
      </c>
      <c r="GA126">
        <v>0.101635</v>
      </c>
      <c r="GB126">
        <v>0.105161</v>
      </c>
      <c r="GC126">
        <v>0.103085</v>
      </c>
      <c r="GD126">
        <v>8.9087299999999994E-2</v>
      </c>
      <c r="GE126">
        <v>27772.1</v>
      </c>
      <c r="GF126">
        <v>22033.200000000001</v>
      </c>
      <c r="GG126">
        <v>28925.7</v>
      </c>
      <c r="GH126">
        <v>24147.1</v>
      </c>
      <c r="GI126">
        <v>33030.9</v>
      </c>
      <c r="GJ126">
        <v>32121</v>
      </c>
      <c r="GK126">
        <v>39929.199999999997</v>
      </c>
      <c r="GL126">
        <v>39414.300000000003</v>
      </c>
      <c r="GM126">
        <v>2.1067</v>
      </c>
      <c r="GN126">
        <v>1.7314799999999999</v>
      </c>
      <c r="GO126">
        <v>7.5981000000000007E-2</v>
      </c>
      <c r="GP126">
        <v>0</v>
      </c>
      <c r="GQ126">
        <v>33.947200000000002</v>
      </c>
      <c r="GR126">
        <v>999.9</v>
      </c>
      <c r="GS126">
        <v>24.6</v>
      </c>
      <c r="GT126">
        <v>38.9</v>
      </c>
      <c r="GU126">
        <v>16.951499999999999</v>
      </c>
      <c r="GV126">
        <v>62.009900000000002</v>
      </c>
      <c r="GW126">
        <v>31.602599999999999</v>
      </c>
      <c r="GX126">
        <v>1</v>
      </c>
      <c r="GY126">
        <v>0.51071599999999995</v>
      </c>
      <c r="GZ126">
        <v>0</v>
      </c>
      <c r="HA126">
        <v>20.2758</v>
      </c>
      <c r="HB126">
        <v>5.2222299999999997</v>
      </c>
      <c r="HC126">
        <v>11.908300000000001</v>
      </c>
      <c r="HD126">
        <v>4.9635999999999996</v>
      </c>
      <c r="HE126">
        <v>3.2919999999999998</v>
      </c>
      <c r="HF126">
        <v>9999</v>
      </c>
      <c r="HG126">
        <v>9999</v>
      </c>
      <c r="HH126">
        <v>9999</v>
      </c>
      <c r="HI126">
        <v>999.9</v>
      </c>
      <c r="HJ126">
        <v>4.9702700000000002</v>
      </c>
      <c r="HK126">
        <v>1.8753599999999999</v>
      </c>
      <c r="HL126">
        <v>1.87419</v>
      </c>
      <c r="HM126">
        <v>1.8733599999999999</v>
      </c>
      <c r="HN126">
        <v>1.87483</v>
      </c>
      <c r="HO126">
        <v>1.86978</v>
      </c>
      <c r="HP126">
        <v>1.8739300000000001</v>
      </c>
      <c r="HQ126">
        <v>1.87897</v>
      </c>
      <c r="HR126">
        <v>0</v>
      </c>
      <c r="HS126">
        <v>0</v>
      </c>
      <c r="HT126">
        <v>0</v>
      </c>
      <c r="HU126">
        <v>0</v>
      </c>
      <c r="HV126" t="s">
        <v>417</v>
      </c>
      <c r="HW126" t="s">
        <v>418</v>
      </c>
      <c r="HX126" t="s">
        <v>419</v>
      </c>
      <c r="HY126" t="s">
        <v>419</v>
      </c>
      <c r="HZ126" t="s">
        <v>419</v>
      </c>
      <c r="IA126" t="s">
        <v>419</v>
      </c>
      <c r="IB126">
        <v>0</v>
      </c>
      <c r="IC126">
        <v>100</v>
      </c>
      <c r="ID126">
        <v>100</v>
      </c>
      <c r="IE126">
        <v>0.34799999999999998</v>
      </c>
      <c r="IF126">
        <v>0.20799999999999999</v>
      </c>
      <c r="IG126">
        <v>0.40799999999990177</v>
      </c>
      <c r="IH126">
        <v>0</v>
      </c>
      <c r="II126">
        <v>0</v>
      </c>
      <c r="IJ126">
        <v>0</v>
      </c>
      <c r="IK126">
        <v>0.20799999999999999</v>
      </c>
      <c r="IL126">
        <v>0</v>
      </c>
      <c r="IM126">
        <v>0</v>
      </c>
      <c r="IN126">
        <v>0</v>
      </c>
      <c r="IO126">
        <v>-1</v>
      </c>
      <c r="IP126">
        <v>-1</v>
      </c>
      <c r="IQ126">
        <v>-1</v>
      </c>
      <c r="IR126">
        <v>-1</v>
      </c>
      <c r="IS126">
        <v>1.4</v>
      </c>
      <c r="IT126">
        <v>1430.5</v>
      </c>
      <c r="IU126">
        <v>1.1071800000000001</v>
      </c>
      <c r="IV126">
        <v>2.4572799999999999</v>
      </c>
      <c r="IW126">
        <v>1.42578</v>
      </c>
      <c r="IX126">
        <v>2.2656200000000002</v>
      </c>
      <c r="IY126">
        <v>1.5478499999999999</v>
      </c>
      <c r="IZ126">
        <v>2.4523899999999998</v>
      </c>
      <c r="JA126">
        <v>40.758000000000003</v>
      </c>
      <c r="JB126">
        <v>14.5961</v>
      </c>
      <c r="JC126">
        <v>18</v>
      </c>
      <c r="JD126">
        <v>645.59799999999996</v>
      </c>
      <c r="JE126">
        <v>386.13799999999998</v>
      </c>
      <c r="JF126">
        <v>34.171599999999998</v>
      </c>
      <c r="JG126">
        <v>33.693800000000003</v>
      </c>
      <c r="JH126">
        <v>30.000800000000002</v>
      </c>
      <c r="JI126">
        <v>33.4223</v>
      </c>
      <c r="JJ126">
        <v>33.344900000000003</v>
      </c>
      <c r="JK126">
        <v>22.183599999999998</v>
      </c>
      <c r="JL126">
        <v>-30</v>
      </c>
      <c r="JM126">
        <v>-30</v>
      </c>
      <c r="JN126">
        <v>-999.9</v>
      </c>
      <c r="JO126">
        <v>425.17899999999997</v>
      </c>
      <c r="JP126">
        <v>0</v>
      </c>
      <c r="JQ126">
        <v>94.287400000000005</v>
      </c>
      <c r="JR126">
        <v>100.26</v>
      </c>
    </row>
    <row r="127" spans="1:278" x14ac:dyDescent="0.2">
      <c r="A127">
        <v>111</v>
      </c>
      <c r="B127">
        <v>1686950918.5999999</v>
      </c>
      <c r="C127">
        <v>28783.099999904629</v>
      </c>
      <c r="D127" t="s">
        <v>991</v>
      </c>
      <c r="E127" t="s">
        <v>992</v>
      </c>
      <c r="F127">
        <v>15</v>
      </c>
      <c r="N127" t="s">
        <v>519</v>
      </c>
      <c r="O127">
        <v>1686950910.849999</v>
      </c>
      <c r="P127">
        <f t="shared" si="138"/>
        <v>6.4443600337467421E-3</v>
      </c>
      <c r="Q127">
        <f t="shared" si="139"/>
        <v>6.4443600337467419</v>
      </c>
      <c r="R127">
        <f t="shared" si="140"/>
        <v>20.643477416375934</v>
      </c>
      <c r="S127">
        <f t="shared" si="141"/>
        <v>409.21803333333332</v>
      </c>
      <c r="T127">
        <f t="shared" si="142"/>
        <v>213.39215575868124</v>
      </c>
      <c r="U127">
        <f t="shared" si="143"/>
        <v>21.664437634266068</v>
      </c>
      <c r="V127">
        <f t="shared" si="144"/>
        <v>41.545475420346357</v>
      </c>
      <c r="W127">
        <f t="shared" si="145"/>
        <v>0.1907286386363837</v>
      </c>
      <c r="X127">
        <f t="shared" si="146"/>
        <v>2.9545365301141704</v>
      </c>
      <c r="Y127">
        <f t="shared" si="147"/>
        <v>0.18414302359753434</v>
      </c>
      <c r="Z127">
        <f t="shared" si="148"/>
        <v>0.11566213723380636</v>
      </c>
      <c r="AA127">
        <f t="shared" si="149"/>
        <v>241.73836661911881</v>
      </c>
      <c r="AB127">
        <f t="shared" si="150"/>
        <v>34.819488135058222</v>
      </c>
      <c r="AC127">
        <f t="shared" si="151"/>
        <v>35.064563333333332</v>
      </c>
      <c r="AD127">
        <f t="shared" si="152"/>
        <v>5.6685973946517896</v>
      </c>
      <c r="AE127">
        <f t="shared" si="153"/>
        <v>39.763015254765527</v>
      </c>
      <c r="AF127">
        <f t="shared" si="154"/>
        <v>2.2542472942907539</v>
      </c>
      <c r="AG127">
        <f t="shared" si="155"/>
        <v>5.6692061199272015</v>
      </c>
      <c r="AH127">
        <f t="shared" si="156"/>
        <v>3.4143501003610357</v>
      </c>
      <c r="AI127">
        <f t="shared" si="157"/>
        <v>-284.19627748823132</v>
      </c>
      <c r="AJ127">
        <f t="shared" si="158"/>
        <v>0.30901284841909055</v>
      </c>
      <c r="AK127">
        <f t="shared" si="159"/>
        <v>2.4441492170422206E-2</v>
      </c>
      <c r="AL127">
        <f t="shared" si="160"/>
        <v>-42.124456528523012</v>
      </c>
      <c r="AM127">
        <v>0</v>
      </c>
      <c r="AN127">
        <v>0</v>
      </c>
      <c r="AO127">
        <f t="shared" si="161"/>
        <v>1</v>
      </c>
      <c r="AP127">
        <f t="shared" si="162"/>
        <v>0</v>
      </c>
      <c r="AQ127">
        <f t="shared" si="163"/>
        <v>52229.509869613838</v>
      </c>
      <c r="AR127" t="s">
        <v>410</v>
      </c>
      <c r="AS127">
        <v>12516</v>
      </c>
      <c r="AT127">
        <v>616.0684</v>
      </c>
      <c r="AU127">
        <v>3673.6</v>
      </c>
      <c r="AV127">
        <f t="shared" si="164"/>
        <v>0.83229845383275258</v>
      </c>
      <c r="AW127">
        <v>-1.2249820690906199</v>
      </c>
      <c r="AX127" t="s">
        <v>993</v>
      </c>
      <c r="AY127">
        <v>12496.3</v>
      </c>
      <c r="AZ127">
        <v>721.27657692307707</v>
      </c>
      <c r="BA127">
        <v>1294.3499999999999</v>
      </c>
      <c r="BB127">
        <f t="shared" si="165"/>
        <v>0.44274996954218171</v>
      </c>
      <c r="BC127">
        <v>0.5</v>
      </c>
      <c r="BD127">
        <f t="shared" si="166"/>
        <v>1261.2136084036888</v>
      </c>
      <c r="BE127">
        <f t="shared" si="167"/>
        <v>20.643477416375934</v>
      </c>
      <c r="BF127">
        <f t="shared" si="168"/>
        <v>279.20114335345914</v>
      </c>
      <c r="BG127">
        <f t="shared" si="169"/>
        <v>1.7339219415135665E-2</v>
      </c>
      <c r="BH127">
        <f t="shared" si="170"/>
        <v>1.8381813265345541</v>
      </c>
      <c r="BI127">
        <f t="shared" si="171"/>
        <v>470.90459459713492</v>
      </c>
      <c r="BJ127" t="s">
        <v>994</v>
      </c>
      <c r="BK127">
        <v>-0.24</v>
      </c>
      <c r="BL127">
        <f t="shared" si="172"/>
        <v>-0.24</v>
      </c>
      <c r="BM127">
        <f t="shared" si="173"/>
        <v>1.0001854212539112</v>
      </c>
      <c r="BN127">
        <f t="shared" si="174"/>
        <v>0.44266788950704306</v>
      </c>
      <c r="BO127">
        <f t="shared" si="175"/>
        <v>0.6476193846220849</v>
      </c>
      <c r="BP127">
        <f t="shared" si="176"/>
        <v>0.84489012097176586</v>
      </c>
      <c r="BQ127">
        <f t="shared" si="177"/>
        <v>0.77816039579116703</v>
      </c>
      <c r="BR127">
        <f t="shared" si="178"/>
        <v>-1.4729480601589074E-4</v>
      </c>
      <c r="BS127">
        <f t="shared" si="179"/>
        <v>1.0001472948060159</v>
      </c>
      <c r="BT127">
        <v>1481</v>
      </c>
      <c r="BU127">
        <v>300</v>
      </c>
      <c r="BV127">
        <v>300</v>
      </c>
      <c r="BW127">
        <v>300</v>
      </c>
      <c r="BX127">
        <v>12496.3</v>
      </c>
      <c r="BY127">
        <v>1111.47</v>
      </c>
      <c r="BZ127">
        <v>-9.0531599999999993E-3</v>
      </c>
      <c r="CA127">
        <v>-35.229999999999997</v>
      </c>
      <c r="CB127" t="s">
        <v>413</v>
      </c>
      <c r="CC127" t="s">
        <v>413</v>
      </c>
      <c r="CD127" t="s">
        <v>413</v>
      </c>
      <c r="CE127" t="s">
        <v>413</v>
      </c>
      <c r="CF127" t="s">
        <v>413</v>
      </c>
      <c r="CG127" t="s">
        <v>413</v>
      </c>
      <c r="CH127" t="s">
        <v>413</v>
      </c>
      <c r="CI127" t="s">
        <v>413</v>
      </c>
      <c r="CJ127" t="s">
        <v>413</v>
      </c>
      <c r="CK127" t="s">
        <v>413</v>
      </c>
      <c r="CL127">
        <f t="shared" si="180"/>
        <v>1500.002666666667</v>
      </c>
      <c r="CM127">
        <f t="shared" si="181"/>
        <v>1261.2136084036888</v>
      </c>
      <c r="CN127">
        <f t="shared" si="182"/>
        <v>0.84080757750009905</v>
      </c>
      <c r="CO127">
        <f t="shared" si="183"/>
        <v>0.16115862457519103</v>
      </c>
      <c r="CP127">
        <v>6</v>
      </c>
      <c r="CQ127">
        <v>0.5</v>
      </c>
      <c r="CR127" t="s">
        <v>414</v>
      </c>
      <c r="CS127">
        <v>2</v>
      </c>
      <c r="CT127">
        <v>1686950910.849999</v>
      </c>
      <c r="CU127">
        <v>409.21803333333332</v>
      </c>
      <c r="CV127">
        <v>432.49506666666662</v>
      </c>
      <c r="CW127">
        <v>22.204070000000002</v>
      </c>
      <c r="CX127">
        <v>15.90377333333333</v>
      </c>
      <c r="CY127">
        <v>408.8680333333333</v>
      </c>
      <c r="CZ127">
        <v>21.99607000000001</v>
      </c>
      <c r="DA127">
        <v>600.09259999999995</v>
      </c>
      <c r="DB127">
        <v>101.4242333333334</v>
      </c>
      <c r="DC127">
        <v>9.982483666666668E-2</v>
      </c>
      <c r="DD127">
        <v>35.066503333333337</v>
      </c>
      <c r="DE127">
        <v>35.064563333333332</v>
      </c>
      <c r="DF127">
        <v>999.9000000000002</v>
      </c>
      <c r="DG127">
        <v>0</v>
      </c>
      <c r="DH127">
        <v>0</v>
      </c>
      <c r="DI127">
        <v>10000.70166666667</v>
      </c>
      <c r="DJ127">
        <v>0</v>
      </c>
      <c r="DK127">
        <v>1197.788666666667</v>
      </c>
      <c r="DL127">
        <v>-23.279133333333331</v>
      </c>
      <c r="DM127">
        <v>418.50850000000003</v>
      </c>
      <c r="DN127">
        <v>439.48456666666669</v>
      </c>
      <c r="DO127">
        <v>6.3002873333333342</v>
      </c>
      <c r="DP127">
        <v>432.49506666666662</v>
      </c>
      <c r="DQ127">
        <v>15.90377333333333</v>
      </c>
      <c r="DR127">
        <v>2.2520310000000001</v>
      </c>
      <c r="DS127">
        <v>1.613028666666666</v>
      </c>
      <c r="DT127">
        <v>19.337319999999998</v>
      </c>
      <c r="DU127">
        <v>14.08382666666667</v>
      </c>
      <c r="DV127">
        <v>1500.002666666667</v>
      </c>
      <c r="DW127">
        <v>0.97299233333333335</v>
      </c>
      <c r="DX127">
        <v>2.7007639999999989E-2</v>
      </c>
      <c r="DY127">
        <v>0</v>
      </c>
      <c r="DZ127">
        <v>721.32673333333332</v>
      </c>
      <c r="EA127">
        <v>4.9993100000000004</v>
      </c>
      <c r="EB127">
        <v>15466.01</v>
      </c>
      <c r="EC127">
        <v>13259.22333333333</v>
      </c>
      <c r="ED127">
        <v>41.8874</v>
      </c>
      <c r="EE127">
        <v>43.32459999999999</v>
      </c>
      <c r="EF127">
        <v>42.129133333333343</v>
      </c>
      <c r="EG127">
        <v>42.866599999999998</v>
      </c>
      <c r="EH127">
        <v>43.566199999999967</v>
      </c>
      <c r="EI127">
        <v>1454.6263333333341</v>
      </c>
      <c r="EJ127">
        <v>40.378999999999998</v>
      </c>
      <c r="EK127">
        <v>0</v>
      </c>
      <c r="EL127">
        <v>118.3999998569489</v>
      </c>
      <c r="EM127">
        <v>0</v>
      </c>
      <c r="EN127">
        <v>721.27657692307707</v>
      </c>
      <c r="EO127">
        <v>-63.397367538545502</v>
      </c>
      <c r="EP127">
        <v>-3512.663248523831</v>
      </c>
      <c r="EQ127">
        <v>15462.369230769231</v>
      </c>
      <c r="ER127">
        <v>15</v>
      </c>
      <c r="ES127">
        <v>1686950943.5999999</v>
      </c>
      <c r="ET127" t="s">
        <v>995</v>
      </c>
      <c r="EU127">
        <v>1686950943.5999999</v>
      </c>
      <c r="EV127">
        <v>1686864966.5999999</v>
      </c>
      <c r="EW127">
        <v>111</v>
      </c>
      <c r="EX127">
        <v>2E-3</v>
      </c>
      <c r="EY127">
        <v>-2.5000000000000001E-2</v>
      </c>
      <c r="EZ127">
        <v>0.35</v>
      </c>
      <c r="FA127">
        <v>0.20799999999999999</v>
      </c>
      <c r="FB127">
        <v>433</v>
      </c>
      <c r="FC127">
        <v>20</v>
      </c>
      <c r="FD127">
        <v>0.05</v>
      </c>
      <c r="FE127">
        <v>0.03</v>
      </c>
      <c r="FF127">
        <v>-23.223517073170729</v>
      </c>
      <c r="FG127">
        <v>-0.29808501742160481</v>
      </c>
      <c r="FH127">
        <v>0.22307281858494929</v>
      </c>
      <c r="FI127">
        <v>1</v>
      </c>
      <c r="FJ127">
        <v>409.16458064516132</v>
      </c>
      <c r="FK127">
        <v>3.9764999999985511</v>
      </c>
      <c r="FL127">
        <v>0.30401652907033322</v>
      </c>
      <c r="FM127">
        <v>1</v>
      </c>
      <c r="FN127">
        <v>6.2822473170731703</v>
      </c>
      <c r="FO127">
        <v>0.3167349825784056</v>
      </c>
      <c r="FP127">
        <v>3.1751804022064109E-2</v>
      </c>
      <c r="FQ127">
        <v>1</v>
      </c>
      <c r="FR127">
        <v>22.20125483870968</v>
      </c>
      <c r="FS127">
        <v>0.22453548387099609</v>
      </c>
      <c r="FT127">
        <v>1.6885933040593552E-2</v>
      </c>
      <c r="FU127">
        <v>1</v>
      </c>
      <c r="FV127">
        <v>4</v>
      </c>
      <c r="FW127">
        <v>4</v>
      </c>
      <c r="FX127" t="s">
        <v>416</v>
      </c>
      <c r="FY127">
        <v>3.1703199999999998</v>
      </c>
      <c r="FZ127">
        <v>2.7971400000000002</v>
      </c>
      <c r="GA127">
        <v>0.101635</v>
      </c>
      <c r="GB127">
        <v>0.10650999999999999</v>
      </c>
      <c r="GC127">
        <v>0.112724</v>
      </c>
      <c r="GD127">
        <v>8.9602500000000002E-2</v>
      </c>
      <c r="GE127">
        <v>27761.5</v>
      </c>
      <c r="GF127">
        <v>21994.9</v>
      </c>
      <c r="GG127">
        <v>28915.4</v>
      </c>
      <c r="GH127">
        <v>24142.1</v>
      </c>
      <c r="GI127">
        <v>32662.7</v>
      </c>
      <c r="GJ127">
        <v>32097.3</v>
      </c>
      <c r="GK127">
        <v>39914.699999999997</v>
      </c>
      <c r="GL127">
        <v>39407.4</v>
      </c>
      <c r="GM127">
        <v>2.1061299999999998</v>
      </c>
      <c r="GN127">
        <v>1.73393</v>
      </c>
      <c r="GO127">
        <v>0.118256</v>
      </c>
      <c r="GP127">
        <v>0</v>
      </c>
      <c r="GQ127">
        <v>33.677399999999999</v>
      </c>
      <c r="GR127">
        <v>999.9</v>
      </c>
      <c r="GS127">
        <v>24.8</v>
      </c>
      <c r="GT127">
        <v>38.9</v>
      </c>
      <c r="GU127">
        <v>17.088899999999999</v>
      </c>
      <c r="GV127">
        <v>62.058100000000003</v>
      </c>
      <c r="GW127">
        <v>31.085699999999999</v>
      </c>
      <c r="GX127">
        <v>1</v>
      </c>
      <c r="GY127">
        <v>0.52251800000000004</v>
      </c>
      <c r="GZ127">
        <v>0</v>
      </c>
      <c r="HA127">
        <v>20.2761</v>
      </c>
      <c r="HB127">
        <v>5.2223800000000002</v>
      </c>
      <c r="HC127">
        <v>11.908099999999999</v>
      </c>
      <c r="HD127">
        <v>4.9631499999999997</v>
      </c>
      <c r="HE127">
        <v>3.2919999999999998</v>
      </c>
      <c r="HF127">
        <v>9999</v>
      </c>
      <c r="HG127">
        <v>9999</v>
      </c>
      <c r="HH127">
        <v>9999</v>
      </c>
      <c r="HI127">
        <v>999.9</v>
      </c>
      <c r="HJ127">
        <v>4.9702900000000003</v>
      </c>
      <c r="HK127">
        <v>1.87541</v>
      </c>
      <c r="HL127">
        <v>1.8742300000000001</v>
      </c>
      <c r="HM127">
        <v>1.8733500000000001</v>
      </c>
      <c r="HN127">
        <v>1.8748499999999999</v>
      </c>
      <c r="HO127">
        <v>1.8697999999999999</v>
      </c>
      <c r="HP127">
        <v>1.8739300000000001</v>
      </c>
      <c r="HQ127">
        <v>1.8789800000000001</v>
      </c>
      <c r="HR127">
        <v>0</v>
      </c>
      <c r="HS127">
        <v>0</v>
      </c>
      <c r="HT127">
        <v>0</v>
      </c>
      <c r="HU127">
        <v>0</v>
      </c>
      <c r="HV127" t="s">
        <v>417</v>
      </c>
      <c r="HW127" t="s">
        <v>418</v>
      </c>
      <c r="HX127" t="s">
        <v>419</v>
      </c>
      <c r="HY127" t="s">
        <v>419</v>
      </c>
      <c r="HZ127" t="s">
        <v>419</v>
      </c>
      <c r="IA127" t="s">
        <v>419</v>
      </c>
      <c r="IB127">
        <v>0</v>
      </c>
      <c r="IC127">
        <v>100</v>
      </c>
      <c r="ID127">
        <v>100</v>
      </c>
      <c r="IE127">
        <v>0.35</v>
      </c>
      <c r="IF127">
        <v>0.20799999999999999</v>
      </c>
      <c r="IG127">
        <v>0.34799999999995629</v>
      </c>
      <c r="IH127">
        <v>0</v>
      </c>
      <c r="II127">
        <v>0</v>
      </c>
      <c r="IJ127">
        <v>0</v>
      </c>
      <c r="IK127">
        <v>0.20799999999999999</v>
      </c>
      <c r="IL127">
        <v>0</v>
      </c>
      <c r="IM127">
        <v>0</v>
      </c>
      <c r="IN127">
        <v>0</v>
      </c>
      <c r="IO127">
        <v>-1</v>
      </c>
      <c r="IP127">
        <v>-1</v>
      </c>
      <c r="IQ127">
        <v>-1</v>
      </c>
      <c r="IR127">
        <v>-1</v>
      </c>
      <c r="IS127">
        <v>1.6</v>
      </c>
      <c r="IT127">
        <v>1432.5</v>
      </c>
      <c r="IU127">
        <v>1.1230500000000001</v>
      </c>
      <c r="IV127">
        <v>2.4645999999999999</v>
      </c>
      <c r="IW127">
        <v>1.42578</v>
      </c>
      <c r="IX127">
        <v>2.2644000000000002</v>
      </c>
      <c r="IY127">
        <v>1.5478499999999999</v>
      </c>
      <c r="IZ127">
        <v>2.3339799999999999</v>
      </c>
      <c r="JA127">
        <v>40.8093</v>
      </c>
      <c r="JB127">
        <v>14.569800000000001</v>
      </c>
      <c r="JC127">
        <v>18</v>
      </c>
      <c r="JD127">
        <v>646.54499999999996</v>
      </c>
      <c r="JE127">
        <v>388.27</v>
      </c>
      <c r="JF127">
        <v>34.311999999999998</v>
      </c>
      <c r="JG127">
        <v>33.833799999999997</v>
      </c>
      <c r="JH127">
        <v>30.000399999999999</v>
      </c>
      <c r="JI127">
        <v>33.564</v>
      </c>
      <c r="JJ127">
        <v>33.478200000000001</v>
      </c>
      <c r="JK127">
        <v>22.506499999999999</v>
      </c>
      <c r="JL127">
        <v>-30</v>
      </c>
      <c r="JM127">
        <v>-30</v>
      </c>
      <c r="JN127">
        <v>-999.9</v>
      </c>
      <c r="JO127">
        <v>432.77</v>
      </c>
      <c r="JP127">
        <v>0</v>
      </c>
      <c r="JQ127">
        <v>94.253399999999999</v>
      </c>
      <c r="JR127">
        <v>100.241</v>
      </c>
    </row>
    <row r="128" spans="1:278" x14ac:dyDescent="0.2">
      <c r="A128">
        <v>112</v>
      </c>
      <c r="B128">
        <v>1686951059.5999999</v>
      </c>
      <c r="C128">
        <v>28924.099999904629</v>
      </c>
      <c r="D128" t="s">
        <v>996</v>
      </c>
      <c r="E128" t="s">
        <v>997</v>
      </c>
      <c r="F128">
        <v>15</v>
      </c>
      <c r="N128" t="s">
        <v>525</v>
      </c>
      <c r="O128">
        <v>1686951051.599999</v>
      </c>
      <c r="P128">
        <f t="shared" si="138"/>
        <v>2.1117606590356055E-3</v>
      </c>
      <c r="Q128">
        <f t="shared" si="139"/>
        <v>2.1117606590356055</v>
      </c>
      <c r="R128">
        <f t="shared" si="140"/>
        <v>5.9282632029946001</v>
      </c>
      <c r="S128">
        <f t="shared" si="141"/>
        <v>411.39270967741942</v>
      </c>
      <c r="T128">
        <f t="shared" si="142"/>
        <v>205.5238008219774</v>
      </c>
      <c r="U128">
        <f t="shared" si="143"/>
        <v>20.865159558020785</v>
      </c>
      <c r="V128">
        <f t="shared" si="144"/>
        <v>41.76535512721982</v>
      </c>
      <c r="W128">
        <f t="shared" si="145"/>
        <v>5.1560996596082334E-2</v>
      </c>
      <c r="X128">
        <f t="shared" si="146"/>
        <v>2.9537125080079343</v>
      </c>
      <c r="Y128">
        <f t="shared" si="147"/>
        <v>5.106614026258114E-2</v>
      </c>
      <c r="Z128">
        <f t="shared" si="148"/>
        <v>3.1960402607495282E-2</v>
      </c>
      <c r="AA128">
        <f t="shared" si="149"/>
        <v>241.7360325026811</v>
      </c>
      <c r="AB128">
        <f t="shared" si="150"/>
        <v>36.427094126218698</v>
      </c>
      <c r="AC128">
        <f t="shared" si="151"/>
        <v>35.689525806451613</v>
      </c>
      <c r="AD128">
        <f t="shared" si="152"/>
        <v>5.8676589054782218</v>
      </c>
      <c r="AE128">
        <f t="shared" si="153"/>
        <v>31.38135960742278</v>
      </c>
      <c r="AF128">
        <f t="shared" si="154"/>
        <v>1.828511947673936</v>
      </c>
      <c r="AG128">
        <f t="shared" si="155"/>
        <v>5.8267454646593109</v>
      </c>
      <c r="AH128">
        <f t="shared" si="156"/>
        <v>4.0391469578042862</v>
      </c>
      <c r="AI128">
        <f t="shared" si="157"/>
        <v>-93.128645063470202</v>
      </c>
      <c r="AJ128">
        <f t="shared" si="158"/>
        <v>-20.212248746762661</v>
      </c>
      <c r="AK128">
        <f t="shared" si="159"/>
        <v>-1.6078866433209571</v>
      </c>
      <c r="AL128">
        <f t="shared" si="160"/>
        <v>126.78725204912726</v>
      </c>
      <c r="AM128">
        <v>0</v>
      </c>
      <c r="AN128">
        <v>0</v>
      </c>
      <c r="AO128">
        <f t="shared" si="161"/>
        <v>1</v>
      </c>
      <c r="AP128">
        <f t="shared" si="162"/>
        <v>0</v>
      </c>
      <c r="AQ128">
        <f t="shared" si="163"/>
        <v>52122.102183398711</v>
      </c>
      <c r="AR128" t="s">
        <v>410</v>
      </c>
      <c r="AS128">
        <v>12516</v>
      </c>
      <c r="AT128">
        <v>616.0684</v>
      </c>
      <c r="AU128">
        <v>3673.6</v>
      </c>
      <c r="AV128">
        <f t="shared" si="164"/>
        <v>0.83229845383275258</v>
      </c>
      <c r="AW128">
        <v>-1.2249820690906199</v>
      </c>
      <c r="AX128" t="s">
        <v>998</v>
      </c>
      <c r="AY128">
        <v>12498.3</v>
      </c>
      <c r="AZ128">
        <v>825.07907692307697</v>
      </c>
      <c r="BA128">
        <v>1016.43</v>
      </c>
      <c r="BB128">
        <f t="shared" si="165"/>
        <v>0.18825784665635903</v>
      </c>
      <c r="BC128">
        <v>0.5</v>
      </c>
      <c r="BD128">
        <f t="shared" si="166"/>
        <v>1261.2037836467171</v>
      </c>
      <c r="BE128">
        <f t="shared" si="167"/>
        <v>5.9282632029946001</v>
      </c>
      <c r="BF128">
        <f t="shared" si="168"/>
        <v>118.71575425209173</v>
      </c>
      <c r="BG128">
        <f t="shared" si="169"/>
        <v>5.6717600794075609E-3</v>
      </c>
      <c r="BH128">
        <f t="shared" si="170"/>
        <v>2.6142183918223587</v>
      </c>
      <c r="BI128">
        <f t="shared" si="171"/>
        <v>428.29864702683653</v>
      </c>
      <c r="BJ128" t="s">
        <v>999</v>
      </c>
      <c r="BK128">
        <v>-565.04999999999995</v>
      </c>
      <c r="BL128">
        <f t="shared" si="172"/>
        <v>-565.04999999999995</v>
      </c>
      <c r="BM128">
        <f t="shared" si="173"/>
        <v>1.5559162952687347</v>
      </c>
      <c r="BN128">
        <f t="shared" si="174"/>
        <v>0.12099484222179413</v>
      </c>
      <c r="BO128">
        <f t="shared" si="175"/>
        <v>0.62689063734915607</v>
      </c>
      <c r="BP128">
        <f t="shared" si="176"/>
        <v>0.47794524519065518</v>
      </c>
      <c r="BQ128">
        <f t="shared" si="177"/>
        <v>0.86905724866424938</v>
      </c>
      <c r="BR128">
        <f t="shared" si="178"/>
        <v>-8.2862524950197955E-2</v>
      </c>
      <c r="BS128">
        <f t="shared" si="179"/>
        <v>1.082862524950198</v>
      </c>
      <c r="BT128">
        <v>1483</v>
      </c>
      <c r="BU128">
        <v>300</v>
      </c>
      <c r="BV128">
        <v>300</v>
      </c>
      <c r="BW128">
        <v>300</v>
      </c>
      <c r="BX128">
        <v>12498.3</v>
      </c>
      <c r="BY128">
        <v>1002.59</v>
      </c>
      <c r="BZ128">
        <v>-9.0505800000000008E-3</v>
      </c>
      <c r="CA128">
        <v>11.27</v>
      </c>
      <c r="CB128" t="s">
        <v>413</v>
      </c>
      <c r="CC128" t="s">
        <v>413</v>
      </c>
      <c r="CD128" t="s">
        <v>413</v>
      </c>
      <c r="CE128" t="s">
        <v>413</v>
      </c>
      <c r="CF128" t="s">
        <v>413</v>
      </c>
      <c r="CG128" t="s">
        <v>413</v>
      </c>
      <c r="CH128" t="s">
        <v>413</v>
      </c>
      <c r="CI128" t="s">
        <v>413</v>
      </c>
      <c r="CJ128" t="s">
        <v>413</v>
      </c>
      <c r="CK128" t="s">
        <v>413</v>
      </c>
      <c r="CL128">
        <f t="shared" si="180"/>
        <v>1499.99129032258</v>
      </c>
      <c r="CM128">
        <f t="shared" si="181"/>
        <v>1261.2037836467171</v>
      </c>
      <c r="CN128">
        <f t="shared" si="182"/>
        <v>0.84080740453865532</v>
      </c>
      <c r="CO128">
        <f t="shared" si="183"/>
        <v>0.16115829075960478</v>
      </c>
      <c r="CP128">
        <v>6</v>
      </c>
      <c r="CQ128">
        <v>0.5</v>
      </c>
      <c r="CR128" t="s">
        <v>414</v>
      </c>
      <c r="CS128">
        <v>2</v>
      </c>
      <c r="CT128">
        <v>1686951051.599999</v>
      </c>
      <c r="CU128">
        <v>411.39270967741942</v>
      </c>
      <c r="CV128">
        <v>418.18812903225802</v>
      </c>
      <c r="CW128">
        <v>18.01101612903226</v>
      </c>
      <c r="CX128">
        <v>15.93778064516129</v>
      </c>
      <c r="CY128">
        <v>411.00070967741942</v>
      </c>
      <c r="CZ128">
        <v>17.803016129032251</v>
      </c>
      <c r="DA128">
        <v>600.14187096774197</v>
      </c>
      <c r="DB128">
        <v>101.421935483871</v>
      </c>
      <c r="DC128">
        <v>9.9929499999999991E-2</v>
      </c>
      <c r="DD128">
        <v>35.562596774193537</v>
      </c>
      <c r="DE128">
        <v>35.689525806451613</v>
      </c>
      <c r="DF128">
        <v>999.90000000000032</v>
      </c>
      <c r="DG128">
        <v>0</v>
      </c>
      <c r="DH128">
        <v>0</v>
      </c>
      <c r="DI128">
        <v>9996.2519354838714</v>
      </c>
      <c r="DJ128">
        <v>0</v>
      </c>
      <c r="DK128">
        <v>238.577129032258</v>
      </c>
      <c r="DL128">
        <v>-6.8376277419354858</v>
      </c>
      <c r="DM128">
        <v>418.89529032258059</v>
      </c>
      <c r="DN128">
        <v>424.96112903225787</v>
      </c>
      <c r="DO128">
        <v>2.0732316129032262</v>
      </c>
      <c r="DP128">
        <v>418.18812903225802</v>
      </c>
      <c r="DQ128">
        <v>15.93778064516129</v>
      </c>
      <c r="DR128">
        <v>1.82671064516129</v>
      </c>
      <c r="DS128">
        <v>1.616438387096774</v>
      </c>
      <c r="DT128">
        <v>16.017232258064521</v>
      </c>
      <c r="DU128">
        <v>14.116429032258059</v>
      </c>
      <c r="DV128">
        <v>1499.99129032258</v>
      </c>
      <c r="DW128">
        <v>0.97299858064516109</v>
      </c>
      <c r="DX128">
        <v>2.700121935483871E-2</v>
      </c>
      <c r="DY128">
        <v>0</v>
      </c>
      <c r="DZ128">
        <v>826.86245161290321</v>
      </c>
      <c r="EA128">
        <v>4.9993100000000013</v>
      </c>
      <c r="EB128">
        <v>19113.212903225809</v>
      </c>
      <c r="EC128">
        <v>13259.164516129031</v>
      </c>
      <c r="ED128">
        <v>41.936999999999983</v>
      </c>
      <c r="EE128">
        <v>43.311999999999969</v>
      </c>
      <c r="EF128">
        <v>42.227645161290319</v>
      </c>
      <c r="EG128">
        <v>42.797999999999988</v>
      </c>
      <c r="EH128">
        <v>43.625</v>
      </c>
      <c r="EI128">
        <v>1454.622258064516</v>
      </c>
      <c r="EJ128">
        <v>40.369999999999983</v>
      </c>
      <c r="EK128">
        <v>0</v>
      </c>
      <c r="EL128">
        <v>140.79999995231631</v>
      </c>
      <c r="EM128">
        <v>0</v>
      </c>
      <c r="EN128">
        <v>825.07907692307697</v>
      </c>
      <c r="EO128">
        <v>-143.27740172956371</v>
      </c>
      <c r="EP128">
        <v>-2703.5623947475101</v>
      </c>
      <c r="EQ128">
        <v>19087.707692307689</v>
      </c>
      <c r="ER128">
        <v>15</v>
      </c>
      <c r="ES128">
        <v>1686951084.5999999</v>
      </c>
      <c r="ET128" t="s">
        <v>1000</v>
      </c>
      <c r="EU128">
        <v>1686951084.5999999</v>
      </c>
      <c r="EV128">
        <v>1686864966.5999999</v>
      </c>
      <c r="EW128">
        <v>112</v>
      </c>
      <c r="EX128">
        <v>4.2000000000000003E-2</v>
      </c>
      <c r="EY128">
        <v>-2.5000000000000001E-2</v>
      </c>
      <c r="EZ128">
        <v>0.39200000000000002</v>
      </c>
      <c r="FA128">
        <v>0.20799999999999999</v>
      </c>
      <c r="FB128">
        <v>417</v>
      </c>
      <c r="FC128">
        <v>20</v>
      </c>
      <c r="FD128">
        <v>0.34</v>
      </c>
      <c r="FE128">
        <v>0.03</v>
      </c>
      <c r="FF128">
        <v>-6.8371554999999997</v>
      </c>
      <c r="FG128">
        <v>1.3671980487804909</v>
      </c>
      <c r="FH128">
        <v>0.29779426285566701</v>
      </c>
      <c r="FI128">
        <v>1</v>
      </c>
      <c r="FJ128">
        <v>411.3503333333332</v>
      </c>
      <c r="FK128">
        <v>-1.9464293659615819</v>
      </c>
      <c r="FL128">
        <v>0.17675752380654819</v>
      </c>
      <c r="FM128">
        <v>1</v>
      </c>
      <c r="FN128">
        <v>2.06501175</v>
      </c>
      <c r="FO128">
        <v>0.20600476547841881</v>
      </c>
      <c r="FP128">
        <v>1.9932672285408692E-2</v>
      </c>
      <c r="FQ128">
        <v>1</v>
      </c>
      <c r="FR128">
        <v>18.01211</v>
      </c>
      <c r="FS128">
        <v>0.2286620689655296</v>
      </c>
      <c r="FT128">
        <v>1.6582186224982379E-2</v>
      </c>
      <c r="FU128">
        <v>1</v>
      </c>
      <c r="FV128">
        <v>4</v>
      </c>
      <c r="FW128">
        <v>4</v>
      </c>
      <c r="FX128" t="s">
        <v>416</v>
      </c>
      <c r="FY128">
        <v>3.1701899999999998</v>
      </c>
      <c r="FZ128">
        <v>2.7967300000000002</v>
      </c>
      <c r="GA128">
        <v>0.10184</v>
      </c>
      <c r="GB128">
        <v>0.10367</v>
      </c>
      <c r="GC128">
        <v>9.6977900000000006E-2</v>
      </c>
      <c r="GD128">
        <v>8.9767399999999997E-2</v>
      </c>
      <c r="GE128">
        <v>27752.799999999999</v>
      </c>
      <c r="GF128">
        <v>22064.799999999999</v>
      </c>
      <c r="GG128">
        <v>28913.200000000001</v>
      </c>
      <c r="GH128">
        <v>24142.3</v>
      </c>
      <c r="GI128">
        <v>33243.199999999997</v>
      </c>
      <c r="GJ128">
        <v>32091.599999999999</v>
      </c>
      <c r="GK128">
        <v>39912.5</v>
      </c>
      <c r="GL128">
        <v>39407.699999999997</v>
      </c>
      <c r="GM128">
        <v>2.1004999999999998</v>
      </c>
      <c r="GN128">
        <v>1.7347699999999999</v>
      </c>
      <c r="GO128">
        <v>6.23651E-2</v>
      </c>
      <c r="GP128">
        <v>0</v>
      </c>
      <c r="GQ128">
        <v>34.659399999999998</v>
      </c>
      <c r="GR128">
        <v>999.9</v>
      </c>
      <c r="GS128">
        <v>24.9</v>
      </c>
      <c r="GT128">
        <v>38.799999999999997</v>
      </c>
      <c r="GU128">
        <v>17.066299999999998</v>
      </c>
      <c r="GV128">
        <v>61.7881</v>
      </c>
      <c r="GW128">
        <v>30.480799999999999</v>
      </c>
      <c r="GX128">
        <v>1</v>
      </c>
      <c r="GY128">
        <v>0.525285</v>
      </c>
      <c r="GZ128">
        <v>0</v>
      </c>
      <c r="HA128">
        <v>20.2761</v>
      </c>
      <c r="HB128">
        <v>5.22133</v>
      </c>
      <c r="HC128">
        <v>11.908099999999999</v>
      </c>
      <c r="HD128">
        <v>4.9634499999999999</v>
      </c>
      <c r="HE128">
        <v>3.2919999999999998</v>
      </c>
      <c r="HF128">
        <v>9999</v>
      </c>
      <c r="HG128">
        <v>9999</v>
      </c>
      <c r="HH128">
        <v>9999</v>
      </c>
      <c r="HI128">
        <v>999.9</v>
      </c>
      <c r="HJ128">
        <v>4.9702900000000003</v>
      </c>
      <c r="HK128">
        <v>1.87534</v>
      </c>
      <c r="HL128">
        <v>1.8742300000000001</v>
      </c>
      <c r="HM128">
        <v>1.8733299999999999</v>
      </c>
      <c r="HN128">
        <v>1.87483</v>
      </c>
      <c r="HO128">
        <v>1.8697900000000001</v>
      </c>
      <c r="HP128">
        <v>1.8739300000000001</v>
      </c>
      <c r="HQ128">
        <v>1.87897</v>
      </c>
      <c r="HR128">
        <v>0</v>
      </c>
      <c r="HS128">
        <v>0</v>
      </c>
      <c r="HT128">
        <v>0</v>
      </c>
      <c r="HU128">
        <v>0</v>
      </c>
      <c r="HV128" t="s">
        <v>417</v>
      </c>
      <c r="HW128" t="s">
        <v>418</v>
      </c>
      <c r="HX128" t="s">
        <v>419</v>
      </c>
      <c r="HY128" t="s">
        <v>419</v>
      </c>
      <c r="HZ128" t="s">
        <v>419</v>
      </c>
      <c r="IA128" t="s">
        <v>419</v>
      </c>
      <c r="IB128">
        <v>0</v>
      </c>
      <c r="IC128">
        <v>100</v>
      </c>
      <c r="ID128">
        <v>100</v>
      </c>
      <c r="IE128">
        <v>0.39200000000000002</v>
      </c>
      <c r="IF128">
        <v>0.20799999999999999</v>
      </c>
      <c r="IG128">
        <v>0.34985000000006039</v>
      </c>
      <c r="IH128">
        <v>0</v>
      </c>
      <c r="II128">
        <v>0</v>
      </c>
      <c r="IJ128">
        <v>0</v>
      </c>
      <c r="IK128">
        <v>0.20799999999999999</v>
      </c>
      <c r="IL128">
        <v>0</v>
      </c>
      <c r="IM128">
        <v>0</v>
      </c>
      <c r="IN128">
        <v>0</v>
      </c>
      <c r="IO128">
        <v>-1</v>
      </c>
      <c r="IP128">
        <v>-1</v>
      </c>
      <c r="IQ128">
        <v>-1</v>
      </c>
      <c r="IR128">
        <v>-1</v>
      </c>
      <c r="IS128">
        <v>1.9</v>
      </c>
      <c r="IT128">
        <v>1434.9</v>
      </c>
      <c r="IU128">
        <v>1.09131</v>
      </c>
      <c r="IV128">
        <v>2.4694799999999999</v>
      </c>
      <c r="IW128">
        <v>1.42578</v>
      </c>
      <c r="IX128">
        <v>2.2656200000000002</v>
      </c>
      <c r="IY128">
        <v>1.5478499999999999</v>
      </c>
      <c r="IZ128">
        <v>2.33887</v>
      </c>
      <c r="JA128">
        <v>40.8093</v>
      </c>
      <c r="JB128">
        <v>14.5436</v>
      </c>
      <c r="JC128">
        <v>18</v>
      </c>
      <c r="JD128">
        <v>642.79700000000003</v>
      </c>
      <c r="JE128">
        <v>389.12799999999999</v>
      </c>
      <c r="JF128">
        <v>34.445599999999999</v>
      </c>
      <c r="JG128">
        <v>33.889499999999998</v>
      </c>
      <c r="JH128">
        <v>30.0002</v>
      </c>
      <c r="JI128">
        <v>33.626600000000003</v>
      </c>
      <c r="JJ128">
        <v>33.543700000000001</v>
      </c>
      <c r="JK128">
        <v>21.862200000000001</v>
      </c>
      <c r="JL128">
        <v>-30</v>
      </c>
      <c r="JM128">
        <v>-30</v>
      </c>
      <c r="JN128">
        <v>-999.9</v>
      </c>
      <c r="JO128">
        <v>417.52100000000002</v>
      </c>
      <c r="JP128">
        <v>0</v>
      </c>
      <c r="JQ128">
        <v>94.247500000000002</v>
      </c>
      <c r="JR128">
        <v>100.242</v>
      </c>
    </row>
    <row r="129" spans="1:278" x14ac:dyDescent="0.2">
      <c r="A129">
        <v>113</v>
      </c>
      <c r="B129">
        <v>1686951228.0999999</v>
      </c>
      <c r="C129">
        <v>29092.599999904629</v>
      </c>
      <c r="D129" t="s">
        <v>1001</v>
      </c>
      <c r="E129" t="s">
        <v>1002</v>
      </c>
      <c r="F129">
        <v>15</v>
      </c>
      <c r="N129" t="s">
        <v>531</v>
      </c>
      <c r="O129">
        <v>1686951220.349999</v>
      </c>
      <c r="P129">
        <f t="shared" si="138"/>
        <v>4.9210467012127885E-3</v>
      </c>
      <c r="Q129">
        <f t="shared" si="139"/>
        <v>4.9210467012127888</v>
      </c>
      <c r="R129">
        <f t="shared" si="140"/>
        <v>16.002807757640497</v>
      </c>
      <c r="S129">
        <f t="shared" si="141"/>
        <v>408.87740000000008</v>
      </c>
      <c r="T129">
        <f t="shared" si="142"/>
        <v>188.00104975421746</v>
      </c>
      <c r="U129">
        <f t="shared" si="143"/>
        <v>19.086682673578427</v>
      </c>
      <c r="V129">
        <f t="shared" si="144"/>
        <v>41.511008562986639</v>
      </c>
      <c r="W129">
        <f t="shared" si="145"/>
        <v>0.12918961720470468</v>
      </c>
      <c r="X129">
        <f t="shared" si="146"/>
        <v>2.9539071442520317</v>
      </c>
      <c r="Y129">
        <f t="shared" si="147"/>
        <v>0.12613082046689511</v>
      </c>
      <c r="Z129">
        <f t="shared" si="148"/>
        <v>7.9100551513518552E-2</v>
      </c>
      <c r="AA129">
        <f t="shared" si="149"/>
        <v>241.74170085557816</v>
      </c>
      <c r="AB129">
        <f t="shared" si="150"/>
        <v>36.027906275559992</v>
      </c>
      <c r="AC129">
        <f t="shared" si="151"/>
        <v>35.896610000000003</v>
      </c>
      <c r="AD129">
        <f t="shared" si="152"/>
        <v>5.9349448764776023</v>
      </c>
      <c r="AE129">
        <f t="shared" si="153"/>
        <v>35.935441866934035</v>
      </c>
      <c r="AF129">
        <f t="shared" si="154"/>
        <v>2.1312839071843537</v>
      </c>
      <c r="AG129">
        <f t="shared" si="155"/>
        <v>5.9308687926429879</v>
      </c>
      <c r="AH129">
        <f t="shared" si="156"/>
        <v>3.8036609692932486</v>
      </c>
      <c r="AI129">
        <f t="shared" si="157"/>
        <v>-217.01815952348397</v>
      </c>
      <c r="AJ129">
        <f t="shared" si="158"/>
        <v>-1.9885146772865863</v>
      </c>
      <c r="AK129">
        <f t="shared" si="159"/>
        <v>-0.15858286596638219</v>
      </c>
      <c r="AL129">
        <f t="shared" si="160"/>
        <v>22.576443788841203</v>
      </c>
      <c r="AM129">
        <v>0</v>
      </c>
      <c r="AN129">
        <v>0</v>
      </c>
      <c r="AO129">
        <f t="shared" si="161"/>
        <v>1</v>
      </c>
      <c r="AP129">
        <f t="shared" si="162"/>
        <v>0</v>
      </c>
      <c r="AQ129">
        <f t="shared" si="163"/>
        <v>52073.414928994287</v>
      </c>
      <c r="AR129" t="s">
        <v>410</v>
      </c>
      <c r="AS129">
        <v>12516</v>
      </c>
      <c r="AT129">
        <v>616.0684</v>
      </c>
      <c r="AU129">
        <v>3673.6</v>
      </c>
      <c r="AV129">
        <f t="shared" si="164"/>
        <v>0.83229845383275258</v>
      </c>
      <c r="AW129">
        <v>-1.2249820690906199</v>
      </c>
      <c r="AX129" t="s">
        <v>1003</v>
      </c>
      <c r="AY129">
        <v>12486.4</v>
      </c>
      <c r="AZ129">
        <v>761.18280000000004</v>
      </c>
      <c r="BA129">
        <v>1295.58</v>
      </c>
      <c r="BB129">
        <f t="shared" si="165"/>
        <v>0.41247719168248964</v>
      </c>
      <c r="BC129">
        <v>0.5</v>
      </c>
      <c r="BD129">
        <f t="shared" si="166"/>
        <v>1261.2375502878642</v>
      </c>
      <c r="BE129">
        <f t="shared" si="167"/>
        <v>16.002807757640497</v>
      </c>
      <c r="BF129">
        <f t="shared" si="168"/>
        <v>260.11586139362049</v>
      </c>
      <c r="BG129">
        <f t="shared" si="169"/>
        <v>1.3659433009110024E-2</v>
      </c>
      <c r="BH129">
        <f t="shared" si="170"/>
        <v>1.8354868089967429</v>
      </c>
      <c r="BI129">
        <f t="shared" si="171"/>
        <v>471.06730114662139</v>
      </c>
      <c r="BJ129" t="s">
        <v>1004</v>
      </c>
      <c r="BK129">
        <v>-962.82</v>
      </c>
      <c r="BL129">
        <f t="shared" si="172"/>
        <v>-962.82</v>
      </c>
      <c r="BM129">
        <f t="shared" si="173"/>
        <v>1.7431575047469088</v>
      </c>
      <c r="BN129">
        <f t="shared" si="174"/>
        <v>0.2366264612114771</v>
      </c>
      <c r="BO129">
        <f t="shared" si="175"/>
        <v>0.51290003925442473</v>
      </c>
      <c r="BP129">
        <f t="shared" si="176"/>
        <v>0.78644308647563921</v>
      </c>
      <c r="BQ129">
        <f t="shared" si="177"/>
        <v>0.77775811049671573</v>
      </c>
      <c r="BR129">
        <f t="shared" si="178"/>
        <v>-0.29930877232595687</v>
      </c>
      <c r="BS129">
        <f t="shared" si="179"/>
        <v>1.2993087723259569</v>
      </c>
      <c r="BT129">
        <v>1485</v>
      </c>
      <c r="BU129">
        <v>300</v>
      </c>
      <c r="BV129">
        <v>300</v>
      </c>
      <c r="BW129">
        <v>300</v>
      </c>
      <c r="BX129">
        <v>12486.4</v>
      </c>
      <c r="BY129">
        <v>1146.8900000000001</v>
      </c>
      <c r="BZ129">
        <v>-9.0506200000000005E-3</v>
      </c>
      <c r="CA129">
        <v>-23.12</v>
      </c>
      <c r="CB129" t="s">
        <v>413</v>
      </c>
      <c r="CC129" t="s">
        <v>413</v>
      </c>
      <c r="CD129" t="s">
        <v>413</v>
      </c>
      <c r="CE129" t="s">
        <v>413</v>
      </c>
      <c r="CF129" t="s">
        <v>413</v>
      </c>
      <c r="CG129" t="s">
        <v>413</v>
      </c>
      <c r="CH129" t="s">
        <v>413</v>
      </c>
      <c r="CI129" t="s">
        <v>413</v>
      </c>
      <c r="CJ129" t="s">
        <v>413</v>
      </c>
      <c r="CK129" t="s">
        <v>413</v>
      </c>
      <c r="CL129">
        <f t="shared" si="180"/>
        <v>1500.0319999999999</v>
      </c>
      <c r="CM129">
        <f t="shared" si="181"/>
        <v>1261.2375502878642</v>
      </c>
      <c r="CN129">
        <f t="shared" si="182"/>
        <v>0.84080709630718831</v>
      </c>
      <c r="CO129">
        <f t="shared" si="183"/>
        <v>0.16115769587287349</v>
      </c>
      <c r="CP129">
        <v>6</v>
      </c>
      <c r="CQ129">
        <v>0.5</v>
      </c>
      <c r="CR129" t="s">
        <v>414</v>
      </c>
      <c r="CS129">
        <v>2</v>
      </c>
      <c r="CT129">
        <v>1686951220.349999</v>
      </c>
      <c r="CU129">
        <v>408.87740000000008</v>
      </c>
      <c r="CV129">
        <v>426.88799999999998</v>
      </c>
      <c r="CW129">
        <v>20.992836666666669</v>
      </c>
      <c r="CX129">
        <v>16.17625</v>
      </c>
      <c r="CY129">
        <v>408.51940000000008</v>
      </c>
      <c r="CZ129">
        <v>20.78483666666666</v>
      </c>
      <c r="DA129">
        <v>600.14366666666683</v>
      </c>
      <c r="DB129">
        <v>101.42433333333339</v>
      </c>
      <c r="DC129">
        <v>0.1000076133333334</v>
      </c>
      <c r="DD129">
        <v>35.884123333333328</v>
      </c>
      <c r="DE129">
        <v>35.896610000000003</v>
      </c>
      <c r="DF129">
        <v>999.9000000000002</v>
      </c>
      <c r="DG129">
        <v>0</v>
      </c>
      <c r="DH129">
        <v>0</v>
      </c>
      <c r="DI129">
        <v>9997.119999999999</v>
      </c>
      <c r="DJ129">
        <v>0</v>
      </c>
      <c r="DK129">
        <v>1511.36</v>
      </c>
      <c r="DL129">
        <v>-17.976563333333331</v>
      </c>
      <c r="DM129">
        <v>417.67973333333327</v>
      </c>
      <c r="DN129">
        <v>433.90703333333329</v>
      </c>
      <c r="DO129">
        <v>4.8165880000000003</v>
      </c>
      <c r="DP129">
        <v>426.88799999999998</v>
      </c>
      <c r="DQ129">
        <v>16.17625</v>
      </c>
      <c r="DR129">
        <v>2.1291863333333332</v>
      </c>
      <c r="DS129">
        <v>1.640665666666667</v>
      </c>
      <c r="DT129">
        <v>18.43921666666667</v>
      </c>
      <c r="DU129">
        <v>14.346156666666671</v>
      </c>
      <c r="DV129">
        <v>1500.0319999999999</v>
      </c>
      <c r="DW129">
        <v>0.97300553333333362</v>
      </c>
      <c r="DX129">
        <v>2.6994203333333331E-2</v>
      </c>
      <c r="DY129">
        <v>0</v>
      </c>
      <c r="DZ129">
        <v>761.92456666666681</v>
      </c>
      <c r="EA129">
        <v>4.9993100000000004</v>
      </c>
      <c r="EB129">
        <v>16684.49666666667</v>
      </c>
      <c r="EC129">
        <v>13259.56333333333</v>
      </c>
      <c r="ED129">
        <v>42.125</v>
      </c>
      <c r="EE129">
        <v>43.481099999999998</v>
      </c>
      <c r="EF129">
        <v>42.356099999999991</v>
      </c>
      <c r="EG129">
        <v>43.061999999999983</v>
      </c>
      <c r="EH129">
        <v>43.879133333333328</v>
      </c>
      <c r="EI129">
        <v>1454.676666666667</v>
      </c>
      <c r="EJ129">
        <v>40.355666666666657</v>
      </c>
      <c r="EK129">
        <v>0</v>
      </c>
      <c r="EL129">
        <v>167.79999995231631</v>
      </c>
      <c r="EM129">
        <v>0</v>
      </c>
      <c r="EN129">
        <v>761.18280000000004</v>
      </c>
      <c r="EO129">
        <v>-109.3768463188772</v>
      </c>
      <c r="EP129">
        <v>-121.7384668617521</v>
      </c>
      <c r="EQ129">
        <v>16690.207999999999</v>
      </c>
      <c r="ER129">
        <v>15</v>
      </c>
      <c r="ES129">
        <v>1686951247.0999999</v>
      </c>
      <c r="ET129" t="s">
        <v>1005</v>
      </c>
      <c r="EU129">
        <v>1686951247.0999999</v>
      </c>
      <c r="EV129">
        <v>1686864966.5999999</v>
      </c>
      <c r="EW129">
        <v>113</v>
      </c>
      <c r="EX129">
        <v>-3.4000000000000002E-2</v>
      </c>
      <c r="EY129">
        <v>-2.5000000000000001E-2</v>
      </c>
      <c r="EZ129">
        <v>0.35799999999999998</v>
      </c>
      <c r="FA129">
        <v>0.20799999999999999</v>
      </c>
      <c r="FB129">
        <v>428</v>
      </c>
      <c r="FC129">
        <v>20</v>
      </c>
      <c r="FD129">
        <v>0.14000000000000001</v>
      </c>
      <c r="FE129">
        <v>0.03</v>
      </c>
      <c r="FF129">
        <v>-18.046812500000001</v>
      </c>
      <c r="FG129">
        <v>0.83962063789875818</v>
      </c>
      <c r="FH129">
        <v>0.16475764957582409</v>
      </c>
      <c r="FI129">
        <v>1</v>
      </c>
      <c r="FJ129">
        <v>408.88920000000002</v>
      </c>
      <c r="FK129">
        <v>2.555052280311239</v>
      </c>
      <c r="FL129">
        <v>0.1872546216608173</v>
      </c>
      <c r="FM129">
        <v>1</v>
      </c>
      <c r="FN129">
        <v>4.8115249999999996</v>
      </c>
      <c r="FO129">
        <v>6.74147842401394E-2</v>
      </c>
      <c r="FP129">
        <v>1.0017814132833621E-2</v>
      </c>
      <c r="FQ129">
        <v>1</v>
      </c>
      <c r="FR129">
        <v>20.9922</v>
      </c>
      <c r="FS129">
        <v>6.2843159065594817E-2</v>
      </c>
      <c r="FT129">
        <v>6.5912568351316073E-3</v>
      </c>
      <c r="FU129">
        <v>1</v>
      </c>
      <c r="FV129">
        <v>4</v>
      </c>
      <c r="FW129">
        <v>4</v>
      </c>
      <c r="FX129" t="s">
        <v>416</v>
      </c>
      <c r="FY129">
        <v>3.1703600000000001</v>
      </c>
      <c r="FZ129">
        <v>2.79698</v>
      </c>
      <c r="GA129">
        <v>0.10152600000000001</v>
      </c>
      <c r="GB129">
        <v>0.105473</v>
      </c>
      <c r="GC129">
        <v>0.108172</v>
      </c>
      <c r="GD129">
        <v>9.0715000000000004E-2</v>
      </c>
      <c r="GE129">
        <v>27758.799999999999</v>
      </c>
      <c r="GF129">
        <v>22017</v>
      </c>
      <c r="GG129">
        <v>28910</v>
      </c>
      <c r="GH129">
        <v>24139.1</v>
      </c>
      <c r="GI129">
        <v>32826.1</v>
      </c>
      <c r="GJ129">
        <v>32054.3</v>
      </c>
      <c r="GK129">
        <v>39908.300000000003</v>
      </c>
      <c r="GL129">
        <v>39402.9</v>
      </c>
      <c r="GM129">
        <v>2.1029499999999999</v>
      </c>
      <c r="GN129">
        <v>1.7303999999999999</v>
      </c>
      <c r="GO129">
        <v>4.3414500000000002E-2</v>
      </c>
      <c r="GP129">
        <v>0</v>
      </c>
      <c r="GQ129">
        <v>35.19</v>
      </c>
      <c r="GR129">
        <v>999.9</v>
      </c>
      <c r="GS129">
        <v>25.1</v>
      </c>
      <c r="GT129">
        <v>38.9</v>
      </c>
      <c r="GU129">
        <v>17.295200000000001</v>
      </c>
      <c r="GV129">
        <v>62.348100000000002</v>
      </c>
      <c r="GW129">
        <v>31.029599999999999</v>
      </c>
      <c r="GX129">
        <v>1</v>
      </c>
      <c r="GY129">
        <v>0.53493900000000005</v>
      </c>
      <c r="GZ129">
        <v>0</v>
      </c>
      <c r="HA129">
        <v>20.275400000000001</v>
      </c>
      <c r="HB129">
        <v>5.2229799999999997</v>
      </c>
      <c r="HC129">
        <v>11.908099999999999</v>
      </c>
      <c r="HD129">
        <v>4.9633500000000002</v>
      </c>
      <c r="HE129">
        <v>3.2919999999999998</v>
      </c>
      <c r="HF129">
        <v>9999</v>
      </c>
      <c r="HG129">
        <v>9999</v>
      </c>
      <c r="HH129">
        <v>9999</v>
      </c>
      <c r="HI129">
        <v>999.9</v>
      </c>
      <c r="HJ129">
        <v>4.9703099999999996</v>
      </c>
      <c r="HK129">
        <v>1.87537</v>
      </c>
      <c r="HL129">
        <v>1.8742000000000001</v>
      </c>
      <c r="HM129">
        <v>1.8733500000000001</v>
      </c>
      <c r="HN129">
        <v>1.8748100000000001</v>
      </c>
      <c r="HO129">
        <v>1.86978</v>
      </c>
      <c r="HP129">
        <v>1.8739300000000001</v>
      </c>
      <c r="HQ129">
        <v>1.87897</v>
      </c>
      <c r="HR129">
        <v>0</v>
      </c>
      <c r="HS129">
        <v>0</v>
      </c>
      <c r="HT129">
        <v>0</v>
      </c>
      <c r="HU129">
        <v>0</v>
      </c>
      <c r="HV129" t="s">
        <v>417</v>
      </c>
      <c r="HW129" t="s">
        <v>418</v>
      </c>
      <c r="HX129" t="s">
        <v>419</v>
      </c>
      <c r="HY129" t="s">
        <v>419</v>
      </c>
      <c r="HZ129" t="s">
        <v>419</v>
      </c>
      <c r="IA129" t="s">
        <v>419</v>
      </c>
      <c r="IB129">
        <v>0</v>
      </c>
      <c r="IC129">
        <v>100</v>
      </c>
      <c r="ID129">
        <v>100</v>
      </c>
      <c r="IE129">
        <v>0.35799999999999998</v>
      </c>
      <c r="IF129">
        <v>0.20799999999999999</v>
      </c>
      <c r="IG129">
        <v>0.39225000000004678</v>
      </c>
      <c r="IH129">
        <v>0</v>
      </c>
      <c r="II129">
        <v>0</v>
      </c>
      <c r="IJ129">
        <v>0</v>
      </c>
      <c r="IK129">
        <v>0.20799999999999999</v>
      </c>
      <c r="IL129">
        <v>0</v>
      </c>
      <c r="IM129">
        <v>0</v>
      </c>
      <c r="IN129">
        <v>0</v>
      </c>
      <c r="IO129">
        <v>-1</v>
      </c>
      <c r="IP129">
        <v>-1</v>
      </c>
      <c r="IQ129">
        <v>-1</v>
      </c>
      <c r="IR129">
        <v>-1</v>
      </c>
      <c r="IS129">
        <v>2.4</v>
      </c>
      <c r="IT129">
        <v>1437.7</v>
      </c>
      <c r="IU129">
        <v>1.11206</v>
      </c>
      <c r="IV129">
        <v>2.4499499999999999</v>
      </c>
      <c r="IW129">
        <v>1.42578</v>
      </c>
      <c r="IX129">
        <v>2.2656200000000002</v>
      </c>
      <c r="IY129">
        <v>1.5478499999999999</v>
      </c>
      <c r="IZ129">
        <v>2.4340799999999998</v>
      </c>
      <c r="JA129">
        <v>40.886499999999998</v>
      </c>
      <c r="JB129">
        <v>14.5261</v>
      </c>
      <c r="JC129">
        <v>18</v>
      </c>
      <c r="JD129">
        <v>645.822</v>
      </c>
      <c r="JE129">
        <v>387.45</v>
      </c>
      <c r="JF129">
        <v>34.777799999999999</v>
      </c>
      <c r="JG129">
        <v>34.010199999999998</v>
      </c>
      <c r="JH129">
        <v>30.000900000000001</v>
      </c>
      <c r="JI129">
        <v>33.741599999999998</v>
      </c>
      <c r="JJ129">
        <v>33.665199999999999</v>
      </c>
      <c r="JK129">
        <v>22.2836</v>
      </c>
      <c r="JL129">
        <v>-30</v>
      </c>
      <c r="JM129">
        <v>-30</v>
      </c>
      <c r="JN129">
        <v>-999.9</v>
      </c>
      <c r="JO129">
        <v>427.303</v>
      </c>
      <c r="JP129">
        <v>0</v>
      </c>
      <c r="JQ129">
        <v>94.237300000000005</v>
      </c>
      <c r="JR129">
        <v>100.23</v>
      </c>
    </row>
    <row r="130" spans="1:278" x14ac:dyDescent="0.2">
      <c r="A130">
        <v>114</v>
      </c>
      <c r="B130">
        <v>1686951359.0999999</v>
      </c>
      <c r="C130">
        <v>29223.599999904629</v>
      </c>
      <c r="D130" t="s">
        <v>1006</v>
      </c>
      <c r="E130" t="s">
        <v>1007</v>
      </c>
      <c r="F130">
        <v>15</v>
      </c>
      <c r="N130" t="s">
        <v>513</v>
      </c>
      <c r="O130">
        <v>1686951351.099999</v>
      </c>
      <c r="P130">
        <f t="shared" si="138"/>
        <v>1.6438769787829707E-3</v>
      </c>
      <c r="Q130">
        <f t="shared" si="139"/>
        <v>1.6438769787829708</v>
      </c>
      <c r="R130">
        <f t="shared" si="140"/>
        <v>2.8904185089773051</v>
      </c>
      <c r="S130">
        <f t="shared" si="141"/>
        <v>410.28838709677422</v>
      </c>
      <c r="T130">
        <f t="shared" si="142"/>
        <v>259.86874790978715</v>
      </c>
      <c r="U130">
        <f t="shared" si="143"/>
        <v>26.383634935377756</v>
      </c>
      <c r="V130">
        <f t="shared" si="144"/>
        <v>41.655255241173073</v>
      </c>
      <c r="W130">
        <f t="shared" si="145"/>
        <v>3.682112839602264E-2</v>
      </c>
      <c r="X130">
        <f t="shared" si="146"/>
        <v>2.9545073192472917</v>
      </c>
      <c r="Y130">
        <f t="shared" si="147"/>
        <v>3.6568080698893397E-2</v>
      </c>
      <c r="Z130">
        <f t="shared" si="148"/>
        <v>2.2877640651043599E-2</v>
      </c>
      <c r="AA130">
        <f t="shared" si="149"/>
        <v>241.73360466929867</v>
      </c>
      <c r="AB130">
        <f t="shared" si="150"/>
        <v>37.221687560102744</v>
      </c>
      <c r="AC130">
        <f t="shared" si="151"/>
        <v>36.714961290322591</v>
      </c>
      <c r="AD130">
        <f t="shared" si="152"/>
        <v>6.2074463048352708</v>
      </c>
      <c r="AE130">
        <f t="shared" si="153"/>
        <v>30.161329413727927</v>
      </c>
      <c r="AF130">
        <f t="shared" si="154"/>
        <v>1.8239454765857179</v>
      </c>
      <c r="AG130">
        <f t="shared" si="155"/>
        <v>6.0472980204763429</v>
      </c>
      <c r="AH130">
        <f t="shared" si="156"/>
        <v>4.3835008282495531</v>
      </c>
      <c r="AI130">
        <f t="shared" si="157"/>
        <v>-72.494974764329015</v>
      </c>
      <c r="AJ130">
        <f t="shared" si="158"/>
        <v>-75.988971295652817</v>
      </c>
      <c r="AK130">
        <f t="shared" si="159"/>
        <v>-6.0933999560833962</v>
      </c>
      <c r="AL130">
        <f t="shared" si="160"/>
        <v>87.156258653233436</v>
      </c>
      <c r="AM130">
        <v>0</v>
      </c>
      <c r="AN130">
        <v>0</v>
      </c>
      <c r="AO130">
        <f t="shared" si="161"/>
        <v>1</v>
      </c>
      <c r="AP130">
        <f t="shared" si="162"/>
        <v>0</v>
      </c>
      <c r="AQ130">
        <f t="shared" si="163"/>
        <v>52030.892976813921</v>
      </c>
      <c r="AR130" t="s">
        <v>410</v>
      </c>
      <c r="AS130">
        <v>12516</v>
      </c>
      <c r="AT130">
        <v>616.0684</v>
      </c>
      <c r="AU130">
        <v>3673.6</v>
      </c>
      <c r="AV130">
        <f t="shared" si="164"/>
        <v>0.83229845383275258</v>
      </c>
      <c r="AW130">
        <v>-1.2249820690906199</v>
      </c>
      <c r="AX130" t="s">
        <v>1008</v>
      </c>
      <c r="AY130">
        <v>12543.1</v>
      </c>
      <c r="AZ130">
        <v>562.14103999999998</v>
      </c>
      <c r="BA130">
        <v>663.51</v>
      </c>
      <c r="BB130">
        <f t="shared" si="165"/>
        <v>0.15277683832949018</v>
      </c>
      <c r="BC130">
        <v>0.5</v>
      </c>
      <c r="BD130">
        <f t="shared" si="166"/>
        <v>1261.1915325547091</v>
      </c>
      <c r="BE130">
        <f t="shared" si="167"/>
        <v>2.8904185089773051</v>
      </c>
      <c r="BF130">
        <f t="shared" si="168"/>
        <v>96.340427435816366</v>
      </c>
      <c r="BG130">
        <f t="shared" si="169"/>
        <v>3.2631051444911314E-3</v>
      </c>
      <c r="BH130">
        <f t="shared" si="170"/>
        <v>4.5366158761736823</v>
      </c>
      <c r="BI130">
        <f t="shared" si="171"/>
        <v>349.8803247501171</v>
      </c>
      <c r="BJ130" t="s">
        <v>1009</v>
      </c>
      <c r="BK130">
        <v>-1675.23</v>
      </c>
      <c r="BL130">
        <f t="shared" si="172"/>
        <v>-1675.23</v>
      </c>
      <c r="BM130">
        <f t="shared" si="173"/>
        <v>3.5247999276574582</v>
      </c>
      <c r="BN130">
        <f t="shared" si="174"/>
        <v>4.3343407133755792E-2</v>
      </c>
      <c r="BO130">
        <f t="shared" si="175"/>
        <v>0.56275671501992031</v>
      </c>
      <c r="BP130">
        <f t="shared" si="176"/>
        <v>2.1367103976257131</v>
      </c>
      <c r="BQ130">
        <f t="shared" si="177"/>
        <v>0.98448369266240787</v>
      </c>
      <c r="BR130">
        <f t="shared" si="178"/>
        <v>-0.12916718539653627</v>
      </c>
      <c r="BS130">
        <f t="shared" si="179"/>
        <v>1.1291671853965362</v>
      </c>
      <c r="BT130">
        <v>1487</v>
      </c>
      <c r="BU130">
        <v>300</v>
      </c>
      <c r="BV130">
        <v>300</v>
      </c>
      <c r="BW130">
        <v>300</v>
      </c>
      <c r="BX130">
        <v>12543.1</v>
      </c>
      <c r="BY130">
        <v>652.46</v>
      </c>
      <c r="BZ130">
        <v>-9.0812500000000008E-3</v>
      </c>
      <c r="CA130">
        <v>3.45</v>
      </c>
      <c r="CB130" t="s">
        <v>413</v>
      </c>
      <c r="CC130" t="s">
        <v>413</v>
      </c>
      <c r="CD130" t="s">
        <v>413</v>
      </c>
      <c r="CE130" t="s">
        <v>413</v>
      </c>
      <c r="CF130" t="s">
        <v>413</v>
      </c>
      <c r="CG130" t="s">
        <v>413</v>
      </c>
      <c r="CH130" t="s">
        <v>413</v>
      </c>
      <c r="CI130" t="s">
        <v>413</v>
      </c>
      <c r="CJ130" t="s">
        <v>413</v>
      </c>
      <c r="CK130" t="s">
        <v>413</v>
      </c>
      <c r="CL130">
        <f t="shared" si="180"/>
        <v>1499.976774193548</v>
      </c>
      <c r="CM130">
        <f t="shared" si="181"/>
        <v>1261.1915325547091</v>
      </c>
      <c r="CN130">
        <f t="shared" si="182"/>
        <v>0.84080737398936056</v>
      </c>
      <c r="CO130">
        <f t="shared" si="183"/>
        <v>0.16115823179946573</v>
      </c>
      <c r="CP130">
        <v>6</v>
      </c>
      <c r="CQ130">
        <v>0.5</v>
      </c>
      <c r="CR130" t="s">
        <v>414</v>
      </c>
      <c r="CS130">
        <v>2</v>
      </c>
      <c r="CT130">
        <v>1686951351.099999</v>
      </c>
      <c r="CU130">
        <v>410.28838709677422</v>
      </c>
      <c r="CV130">
        <v>413.85245161290328</v>
      </c>
      <c r="CW130">
        <v>17.965167741935481</v>
      </c>
      <c r="CX130">
        <v>16.351193548387101</v>
      </c>
      <c r="CY130">
        <v>409.94338709677419</v>
      </c>
      <c r="CZ130">
        <v>17.75716774193549</v>
      </c>
      <c r="DA130">
        <v>600.13764516129015</v>
      </c>
      <c r="DB130">
        <v>101.426870967742</v>
      </c>
      <c r="DC130">
        <v>9.9900325806451584E-2</v>
      </c>
      <c r="DD130">
        <v>36.237893548387092</v>
      </c>
      <c r="DE130">
        <v>36.714961290322591</v>
      </c>
      <c r="DF130">
        <v>999.90000000000032</v>
      </c>
      <c r="DG130">
        <v>0</v>
      </c>
      <c r="DH130">
        <v>0</v>
      </c>
      <c r="DI130">
        <v>10000.275806451609</v>
      </c>
      <c r="DJ130">
        <v>0</v>
      </c>
      <c r="DK130">
        <v>562.32467741935488</v>
      </c>
      <c r="DL130">
        <v>-3.5507906451612898</v>
      </c>
      <c r="DM130">
        <v>417.80761290322579</v>
      </c>
      <c r="DN130">
        <v>420.73187096774188</v>
      </c>
      <c r="DO130">
        <v>1.613978064516129</v>
      </c>
      <c r="DP130">
        <v>413.85245161290328</v>
      </c>
      <c r="DQ130">
        <v>16.351193548387101</v>
      </c>
      <c r="DR130">
        <v>1.822147419354839</v>
      </c>
      <c r="DS130">
        <v>1.658447096774194</v>
      </c>
      <c r="DT130">
        <v>15.978074193548389</v>
      </c>
      <c r="DU130">
        <v>14.51286774193548</v>
      </c>
      <c r="DV130">
        <v>1499.976774193548</v>
      </c>
      <c r="DW130">
        <v>0.97299599999999964</v>
      </c>
      <c r="DX130">
        <v>2.7003699999999992E-2</v>
      </c>
      <c r="DY130">
        <v>0</v>
      </c>
      <c r="DZ130">
        <v>562.28729032258059</v>
      </c>
      <c r="EA130">
        <v>4.9993100000000013</v>
      </c>
      <c r="EB130">
        <v>20658.464516129028</v>
      </c>
      <c r="EC130">
        <v>13259.009677419361</v>
      </c>
      <c r="ED130">
        <v>42.370935483870973</v>
      </c>
      <c r="EE130">
        <v>43.686999999999969</v>
      </c>
      <c r="EF130">
        <v>42.598580645161292</v>
      </c>
      <c r="EG130">
        <v>43.356709677419353</v>
      </c>
      <c r="EH130">
        <v>44.106709677419353</v>
      </c>
      <c r="EI130">
        <v>1454.609032258064</v>
      </c>
      <c r="EJ130">
        <v>40.36806451612901</v>
      </c>
      <c r="EK130">
        <v>0</v>
      </c>
      <c r="EL130">
        <v>130.60000014305109</v>
      </c>
      <c r="EM130">
        <v>0</v>
      </c>
      <c r="EN130">
        <v>562.14103999999998</v>
      </c>
      <c r="EO130">
        <v>-9.817923057413747</v>
      </c>
      <c r="EP130">
        <v>-9863.0922989676674</v>
      </c>
      <c r="EQ130">
        <v>20559.387999999999</v>
      </c>
      <c r="ER130">
        <v>15</v>
      </c>
      <c r="ES130">
        <v>1686951382.5999999</v>
      </c>
      <c r="ET130" t="s">
        <v>1010</v>
      </c>
      <c r="EU130">
        <v>1686951382.5999999</v>
      </c>
      <c r="EV130">
        <v>1686864966.5999999</v>
      </c>
      <c r="EW130">
        <v>114</v>
      </c>
      <c r="EX130">
        <v>-1.4E-2</v>
      </c>
      <c r="EY130">
        <v>-2.5000000000000001E-2</v>
      </c>
      <c r="EZ130">
        <v>0.34499999999999997</v>
      </c>
      <c r="FA130">
        <v>0.20799999999999999</v>
      </c>
      <c r="FB130">
        <v>413</v>
      </c>
      <c r="FC130">
        <v>20</v>
      </c>
      <c r="FD130">
        <v>0.63</v>
      </c>
      <c r="FE130">
        <v>0.03</v>
      </c>
      <c r="FF130">
        <v>-3.5434426829268291</v>
      </c>
      <c r="FG130">
        <v>0.67649770034841805</v>
      </c>
      <c r="FH130">
        <v>0.34921059207823463</v>
      </c>
      <c r="FI130">
        <v>1</v>
      </c>
      <c r="FJ130">
        <v>410.26916129032259</v>
      </c>
      <c r="FK130">
        <v>1.9784999999992749</v>
      </c>
      <c r="FL130">
        <v>0.18860080675334701</v>
      </c>
      <c r="FM130">
        <v>1</v>
      </c>
      <c r="FN130">
        <v>1.6099300000000001</v>
      </c>
      <c r="FO130">
        <v>6.8307804878051007E-2</v>
      </c>
      <c r="FP130">
        <v>6.8180170209204277E-3</v>
      </c>
      <c r="FQ130">
        <v>1</v>
      </c>
      <c r="FR130">
        <v>17.962661290322579</v>
      </c>
      <c r="FS130">
        <v>0.15514354838705149</v>
      </c>
      <c r="FT130">
        <v>1.1637693968983179E-2</v>
      </c>
      <c r="FU130">
        <v>1</v>
      </c>
      <c r="FV130">
        <v>4</v>
      </c>
      <c r="FW130">
        <v>4</v>
      </c>
      <c r="FX130" t="s">
        <v>416</v>
      </c>
      <c r="FY130">
        <v>3.1700599999999999</v>
      </c>
      <c r="FZ130">
        <v>2.79745</v>
      </c>
      <c r="GA130">
        <v>0.101659</v>
      </c>
      <c r="GB130">
        <v>0.10287</v>
      </c>
      <c r="GC130">
        <v>9.6707600000000005E-2</v>
      </c>
      <c r="GD130">
        <v>9.1405700000000006E-2</v>
      </c>
      <c r="GE130">
        <v>27749</v>
      </c>
      <c r="GF130">
        <v>22074.5</v>
      </c>
      <c r="GG130">
        <v>28904.6</v>
      </c>
      <c r="GH130">
        <v>24132.400000000001</v>
      </c>
      <c r="GI130">
        <v>33244.199999999997</v>
      </c>
      <c r="GJ130">
        <v>32020.1</v>
      </c>
      <c r="GK130">
        <v>39901.599999999999</v>
      </c>
      <c r="GL130">
        <v>39390.9</v>
      </c>
      <c r="GM130">
        <v>2.0983999999999998</v>
      </c>
      <c r="GN130">
        <v>1.7312700000000001</v>
      </c>
      <c r="GO130">
        <v>8.1628599999999996E-2</v>
      </c>
      <c r="GP130">
        <v>0</v>
      </c>
      <c r="GQ130">
        <v>35.396799999999999</v>
      </c>
      <c r="GR130">
        <v>999.9</v>
      </c>
      <c r="GS130">
        <v>25.3</v>
      </c>
      <c r="GT130">
        <v>38.9</v>
      </c>
      <c r="GU130">
        <v>17.433700000000002</v>
      </c>
      <c r="GV130">
        <v>62.148099999999999</v>
      </c>
      <c r="GW130">
        <v>31.634599999999999</v>
      </c>
      <c r="GX130">
        <v>1</v>
      </c>
      <c r="GY130">
        <v>0.54733500000000002</v>
      </c>
      <c r="GZ130">
        <v>0</v>
      </c>
      <c r="HA130">
        <v>20.275400000000001</v>
      </c>
      <c r="HB130">
        <v>5.2229799999999997</v>
      </c>
      <c r="HC130">
        <v>11.908099999999999</v>
      </c>
      <c r="HD130">
        <v>4.9635499999999997</v>
      </c>
      <c r="HE130">
        <v>3.2919999999999998</v>
      </c>
      <c r="HF130">
        <v>9999</v>
      </c>
      <c r="HG130">
        <v>9999</v>
      </c>
      <c r="HH130">
        <v>9999</v>
      </c>
      <c r="HI130">
        <v>999.9</v>
      </c>
      <c r="HJ130">
        <v>4.9702999999999999</v>
      </c>
      <c r="HK130">
        <v>1.8754</v>
      </c>
      <c r="HL130">
        <v>1.8741699999999999</v>
      </c>
      <c r="HM130">
        <v>1.8733500000000001</v>
      </c>
      <c r="HN130">
        <v>1.87483</v>
      </c>
      <c r="HO130">
        <v>1.8697999999999999</v>
      </c>
      <c r="HP130">
        <v>1.8739300000000001</v>
      </c>
      <c r="HQ130">
        <v>1.8789800000000001</v>
      </c>
      <c r="HR130">
        <v>0</v>
      </c>
      <c r="HS130">
        <v>0</v>
      </c>
      <c r="HT130">
        <v>0</v>
      </c>
      <c r="HU130">
        <v>0</v>
      </c>
      <c r="HV130" t="s">
        <v>417</v>
      </c>
      <c r="HW130" t="s">
        <v>418</v>
      </c>
      <c r="HX130" t="s">
        <v>419</v>
      </c>
      <c r="HY130" t="s">
        <v>419</v>
      </c>
      <c r="HZ130" t="s">
        <v>419</v>
      </c>
      <c r="IA130" t="s">
        <v>419</v>
      </c>
      <c r="IB130">
        <v>0</v>
      </c>
      <c r="IC130">
        <v>100</v>
      </c>
      <c r="ID130">
        <v>100</v>
      </c>
      <c r="IE130">
        <v>0.34499999999999997</v>
      </c>
      <c r="IF130">
        <v>0.20799999999999999</v>
      </c>
      <c r="IG130">
        <v>0.35815000000002328</v>
      </c>
      <c r="IH130">
        <v>0</v>
      </c>
      <c r="II130">
        <v>0</v>
      </c>
      <c r="IJ130">
        <v>0</v>
      </c>
      <c r="IK130">
        <v>0.20799999999999999</v>
      </c>
      <c r="IL130">
        <v>0</v>
      </c>
      <c r="IM130">
        <v>0</v>
      </c>
      <c r="IN130">
        <v>0</v>
      </c>
      <c r="IO130">
        <v>-1</v>
      </c>
      <c r="IP130">
        <v>-1</v>
      </c>
      <c r="IQ130">
        <v>-1</v>
      </c>
      <c r="IR130">
        <v>-1</v>
      </c>
      <c r="IS130">
        <v>1.9</v>
      </c>
      <c r="IT130">
        <v>1439.9</v>
      </c>
      <c r="IU130">
        <v>1.0827599999999999</v>
      </c>
      <c r="IV130">
        <v>2.4682599999999999</v>
      </c>
      <c r="IW130">
        <v>1.42578</v>
      </c>
      <c r="IX130">
        <v>2.2656200000000002</v>
      </c>
      <c r="IY130">
        <v>1.5478499999999999</v>
      </c>
      <c r="IZ130">
        <v>2.323</v>
      </c>
      <c r="JA130">
        <v>40.989600000000003</v>
      </c>
      <c r="JB130">
        <v>14.491</v>
      </c>
      <c r="JC130">
        <v>18</v>
      </c>
      <c r="JD130">
        <v>643.476</v>
      </c>
      <c r="JE130">
        <v>388.61799999999999</v>
      </c>
      <c r="JF130">
        <v>34.981999999999999</v>
      </c>
      <c r="JG130">
        <v>34.146900000000002</v>
      </c>
      <c r="JH130">
        <v>30.000299999999999</v>
      </c>
      <c r="JI130">
        <v>33.8628</v>
      </c>
      <c r="JJ130">
        <v>33.781199999999998</v>
      </c>
      <c r="JK130">
        <v>21.693100000000001</v>
      </c>
      <c r="JL130">
        <v>-30</v>
      </c>
      <c r="JM130">
        <v>-30</v>
      </c>
      <c r="JN130">
        <v>-999.9</v>
      </c>
      <c r="JO130">
        <v>413.41500000000002</v>
      </c>
      <c r="JP130">
        <v>0</v>
      </c>
      <c r="JQ130">
        <v>94.220699999999994</v>
      </c>
      <c r="JR130">
        <v>100.2</v>
      </c>
    </row>
    <row r="131" spans="1:278" x14ac:dyDescent="0.2">
      <c r="A131">
        <v>115</v>
      </c>
      <c r="B131">
        <v>1686951492.5999999</v>
      </c>
      <c r="C131">
        <v>29357.099999904629</v>
      </c>
      <c r="D131" t="s">
        <v>1011</v>
      </c>
      <c r="E131" t="s">
        <v>1012</v>
      </c>
      <c r="F131">
        <v>15</v>
      </c>
      <c r="N131" t="s">
        <v>537</v>
      </c>
      <c r="O131">
        <v>1686951484.599999</v>
      </c>
      <c r="P131">
        <f t="shared" si="138"/>
        <v>1.0461668114875187E-3</v>
      </c>
      <c r="Q131">
        <f t="shared" si="139"/>
        <v>1.0461668114875187</v>
      </c>
      <c r="R131">
        <f t="shared" si="140"/>
        <v>2.3779871277959375</v>
      </c>
      <c r="S131">
        <f t="shared" si="141"/>
        <v>410.18299999999999</v>
      </c>
      <c r="T131">
        <f t="shared" si="142"/>
        <v>221.28631876242099</v>
      </c>
      <c r="U131">
        <f t="shared" si="143"/>
        <v>22.465233318896736</v>
      </c>
      <c r="V131">
        <f t="shared" si="144"/>
        <v>41.642234594441156</v>
      </c>
      <c r="W131">
        <f t="shared" si="145"/>
        <v>2.3024952800406329E-2</v>
      </c>
      <c r="X131">
        <f t="shared" si="146"/>
        <v>2.9544056347583152</v>
      </c>
      <c r="Y131">
        <f t="shared" si="147"/>
        <v>2.2925725932834651E-2</v>
      </c>
      <c r="Z131">
        <f t="shared" si="148"/>
        <v>1.4337458085198419E-2</v>
      </c>
      <c r="AA131">
        <f t="shared" si="149"/>
        <v>241.73842336506479</v>
      </c>
      <c r="AB131">
        <f t="shared" si="150"/>
        <v>37.510912266815431</v>
      </c>
      <c r="AC131">
        <f t="shared" si="151"/>
        <v>36.81691935483871</v>
      </c>
      <c r="AD131">
        <f t="shared" si="152"/>
        <v>6.2421465158181997</v>
      </c>
      <c r="AE131">
        <f t="shared" si="153"/>
        <v>29.425453659138253</v>
      </c>
      <c r="AF131">
        <f t="shared" si="154"/>
        <v>1.7927744296930805</v>
      </c>
      <c r="AG131">
        <f t="shared" si="155"/>
        <v>6.092597417393848</v>
      </c>
      <c r="AH131">
        <f t="shared" si="156"/>
        <v>4.4493720861251189</v>
      </c>
      <c r="AI131">
        <f t="shared" si="157"/>
        <v>-46.135956386599574</v>
      </c>
      <c r="AJ131">
        <f t="shared" si="158"/>
        <v>-70.55703424703556</v>
      </c>
      <c r="AK131">
        <f t="shared" si="159"/>
        <v>-5.664547784769062</v>
      </c>
      <c r="AL131">
        <f t="shared" si="160"/>
        <v>119.38088494666057</v>
      </c>
      <c r="AM131">
        <v>0</v>
      </c>
      <c r="AN131">
        <v>0</v>
      </c>
      <c r="AO131">
        <f t="shared" si="161"/>
        <v>1</v>
      </c>
      <c r="AP131">
        <f t="shared" si="162"/>
        <v>0</v>
      </c>
      <c r="AQ131">
        <f t="shared" si="163"/>
        <v>52005.009005059328</v>
      </c>
      <c r="AR131" t="s">
        <v>410</v>
      </c>
      <c r="AS131">
        <v>12516</v>
      </c>
      <c r="AT131">
        <v>616.0684</v>
      </c>
      <c r="AU131">
        <v>3673.6</v>
      </c>
      <c r="AV131">
        <f t="shared" si="164"/>
        <v>0.83229845383275258</v>
      </c>
      <c r="AW131">
        <v>-1.2249820690906199</v>
      </c>
      <c r="AX131" t="s">
        <v>1013</v>
      </c>
      <c r="AY131">
        <v>12519.8</v>
      </c>
      <c r="AZ131">
        <v>697.88953846153845</v>
      </c>
      <c r="BA131">
        <v>823.85400000000004</v>
      </c>
      <c r="BB131">
        <f t="shared" si="165"/>
        <v>0.15289658305775244</v>
      </c>
      <c r="BC131">
        <v>0.5</v>
      </c>
      <c r="BD131">
        <f t="shared" si="166"/>
        <v>1261.2211457181522</v>
      </c>
      <c r="BE131">
        <f t="shared" si="167"/>
        <v>2.3779871277959375</v>
      </c>
      <c r="BF131">
        <f t="shared" si="168"/>
        <v>96.418201830244584</v>
      </c>
      <c r="BG131">
        <f t="shared" si="169"/>
        <v>2.8567307241229214E-3</v>
      </c>
      <c r="BH131">
        <f t="shared" si="170"/>
        <v>3.4590425002488305</v>
      </c>
      <c r="BI131">
        <f t="shared" si="171"/>
        <v>389.89529532995238</v>
      </c>
      <c r="BJ131" t="s">
        <v>1014</v>
      </c>
      <c r="BK131">
        <v>-1766.37</v>
      </c>
      <c r="BL131">
        <f t="shared" si="172"/>
        <v>-1766.37</v>
      </c>
      <c r="BM131">
        <f t="shared" si="173"/>
        <v>3.1440328019284967</v>
      </c>
      <c r="BN131">
        <f t="shared" si="174"/>
        <v>4.8630721334703711E-2</v>
      </c>
      <c r="BO131">
        <f t="shared" si="175"/>
        <v>0.5238532565436943</v>
      </c>
      <c r="BP131">
        <f t="shared" si="176"/>
        <v>0.60622324905316616</v>
      </c>
      <c r="BQ131">
        <f t="shared" si="177"/>
        <v>0.93204138920428503</v>
      </c>
      <c r="BR131">
        <f t="shared" si="178"/>
        <v>-0.12308516249339742</v>
      </c>
      <c r="BS131">
        <f t="shared" si="179"/>
        <v>1.1230851624933975</v>
      </c>
      <c r="BT131">
        <v>1489</v>
      </c>
      <c r="BU131">
        <v>300</v>
      </c>
      <c r="BV131">
        <v>300</v>
      </c>
      <c r="BW131">
        <v>300</v>
      </c>
      <c r="BX131">
        <v>12519.8</v>
      </c>
      <c r="BY131">
        <v>818.72</v>
      </c>
      <c r="BZ131">
        <v>-9.0653599999999997E-3</v>
      </c>
      <c r="CA131">
        <v>9.43</v>
      </c>
      <c r="CB131" t="s">
        <v>413</v>
      </c>
      <c r="CC131" t="s">
        <v>413</v>
      </c>
      <c r="CD131" t="s">
        <v>413</v>
      </c>
      <c r="CE131" t="s">
        <v>413</v>
      </c>
      <c r="CF131" t="s">
        <v>413</v>
      </c>
      <c r="CG131" t="s">
        <v>413</v>
      </c>
      <c r="CH131" t="s">
        <v>413</v>
      </c>
      <c r="CI131" t="s">
        <v>413</v>
      </c>
      <c r="CJ131" t="s">
        <v>413</v>
      </c>
      <c r="CK131" t="s">
        <v>413</v>
      </c>
      <c r="CL131">
        <f t="shared" si="180"/>
        <v>1500.012580645162</v>
      </c>
      <c r="CM131">
        <f t="shared" si="181"/>
        <v>1261.2211457181522</v>
      </c>
      <c r="CN131">
        <f t="shared" si="182"/>
        <v>0.84080704521537775</v>
      </c>
      <c r="CO131">
        <f t="shared" si="183"/>
        <v>0.16115759726567896</v>
      </c>
      <c r="CP131">
        <v>6</v>
      </c>
      <c r="CQ131">
        <v>0.5</v>
      </c>
      <c r="CR131" t="s">
        <v>414</v>
      </c>
      <c r="CS131">
        <v>2</v>
      </c>
      <c r="CT131">
        <v>1686951484.599999</v>
      </c>
      <c r="CU131">
        <v>410.18299999999999</v>
      </c>
      <c r="CV131">
        <v>412.98909677419363</v>
      </c>
      <c r="CW131">
        <v>17.659129032258061</v>
      </c>
      <c r="CX131">
        <v>16.631806451612899</v>
      </c>
      <c r="CY131">
        <v>409.85700000000003</v>
      </c>
      <c r="CZ131">
        <v>17.45112903225807</v>
      </c>
      <c r="DA131">
        <v>600.21600000000012</v>
      </c>
      <c r="DB131">
        <v>101.4209032258064</v>
      </c>
      <c r="DC131">
        <v>0.1002095322580645</v>
      </c>
      <c r="DD131">
        <v>36.373938709677432</v>
      </c>
      <c r="DE131">
        <v>36.81691935483871</v>
      </c>
      <c r="DF131">
        <v>999.90000000000032</v>
      </c>
      <c r="DG131">
        <v>0</v>
      </c>
      <c r="DH131">
        <v>0</v>
      </c>
      <c r="DI131">
        <v>10000.287096774189</v>
      </c>
      <c r="DJ131">
        <v>0</v>
      </c>
      <c r="DK131">
        <v>271.40574193548377</v>
      </c>
      <c r="DL131">
        <v>-2.7874706451612901</v>
      </c>
      <c r="DM131">
        <v>417.57548387096779</v>
      </c>
      <c r="DN131">
        <v>419.973935483871</v>
      </c>
      <c r="DO131">
        <v>1.027308064516129</v>
      </c>
      <c r="DP131">
        <v>412.98909677419363</v>
      </c>
      <c r="DQ131">
        <v>16.631806451612899</v>
      </c>
      <c r="DR131">
        <v>1.7910041935483869</v>
      </c>
      <c r="DS131">
        <v>1.686813870967742</v>
      </c>
      <c r="DT131">
        <v>15.7084935483871</v>
      </c>
      <c r="DU131">
        <v>14.77560967741935</v>
      </c>
      <c r="DV131">
        <v>1500.012580645162</v>
      </c>
      <c r="DW131">
        <v>0.97300696774193562</v>
      </c>
      <c r="DX131">
        <v>2.6992612903225799E-2</v>
      </c>
      <c r="DY131">
        <v>0</v>
      </c>
      <c r="DZ131">
        <v>698.19245161290303</v>
      </c>
      <c r="EA131">
        <v>4.9993100000000013</v>
      </c>
      <c r="EB131">
        <v>18610.438709677419</v>
      </c>
      <c r="EC131">
        <v>13259.3870967742</v>
      </c>
      <c r="ED131">
        <v>42.620935483870973</v>
      </c>
      <c r="EE131">
        <v>43.979677419354829</v>
      </c>
      <c r="EF131">
        <v>42.936999999999969</v>
      </c>
      <c r="EG131">
        <v>43.416999999999987</v>
      </c>
      <c r="EH131">
        <v>44.342483870967719</v>
      </c>
      <c r="EI131">
        <v>1454.66</v>
      </c>
      <c r="EJ131">
        <v>40.352580645161282</v>
      </c>
      <c r="EK131">
        <v>0</v>
      </c>
      <c r="EL131">
        <v>132.79999995231631</v>
      </c>
      <c r="EM131">
        <v>0</v>
      </c>
      <c r="EN131">
        <v>697.88953846153845</v>
      </c>
      <c r="EO131">
        <v>-48.837743588892813</v>
      </c>
      <c r="EP131">
        <v>-4366.1846137265566</v>
      </c>
      <c r="EQ131">
        <v>18599.06538461538</v>
      </c>
      <c r="ER131">
        <v>15</v>
      </c>
      <c r="ES131">
        <v>1686951514.0999999</v>
      </c>
      <c r="ET131" t="s">
        <v>1015</v>
      </c>
      <c r="EU131">
        <v>1686951514.0999999</v>
      </c>
      <c r="EV131">
        <v>1686864966.5999999</v>
      </c>
      <c r="EW131">
        <v>115</v>
      </c>
      <c r="EX131">
        <v>-1.7999999999999999E-2</v>
      </c>
      <c r="EY131">
        <v>-2.5000000000000001E-2</v>
      </c>
      <c r="EZ131">
        <v>0.32600000000000001</v>
      </c>
      <c r="FA131">
        <v>0.20799999999999999</v>
      </c>
      <c r="FB131">
        <v>413</v>
      </c>
      <c r="FC131">
        <v>20</v>
      </c>
      <c r="FD131">
        <v>0.32</v>
      </c>
      <c r="FE131">
        <v>0.03</v>
      </c>
      <c r="FF131">
        <v>-2.72014025</v>
      </c>
      <c r="FG131">
        <v>-0.76723058161350399</v>
      </c>
      <c r="FH131">
        <v>0.1755501432139476</v>
      </c>
      <c r="FI131">
        <v>1</v>
      </c>
      <c r="FJ131">
        <v>410.19929999999999</v>
      </c>
      <c r="FK131">
        <v>0.30030700778570091</v>
      </c>
      <c r="FL131">
        <v>4.8038977230303218E-2</v>
      </c>
      <c r="FM131">
        <v>1</v>
      </c>
      <c r="FN131">
        <v>1.02757425</v>
      </c>
      <c r="FO131">
        <v>-7.2281425891522933E-4</v>
      </c>
      <c r="FP131">
        <v>1.061981373424218E-3</v>
      </c>
      <c r="FQ131">
        <v>1</v>
      </c>
      <c r="FR131">
        <v>17.657323333333331</v>
      </c>
      <c r="FS131">
        <v>0.1481939933259622</v>
      </c>
      <c r="FT131">
        <v>1.072155720447807E-2</v>
      </c>
      <c r="FU131">
        <v>1</v>
      </c>
      <c r="FV131">
        <v>4</v>
      </c>
      <c r="FW131">
        <v>4</v>
      </c>
      <c r="FX131" t="s">
        <v>416</v>
      </c>
      <c r="FY131">
        <v>3.1698599999999999</v>
      </c>
      <c r="FZ131">
        <v>2.7968199999999999</v>
      </c>
      <c r="GA131">
        <v>0.10159700000000001</v>
      </c>
      <c r="GB131">
        <v>0.102697</v>
      </c>
      <c r="GC131">
        <v>9.5479599999999998E-2</v>
      </c>
      <c r="GD131">
        <v>9.2529E-2</v>
      </c>
      <c r="GE131">
        <v>27740.3</v>
      </c>
      <c r="GF131">
        <v>22074</v>
      </c>
      <c r="GG131">
        <v>28894.3</v>
      </c>
      <c r="GH131">
        <v>24127.8</v>
      </c>
      <c r="GI131">
        <v>33278.9</v>
      </c>
      <c r="GJ131">
        <v>31974.7</v>
      </c>
      <c r="GK131">
        <v>39888.699999999997</v>
      </c>
      <c r="GL131">
        <v>39383.800000000003</v>
      </c>
      <c r="GM131">
        <v>2.09632</v>
      </c>
      <c r="GN131">
        <v>1.72915</v>
      </c>
      <c r="GO131">
        <v>6.7647499999999999E-2</v>
      </c>
      <c r="GP131">
        <v>0</v>
      </c>
      <c r="GQ131">
        <v>35.743899999999996</v>
      </c>
      <c r="GR131">
        <v>999.9</v>
      </c>
      <c r="GS131">
        <v>25.6</v>
      </c>
      <c r="GT131">
        <v>39</v>
      </c>
      <c r="GU131">
        <v>17.7362</v>
      </c>
      <c r="GV131">
        <v>61.868099999999998</v>
      </c>
      <c r="GW131">
        <v>30.8734</v>
      </c>
      <c r="GX131">
        <v>1</v>
      </c>
      <c r="GY131">
        <v>0.56022899999999998</v>
      </c>
      <c r="GZ131">
        <v>0</v>
      </c>
      <c r="HA131">
        <v>20.275600000000001</v>
      </c>
      <c r="HB131">
        <v>5.2222299999999997</v>
      </c>
      <c r="HC131">
        <v>11.9099</v>
      </c>
      <c r="HD131">
        <v>4.9634499999999999</v>
      </c>
      <c r="HE131">
        <v>3.2919999999999998</v>
      </c>
      <c r="HF131">
        <v>9999</v>
      </c>
      <c r="HG131">
        <v>9999</v>
      </c>
      <c r="HH131">
        <v>9999</v>
      </c>
      <c r="HI131">
        <v>999.9</v>
      </c>
      <c r="HJ131">
        <v>4.9703099999999996</v>
      </c>
      <c r="HK131">
        <v>1.8754200000000001</v>
      </c>
      <c r="HL131">
        <v>1.87422</v>
      </c>
      <c r="HM131">
        <v>1.8734200000000001</v>
      </c>
      <c r="HN131">
        <v>1.8748400000000001</v>
      </c>
      <c r="HO131">
        <v>1.86981</v>
      </c>
      <c r="HP131">
        <v>1.8739300000000001</v>
      </c>
      <c r="HQ131">
        <v>1.87897</v>
      </c>
      <c r="HR131">
        <v>0</v>
      </c>
      <c r="HS131">
        <v>0</v>
      </c>
      <c r="HT131">
        <v>0</v>
      </c>
      <c r="HU131">
        <v>0</v>
      </c>
      <c r="HV131" t="s">
        <v>417</v>
      </c>
      <c r="HW131" t="s">
        <v>418</v>
      </c>
      <c r="HX131" t="s">
        <v>419</v>
      </c>
      <c r="HY131" t="s">
        <v>419</v>
      </c>
      <c r="HZ131" t="s">
        <v>419</v>
      </c>
      <c r="IA131" t="s">
        <v>419</v>
      </c>
      <c r="IB131">
        <v>0</v>
      </c>
      <c r="IC131">
        <v>100</v>
      </c>
      <c r="ID131">
        <v>100</v>
      </c>
      <c r="IE131">
        <v>0.32600000000000001</v>
      </c>
      <c r="IF131">
        <v>0.20799999999999999</v>
      </c>
      <c r="IG131">
        <v>0.344523809523821</v>
      </c>
      <c r="IH131">
        <v>0</v>
      </c>
      <c r="II131">
        <v>0</v>
      </c>
      <c r="IJ131">
        <v>0</v>
      </c>
      <c r="IK131">
        <v>0.20799999999999999</v>
      </c>
      <c r="IL131">
        <v>0</v>
      </c>
      <c r="IM131">
        <v>0</v>
      </c>
      <c r="IN131">
        <v>0</v>
      </c>
      <c r="IO131">
        <v>-1</v>
      </c>
      <c r="IP131">
        <v>-1</v>
      </c>
      <c r="IQ131">
        <v>-1</v>
      </c>
      <c r="IR131">
        <v>-1</v>
      </c>
      <c r="IS131">
        <v>1.8</v>
      </c>
      <c r="IT131">
        <v>1442.1</v>
      </c>
      <c r="IU131">
        <v>1.0815399999999999</v>
      </c>
      <c r="IV131">
        <v>2.4621599999999999</v>
      </c>
      <c r="IW131">
        <v>1.42578</v>
      </c>
      <c r="IX131">
        <v>2.2656200000000002</v>
      </c>
      <c r="IY131">
        <v>1.5478499999999999</v>
      </c>
      <c r="IZ131">
        <v>2.36206</v>
      </c>
      <c r="JA131">
        <v>41.118699999999997</v>
      </c>
      <c r="JB131">
        <v>14.4735</v>
      </c>
      <c r="JC131">
        <v>18</v>
      </c>
      <c r="JD131">
        <v>643.12199999999996</v>
      </c>
      <c r="JE131">
        <v>388.21600000000001</v>
      </c>
      <c r="JF131">
        <v>35.195500000000003</v>
      </c>
      <c r="JG131">
        <v>34.287100000000002</v>
      </c>
      <c r="JH131">
        <v>30.000499999999999</v>
      </c>
      <c r="JI131">
        <v>33.991999999999997</v>
      </c>
      <c r="JJ131">
        <v>33.910699999999999</v>
      </c>
      <c r="JK131">
        <v>21.672699999999999</v>
      </c>
      <c r="JL131">
        <v>-30</v>
      </c>
      <c r="JM131">
        <v>-30</v>
      </c>
      <c r="JN131">
        <v>-999.9</v>
      </c>
      <c r="JO131">
        <v>412.851</v>
      </c>
      <c r="JP131">
        <v>0</v>
      </c>
      <c r="JQ131">
        <v>94.188900000000004</v>
      </c>
      <c r="JR131">
        <v>100.182</v>
      </c>
    </row>
    <row r="132" spans="1:278" x14ac:dyDescent="0.2">
      <c r="A132">
        <v>116</v>
      </c>
      <c r="B132">
        <v>1686951599.0999999</v>
      </c>
      <c r="C132">
        <v>29463.599999904629</v>
      </c>
      <c r="D132" t="s">
        <v>1016</v>
      </c>
      <c r="E132" t="s">
        <v>1017</v>
      </c>
      <c r="F132">
        <v>15</v>
      </c>
      <c r="N132" t="s">
        <v>549</v>
      </c>
      <c r="O132">
        <v>1686951591.099999</v>
      </c>
      <c r="P132">
        <f t="shared" si="138"/>
        <v>2.4039224931831048E-3</v>
      </c>
      <c r="Q132">
        <f t="shared" si="139"/>
        <v>2.4039224931831047</v>
      </c>
      <c r="R132">
        <f t="shared" si="140"/>
        <v>6.6906946652429289</v>
      </c>
      <c r="S132">
        <f t="shared" si="141"/>
        <v>409.69980645161297</v>
      </c>
      <c r="T132">
        <f t="shared" si="142"/>
        <v>167.21633568365465</v>
      </c>
      <c r="U132">
        <f t="shared" si="143"/>
        <v>16.976253544502441</v>
      </c>
      <c r="V132">
        <f t="shared" si="144"/>
        <v>41.593829711794271</v>
      </c>
      <c r="W132">
        <f t="shared" si="145"/>
        <v>4.9108420960539273E-2</v>
      </c>
      <c r="X132">
        <f t="shared" si="146"/>
        <v>2.9537805735780425</v>
      </c>
      <c r="Y132">
        <f t="shared" si="147"/>
        <v>4.8659311171390524E-2</v>
      </c>
      <c r="Z132">
        <f t="shared" si="148"/>
        <v>3.0452077773535237E-2</v>
      </c>
      <c r="AA132">
        <f t="shared" si="149"/>
        <v>241.7308547522909</v>
      </c>
      <c r="AB132">
        <f t="shared" si="150"/>
        <v>37.304964216988083</v>
      </c>
      <c r="AC132">
        <f t="shared" si="151"/>
        <v>38.262345161290327</v>
      </c>
      <c r="AD132">
        <f t="shared" si="152"/>
        <v>6.752510867383112</v>
      </c>
      <c r="AE132">
        <f t="shared" si="153"/>
        <v>31.790183626669943</v>
      </c>
      <c r="AF132">
        <f t="shared" si="154"/>
        <v>1.9519860838039178</v>
      </c>
      <c r="AG132">
        <f t="shared" si="155"/>
        <v>6.1402164477160355</v>
      </c>
      <c r="AH132">
        <f t="shared" si="156"/>
        <v>4.8005247835791938</v>
      </c>
      <c r="AI132">
        <f t="shared" si="157"/>
        <v>-106.01298194937492</v>
      </c>
      <c r="AJ132">
        <f t="shared" si="158"/>
        <v>-278.09434267946926</v>
      </c>
      <c r="AK132">
        <f t="shared" si="159"/>
        <v>-22.503406844436192</v>
      </c>
      <c r="AL132">
        <f t="shared" si="160"/>
        <v>-164.8798767209895</v>
      </c>
      <c r="AM132">
        <v>0</v>
      </c>
      <c r="AN132">
        <v>0</v>
      </c>
      <c r="AO132">
        <f t="shared" si="161"/>
        <v>1</v>
      </c>
      <c r="AP132">
        <f t="shared" si="162"/>
        <v>0</v>
      </c>
      <c r="AQ132">
        <f t="shared" si="163"/>
        <v>51963.497143245571</v>
      </c>
      <c r="AR132" t="s">
        <v>410</v>
      </c>
      <c r="AS132">
        <v>12516</v>
      </c>
      <c r="AT132">
        <v>616.0684</v>
      </c>
      <c r="AU132">
        <v>3673.6</v>
      </c>
      <c r="AV132">
        <f t="shared" si="164"/>
        <v>0.83229845383275258</v>
      </c>
      <c r="AW132">
        <v>-1.2249820690906199</v>
      </c>
      <c r="AX132" t="s">
        <v>1018</v>
      </c>
      <c r="AY132">
        <v>12475</v>
      </c>
      <c r="AZ132">
        <v>711.50180769230792</v>
      </c>
      <c r="BA132">
        <v>973.45500000000004</v>
      </c>
      <c r="BB132">
        <f t="shared" si="165"/>
        <v>0.26909635505256235</v>
      </c>
      <c r="BC132">
        <v>0.5</v>
      </c>
      <c r="BD132">
        <f t="shared" si="166"/>
        <v>1261.1803360407991</v>
      </c>
      <c r="BE132">
        <f t="shared" si="167"/>
        <v>6.6906946652429289</v>
      </c>
      <c r="BF132">
        <f t="shared" si="168"/>
        <v>169.68951574627241</v>
      </c>
      <c r="BG132">
        <f t="shared" si="169"/>
        <v>6.2764035468417557E-3</v>
      </c>
      <c r="BH132">
        <f t="shared" si="170"/>
        <v>2.7737748534857798</v>
      </c>
      <c r="BI132">
        <f t="shared" si="171"/>
        <v>420.47676546489265</v>
      </c>
      <c r="BJ132" t="s">
        <v>1019</v>
      </c>
      <c r="BK132">
        <v>-1309.96</v>
      </c>
      <c r="BL132">
        <f t="shared" si="172"/>
        <v>-1309.96</v>
      </c>
      <c r="BM132">
        <f t="shared" si="173"/>
        <v>2.3456811049303767</v>
      </c>
      <c r="BN132">
        <f t="shared" si="174"/>
        <v>0.11471992270686324</v>
      </c>
      <c r="BO132">
        <f t="shared" si="175"/>
        <v>0.54181047283468053</v>
      </c>
      <c r="BP132">
        <f t="shared" si="176"/>
        <v>0.7329687019818093</v>
      </c>
      <c r="BQ132">
        <f t="shared" si="177"/>
        <v>0.88311270437891798</v>
      </c>
      <c r="BR132">
        <f t="shared" si="178"/>
        <v>-0.21121311052813399</v>
      </c>
      <c r="BS132">
        <f t="shared" si="179"/>
        <v>1.2112131105281341</v>
      </c>
      <c r="BT132">
        <v>1491</v>
      </c>
      <c r="BU132">
        <v>300</v>
      </c>
      <c r="BV132">
        <v>300</v>
      </c>
      <c r="BW132">
        <v>300</v>
      </c>
      <c r="BX132">
        <v>12475</v>
      </c>
      <c r="BY132">
        <v>913.94</v>
      </c>
      <c r="BZ132">
        <v>-9.0362399999999992E-3</v>
      </c>
      <c r="CA132">
        <v>-6.53</v>
      </c>
      <c r="CB132" t="s">
        <v>413</v>
      </c>
      <c r="CC132" t="s">
        <v>413</v>
      </c>
      <c r="CD132" t="s">
        <v>413</v>
      </c>
      <c r="CE132" t="s">
        <v>413</v>
      </c>
      <c r="CF132" t="s">
        <v>413</v>
      </c>
      <c r="CG132" t="s">
        <v>413</v>
      </c>
      <c r="CH132" t="s">
        <v>413</v>
      </c>
      <c r="CI132" t="s">
        <v>413</v>
      </c>
      <c r="CJ132" t="s">
        <v>413</v>
      </c>
      <c r="CK132" t="s">
        <v>413</v>
      </c>
      <c r="CL132">
        <f t="shared" si="180"/>
        <v>1499.963870967742</v>
      </c>
      <c r="CM132">
        <f t="shared" si="181"/>
        <v>1261.1803360407991</v>
      </c>
      <c r="CN132">
        <f t="shared" si="182"/>
        <v>0.84080714239277965</v>
      </c>
      <c r="CO132">
        <f t="shared" si="183"/>
        <v>0.16115778481806481</v>
      </c>
      <c r="CP132">
        <v>6</v>
      </c>
      <c r="CQ132">
        <v>0.5</v>
      </c>
      <c r="CR132" t="s">
        <v>414</v>
      </c>
      <c r="CS132">
        <v>2</v>
      </c>
      <c r="CT132">
        <v>1686951591.099999</v>
      </c>
      <c r="CU132">
        <v>409.69980645161297</v>
      </c>
      <c r="CV132">
        <v>417.37422580645148</v>
      </c>
      <c r="CW132">
        <v>19.227090322580651</v>
      </c>
      <c r="CX132">
        <v>16.869745161290322</v>
      </c>
      <c r="CY132">
        <v>409.44780645161302</v>
      </c>
      <c r="CZ132">
        <v>19.019090322580642</v>
      </c>
      <c r="DA132">
        <v>600.09083870967754</v>
      </c>
      <c r="DB132">
        <v>101.423</v>
      </c>
      <c r="DC132">
        <v>9.9697977419354836E-2</v>
      </c>
      <c r="DD132">
        <v>36.516006451612903</v>
      </c>
      <c r="DE132">
        <v>38.262345161290327</v>
      </c>
      <c r="DF132">
        <v>999.90000000000032</v>
      </c>
      <c r="DG132">
        <v>0</v>
      </c>
      <c r="DH132">
        <v>0</v>
      </c>
      <c r="DI132">
        <v>9996.5332258064518</v>
      </c>
      <c r="DJ132">
        <v>0</v>
      </c>
      <c r="DK132">
        <v>278.62125806451621</v>
      </c>
      <c r="DL132">
        <v>-7.6002703225806441</v>
      </c>
      <c r="DM132">
        <v>417.80722580645158</v>
      </c>
      <c r="DN132">
        <v>424.53603225806472</v>
      </c>
      <c r="DO132">
        <v>2.357353548387096</v>
      </c>
      <c r="DP132">
        <v>417.37422580645148</v>
      </c>
      <c r="DQ132">
        <v>16.869745161290322</v>
      </c>
      <c r="DR132">
        <v>1.9500719354838709</v>
      </c>
      <c r="DS132">
        <v>1.710981612903226</v>
      </c>
      <c r="DT132">
        <v>17.04466129032258</v>
      </c>
      <c r="DU132">
        <v>14.996419354838711</v>
      </c>
      <c r="DV132">
        <v>1499.963870967742</v>
      </c>
      <c r="DW132">
        <v>0.97300454838709682</v>
      </c>
      <c r="DX132">
        <v>2.6995261290322571E-2</v>
      </c>
      <c r="DY132">
        <v>0</v>
      </c>
      <c r="DZ132">
        <v>712.78422580645179</v>
      </c>
      <c r="EA132">
        <v>4.9993100000000013</v>
      </c>
      <c r="EB132">
        <v>16270.44193548387</v>
      </c>
      <c r="EC132">
        <v>13258.92903225806</v>
      </c>
      <c r="ED132">
        <v>42.662999999999982</v>
      </c>
      <c r="EE132">
        <v>43.870935483870959</v>
      </c>
      <c r="EF132">
        <v>42.934999999999967</v>
      </c>
      <c r="EG132">
        <v>43.441064516129003</v>
      </c>
      <c r="EH132">
        <v>44.375</v>
      </c>
      <c r="EI132">
        <v>1454.607741935484</v>
      </c>
      <c r="EJ132">
        <v>40.356129032258053</v>
      </c>
      <c r="EK132">
        <v>0</v>
      </c>
      <c r="EL132">
        <v>106</v>
      </c>
      <c r="EM132">
        <v>0</v>
      </c>
      <c r="EN132">
        <v>711.50180769230792</v>
      </c>
      <c r="EO132">
        <v>-145.88988044824819</v>
      </c>
      <c r="EP132">
        <v>-2243.4359008171741</v>
      </c>
      <c r="EQ132">
        <v>16228.934615384611</v>
      </c>
      <c r="ER132">
        <v>15</v>
      </c>
      <c r="ES132">
        <v>1686951625.0999999</v>
      </c>
      <c r="ET132" t="s">
        <v>1020</v>
      </c>
      <c r="EU132">
        <v>1686951625.0999999</v>
      </c>
      <c r="EV132">
        <v>1686864966.5999999</v>
      </c>
      <c r="EW132">
        <v>116</v>
      </c>
      <c r="EX132">
        <v>-7.3999999999999996E-2</v>
      </c>
      <c r="EY132">
        <v>-2.5000000000000001E-2</v>
      </c>
      <c r="EZ132">
        <v>0.252</v>
      </c>
      <c r="FA132">
        <v>0.20799999999999999</v>
      </c>
      <c r="FB132">
        <v>417</v>
      </c>
      <c r="FC132">
        <v>20</v>
      </c>
      <c r="FD132">
        <v>0.43</v>
      </c>
      <c r="FE132">
        <v>0.03</v>
      </c>
      <c r="FF132">
        <v>-7.5228163414634146</v>
      </c>
      <c r="FG132">
        <v>-0.47554954703833452</v>
      </c>
      <c r="FH132">
        <v>0.2072318840092657</v>
      </c>
      <c r="FI132">
        <v>1</v>
      </c>
      <c r="FJ132">
        <v>409.77396774193551</v>
      </c>
      <c r="FK132">
        <v>2.304725806450806</v>
      </c>
      <c r="FL132">
        <v>0.1743047912414897</v>
      </c>
      <c r="FM132">
        <v>1</v>
      </c>
      <c r="FN132">
        <v>2.348194634146342</v>
      </c>
      <c r="FO132">
        <v>0.16898550522647759</v>
      </c>
      <c r="FP132">
        <v>1.8194079859650009E-2</v>
      </c>
      <c r="FQ132">
        <v>1</v>
      </c>
      <c r="FR132">
        <v>19.227090322580651</v>
      </c>
      <c r="FS132">
        <v>0.19048548387090461</v>
      </c>
      <c r="FT132">
        <v>1.4854897201383971E-2</v>
      </c>
      <c r="FU132">
        <v>1</v>
      </c>
      <c r="FV132">
        <v>4</v>
      </c>
      <c r="FW132">
        <v>4</v>
      </c>
      <c r="FX132" t="s">
        <v>416</v>
      </c>
      <c r="FY132">
        <v>3.1694599999999999</v>
      </c>
      <c r="FZ132">
        <v>2.7970600000000001</v>
      </c>
      <c r="GA132">
        <v>0.101552</v>
      </c>
      <c r="GB132">
        <v>0.103533</v>
      </c>
      <c r="GC132">
        <v>0.10152799999999999</v>
      </c>
      <c r="GD132">
        <v>9.34257E-2</v>
      </c>
      <c r="GE132">
        <v>27732.7</v>
      </c>
      <c r="GF132">
        <v>22050.3</v>
      </c>
      <c r="GG132">
        <v>28885.599999999999</v>
      </c>
      <c r="GH132">
        <v>24124.9</v>
      </c>
      <c r="GI132">
        <v>33045.699999999997</v>
      </c>
      <c r="GJ132">
        <v>31939.200000000001</v>
      </c>
      <c r="GK132">
        <v>39876.400000000001</v>
      </c>
      <c r="GL132">
        <v>39379</v>
      </c>
      <c r="GM132">
        <v>2.09545</v>
      </c>
      <c r="GN132">
        <v>1.72967</v>
      </c>
      <c r="GO132">
        <v>0.17308399999999999</v>
      </c>
      <c r="GP132">
        <v>0</v>
      </c>
      <c r="GQ132">
        <v>35.767800000000001</v>
      </c>
      <c r="GR132">
        <v>999.9</v>
      </c>
      <c r="GS132">
        <v>25.8</v>
      </c>
      <c r="GT132">
        <v>39</v>
      </c>
      <c r="GU132">
        <v>17.8735</v>
      </c>
      <c r="GV132">
        <v>62.238100000000003</v>
      </c>
      <c r="GW132">
        <v>31.9712</v>
      </c>
      <c r="GX132">
        <v>1</v>
      </c>
      <c r="GY132">
        <v>0.57041699999999995</v>
      </c>
      <c r="GZ132">
        <v>0</v>
      </c>
      <c r="HA132">
        <v>20.275500000000001</v>
      </c>
      <c r="HB132">
        <v>5.2225299999999999</v>
      </c>
      <c r="HC132">
        <v>11.908099999999999</v>
      </c>
      <c r="HD132">
        <v>4.9635999999999996</v>
      </c>
      <c r="HE132">
        <v>3.2919999999999998</v>
      </c>
      <c r="HF132">
        <v>9999</v>
      </c>
      <c r="HG132">
        <v>9999</v>
      </c>
      <c r="HH132">
        <v>9999</v>
      </c>
      <c r="HI132">
        <v>999.9</v>
      </c>
      <c r="HJ132">
        <v>4.9702999999999999</v>
      </c>
      <c r="HK132">
        <v>1.8754299999999999</v>
      </c>
      <c r="HL132">
        <v>1.8742000000000001</v>
      </c>
      <c r="HM132">
        <v>1.8733900000000001</v>
      </c>
      <c r="HN132">
        <v>1.8748499999999999</v>
      </c>
      <c r="HO132">
        <v>1.86981</v>
      </c>
      <c r="HP132">
        <v>1.8739300000000001</v>
      </c>
      <c r="HQ132">
        <v>1.87897</v>
      </c>
      <c r="HR132">
        <v>0</v>
      </c>
      <c r="HS132">
        <v>0</v>
      </c>
      <c r="HT132">
        <v>0</v>
      </c>
      <c r="HU132">
        <v>0</v>
      </c>
      <c r="HV132" t="s">
        <v>417</v>
      </c>
      <c r="HW132" t="s">
        <v>418</v>
      </c>
      <c r="HX132" t="s">
        <v>419</v>
      </c>
      <c r="HY132" t="s">
        <v>419</v>
      </c>
      <c r="HZ132" t="s">
        <v>419</v>
      </c>
      <c r="IA132" t="s">
        <v>419</v>
      </c>
      <c r="IB132">
        <v>0</v>
      </c>
      <c r="IC132">
        <v>100</v>
      </c>
      <c r="ID132">
        <v>100</v>
      </c>
      <c r="IE132">
        <v>0.252</v>
      </c>
      <c r="IF132">
        <v>0.20799999999999999</v>
      </c>
      <c r="IG132">
        <v>0.32619047619061797</v>
      </c>
      <c r="IH132">
        <v>0</v>
      </c>
      <c r="II132">
        <v>0</v>
      </c>
      <c r="IJ132">
        <v>0</v>
      </c>
      <c r="IK132">
        <v>0.20799999999999999</v>
      </c>
      <c r="IL132">
        <v>0</v>
      </c>
      <c r="IM132">
        <v>0</v>
      </c>
      <c r="IN132">
        <v>0</v>
      </c>
      <c r="IO132">
        <v>-1</v>
      </c>
      <c r="IP132">
        <v>-1</v>
      </c>
      <c r="IQ132">
        <v>-1</v>
      </c>
      <c r="IR132">
        <v>-1</v>
      </c>
      <c r="IS132">
        <v>1.4</v>
      </c>
      <c r="IT132">
        <v>1443.9</v>
      </c>
      <c r="IU132">
        <v>1.09131</v>
      </c>
      <c r="IV132">
        <v>2.4572799999999999</v>
      </c>
      <c r="IW132">
        <v>1.42578</v>
      </c>
      <c r="IX132">
        <v>2.2656200000000002</v>
      </c>
      <c r="IY132">
        <v>1.5478499999999999</v>
      </c>
      <c r="IZ132">
        <v>2.47803</v>
      </c>
      <c r="JA132">
        <v>41.222299999999997</v>
      </c>
      <c r="JB132">
        <v>14.456</v>
      </c>
      <c r="JC132">
        <v>18</v>
      </c>
      <c r="JD132">
        <v>643.48</v>
      </c>
      <c r="JE132">
        <v>389.1</v>
      </c>
      <c r="JF132">
        <v>35.311399999999999</v>
      </c>
      <c r="JG132">
        <v>34.405999999999999</v>
      </c>
      <c r="JH132">
        <v>30.000299999999999</v>
      </c>
      <c r="JI132">
        <v>34.098799999999997</v>
      </c>
      <c r="JJ132">
        <v>34.011099999999999</v>
      </c>
      <c r="JK132">
        <v>21.857600000000001</v>
      </c>
      <c r="JL132">
        <v>-30</v>
      </c>
      <c r="JM132">
        <v>-30</v>
      </c>
      <c r="JN132">
        <v>-999.9</v>
      </c>
      <c r="JO132">
        <v>417.21699999999998</v>
      </c>
      <c r="JP132">
        <v>0</v>
      </c>
      <c r="JQ132">
        <v>94.160300000000007</v>
      </c>
      <c r="JR132">
        <v>100.17</v>
      </c>
    </row>
    <row r="133" spans="1:278" x14ac:dyDescent="0.2">
      <c r="A133">
        <v>117</v>
      </c>
      <c r="B133">
        <v>1686952012.5999999</v>
      </c>
      <c r="C133">
        <v>29877.099999904629</v>
      </c>
      <c r="D133" t="s">
        <v>1021</v>
      </c>
      <c r="E133" t="s">
        <v>1022</v>
      </c>
      <c r="F133">
        <v>15</v>
      </c>
      <c r="N133" t="s">
        <v>543</v>
      </c>
      <c r="O133">
        <v>1686952004.849999</v>
      </c>
      <c r="P133">
        <f t="shared" si="138"/>
        <v>6.5422542759619364E-3</v>
      </c>
      <c r="Q133">
        <f t="shared" si="139"/>
        <v>6.5422542759619366</v>
      </c>
      <c r="R133">
        <f t="shared" si="140"/>
        <v>19.894969605197105</v>
      </c>
      <c r="S133">
        <f t="shared" si="141"/>
        <v>409.10113333333351</v>
      </c>
      <c r="T133">
        <f t="shared" si="142"/>
        <v>173.31296358247138</v>
      </c>
      <c r="U133">
        <f t="shared" si="143"/>
        <v>17.59329967457672</v>
      </c>
      <c r="V133">
        <f t="shared" si="144"/>
        <v>41.528565937408281</v>
      </c>
      <c r="W133">
        <f t="shared" si="145"/>
        <v>0.15153206480791709</v>
      </c>
      <c r="X133">
        <f t="shared" si="146"/>
        <v>2.9548165079781743</v>
      </c>
      <c r="Y133">
        <f t="shared" si="147"/>
        <v>0.14734351523205944</v>
      </c>
      <c r="Z133">
        <f t="shared" si="148"/>
        <v>9.2456378054062066E-2</v>
      </c>
      <c r="AA133">
        <f t="shared" si="149"/>
        <v>241.73400667485399</v>
      </c>
      <c r="AB133">
        <f t="shared" si="150"/>
        <v>36.079560455570956</v>
      </c>
      <c r="AC133">
        <f t="shared" si="151"/>
        <v>38.10577</v>
      </c>
      <c r="AD133">
        <f t="shared" si="152"/>
        <v>6.6955322158762005</v>
      </c>
      <c r="AE133">
        <f t="shared" si="153"/>
        <v>39.275962287137617</v>
      </c>
      <c r="AF133">
        <f t="shared" si="154"/>
        <v>2.3899763912208103</v>
      </c>
      <c r="AG133">
        <f t="shared" si="155"/>
        <v>6.0850867860301863</v>
      </c>
      <c r="AH133">
        <f t="shared" si="156"/>
        <v>4.3055558246553902</v>
      </c>
      <c r="AI133">
        <f t="shared" si="157"/>
        <v>-288.5134135699214</v>
      </c>
      <c r="AJ133">
        <f t="shared" si="158"/>
        <v>-279.46435655409527</v>
      </c>
      <c r="AK133">
        <f t="shared" si="159"/>
        <v>-22.571276191286177</v>
      </c>
      <c r="AL133">
        <f t="shared" si="160"/>
        <v>-348.81503964044884</v>
      </c>
      <c r="AM133">
        <v>0</v>
      </c>
      <c r="AN133">
        <v>0</v>
      </c>
      <c r="AO133">
        <f t="shared" si="161"/>
        <v>1</v>
      </c>
      <c r="AP133">
        <f t="shared" si="162"/>
        <v>0</v>
      </c>
      <c r="AQ133">
        <f t="shared" si="163"/>
        <v>52020.235069631766</v>
      </c>
      <c r="AR133" t="s">
        <v>410</v>
      </c>
      <c r="AS133">
        <v>12516</v>
      </c>
      <c r="AT133">
        <v>616.0684</v>
      </c>
      <c r="AU133">
        <v>3673.6</v>
      </c>
      <c r="AV133">
        <f t="shared" si="164"/>
        <v>0.83229845383275258</v>
      </c>
      <c r="AW133">
        <v>-1.2249820690906199</v>
      </c>
      <c r="AX133" t="s">
        <v>1023</v>
      </c>
      <c r="AY133">
        <v>12476.8</v>
      </c>
      <c r="AZ133">
        <v>757.7410000000001</v>
      </c>
      <c r="BA133">
        <v>1375.2</v>
      </c>
      <c r="BB133">
        <f t="shared" si="165"/>
        <v>0.44899578243164628</v>
      </c>
      <c r="BC133">
        <v>0.5</v>
      </c>
      <c r="BD133">
        <f t="shared" si="166"/>
        <v>1261.1969605569195</v>
      </c>
      <c r="BE133">
        <f t="shared" si="167"/>
        <v>19.894969605197105</v>
      </c>
      <c r="BF133">
        <f t="shared" si="168"/>
        <v>283.13605805283413</v>
      </c>
      <c r="BG133">
        <f t="shared" si="169"/>
        <v>1.6745958272022455E-2</v>
      </c>
      <c r="BH133">
        <f t="shared" si="170"/>
        <v>1.6713205351948803</v>
      </c>
      <c r="BI133">
        <f t="shared" si="171"/>
        <v>481.19703359794602</v>
      </c>
      <c r="BJ133" t="s">
        <v>1024</v>
      </c>
      <c r="BK133">
        <v>-6.8</v>
      </c>
      <c r="BL133">
        <f t="shared" si="172"/>
        <v>-6.8</v>
      </c>
      <c r="BM133">
        <f t="shared" si="173"/>
        <v>1.0049447353112275</v>
      </c>
      <c r="BN133">
        <f t="shared" si="174"/>
        <v>0.44678654124457307</v>
      </c>
      <c r="BO133">
        <f t="shared" si="175"/>
        <v>0.62449733724595147</v>
      </c>
      <c r="BP133">
        <f t="shared" si="176"/>
        <v>0.81337544109611548</v>
      </c>
      <c r="BQ133">
        <f t="shared" si="177"/>
        <v>0.75171749655833475</v>
      </c>
      <c r="BR133">
        <f t="shared" si="178"/>
        <v>-4.00948144611826E-3</v>
      </c>
      <c r="BS133">
        <f t="shared" si="179"/>
        <v>1.0040094814461182</v>
      </c>
      <c r="BT133">
        <v>1493</v>
      </c>
      <c r="BU133">
        <v>300</v>
      </c>
      <c r="BV133">
        <v>300</v>
      </c>
      <c r="BW133">
        <v>300</v>
      </c>
      <c r="BX133">
        <v>12476.8</v>
      </c>
      <c r="BY133">
        <v>1169.45</v>
      </c>
      <c r="BZ133">
        <v>-9.0392000000000007E-3</v>
      </c>
      <c r="CA133">
        <v>-41.03</v>
      </c>
      <c r="CB133" t="s">
        <v>413</v>
      </c>
      <c r="CC133" t="s">
        <v>413</v>
      </c>
      <c r="CD133" t="s">
        <v>413</v>
      </c>
      <c r="CE133" t="s">
        <v>413</v>
      </c>
      <c r="CF133" t="s">
        <v>413</v>
      </c>
      <c r="CG133" t="s">
        <v>413</v>
      </c>
      <c r="CH133" t="s">
        <v>413</v>
      </c>
      <c r="CI133" t="s">
        <v>413</v>
      </c>
      <c r="CJ133" t="s">
        <v>413</v>
      </c>
      <c r="CK133" t="s">
        <v>413</v>
      </c>
      <c r="CL133">
        <f t="shared" si="180"/>
        <v>1499.983666666667</v>
      </c>
      <c r="CM133">
        <f t="shared" si="181"/>
        <v>1261.1969605569195</v>
      </c>
      <c r="CN133">
        <f t="shared" si="182"/>
        <v>0.84080712916001921</v>
      </c>
      <c r="CO133">
        <f t="shared" si="183"/>
        <v>0.16115775927883699</v>
      </c>
      <c r="CP133">
        <v>6</v>
      </c>
      <c r="CQ133">
        <v>0.5</v>
      </c>
      <c r="CR133" t="s">
        <v>414</v>
      </c>
      <c r="CS133">
        <v>2</v>
      </c>
      <c r="CT133">
        <v>1686952004.849999</v>
      </c>
      <c r="CU133">
        <v>409.10113333333351</v>
      </c>
      <c r="CV133">
        <v>431.66590000000002</v>
      </c>
      <c r="CW133">
        <v>23.543843333333339</v>
      </c>
      <c r="CX133">
        <v>17.157499999999999</v>
      </c>
      <c r="CY133">
        <v>408.74413333333342</v>
      </c>
      <c r="CZ133">
        <v>23.33584333333334</v>
      </c>
      <c r="DA133">
        <v>600.17673333333335</v>
      </c>
      <c r="DB133">
        <v>101.41193333333329</v>
      </c>
      <c r="DC133">
        <v>9.9801916666666657E-2</v>
      </c>
      <c r="DD133">
        <v>36.351443333333343</v>
      </c>
      <c r="DE133">
        <v>38.10577</v>
      </c>
      <c r="DF133">
        <v>999.9000000000002</v>
      </c>
      <c r="DG133">
        <v>0</v>
      </c>
      <c r="DH133">
        <v>0</v>
      </c>
      <c r="DI133">
        <v>10003.504000000001</v>
      </c>
      <c r="DJ133">
        <v>0</v>
      </c>
      <c r="DK133">
        <v>850.31706666666673</v>
      </c>
      <c r="DL133">
        <v>-22.67001333333334</v>
      </c>
      <c r="DM133">
        <v>418.85739999999998</v>
      </c>
      <c r="DN133">
        <v>439.20136666666662</v>
      </c>
      <c r="DO133">
        <v>6.3863506666666678</v>
      </c>
      <c r="DP133">
        <v>431.66590000000002</v>
      </c>
      <c r="DQ133">
        <v>17.157499999999999</v>
      </c>
      <c r="DR133">
        <v>2.3876270000000002</v>
      </c>
      <c r="DS133">
        <v>1.7399739999999999</v>
      </c>
      <c r="DT133">
        <v>20.280086666666669</v>
      </c>
      <c r="DU133">
        <v>15.257723333333329</v>
      </c>
      <c r="DV133">
        <v>1499.983666666667</v>
      </c>
      <c r="DW133">
        <v>0.97300533333333339</v>
      </c>
      <c r="DX133">
        <v>2.699443666666667E-2</v>
      </c>
      <c r="DY133">
        <v>0</v>
      </c>
      <c r="DZ133">
        <v>758.25456666666673</v>
      </c>
      <c r="EA133">
        <v>4.9993100000000004</v>
      </c>
      <c r="EB133">
        <v>15939.986666666669</v>
      </c>
      <c r="EC133">
        <v>13259.12</v>
      </c>
      <c r="ED133">
        <v>42.764466666666657</v>
      </c>
      <c r="EE133">
        <v>44.049599999999977</v>
      </c>
      <c r="EF133">
        <v>43</v>
      </c>
      <c r="EG133">
        <v>43.686999999999983</v>
      </c>
      <c r="EH133">
        <v>44.547533333333327</v>
      </c>
      <c r="EI133">
        <v>1454.627666666667</v>
      </c>
      <c r="EJ133">
        <v>40.355999999999987</v>
      </c>
      <c r="EK133">
        <v>0</v>
      </c>
      <c r="EL133">
        <v>413</v>
      </c>
      <c r="EM133">
        <v>0</v>
      </c>
      <c r="EN133">
        <v>757.7410000000001</v>
      </c>
      <c r="EO133">
        <v>-54.288230873280689</v>
      </c>
      <c r="EP133">
        <v>70.169230923188664</v>
      </c>
      <c r="EQ133">
        <v>15940.08</v>
      </c>
      <c r="ER133">
        <v>15</v>
      </c>
      <c r="ES133">
        <v>1686952037.5999999</v>
      </c>
      <c r="ET133" t="s">
        <v>1025</v>
      </c>
      <c r="EU133">
        <v>1686952037.5999999</v>
      </c>
      <c r="EV133">
        <v>1686864966.5999999</v>
      </c>
      <c r="EW133">
        <v>117</v>
      </c>
      <c r="EX133">
        <v>0.105</v>
      </c>
      <c r="EY133">
        <v>-2.5000000000000001E-2</v>
      </c>
      <c r="EZ133">
        <v>0.35699999999999998</v>
      </c>
      <c r="FA133">
        <v>0.20799999999999999</v>
      </c>
      <c r="FB133">
        <v>432</v>
      </c>
      <c r="FC133">
        <v>20</v>
      </c>
      <c r="FD133">
        <v>0.04</v>
      </c>
      <c r="FE133">
        <v>0.03</v>
      </c>
      <c r="FF133">
        <v>-22.787477500000001</v>
      </c>
      <c r="FG133">
        <v>1.982633020637895</v>
      </c>
      <c r="FH133">
        <v>0.2171655295937869</v>
      </c>
      <c r="FI133">
        <v>1</v>
      </c>
      <c r="FJ133">
        <v>408.99583333333339</v>
      </c>
      <c r="FK133">
        <v>2.6516129032259879</v>
      </c>
      <c r="FL133">
        <v>0.1937126881635679</v>
      </c>
      <c r="FM133">
        <v>1</v>
      </c>
      <c r="FN133">
        <v>6.3735645000000014</v>
      </c>
      <c r="FO133">
        <v>0.30181846153845032</v>
      </c>
      <c r="FP133">
        <v>2.906182555776568E-2</v>
      </c>
      <c r="FQ133">
        <v>1</v>
      </c>
      <c r="FR133">
        <v>23.543843333333339</v>
      </c>
      <c r="FS133">
        <v>0.24810233592882869</v>
      </c>
      <c r="FT133">
        <v>1.7937348063623008E-2</v>
      </c>
      <c r="FU133">
        <v>1</v>
      </c>
      <c r="FV133">
        <v>4</v>
      </c>
      <c r="FW133">
        <v>4</v>
      </c>
      <c r="FX133" t="s">
        <v>416</v>
      </c>
      <c r="FY133">
        <v>3.1697600000000001</v>
      </c>
      <c r="FZ133">
        <v>2.7966000000000002</v>
      </c>
      <c r="GA133">
        <v>0.101469</v>
      </c>
      <c r="GB133">
        <v>0.10624599999999999</v>
      </c>
      <c r="GC133">
        <v>0.11734899999999999</v>
      </c>
      <c r="GD133">
        <v>9.4475199999999995E-2</v>
      </c>
      <c r="GE133">
        <v>27731.8</v>
      </c>
      <c r="GF133">
        <v>21982.2</v>
      </c>
      <c r="GG133">
        <v>28882.1</v>
      </c>
      <c r="GH133">
        <v>24123.3</v>
      </c>
      <c r="GI133">
        <v>32457.5</v>
      </c>
      <c r="GJ133">
        <v>31900.5</v>
      </c>
      <c r="GK133">
        <v>39871</v>
      </c>
      <c r="GL133">
        <v>39376.800000000003</v>
      </c>
      <c r="GM133">
        <v>2.1003500000000002</v>
      </c>
      <c r="GN133">
        <v>1.7270000000000001</v>
      </c>
      <c r="GO133">
        <v>0.19983899999999999</v>
      </c>
      <c r="GP133">
        <v>0</v>
      </c>
      <c r="GQ133">
        <v>34.785600000000002</v>
      </c>
      <c r="GR133">
        <v>999.9</v>
      </c>
      <c r="GS133">
        <v>26</v>
      </c>
      <c r="GT133">
        <v>39.200000000000003</v>
      </c>
      <c r="GU133">
        <v>18.210599999999999</v>
      </c>
      <c r="GV133">
        <v>61.948099999999997</v>
      </c>
      <c r="GW133">
        <v>31.0657</v>
      </c>
      <c r="GX133">
        <v>1</v>
      </c>
      <c r="GY133">
        <v>0.56904200000000005</v>
      </c>
      <c r="GZ133">
        <v>0</v>
      </c>
      <c r="HA133">
        <v>20.274899999999999</v>
      </c>
      <c r="HB133">
        <v>5.2225299999999999</v>
      </c>
      <c r="HC133">
        <v>11.908099999999999</v>
      </c>
      <c r="HD133">
        <v>4.9629000000000003</v>
      </c>
      <c r="HE133">
        <v>3.2919999999999998</v>
      </c>
      <c r="HF133">
        <v>9999</v>
      </c>
      <c r="HG133">
        <v>9999</v>
      </c>
      <c r="HH133">
        <v>9999</v>
      </c>
      <c r="HI133">
        <v>999.9</v>
      </c>
      <c r="HJ133">
        <v>4.9702999999999999</v>
      </c>
      <c r="HK133">
        <v>1.8754500000000001</v>
      </c>
      <c r="HL133">
        <v>1.8742300000000001</v>
      </c>
      <c r="HM133">
        <v>1.8734599999999999</v>
      </c>
      <c r="HN133">
        <v>1.8748499999999999</v>
      </c>
      <c r="HO133">
        <v>1.86981</v>
      </c>
      <c r="HP133">
        <v>1.8739300000000001</v>
      </c>
      <c r="HQ133">
        <v>1.87897</v>
      </c>
      <c r="HR133">
        <v>0</v>
      </c>
      <c r="HS133">
        <v>0</v>
      </c>
      <c r="HT133">
        <v>0</v>
      </c>
      <c r="HU133">
        <v>0</v>
      </c>
      <c r="HV133" t="s">
        <v>417</v>
      </c>
      <c r="HW133" t="s">
        <v>418</v>
      </c>
      <c r="HX133" t="s">
        <v>419</v>
      </c>
      <c r="HY133" t="s">
        <v>419</v>
      </c>
      <c r="HZ133" t="s">
        <v>419</v>
      </c>
      <c r="IA133" t="s">
        <v>419</v>
      </c>
      <c r="IB133">
        <v>0</v>
      </c>
      <c r="IC133">
        <v>100</v>
      </c>
      <c r="ID133">
        <v>100</v>
      </c>
      <c r="IE133">
        <v>0.35699999999999998</v>
      </c>
      <c r="IF133">
        <v>0.20799999999999999</v>
      </c>
      <c r="IG133">
        <v>0.2518000000001166</v>
      </c>
      <c r="IH133">
        <v>0</v>
      </c>
      <c r="II133">
        <v>0</v>
      </c>
      <c r="IJ133">
        <v>0</v>
      </c>
      <c r="IK133">
        <v>0.20799999999999999</v>
      </c>
      <c r="IL133">
        <v>0</v>
      </c>
      <c r="IM133">
        <v>0</v>
      </c>
      <c r="IN133">
        <v>0</v>
      </c>
      <c r="IO133">
        <v>-1</v>
      </c>
      <c r="IP133">
        <v>-1</v>
      </c>
      <c r="IQ133">
        <v>-1</v>
      </c>
      <c r="IR133">
        <v>-1</v>
      </c>
      <c r="IS133">
        <v>6.5</v>
      </c>
      <c r="IT133">
        <v>1450.8</v>
      </c>
      <c r="IU133">
        <v>1.1218300000000001</v>
      </c>
      <c r="IV133">
        <v>2.4584999999999999</v>
      </c>
      <c r="IW133">
        <v>1.42578</v>
      </c>
      <c r="IX133">
        <v>2.2656200000000002</v>
      </c>
      <c r="IY133">
        <v>1.5478499999999999</v>
      </c>
      <c r="IZ133">
        <v>2.3645</v>
      </c>
      <c r="JA133">
        <v>41.378100000000003</v>
      </c>
      <c r="JB133">
        <v>14.403499999999999</v>
      </c>
      <c r="JC133">
        <v>18</v>
      </c>
      <c r="JD133">
        <v>647.58500000000004</v>
      </c>
      <c r="JE133">
        <v>387.77699999999999</v>
      </c>
      <c r="JF133">
        <v>35.507599999999996</v>
      </c>
      <c r="JG133">
        <v>34.380899999999997</v>
      </c>
      <c r="JH133">
        <v>30.0001</v>
      </c>
      <c r="JI133">
        <v>34.128599999999999</v>
      </c>
      <c r="JJ133">
        <v>34.036299999999997</v>
      </c>
      <c r="JK133">
        <v>22.485199999999999</v>
      </c>
      <c r="JL133">
        <v>-30</v>
      </c>
      <c r="JM133">
        <v>-30</v>
      </c>
      <c r="JN133">
        <v>-999.9</v>
      </c>
      <c r="JO133">
        <v>432.02499999999998</v>
      </c>
      <c r="JP133">
        <v>0</v>
      </c>
      <c r="JQ133">
        <v>94.147900000000007</v>
      </c>
      <c r="JR133">
        <v>100.164</v>
      </c>
    </row>
    <row r="134" spans="1:278" x14ac:dyDescent="0.2">
      <c r="A134">
        <v>118</v>
      </c>
      <c r="B134">
        <v>1686952205.5999999</v>
      </c>
      <c r="C134">
        <v>30070.099999904629</v>
      </c>
      <c r="D134" t="s">
        <v>1026</v>
      </c>
      <c r="E134" t="s">
        <v>1027</v>
      </c>
      <c r="F134">
        <v>15</v>
      </c>
      <c r="N134" t="s">
        <v>555</v>
      </c>
      <c r="O134">
        <v>1686952197.599999</v>
      </c>
      <c r="P134">
        <f t="shared" si="138"/>
        <v>1.7076952611943725E-3</v>
      </c>
      <c r="Q134">
        <f t="shared" si="139"/>
        <v>1.7076952611943725</v>
      </c>
      <c r="R134">
        <f t="shared" si="140"/>
        <v>3.9978880660856566</v>
      </c>
      <c r="S134">
        <f t="shared" si="141"/>
        <v>410.15706451612903</v>
      </c>
      <c r="T134">
        <f t="shared" si="142"/>
        <v>60.83824291377568</v>
      </c>
      <c r="U134">
        <f t="shared" si="143"/>
        <v>6.1758225130588107</v>
      </c>
      <c r="V134">
        <f t="shared" si="144"/>
        <v>41.635936733394075</v>
      </c>
      <c r="W134">
        <f t="shared" si="145"/>
        <v>2.021931492094127E-2</v>
      </c>
      <c r="X134">
        <f t="shared" si="146"/>
        <v>2.9544273344701151</v>
      </c>
      <c r="Y134">
        <f t="shared" si="147"/>
        <v>2.014275389434193E-2</v>
      </c>
      <c r="Z134">
        <f t="shared" si="148"/>
        <v>1.2596075622761209E-2</v>
      </c>
      <c r="AA134">
        <f t="shared" si="149"/>
        <v>241.73674210720731</v>
      </c>
      <c r="AB134">
        <f t="shared" si="150"/>
        <v>37.178536913669845</v>
      </c>
      <c r="AC134">
        <f t="shared" si="151"/>
        <v>45.692703225806447</v>
      </c>
      <c r="AD134">
        <f t="shared" si="152"/>
        <v>9.9882255068090355</v>
      </c>
      <c r="AE134">
        <f t="shared" si="153"/>
        <v>31.223221260151558</v>
      </c>
      <c r="AF134">
        <f t="shared" si="154"/>
        <v>1.8853804332494819</v>
      </c>
      <c r="AG134">
        <f t="shared" si="155"/>
        <v>6.0383918031407191</v>
      </c>
      <c r="AH134">
        <f t="shared" si="156"/>
        <v>8.1028450735595534</v>
      </c>
      <c r="AI134">
        <f t="shared" si="157"/>
        <v>-75.309361018671822</v>
      </c>
      <c r="AJ134">
        <f t="shared" si="158"/>
        <v>-1510.2303484073525</v>
      </c>
      <c r="AK134">
        <f t="shared" si="159"/>
        <v>-126.46470648322656</v>
      </c>
      <c r="AL134">
        <f t="shared" si="160"/>
        <v>-1470.2676738020436</v>
      </c>
      <c r="AM134">
        <v>0</v>
      </c>
      <c r="AN134">
        <v>0</v>
      </c>
      <c r="AO134">
        <f t="shared" si="161"/>
        <v>1</v>
      </c>
      <c r="AP134">
        <f t="shared" si="162"/>
        <v>0</v>
      </c>
      <c r="AQ134">
        <f t="shared" si="163"/>
        <v>52032.841254300103</v>
      </c>
      <c r="AR134" t="s">
        <v>410</v>
      </c>
      <c r="AS134">
        <v>12516</v>
      </c>
      <c r="AT134">
        <v>616.0684</v>
      </c>
      <c r="AU134">
        <v>3673.6</v>
      </c>
      <c r="AV134">
        <f t="shared" si="164"/>
        <v>0.83229845383275258</v>
      </c>
      <c r="AW134">
        <v>-1.2249820690906199</v>
      </c>
      <c r="AX134" t="s">
        <v>1028</v>
      </c>
      <c r="AY134">
        <v>12477.1</v>
      </c>
      <c r="AZ134">
        <v>784.39126923076935</v>
      </c>
      <c r="BA134">
        <v>997.98400000000004</v>
      </c>
      <c r="BB134">
        <f t="shared" si="165"/>
        <v>0.21402420356361496</v>
      </c>
      <c r="BC134">
        <v>0.5</v>
      </c>
      <c r="BD134">
        <f t="shared" si="166"/>
        <v>1261.2102586214849</v>
      </c>
      <c r="BE134">
        <f t="shared" si="167"/>
        <v>3.9978880660856566</v>
      </c>
      <c r="BF134">
        <f t="shared" si="168"/>
        <v>134.96476056386206</v>
      </c>
      <c r="BG134">
        <f t="shared" si="169"/>
        <v>4.1411573522125685E-3</v>
      </c>
      <c r="BH134">
        <f t="shared" si="170"/>
        <v>2.6810209382114341</v>
      </c>
      <c r="BI134">
        <f t="shared" si="171"/>
        <v>424.98866829100507</v>
      </c>
      <c r="BJ134" t="s">
        <v>1029</v>
      </c>
      <c r="BK134">
        <v>1833.15</v>
      </c>
      <c r="BL134">
        <f t="shared" si="172"/>
        <v>1833.15</v>
      </c>
      <c r="BM134">
        <f t="shared" si="173"/>
        <v>-0.83685309584121592</v>
      </c>
      <c r="BN134">
        <f t="shared" si="174"/>
        <v>-0.25574883408715232</v>
      </c>
      <c r="BO134">
        <f t="shared" si="175"/>
        <v>1.4537835855361463</v>
      </c>
      <c r="BP134">
        <f t="shared" si="176"/>
        <v>0.55926684002756277</v>
      </c>
      <c r="BQ134">
        <f t="shared" si="177"/>
        <v>0.87509021983615809</v>
      </c>
      <c r="BR134">
        <f t="shared" si="178"/>
        <v>-0.59769402541492822</v>
      </c>
      <c r="BS134">
        <f t="shared" si="179"/>
        <v>1.5976940254149281</v>
      </c>
      <c r="BT134">
        <v>1495</v>
      </c>
      <c r="BU134">
        <v>300</v>
      </c>
      <c r="BV134">
        <v>300</v>
      </c>
      <c r="BW134">
        <v>300</v>
      </c>
      <c r="BX134">
        <v>12477.1</v>
      </c>
      <c r="BY134">
        <v>948.86</v>
      </c>
      <c r="BZ134">
        <v>-9.0374900000000005E-3</v>
      </c>
      <c r="CA134">
        <v>-5.96</v>
      </c>
      <c r="CB134" t="s">
        <v>413</v>
      </c>
      <c r="CC134" t="s">
        <v>413</v>
      </c>
      <c r="CD134" t="s">
        <v>413</v>
      </c>
      <c r="CE134" t="s">
        <v>413</v>
      </c>
      <c r="CF134" t="s">
        <v>413</v>
      </c>
      <c r="CG134" t="s">
        <v>413</v>
      </c>
      <c r="CH134" t="s">
        <v>413</v>
      </c>
      <c r="CI134" t="s">
        <v>413</v>
      </c>
      <c r="CJ134" t="s">
        <v>413</v>
      </c>
      <c r="CK134" t="s">
        <v>413</v>
      </c>
      <c r="CL134">
        <f t="shared" si="180"/>
        <v>1499.9993548387099</v>
      </c>
      <c r="CM134">
        <f t="shared" si="181"/>
        <v>1261.2102586214849</v>
      </c>
      <c r="CN134">
        <f t="shared" si="182"/>
        <v>0.84080720071849546</v>
      </c>
      <c r="CO134">
        <f t="shared" si="183"/>
        <v>0.1611578973866962</v>
      </c>
      <c r="CP134">
        <v>6</v>
      </c>
      <c r="CQ134">
        <v>0.5</v>
      </c>
      <c r="CR134" t="s">
        <v>414</v>
      </c>
      <c r="CS134">
        <v>2</v>
      </c>
      <c r="CT134">
        <v>1686952197.599999</v>
      </c>
      <c r="CU134">
        <v>410.15706451612903</v>
      </c>
      <c r="CV134">
        <v>414.85393548387083</v>
      </c>
      <c r="CW134">
        <v>18.57294838709678</v>
      </c>
      <c r="CX134">
        <v>16.89748387096774</v>
      </c>
      <c r="CY134">
        <v>409.78506451612901</v>
      </c>
      <c r="CZ134">
        <v>18.364945161290319</v>
      </c>
      <c r="DA134">
        <v>600.18400000000008</v>
      </c>
      <c r="DB134">
        <v>101.4123548387097</v>
      </c>
      <c r="DC134">
        <v>9.9822654838709696E-2</v>
      </c>
      <c r="DD134">
        <v>36.211041935483863</v>
      </c>
      <c r="DE134">
        <v>45.692703225806447</v>
      </c>
      <c r="DF134">
        <v>999.90000000000032</v>
      </c>
      <c r="DG134">
        <v>0</v>
      </c>
      <c r="DH134">
        <v>0</v>
      </c>
      <c r="DI134">
        <v>10001.253225806449</v>
      </c>
      <c r="DJ134">
        <v>0</v>
      </c>
      <c r="DK134">
        <v>221.08335483870971</v>
      </c>
      <c r="DL134">
        <v>-4.7120619354838702</v>
      </c>
      <c r="DM134">
        <v>417.90358064516118</v>
      </c>
      <c r="DN134">
        <v>421.98454838709671</v>
      </c>
      <c r="DO134">
        <v>1.6754477419354841</v>
      </c>
      <c r="DP134">
        <v>414.85393548387083</v>
      </c>
      <c r="DQ134">
        <v>16.89748387096774</v>
      </c>
      <c r="DR134">
        <v>1.8835251612903221</v>
      </c>
      <c r="DS134">
        <v>1.7136135483870969</v>
      </c>
      <c r="DT134">
        <v>16.497754838709682</v>
      </c>
      <c r="DU134">
        <v>15.020300000000001</v>
      </c>
      <c r="DV134">
        <v>1499.9993548387099</v>
      </c>
      <c r="DW134">
        <v>0.9730043870967745</v>
      </c>
      <c r="DX134">
        <v>2.69954129032258E-2</v>
      </c>
      <c r="DY134">
        <v>0</v>
      </c>
      <c r="DZ134">
        <v>784.59751612903233</v>
      </c>
      <c r="EA134">
        <v>4.9993100000000013</v>
      </c>
      <c r="EB134">
        <v>17242.487096774199</v>
      </c>
      <c r="EC134">
        <v>13259.241935483869</v>
      </c>
      <c r="ED134">
        <v>42.610774193548373</v>
      </c>
      <c r="EE134">
        <v>43.686999999999969</v>
      </c>
      <c r="EF134">
        <v>42.789999999999992</v>
      </c>
      <c r="EG134">
        <v>43.457322580645133</v>
      </c>
      <c r="EH134">
        <v>44.370935483870959</v>
      </c>
      <c r="EI134">
        <v>1454.63935483871</v>
      </c>
      <c r="EJ134">
        <v>40.359999999999978</v>
      </c>
      <c r="EK134">
        <v>0</v>
      </c>
      <c r="EL134">
        <v>192.79999995231631</v>
      </c>
      <c r="EM134">
        <v>0</v>
      </c>
      <c r="EN134">
        <v>784.39126923076935</v>
      </c>
      <c r="EO134">
        <v>-16.907863237452212</v>
      </c>
      <c r="EP134">
        <v>-5194.4307606879656</v>
      </c>
      <c r="EQ134">
        <v>17207.55</v>
      </c>
      <c r="ER134">
        <v>15</v>
      </c>
      <c r="ES134">
        <v>1686952226.5999999</v>
      </c>
      <c r="ET134" t="s">
        <v>1030</v>
      </c>
      <c r="EU134">
        <v>1686952226.5999999</v>
      </c>
      <c r="EV134">
        <v>1686864966.5999999</v>
      </c>
      <c r="EW134">
        <v>118</v>
      </c>
      <c r="EX134">
        <v>1.4999999999999999E-2</v>
      </c>
      <c r="EY134">
        <v>-2.5000000000000001E-2</v>
      </c>
      <c r="EZ134">
        <v>0.372</v>
      </c>
      <c r="FA134">
        <v>0.20799999999999999</v>
      </c>
      <c r="FB134">
        <v>415</v>
      </c>
      <c r="FC134">
        <v>20</v>
      </c>
      <c r="FD134">
        <v>0.38</v>
      </c>
      <c r="FE134">
        <v>0.03</v>
      </c>
      <c r="FF134">
        <v>-4.6486314999999996</v>
      </c>
      <c r="FG134">
        <v>-1.2336195872420239</v>
      </c>
      <c r="FH134">
        <v>0.13714238884367591</v>
      </c>
      <c r="FI134">
        <v>1</v>
      </c>
      <c r="FJ134">
        <v>410.13833333333332</v>
      </c>
      <c r="FK134">
        <v>-8.4360400447763047E-3</v>
      </c>
      <c r="FL134">
        <v>2.7665060194323531E-2</v>
      </c>
      <c r="FM134">
        <v>1</v>
      </c>
      <c r="FN134">
        <v>1.671257</v>
      </c>
      <c r="FO134">
        <v>0.1018818011257034</v>
      </c>
      <c r="FP134">
        <v>9.9769023749859288E-3</v>
      </c>
      <c r="FQ134">
        <v>1</v>
      </c>
      <c r="FR134">
        <v>18.572743333333339</v>
      </c>
      <c r="FS134">
        <v>-8.094593993326761E-2</v>
      </c>
      <c r="FT134">
        <v>6.0673818259794491E-3</v>
      </c>
      <c r="FU134">
        <v>1</v>
      </c>
      <c r="FV134">
        <v>4</v>
      </c>
      <c r="FW134">
        <v>4</v>
      </c>
      <c r="FX134" t="s">
        <v>416</v>
      </c>
      <c r="FY134">
        <v>3.1697199999999999</v>
      </c>
      <c r="FZ134">
        <v>2.7968000000000002</v>
      </c>
      <c r="GA134">
        <v>0.101576</v>
      </c>
      <c r="GB134">
        <v>0.103043</v>
      </c>
      <c r="GC134">
        <v>9.8896300000000006E-2</v>
      </c>
      <c r="GD134">
        <v>9.3402600000000002E-2</v>
      </c>
      <c r="GE134">
        <v>27734.6</v>
      </c>
      <c r="GF134">
        <v>22068.9</v>
      </c>
      <c r="GG134">
        <v>28888</v>
      </c>
      <c r="GH134">
        <v>24131.7</v>
      </c>
      <c r="GI134">
        <v>33146</v>
      </c>
      <c r="GJ134">
        <v>31949.599999999999</v>
      </c>
      <c r="GK134">
        <v>39880.400000000001</v>
      </c>
      <c r="GL134">
        <v>39390.800000000003</v>
      </c>
      <c r="GM134">
        <v>2.0956700000000001</v>
      </c>
      <c r="GN134">
        <v>1.7297</v>
      </c>
      <c r="GO134">
        <v>0.938222</v>
      </c>
      <c r="GP134">
        <v>0</v>
      </c>
      <c r="GQ134">
        <v>34.514099999999999</v>
      </c>
      <c r="GR134">
        <v>999.9</v>
      </c>
      <c r="GS134">
        <v>25.8</v>
      </c>
      <c r="GT134">
        <v>39.200000000000003</v>
      </c>
      <c r="GU134">
        <v>18.069199999999999</v>
      </c>
      <c r="GV134">
        <v>62.3581</v>
      </c>
      <c r="GW134">
        <v>30.436699999999998</v>
      </c>
      <c r="GX134">
        <v>1</v>
      </c>
      <c r="GY134">
        <v>0.55753600000000003</v>
      </c>
      <c r="GZ134">
        <v>0</v>
      </c>
      <c r="HA134">
        <v>20.276</v>
      </c>
      <c r="HB134">
        <v>5.2217799999999999</v>
      </c>
      <c r="HC134">
        <v>11.908099999999999</v>
      </c>
      <c r="HD134">
        <v>4.9632500000000004</v>
      </c>
      <c r="HE134">
        <v>3.2919999999999998</v>
      </c>
      <c r="HF134">
        <v>9999</v>
      </c>
      <c r="HG134">
        <v>9999</v>
      </c>
      <c r="HH134">
        <v>9999</v>
      </c>
      <c r="HI134">
        <v>999.9</v>
      </c>
      <c r="HJ134">
        <v>4.9702900000000003</v>
      </c>
      <c r="HK134">
        <v>1.8754599999999999</v>
      </c>
      <c r="HL134">
        <v>1.87419</v>
      </c>
      <c r="HM134">
        <v>1.8734</v>
      </c>
      <c r="HN134">
        <v>1.8748100000000001</v>
      </c>
      <c r="HO134">
        <v>1.8697900000000001</v>
      </c>
      <c r="HP134">
        <v>1.8739300000000001</v>
      </c>
      <c r="HQ134">
        <v>1.8789800000000001</v>
      </c>
      <c r="HR134">
        <v>0</v>
      </c>
      <c r="HS134">
        <v>0</v>
      </c>
      <c r="HT134">
        <v>0</v>
      </c>
      <c r="HU134">
        <v>0</v>
      </c>
      <c r="HV134" t="s">
        <v>417</v>
      </c>
      <c r="HW134" t="s">
        <v>418</v>
      </c>
      <c r="HX134" t="s">
        <v>419</v>
      </c>
      <c r="HY134" t="s">
        <v>419</v>
      </c>
      <c r="HZ134" t="s">
        <v>419</v>
      </c>
      <c r="IA134" t="s">
        <v>419</v>
      </c>
      <c r="IB134">
        <v>0</v>
      </c>
      <c r="IC134">
        <v>100</v>
      </c>
      <c r="ID134">
        <v>100</v>
      </c>
      <c r="IE134">
        <v>0.372</v>
      </c>
      <c r="IF134">
        <v>0.20799999999999999</v>
      </c>
      <c r="IG134">
        <v>0.35684999999995171</v>
      </c>
      <c r="IH134">
        <v>0</v>
      </c>
      <c r="II134">
        <v>0</v>
      </c>
      <c r="IJ134">
        <v>0</v>
      </c>
      <c r="IK134">
        <v>0.20799999999999999</v>
      </c>
      <c r="IL134">
        <v>0</v>
      </c>
      <c r="IM134">
        <v>0</v>
      </c>
      <c r="IN134">
        <v>0</v>
      </c>
      <c r="IO134">
        <v>-1</v>
      </c>
      <c r="IP134">
        <v>-1</v>
      </c>
      <c r="IQ134">
        <v>-1</v>
      </c>
      <c r="IR134">
        <v>-1</v>
      </c>
      <c r="IS134">
        <v>2.8</v>
      </c>
      <c r="IT134">
        <v>1454</v>
      </c>
      <c r="IU134">
        <v>1.08643</v>
      </c>
      <c r="IV134">
        <v>2.4670399999999999</v>
      </c>
      <c r="IW134">
        <v>1.42578</v>
      </c>
      <c r="IX134">
        <v>2.2644000000000002</v>
      </c>
      <c r="IY134">
        <v>1.5478499999999999</v>
      </c>
      <c r="IZ134">
        <v>2.3645</v>
      </c>
      <c r="JA134">
        <v>41.248199999999997</v>
      </c>
      <c r="JB134">
        <v>14.3772</v>
      </c>
      <c r="JC134">
        <v>18</v>
      </c>
      <c r="JD134">
        <v>643.27800000000002</v>
      </c>
      <c r="JE134">
        <v>388.86900000000003</v>
      </c>
      <c r="JF134">
        <v>35.418399999999998</v>
      </c>
      <c r="JG134">
        <v>34.316600000000001</v>
      </c>
      <c r="JH134">
        <v>29.999500000000001</v>
      </c>
      <c r="JI134">
        <v>34.059800000000003</v>
      </c>
      <c r="JJ134">
        <v>33.9696</v>
      </c>
      <c r="JK134">
        <v>21.770199999999999</v>
      </c>
      <c r="JL134">
        <v>-30</v>
      </c>
      <c r="JM134">
        <v>-30</v>
      </c>
      <c r="JN134">
        <v>-999.9</v>
      </c>
      <c r="JO134">
        <v>414.85300000000001</v>
      </c>
      <c r="JP134">
        <v>0</v>
      </c>
      <c r="JQ134">
        <v>94.168899999999994</v>
      </c>
      <c r="JR134">
        <v>100.199</v>
      </c>
    </row>
    <row r="135" spans="1:278" x14ac:dyDescent="0.2">
      <c r="A135">
        <v>119</v>
      </c>
      <c r="B135">
        <v>1686952488.5</v>
      </c>
      <c r="C135">
        <v>30353</v>
      </c>
      <c r="D135" t="s">
        <v>1031</v>
      </c>
      <c r="E135" t="s">
        <v>1032</v>
      </c>
      <c r="F135">
        <v>15</v>
      </c>
      <c r="N135" t="s">
        <v>409</v>
      </c>
      <c r="O135">
        <v>1686952480.5935481</v>
      </c>
      <c r="P135">
        <f t="shared" si="138"/>
        <v>7.2205715103257594E-3</v>
      </c>
      <c r="Q135">
        <f t="shared" si="139"/>
        <v>7.2205715103257591</v>
      </c>
      <c r="R135">
        <f t="shared" si="140"/>
        <v>18.863826935901439</v>
      </c>
      <c r="S135">
        <f t="shared" si="141"/>
        <v>409.47116129032258</v>
      </c>
      <c r="T135">
        <f t="shared" si="142"/>
        <v>226.13401657032628</v>
      </c>
      <c r="U135">
        <f t="shared" si="143"/>
        <v>22.955490184957302</v>
      </c>
      <c r="V135">
        <f t="shared" si="144"/>
        <v>41.56655140426362</v>
      </c>
      <c r="W135">
        <f t="shared" si="145"/>
        <v>0.19029655998719958</v>
      </c>
      <c r="X135">
        <f t="shared" si="146"/>
        <v>2.9545093826950497</v>
      </c>
      <c r="Y135">
        <f t="shared" si="147"/>
        <v>0.18374013954238883</v>
      </c>
      <c r="Z135">
        <f t="shared" si="148"/>
        <v>0.11540783668118171</v>
      </c>
      <c r="AA135">
        <f t="shared" si="149"/>
        <v>241.73996196224496</v>
      </c>
      <c r="AB135">
        <f t="shared" si="150"/>
        <v>34.963844958045037</v>
      </c>
      <c r="AC135">
        <f t="shared" si="151"/>
        <v>36.696787096774187</v>
      </c>
      <c r="AD135">
        <f t="shared" si="152"/>
        <v>6.2012785566460487</v>
      </c>
      <c r="AE135">
        <f t="shared" si="153"/>
        <v>41.203575539310691</v>
      </c>
      <c r="AF135">
        <f t="shared" si="154"/>
        <v>2.3806823702692212</v>
      </c>
      <c r="AG135">
        <f t="shared" si="155"/>
        <v>5.7778538369756456</v>
      </c>
      <c r="AH135">
        <f t="shared" si="156"/>
        <v>3.8205961863768274</v>
      </c>
      <c r="AI135">
        <f t="shared" si="157"/>
        <v>-318.427203605366</v>
      </c>
      <c r="AJ135">
        <f t="shared" si="158"/>
        <v>-204.9804073595881</v>
      </c>
      <c r="AK135">
        <f t="shared" si="159"/>
        <v>-16.369687970604215</v>
      </c>
      <c r="AL135">
        <f t="shared" si="160"/>
        <v>-298.03733697331336</v>
      </c>
      <c r="AM135">
        <v>0</v>
      </c>
      <c r="AN135">
        <v>0</v>
      </c>
      <c r="AO135">
        <f t="shared" si="161"/>
        <v>1</v>
      </c>
      <c r="AP135">
        <f t="shared" si="162"/>
        <v>0</v>
      </c>
      <c r="AQ135">
        <f t="shared" si="163"/>
        <v>52170.341114246366</v>
      </c>
      <c r="AR135" t="s">
        <v>410</v>
      </c>
      <c r="AS135">
        <v>12516</v>
      </c>
      <c r="AT135">
        <v>616.0684</v>
      </c>
      <c r="AU135">
        <v>3673.6</v>
      </c>
      <c r="AV135">
        <f t="shared" si="164"/>
        <v>0.83229845383275258</v>
      </c>
      <c r="AW135">
        <v>-1.2249820690906199</v>
      </c>
      <c r="AX135" t="s">
        <v>1033</v>
      </c>
      <c r="AY135">
        <v>12465.5</v>
      </c>
      <c r="AZ135">
        <v>727.2032307692308</v>
      </c>
      <c r="BA135">
        <v>1191.98</v>
      </c>
      <c r="BB135">
        <f t="shared" si="165"/>
        <v>0.38991993928653934</v>
      </c>
      <c r="BC135">
        <v>0.5</v>
      </c>
      <c r="BD135">
        <f t="shared" si="166"/>
        <v>1261.2234086717297</v>
      </c>
      <c r="BE135">
        <f t="shared" si="167"/>
        <v>18.863826935901439</v>
      </c>
      <c r="BF135">
        <f t="shared" si="168"/>
        <v>245.88807746802152</v>
      </c>
      <c r="BG135">
        <f t="shared" si="169"/>
        <v>1.5928033738407055E-2</v>
      </c>
      <c r="BH135">
        <f t="shared" si="170"/>
        <v>2.0819309048809544</v>
      </c>
      <c r="BI135">
        <f t="shared" si="171"/>
        <v>456.63683204548437</v>
      </c>
      <c r="BJ135" t="s">
        <v>1034</v>
      </c>
      <c r="BK135">
        <v>-1141.49</v>
      </c>
      <c r="BL135">
        <f t="shared" si="172"/>
        <v>-1141.49</v>
      </c>
      <c r="BM135">
        <f t="shared" si="173"/>
        <v>1.9576419067434019</v>
      </c>
      <c r="BN135">
        <f t="shared" si="174"/>
        <v>0.19917837779391601</v>
      </c>
      <c r="BO135">
        <f t="shared" si="175"/>
        <v>0.51538392844162828</v>
      </c>
      <c r="BP135">
        <f t="shared" si="176"/>
        <v>0.80702796962375689</v>
      </c>
      <c r="BQ135">
        <f t="shared" si="177"/>
        <v>0.81164165237082098</v>
      </c>
      <c r="BR135">
        <f t="shared" si="178"/>
        <v>-0.31265005001074753</v>
      </c>
      <c r="BS135">
        <f t="shared" si="179"/>
        <v>1.3126500500107476</v>
      </c>
      <c r="BT135">
        <v>1497</v>
      </c>
      <c r="BU135">
        <v>300</v>
      </c>
      <c r="BV135">
        <v>300</v>
      </c>
      <c r="BW135">
        <v>300</v>
      </c>
      <c r="BX135">
        <v>12465.5</v>
      </c>
      <c r="BY135">
        <v>1068.07</v>
      </c>
      <c r="BZ135">
        <v>-9.0306899999999992E-3</v>
      </c>
      <c r="CA135">
        <v>-17.5</v>
      </c>
      <c r="CB135" t="s">
        <v>413</v>
      </c>
      <c r="CC135" t="s">
        <v>413</v>
      </c>
      <c r="CD135" t="s">
        <v>413</v>
      </c>
      <c r="CE135" t="s">
        <v>413</v>
      </c>
      <c r="CF135" t="s">
        <v>413</v>
      </c>
      <c r="CG135" t="s">
        <v>413</v>
      </c>
      <c r="CH135" t="s">
        <v>413</v>
      </c>
      <c r="CI135" t="s">
        <v>413</v>
      </c>
      <c r="CJ135" t="s">
        <v>413</v>
      </c>
      <c r="CK135" t="s">
        <v>413</v>
      </c>
      <c r="CL135">
        <f t="shared" si="180"/>
        <v>1500.014516129032</v>
      </c>
      <c r="CM135">
        <f t="shared" si="181"/>
        <v>1261.2234086717297</v>
      </c>
      <c r="CN135">
        <f t="shared" si="182"/>
        <v>0.84080746893467961</v>
      </c>
      <c r="CO135">
        <f t="shared" si="183"/>
        <v>0.16115841504393172</v>
      </c>
      <c r="CP135">
        <v>6</v>
      </c>
      <c r="CQ135">
        <v>0.5</v>
      </c>
      <c r="CR135" t="s">
        <v>414</v>
      </c>
      <c r="CS135">
        <v>2</v>
      </c>
      <c r="CT135">
        <v>1686952480.5935481</v>
      </c>
      <c r="CU135">
        <v>409.47116129032258</v>
      </c>
      <c r="CV135">
        <v>431.28512903225823</v>
      </c>
      <c r="CW135">
        <v>23.45204838709677</v>
      </c>
      <c r="CX135">
        <v>16.4029064516129</v>
      </c>
      <c r="CY135">
        <v>409.08616129032259</v>
      </c>
      <c r="CZ135">
        <v>23.244048387096779</v>
      </c>
      <c r="DA135">
        <v>600.17809677419359</v>
      </c>
      <c r="DB135">
        <v>101.4126451612903</v>
      </c>
      <c r="DC135">
        <v>0.100123829032258</v>
      </c>
      <c r="DD135">
        <v>35.409896774193548</v>
      </c>
      <c r="DE135">
        <v>36.696787096774187</v>
      </c>
      <c r="DF135">
        <v>999.90000000000032</v>
      </c>
      <c r="DG135">
        <v>0</v>
      </c>
      <c r="DH135">
        <v>0</v>
      </c>
      <c r="DI135">
        <v>10001.690322580651</v>
      </c>
      <c r="DJ135">
        <v>0</v>
      </c>
      <c r="DK135">
        <v>915.82145161290339</v>
      </c>
      <c r="DL135">
        <v>-21.827141935483869</v>
      </c>
      <c r="DM135">
        <v>419.29119354838713</v>
      </c>
      <c r="DN135">
        <v>438.47738709677418</v>
      </c>
      <c r="DO135">
        <v>7.0491438709677414</v>
      </c>
      <c r="DP135">
        <v>431.28512903225823</v>
      </c>
      <c r="DQ135">
        <v>16.4029064516129</v>
      </c>
      <c r="DR135">
        <v>2.3783335483870971</v>
      </c>
      <c r="DS135">
        <v>1.6634619354838709</v>
      </c>
      <c r="DT135">
        <v>20.216990322580649</v>
      </c>
      <c r="DU135">
        <v>14.55960322580645</v>
      </c>
      <c r="DV135">
        <v>1500.014516129032</v>
      </c>
      <c r="DW135">
        <v>0.97299277419354846</v>
      </c>
      <c r="DX135">
        <v>2.700722580645161E-2</v>
      </c>
      <c r="DY135">
        <v>0</v>
      </c>
      <c r="DZ135">
        <v>727.46045161290328</v>
      </c>
      <c r="EA135">
        <v>4.9993100000000013</v>
      </c>
      <c r="EB135">
        <v>14857.758064516131</v>
      </c>
      <c r="EC135">
        <v>13259.329032258071</v>
      </c>
      <c r="ED135">
        <v>42.061999999999983</v>
      </c>
      <c r="EE135">
        <v>43.162999999999997</v>
      </c>
      <c r="EF135">
        <v>42.316064516129011</v>
      </c>
      <c r="EG135">
        <v>42.78</v>
      </c>
      <c r="EH135">
        <v>43.737806451612897</v>
      </c>
      <c r="EI135">
        <v>1454.6425806451609</v>
      </c>
      <c r="EJ135">
        <v>40.373870967741922</v>
      </c>
      <c r="EK135">
        <v>0</v>
      </c>
      <c r="EL135">
        <v>282.40000009536737</v>
      </c>
      <c r="EM135">
        <v>0</v>
      </c>
      <c r="EN135">
        <v>727.2032307692308</v>
      </c>
      <c r="EO135">
        <v>-37.820034211254431</v>
      </c>
      <c r="EP135">
        <v>-651.51794799190418</v>
      </c>
      <c r="EQ135">
        <v>14855.60384615385</v>
      </c>
      <c r="ER135">
        <v>15</v>
      </c>
      <c r="ES135">
        <v>1686952509.5</v>
      </c>
      <c r="ET135" t="s">
        <v>1035</v>
      </c>
      <c r="EU135">
        <v>1686952509.5</v>
      </c>
      <c r="EV135">
        <v>1686864966.5999999</v>
      </c>
      <c r="EW135">
        <v>119</v>
      </c>
      <c r="EX135">
        <v>1.4E-2</v>
      </c>
      <c r="EY135">
        <v>-2.5000000000000001E-2</v>
      </c>
      <c r="EZ135">
        <v>0.38500000000000001</v>
      </c>
      <c r="FA135">
        <v>0.20799999999999999</v>
      </c>
      <c r="FB135">
        <v>432</v>
      </c>
      <c r="FC135">
        <v>20</v>
      </c>
      <c r="FD135">
        <v>0.08</v>
      </c>
      <c r="FE135">
        <v>0.03</v>
      </c>
      <c r="FF135">
        <v>-21.797625</v>
      </c>
      <c r="FG135">
        <v>-0.56662288930578653</v>
      </c>
      <c r="FH135">
        <v>5.8885166850404437E-2</v>
      </c>
      <c r="FI135">
        <v>1</v>
      </c>
      <c r="FJ135">
        <v>409.44506666666649</v>
      </c>
      <c r="FK135">
        <v>1.1091256952170641</v>
      </c>
      <c r="FL135">
        <v>8.0622963367909098E-2</v>
      </c>
      <c r="FM135">
        <v>1</v>
      </c>
      <c r="FN135">
        <v>7.0222785000000014</v>
      </c>
      <c r="FO135">
        <v>0.49224810506567412</v>
      </c>
      <c r="FP135">
        <v>4.74794540064436E-2</v>
      </c>
      <c r="FQ135">
        <v>1</v>
      </c>
      <c r="FR135">
        <v>23.447026666666659</v>
      </c>
      <c r="FS135">
        <v>0.42013081201337932</v>
      </c>
      <c r="FT135">
        <v>3.0440400055773781E-2</v>
      </c>
      <c r="FU135">
        <v>1</v>
      </c>
      <c r="FV135">
        <v>4</v>
      </c>
      <c r="FW135">
        <v>4</v>
      </c>
      <c r="FX135" t="s">
        <v>416</v>
      </c>
      <c r="FY135">
        <v>3.1699299999999999</v>
      </c>
      <c r="FZ135">
        <v>2.7967300000000002</v>
      </c>
      <c r="GA135">
        <v>0.101549</v>
      </c>
      <c r="GB135">
        <v>0.10620599999999999</v>
      </c>
      <c r="GC135">
        <v>0.117155</v>
      </c>
      <c r="GD135">
        <v>9.1531199999999993E-2</v>
      </c>
      <c r="GE135">
        <v>27745.9</v>
      </c>
      <c r="GF135">
        <v>21994.7</v>
      </c>
      <c r="GG135">
        <v>28898.1</v>
      </c>
      <c r="GH135">
        <v>24135</v>
      </c>
      <c r="GI135">
        <v>32481.3</v>
      </c>
      <c r="GJ135">
        <v>32019.4</v>
      </c>
      <c r="GK135">
        <v>39892.199999999997</v>
      </c>
      <c r="GL135">
        <v>39395.4</v>
      </c>
      <c r="GM135">
        <v>2.1032000000000002</v>
      </c>
      <c r="GN135">
        <v>1.7304999999999999</v>
      </c>
      <c r="GO135">
        <v>0.210509</v>
      </c>
      <c r="GP135">
        <v>0</v>
      </c>
      <c r="GQ135">
        <v>33.272799999999997</v>
      </c>
      <c r="GR135">
        <v>999.9</v>
      </c>
      <c r="GS135">
        <v>25.4</v>
      </c>
      <c r="GT135">
        <v>39.1</v>
      </c>
      <c r="GU135">
        <v>17.693999999999999</v>
      </c>
      <c r="GV135">
        <v>62.137999999999998</v>
      </c>
      <c r="GW135">
        <v>31.161899999999999</v>
      </c>
      <c r="GX135">
        <v>1</v>
      </c>
      <c r="GY135">
        <v>0.544964</v>
      </c>
      <c r="GZ135">
        <v>0</v>
      </c>
      <c r="HA135">
        <v>20.276</v>
      </c>
      <c r="HB135">
        <v>5.2229799999999997</v>
      </c>
      <c r="HC135">
        <v>11.908099999999999</v>
      </c>
      <c r="HD135">
        <v>4.9635499999999997</v>
      </c>
      <c r="HE135">
        <v>3.2919999999999998</v>
      </c>
      <c r="HF135">
        <v>9999</v>
      </c>
      <c r="HG135">
        <v>9999</v>
      </c>
      <c r="HH135">
        <v>9999</v>
      </c>
      <c r="HI135">
        <v>999.9</v>
      </c>
      <c r="HJ135">
        <v>4.9702900000000003</v>
      </c>
      <c r="HK135">
        <v>1.87538</v>
      </c>
      <c r="HL135">
        <v>1.8741000000000001</v>
      </c>
      <c r="HM135">
        <v>1.8733200000000001</v>
      </c>
      <c r="HN135">
        <v>1.87479</v>
      </c>
      <c r="HO135">
        <v>1.86975</v>
      </c>
      <c r="HP135">
        <v>1.8738999999999999</v>
      </c>
      <c r="HQ135">
        <v>1.87897</v>
      </c>
      <c r="HR135">
        <v>0</v>
      </c>
      <c r="HS135">
        <v>0</v>
      </c>
      <c r="HT135">
        <v>0</v>
      </c>
      <c r="HU135">
        <v>0</v>
      </c>
      <c r="HV135" t="s">
        <v>417</v>
      </c>
      <c r="HW135" t="s">
        <v>418</v>
      </c>
      <c r="HX135" t="s">
        <v>419</v>
      </c>
      <c r="HY135" t="s">
        <v>419</v>
      </c>
      <c r="HZ135" t="s">
        <v>419</v>
      </c>
      <c r="IA135" t="s">
        <v>419</v>
      </c>
      <c r="IB135">
        <v>0</v>
      </c>
      <c r="IC135">
        <v>100</v>
      </c>
      <c r="ID135">
        <v>100</v>
      </c>
      <c r="IE135">
        <v>0.38500000000000001</v>
      </c>
      <c r="IF135">
        <v>0.20799999999999999</v>
      </c>
      <c r="IG135">
        <v>0.37175000000019048</v>
      </c>
      <c r="IH135">
        <v>0</v>
      </c>
      <c r="II135">
        <v>0</v>
      </c>
      <c r="IJ135">
        <v>0</v>
      </c>
      <c r="IK135">
        <v>0.20799999999999999</v>
      </c>
      <c r="IL135">
        <v>0</v>
      </c>
      <c r="IM135">
        <v>0</v>
      </c>
      <c r="IN135">
        <v>0</v>
      </c>
      <c r="IO135">
        <v>-1</v>
      </c>
      <c r="IP135">
        <v>-1</v>
      </c>
      <c r="IQ135">
        <v>-1</v>
      </c>
      <c r="IR135">
        <v>-1</v>
      </c>
      <c r="IS135">
        <v>4.4000000000000004</v>
      </c>
      <c r="IT135">
        <v>1458.7</v>
      </c>
      <c r="IU135">
        <v>1.1230500000000001</v>
      </c>
      <c r="IV135">
        <v>2.47925</v>
      </c>
      <c r="IW135">
        <v>1.42578</v>
      </c>
      <c r="IX135">
        <v>2.2656200000000002</v>
      </c>
      <c r="IY135">
        <v>1.5478499999999999</v>
      </c>
      <c r="IZ135">
        <v>2.31934</v>
      </c>
      <c r="JA135">
        <v>40.886499999999998</v>
      </c>
      <c r="JB135">
        <v>14.333399999999999</v>
      </c>
      <c r="JC135">
        <v>18</v>
      </c>
      <c r="JD135">
        <v>647.77</v>
      </c>
      <c r="JE135">
        <v>388.46800000000002</v>
      </c>
      <c r="JF135">
        <v>34.8996</v>
      </c>
      <c r="JG135">
        <v>34.140099999999997</v>
      </c>
      <c r="JH135">
        <v>29.9998</v>
      </c>
      <c r="JI135">
        <v>33.920200000000001</v>
      </c>
      <c r="JJ135">
        <v>33.8277</v>
      </c>
      <c r="JK135">
        <v>22.489100000000001</v>
      </c>
      <c r="JL135">
        <v>-30</v>
      </c>
      <c r="JM135">
        <v>-30</v>
      </c>
      <c r="JN135">
        <v>-999.9</v>
      </c>
      <c r="JO135">
        <v>431.56200000000001</v>
      </c>
      <c r="JP135">
        <v>0</v>
      </c>
      <c r="JQ135">
        <v>94.198899999999995</v>
      </c>
      <c r="JR135">
        <v>100.211</v>
      </c>
    </row>
    <row r="136" spans="1:278" x14ac:dyDescent="0.2">
      <c r="A136">
        <v>120</v>
      </c>
      <c r="B136">
        <v>1686952635.5</v>
      </c>
      <c r="C136">
        <v>30500</v>
      </c>
      <c r="D136" t="s">
        <v>1036</v>
      </c>
      <c r="E136" t="s">
        <v>1037</v>
      </c>
      <c r="F136">
        <v>15</v>
      </c>
      <c r="N136" t="s">
        <v>422</v>
      </c>
      <c r="O136">
        <v>1686952627.5</v>
      </c>
      <c r="P136">
        <f t="shared" si="138"/>
        <v>6.824165624393151E-3</v>
      </c>
      <c r="Q136">
        <f t="shared" si="139"/>
        <v>6.8241656243931512</v>
      </c>
      <c r="R136">
        <f t="shared" si="140"/>
        <v>17.435988481941511</v>
      </c>
      <c r="S136">
        <f t="shared" si="141"/>
        <v>410.6560322580645</v>
      </c>
      <c r="T136">
        <f t="shared" si="142"/>
        <v>255.02099069942238</v>
      </c>
      <c r="U136">
        <f t="shared" si="143"/>
        <v>25.888822497254576</v>
      </c>
      <c r="V136">
        <f t="shared" si="144"/>
        <v>41.688337487036364</v>
      </c>
      <c r="W136">
        <f t="shared" si="145"/>
        <v>0.20941144626706767</v>
      </c>
      <c r="X136">
        <f t="shared" si="146"/>
        <v>2.9554135730296593</v>
      </c>
      <c r="Y136">
        <f t="shared" si="147"/>
        <v>0.20150348981535579</v>
      </c>
      <c r="Z136">
        <f t="shared" si="148"/>
        <v>0.1266252986029715</v>
      </c>
      <c r="AA136">
        <f t="shared" si="149"/>
        <v>241.74042781180665</v>
      </c>
      <c r="AB136">
        <f t="shared" si="150"/>
        <v>34.773770888281845</v>
      </c>
      <c r="AC136">
        <f t="shared" si="151"/>
        <v>34.949109677419358</v>
      </c>
      <c r="AD136">
        <f t="shared" si="152"/>
        <v>5.6324729478634179</v>
      </c>
      <c r="AE136">
        <f t="shared" si="153"/>
        <v>40.969890819051855</v>
      </c>
      <c r="AF136">
        <f t="shared" si="154"/>
        <v>2.3293107076187547</v>
      </c>
      <c r="AG136">
        <f t="shared" si="155"/>
        <v>5.6854208323532474</v>
      </c>
      <c r="AH136">
        <f t="shared" si="156"/>
        <v>3.3031622402446632</v>
      </c>
      <c r="AI136">
        <f t="shared" si="157"/>
        <v>-300.94570403573795</v>
      </c>
      <c r="AJ136">
        <f t="shared" si="158"/>
        <v>26.927665331831303</v>
      </c>
      <c r="AK136">
        <f t="shared" si="159"/>
        <v>2.1285605081032943</v>
      </c>
      <c r="AL136">
        <f t="shared" si="160"/>
        <v>-30.149050383996684</v>
      </c>
      <c r="AM136">
        <v>0</v>
      </c>
      <c r="AN136">
        <v>0</v>
      </c>
      <c r="AO136">
        <f t="shared" si="161"/>
        <v>1</v>
      </c>
      <c r="AP136">
        <f t="shared" si="162"/>
        <v>0</v>
      </c>
      <c r="AQ136">
        <f t="shared" si="163"/>
        <v>52245.533265953643</v>
      </c>
      <c r="AR136" t="s">
        <v>410</v>
      </c>
      <c r="AS136">
        <v>12516</v>
      </c>
      <c r="AT136">
        <v>616.0684</v>
      </c>
      <c r="AU136">
        <v>3673.6</v>
      </c>
      <c r="AV136">
        <f t="shared" si="164"/>
        <v>0.83229845383275258</v>
      </c>
      <c r="AW136">
        <v>-1.2249820690906199</v>
      </c>
      <c r="AX136" t="s">
        <v>1038</v>
      </c>
      <c r="AY136">
        <v>12509.1</v>
      </c>
      <c r="AZ136">
        <v>817.53</v>
      </c>
      <c r="BA136">
        <v>1146.78</v>
      </c>
      <c r="BB136">
        <f t="shared" si="165"/>
        <v>0.2871082509286873</v>
      </c>
      <c r="BC136">
        <v>0.5</v>
      </c>
      <c r="BD136">
        <f t="shared" si="166"/>
        <v>1261.2268258426548</v>
      </c>
      <c r="BE136">
        <f t="shared" si="167"/>
        <v>17.435988481941511</v>
      </c>
      <c r="BF136">
        <f t="shared" si="168"/>
        <v>181.05431399601235</v>
      </c>
      <c r="BG136">
        <f t="shared" si="169"/>
        <v>1.4795887756799261E-2</v>
      </c>
      <c r="BH136">
        <f t="shared" si="170"/>
        <v>2.203404314689827</v>
      </c>
      <c r="BI136">
        <f t="shared" si="171"/>
        <v>449.84444143397263</v>
      </c>
      <c r="BJ136" t="s">
        <v>1039</v>
      </c>
      <c r="BK136">
        <v>534.5</v>
      </c>
      <c r="BL136">
        <f t="shared" si="172"/>
        <v>534.5</v>
      </c>
      <c r="BM136">
        <f t="shared" si="173"/>
        <v>0.53391234587279168</v>
      </c>
      <c r="BN136">
        <f t="shared" si="174"/>
        <v>0.53774416933429148</v>
      </c>
      <c r="BO136">
        <f t="shared" si="175"/>
        <v>0.80495046350864896</v>
      </c>
      <c r="BP136">
        <f t="shared" si="176"/>
        <v>0.62039344909740057</v>
      </c>
      <c r="BQ136">
        <f t="shared" si="177"/>
        <v>0.8264248192888668</v>
      </c>
      <c r="BR136">
        <f t="shared" si="178"/>
        <v>0.35157640515843919</v>
      </c>
      <c r="BS136">
        <f t="shared" si="179"/>
        <v>0.64842359484156087</v>
      </c>
      <c r="BT136">
        <v>1499</v>
      </c>
      <c r="BU136">
        <v>300</v>
      </c>
      <c r="BV136">
        <v>300</v>
      </c>
      <c r="BW136">
        <v>300</v>
      </c>
      <c r="BX136">
        <v>12509.1</v>
      </c>
      <c r="BY136">
        <v>1082.56</v>
      </c>
      <c r="BZ136">
        <v>-9.0616599999999992E-3</v>
      </c>
      <c r="CA136">
        <v>-4.3499999999999996</v>
      </c>
      <c r="CB136" t="s">
        <v>413</v>
      </c>
      <c r="CC136" t="s">
        <v>413</v>
      </c>
      <c r="CD136" t="s">
        <v>413</v>
      </c>
      <c r="CE136" t="s">
        <v>413</v>
      </c>
      <c r="CF136" t="s">
        <v>413</v>
      </c>
      <c r="CG136" t="s">
        <v>413</v>
      </c>
      <c r="CH136" t="s">
        <v>413</v>
      </c>
      <c r="CI136" t="s">
        <v>413</v>
      </c>
      <c r="CJ136" t="s">
        <v>413</v>
      </c>
      <c r="CK136" t="s">
        <v>413</v>
      </c>
      <c r="CL136">
        <f t="shared" si="180"/>
        <v>1500.01870967742</v>
      </c>
      <c r="CM136">
        <f t="shared" si="181"/>
        <v>1261.2268258426548</v>
      </c>
      <c r="CN136">
        <f t="shared" si="182"/>
        <v>0.84080739640499713</v>
      </c>
      <c r="CO136">
        <f t="shared" si="183"/>
        <v>0.16115827506164446</v>
      </c>
      <c r="CP136">
        <v>6</v>
      </c>
      <c r="CQ136">
        <v>0.5</v>
      </c>
      <c r="CR136" t="s">
        <v>414</v>
      </c>
      <c r="CS136">
        <v>2</v>
      </c>
      <c r="CT136">
        <v>1686952627.5</v>
      </c>
      <c r="CU136">
        <v>410.6560322580645</v>
      </c>
      <c r="CV136">
        <v>430.8895483870968</v>
      </c>
      <c r="CW136">
        <v>22.945158064516129</v>
      </c>
      <c r="CX136">
        <v>16.279174193548378</v>
      </c>
      <c r="CY136">
        <v>410.27077419354839</v>
      </c>
      <c r="CZ136">
        <v>22.73715806451613</v>
      </c>
      <c r="DA136">
        <v>600.14403225806461</v>
      </c>
      <c r="DB136">
        <v>101.4166129032258</v>
      </c>
      <c r="DC136">
        <v>9.9824729032258058E-2</v>
      </c>
      <c r="DD136">
        <v>35.118112903225807</v>
      </c>
      <c r="DE136">
        <v>34.949109677419358</v>
      </c>
      <c r="DF136">
        <v>999.90000000000032</v>
      </c>
      <c r="DG136">
        <v>0</v>
      </c>
      <c r="DH136">
        <v>0</v>
      </c>
      <c r="DI136">
        <v>10006.43225806452</v>
      </c>
      <c r="DJ136">
        <v>0</v>
      </c>
      <c r="DK136">
        <v>376.77661290322578</v>
      </c>
      <c r="DL136">
        <v>-20.233577419354841</v>
      </c>
      <c r="DM136">
        <v>420.3000322580645</v>
      </c>
      <c r="DN136">
        <v>438.0202580645161</v>
      </c>
      <c r="DO136">
        <v>6.6659867741935486</v>
      </c>
      <c r="DP136">
        <v>430.8895483870968</v>
      </c>
      <c r="DQ136">
        <v>16.279174193548378</v>
      </c>
      <c r="DR136">
        <v>2.327021935483871</v>
      </c>
      <c r="DS136">
        <v>1.6509793548387099</v>
      </c>
      <c r="DT136">
        <v>19.864674193548389</v>
      </c>
      <c r="DU136">
        <v>14.44303548387097</v>
      </c>
      <c r="DV136">
        <v>1500.01870967742</v>
      </c>
      <c r="DW136">
        <v>0.97299793548387081</v>
      </c>
      <c r="DX136">
        <v>2.7001825806451621E-2</v>
      </c>
      <c r="DY136">
        <v>0</v>
      </c>
      <c r="DZ136">
        <v>821.06290322580651</v>
      </c>
      <c r="EA136">
        <v>4.9993100000000013</v>
      </c>
      <c r="EB136">
        <v>18885.354838709671</v>
      </c>
      <c r="EC136">
        <v>13259.393548387099</v>
      </c>
      <c r="ED136">
        <v>42</v>
      </c>
      <c r="EE136">
        <v>43.182999999999971</v>
      </c>
      <c r="EF136">
        <v>42.311999999999983</v>
      </c>
      <c r="EG136">
        <v>42.686999999999969</v>
      </c>
      <c r="EH136">
        <v>43.625</v>
      </c>
      <c r="EI136">
        <v>1454.6490322580639</v>
      </c>
      <c r="EJ136">
        <v>40.370322580645137</v>
      </c>
      <c r="EK136">
        <v>0</v>
      </c>
      <c r="EL136">
        <v>146.60000014305109</v>
      </c>
      <c r="EM136">
        <v>0</v>
      </c>
      <c r="EN136">
        <v>817.53</v>
      </c>
      <c r="EO136">
        <v>-234.63176888682281</v>
      </c>
      <c r="EP136">
        <v>-2079.6615313497368</v>
      </c>
      <c r="EQ136">
        <v>18852.272000000001</v>
      </c>
      <c r="ER136">
        <v>15</v>
      </c>
      <c r="ES136">
        <v>1686952509.5</v>
      </c>
      <c r="ET136" t="s">
        <v>1035</v>
      </c>
      <c r="EU136">
        <v>1686952509.5</v>
      </c>
      <c r="EV136">
        <v>1686864966.5999999</v>
      </c>
      <c r="EW136">
        <v>119</v>
      </c>
      <c r="EX136">
        <v>1.4E-2</v>
      </c>
      <c r="EY136">
        <v>-2.5000000000000001E-2</v>
      </c>
      <c r="EZ136">
        <v>0.38500000000000001</v>
      </c>
      <c r="FA136">
        <v>0.20799999999999999</v>
      </c>
      <c r="FB136">
        <v>432</v>
      </c>
      <c r="FC136">
        <v>20</v>
      </c>
      <c r="FD136">
        <v>0.08</v>
      </c>
      <c r="FE136">
        <v>0.03</v>
      </c>
      <c r="FF136">
        <v>-20.30466097560976</v>
      </c>
      <c r="FG136">
        <v>1.783992334494771</v>
      </c>
      <c r="FH136">
        <v>0.35321126882974252</v>
      </c>
      <c r="FI136">
        <v>1</v>
      </c>
      <c r="FJ136">
        <v>410.65461290322582</v>
      </c>
      <c r="FK136">
        <v>-4.5290322581696837E-2</v>
      </c>
      <c r="FL136">
        <v>0.13131363033183671</v>
      </c>
      <c r="FM136">
        <v>1</v>
      </c>
      <c r="FN136">
        <v>6.643293658536586</v>
      </c>
      <c r="FO136">
        <v>0.3747443205574838</v>
      </c>
      <c r="FP136">
        <v>3.7319275262621451E-2</v>
      </c>
      <c r="FQ136">
        <v>1</v>
      </c>
      <c r="FR136">
        <v>22.940261290322582</v>
      </c>
      <c r="FS136">
        <v>0.28103709677419841</v>
      </c>
      <c r="FT136">
        <v>2.1070093121330201E-2</v>
      </c>
      <c r="FU136">
        <v>1</v>
      </c>
      <c r="FV136">
        <v>4</v>
      </c>
      <c r="FW136">
        <v>4</v>
      </c>
      <c r="FX136" t="s">
        <v>416</v>
      </c>
      <c r="FY136">
        <v>3.1700499999999998</v>
      </c>
      <c r="FZ136">
        <v>2.7968600000000001</v>
      </c>
      <c r="GA136">
        <v>0.101725</v>
      </c>
      <c r="GB136">
        <v>0.10605100000000001</v>
      </c>
      <c r="GC136">
        <v>0.11534800000000001</v>
      </c>
      <c r="GD136">
        <v>9.1056700000000004E-2</v>
      </c>
      <c r="GE136">
        <v>27740.2</v>
      </c>
      <c r="GF136">
        <v>22003.1</v>
      </c>
      <c r="GG136">
        <v>28897.200000000001</v>
      </c>
      <c r="GH136">
        <v>24139.599999999999</v>
      </c>
      <c r="GI136">
        <v>32547.7</v>
      </c>
      <c r="GJ136">
        <v>32041.599999999999</v>
      </c>
      <c r="GK136">
        <v>39892</v>
      </c>
      <c r="GL136">
        <v>39402.1</v>
      </c>
      <c r="GM136">
        <v>2.1030199999999999</v>
      </c>
      <c r="GN136">
        <v>1.7336499999999999</v>
      </c>
      <c r="GO136">
        <v>0.122797</v>
      </c>
      <c r="GP136">
        <v>0</v>
      </c>
      <c r="GQ136">
        <v>32.972999999999999</v>
      </c>
      <c r="GR136">
        <v>999.9</v>
      </c>
      <c r="GS136">
        <v>25.3</v>
      </c>
      <c r="GT136">
        <v>39</v>
      </c>
      <c r="GU136">
        <v>17.5307</v>
      </c>
      <c r="GV136">
        <v>62.198</v>
      </c>
      <c r="GW136">
        <v>31.6386</v>
      </c>
      <c r="GX136">
        <v>1</v>
      </c>
      <c r="GY136">
        <v>0.53778499999999996</v>
      </c>
      <c r="GZ136">
        <v>0</v>
      </c>
      <c r="HA136">
        <v>20.276199999999999</v>
      </c>
      <c r="HB136">
        <v>5.2229799999999997</v>
      </c>
      <c r="HC136">
        <v>11.908099999999999</v>
      </c>
      <c r="HD136">
        <v>4.9635499999999997</v>
      </c>
      <c r="HE136">
        <v>3.2919999999999998</v>
      </c>
      <c r="HF136">
        <v>9999</v>
      </c>
      <c r="HG136">
        <v>9999</v>
      </c>
      <c r="HH136">
        <v>9999</v>
      </c>
      <c r="HI136">
        <v>999.9</v>
      </c>
      <c r="HJ136">
        <v>4.9703099999999996</v>
      </c>
      <c r="HK136">
        <v>1.87537</v>
      </c>
      <c r="HL136">
        <v>1.87412</v>
      </c>
      <c r="HM136">
        <v>1.8733200000000001</v>
      </c>
      <c r="HN136">
        <v>1.8747100000000001</v>
      </c>
      <c r="HO136">
        <v>1.86972</v>
      </c>
      <c r="HP136">
        <v>1.87388</v>
      </c>
      <c r="HQ136">
        <v>1.87896</v>
      </c>
      <c r="HR136">
        <v>0</v>
      </c>
      <c r="HS136">
        <v>0</v>
      </c>
      <c r="HT136">
        <v>0</v>
      </c>
      <c r="HU136">
        <v>0</v>
      </c>
      <c r="HV136" t="s">
        <v>417</v>
      </c>
      <c r="HW136" t="s">
        <v>418</v>
      </c>
      <c r="HX136" t="s">
        <v>419</v>
      </c>
      <c r="HY136" t="s">
        <v>419</v>
      </c>
      <c r="HZ136" t="s">
        <v>419</v>
      </c>
      <c r="IA136" t="s">
        <v>419</v>
      </c>
      <c r="IB136">
        <v>0</v>
      </c>
      <c r="IC136">
        <v>100</v>
      </c>
      <c r="ID136">
        <v>100</v>
      </c>
      <c r="IE136">
        <v>0.38500000000000001</v>
      </c>
      <c r="IF136">
        <v>0.20799999999999999</v>
      </c>
      <c r="IG136">
        <v>0.38540000000006103</v>
      </c>
      <c r="IH136">
        <v>0</v>
      </c>
      <c r="II136">
        <v>0</v>
      </c>
      <c r="IJ136">
        <v>0</v>
      </c>
      <c r="IK136">
        <v>0.20799999999999999</v>
      </c>
      <c r="IL136">
        <v>0</v>
      </c>
      <c r="IM136">
        <v>0</v>
      </c>
      <c r="IN136">
        <v>0</v>
      </c>
      <c r="IO136">
        <v>-1</v>
      </c>
      <c r="IP136">
        <v>-1</v>
      </c>
      <c r="IQ136">
        <v>-1</v>
      </c>
      <c r="IR136">
        <v>-1</v>
      </c>
      <c r="IS136">
        <v>2.1</v>
      </c>
      <c r="IT136">
        <v>1461.1</v>
      </c>
      <c r="IU136">
        <v>1.1206100000000001</v>
      </c>
      <c r="IV136">
        <v>2.4694799999999999</v>
      </c>
      <c r="IW136">
        <v>1.42578</v>
      </c>
      <c r="IX136">
        <v>2.2644000000000002</v>
      </c>
      <c r="IY136">
        <v>1.5478499999999999</v>
      </c>
      <c r="IZ136">
        <v>2.36816</v>
      </c>
      <c r="JA136">
        <v>40.8093</v>
      </c>
      <c r="JB136">
        <v>14.315899999999999</v>
      </c>
      <c r="JC136">
        <v>18</v>
      </c>
      <c r="JD136">
        <v>646.85500000000002</v>
      </c>
      <c r="JE136">
        <v>389.74599999999998</v>
      </c>
      <c r="JF136">
        <v>34.715299999999999</v>
      </c>
      <c r="JG136">
        <v>34.049700000000001</v>
      </c>
      <c r="JH136">
        <v>29.9999</v>
      </c>
      <c r="JI136">
        <v>33.840800000000002</v>
      </c>
      <c r="JJ136">
        <v>33.750999999999998</v>
      </c>
      <c r="JK136">
        <v>22.442599999999999</v>
      </c>
      <c r="JL136">
        <v>-30</v>
      </c>
      <c r="JM136">
        <v>-30</v>
      </c>
      <c r="JN136">
        <v>-999.9</v>
      </c>
      <c r="JO136">
        <v>430.459</v>
      </c>
      <c r="JP136">
        <v>0</v>
      </c>
      <c r="JQ136">
        <v>94.197400000000002</v>
      </c>
      <c r="JR136">
        <v>100.229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2023-06-16T22:01:12Z</dcterms:created>
  <dcterms:modified xsi:type="dcterms:W3CDTF">2023-06-19T21:19:03Z</dcterms:modified>
</cp:coreProperties>
</file>