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2023_physiology_analysis/LC_2023_Response_curves/raw/"/>
    </mc:Choice>
  </mc:AlternateContent>
  <xr:revisionPtr revIDLastSave="0" documentId="13_ncr:1_{4EE2A293-7DE5-0D42-9CDE-E8208C1FA0BB}" xr6:coauthVersionLast="47" xr6:coauthVersionMax="47" xr10:uidLastSave="{00000000-0000-0000-0000-000000000000}"/>
  <bookViews>
    <workbookView xWindow="240" yWindow="500" windowWidth="21200" windowHeight="120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00" i="1" l="1"/>
  <c r="CO100" i="1"/>
  <c r="CM100" i="1"/>
  <c r="CN100" i="1" s="1"/>
  <c r="BE100" i="1" s="1"/>
  <c r="BR100" i="1"/>
  <c r="BQ100" i="1"/>
  <c r="BP100" i="1"/>
  <c r="BO100" i="1"/>
  <c r="BS100" i="1" s="1"/>
  <c r="BT100" i="1" s="1"/>
  <c r="BN100" i="1"/>
  <c r="BM100" i="1"/>
  <c r="BI100" i="1"/>
  <c r="BC100" i="1"/>
  <c r="BG100" i="1" s="1"/>
  <c r="AW100" i="1"/>
  <c r="BJ100" i="1" s="1"/>
  <c r="AR100" i="1"/>
  <c r="AP100" i="1" s="1"/>
  <c r="AH100" i="1"/>
  <c r="AF100" i="1" s="1"/>
  <c r="AG100" i="1"/>
  <c r="AB100" i="1"/>
  <c r="Y100" i="1"/>
  <c r="CP99" i="1"/>
  <c r="CO99" i="1"/>
  <c r="CM99" i="1"/>
  <c r="BR99" i="1"/>
  <c r="BQ99" i="1"/>
  <c r="BM99" i="1"/>
  <c r="BI99" i="1"/>
  <c r="BC99" i="1"/>
  <c r="AW99" i="1"/>
  <c r="BJ99" i="1" s="1"/>
  <c r="AR99" i="1"/>
  <c r="AP99" i="1"/>
  <c r="AQ99" i="1" s="1"/>
  <c r="AH99" i="1"/>
  <c r="AF99" i="1" s="1"/>
  <c r="AG99" i="1"/>
  <c r="Y99" i="1"/>
  <c r="W99" i="1"/>
  <c r="T99" i="1"/>
  <c r="S99" i="1"/>
  <c r="BF99" i="1" s="1"/>
  <c r="R99" i="1"/>
  <c r="Q99" i="1"/>
  <c r="AJ99" i="1" s="1"/>
  <c r="CP98" i="1"/>
  <c r="CO98" i="1"/>
  <c r="CM98" i="1"/>
  <c r="CN98" i="1" s="1"/>
  <c r="BE98" i="1" s="1"/>
  <c r="BS98" i="1"/>
  <c r="BT98" i="1" s="1"/>
  <c r="BR98" i="1"/>
  <c r="BQ98" i="1"/>
  <c r="BO98" i="1"/>
  <c r="BN98" i="1"/>
  <c r="BM98" i="1"/>
  <c r="BP98" i="1" s="1"/>
  <c r="BI98" i="1"/>
  <c r="BG98" i="1"/>
  <c r="BC98" i="1"/>
  <c r="AW98" i="1"/>
  <c r="BJ98" i="1" s="1"/>
  <c r="AR98" i="1"/>
  <c r="AQ98" i="1"/>
  <c r="AP98" i="1"/>
  <c r="R98" i="1" s="1"/>
  <c r="AH98" i="1"/>
  <c r="AG98" i="1"/>
  <c r="AF98" i="1" s="1"/>
  <c r="AC98" i="1"/>
  <c r="AD98" i="1" s="1"/>
  <c r="AB98" i="1"/>
  <c r="Y98" i="1"/>
  <c r="W98" i="1"/>
  <c r="T98" i="1"/>
  <c r="S98" i="1"/>
  <c r="BF98" i="1" s="1"/>
  <c r="BH98" i="1" s="1"/>
  <c r="Q98" i="1"/>
  <c r="CP97" i="1"/>
  <c r="CO97" i="1"/>
  <c r="CM97" i="1"/>
  <c r="BR97" i="1"/>
  <c r="BQ97" i="1"/>
  <c r="BP97" i="1"/>
  <c r="BM97" i="1"/>
  <c r="BN97" i="1" s="1"/>
  <c r="BJ97" i="1"/>
  <c r="BI97" i="1"/>
  <c r="BC97" i="1"/>
  <c r="AW97" i="1"/>
  <c r="AR97" i="1"/>
  <c r="AP97" i="1" s="1"/>
  <c r="T97" i="1" s="1"/>
  <c r="AQ97" i="1"/>
  <c r="AH97" i="1"/>
  <c r="AG97" i="1"/>
  <c r="Y97" i="1"/>
  <c r="W97" i="1"/>
  <c r="S97" i="1"/>
  <c r="BF97" i="1" s="1"/>
  <c r="R97" i="1"/>
  <c r="Q97" i="1" s="1"/>
  <c r="CP96" i="1"/>
  <c r="CO96" i="1"/>
  <c r="CN96" i="1"/>
  <c r="BE96" i="1" s="1"/>
  <c r="CM96" i="1"/>
  <c r="BR96" i="1"/>
  <c r="BQ96" i="1"/>
  <c r="BM96" i="1"/>
  <c r="BI96" i="1"/>
  <c r="BC96" i="1"/>
  <c r="AW96" i="1"/>
  <c r="BJ96" i="1" s="1"/>
  <c r="AR96" i="1"/>
  <c r="AP96" i="1"/>
  <c r="AH96" i="1"/>
  <c r="AG96" i="1"/>
  <c r="AF96" i="1"/>
  <c r="AB96" i="1"/>
  <c r="Y96" i="1"/>
  <c r="CP95" i="1"/>
  <c r="CO95" i="1"/>
  <c r="CM95" i="1"/>
  <c r="BR95" i="1"/>
  <c r="BQ95" i="1"/>
  <c r="BO95" i="1"/>
  <c r="BS95" i="1" s="1"/>
  <c r="BT95" i="1" s="1"/>
  <c r="BM95" i="1"/>
  <c r="BI95" i="1"/>
  <c r="BC95" i="1"/>
  <c r="AW95" i="1"/>
  <c r="BJ95" i="1" s="1"/>
  <c r="AR95" i="1"/>
  <c r="AP95" i="1" s="1"/>
  <c r="AH95" i="1"/>
  <c r="AG95" i="1"/>
  <c r="AF95" i="1" s="1"/>
  <c r="Y95" i="1"/>
  <c r="CP94" i="1"/>
  <c r="CO94" i="1"/>
  <c r="CM94" i="1"/>
  <c r="CN94" i="1" s="1"/>
  <c r="BE94" i="1" s="1"/>
  <c r="BS94" i="1"/>
  <c r="BT94" i="1" s="1"/>
  <c r="BR94" i="1"/>
  <c r="BQ94" i="1"/>
  <c r="BO94" i="1"/>
  <c r="BN94" i="1"/>
  <c r="BM94" i="1"/>
  <c r="BP94" i="1" s="1"/>
  <c r="BI94" i="1"/>
  <c r="BG94" i="1"/>
  <c r="BC94" i="1"/>
  <c r="AW94" i="1"/>
  <c r="BJ94" i="1" s="1"/>
  <c r="AR94" i="1"/>
  <c r="AQ94" i="1"/>
  <c r="AP94" i="1"/>
  <c r="R94" i="1" s="1"/>
  <c r="AH94" i="1"/>
  <c r="AG94" i="1"/>
  <c r="AF94" i="1" s="1"/>
  <c r="AC94" i="1"/>
  <c r="AD94" i="1" s="1"/>
  <c r="AB94" i="1"/>
  <c r="Y94" i="1"/>
  <c r="W94" i="1"/>
  <c r="T94" i="1"/>
  <c r="S94" i="1"/>
  <c r="BF94" i="1" s="1"/>
  <c r="BH94" i="1" s="1"/>
  <c r="Q94" i="1"/>
  <c r="CP93" i="1"/>
  <c r="CO93" i="1"/>
  <c r="CM93" i="1"/>
  <c r="BR93" i="1"/>
  <c r="BQ93" i="1"/>
  <c r="BP93" i="1"/>
  <c r="BO93" i="1"/>
  <c r="BS93" i="1" s="1"/>
  <c r="BT93" i="1" s="1"/>
  <c r="BM93" i="1"/>
  <c r="BN93" i="1" s="1"/>
  <c r="BJ93" i="1"/>
  <c r="BI93" i="1"/>
  <c r="BC93" i="1"/>
  <c r="AW93" i="1"/>
  <c r="AR93" i="1"/>
  <c r="AP93" i="1" s="1"/>
  <c r="T93" i="1" s="1"/>
  <c r="AQ93" i="1"/>
  <c r="AH93" i="1"/>
  <c r="AG93" i="1"/>
  <c r="Y93" i="1"/>
  <c r="W93" i="1"/>
  <c r="S93" i="1"/>
  <c r="BF93" i="1" s="1"/>
  <c r="R93" i="1"/>
  <c r="Q93" i="1" s="1"/>
  <c r="CP92" i="1"/>
  <c r="CO92" i="1"/>
  <c r="CN92" i="1"/>
  <c r="BE92" i="1" s="1"/>
  <c r="CM92" i="1"/>
  <c r="AB92" i="1" s="1"/>
  <c r="BR92" i="1"/>
  <c r="BQ92" i="1"/>
  <c r="BM92" i="1"/>
  <c r="BI92" i="1"/>
  <c r="BC92" i="1"/>
  <c r="AW92" i="1"/>
  <c r="BJ92" i="1" s="1"/>
  <c r="AR92" i="1"/>
  <c r="AP92" i="1"/>
  <c r="AH92" i="1"/>
  <c r="AG92" i="1"/>
  <c r="AF92" i="1"/>
  <c r="Y92" i="1"/>
  <c r="CP91" i="1"/>
  <c r="CO91" i="1"/>
  <c r="CM91" i="1"/>
  <c r="BR91" i="1"/>
  <c r="BQ91" i="1"/>
  <c r="BO91" i="1"/>
  <c r="BS91" i="1" s="1"/>
  <c r="BT91" i="1" s="1"/>
  <c r="BM91" i="1"/>
  <c r="BI91" i="1"/>
  <c r="BC91" i="1"/>
  <c r="AW91" i="1"/>
  <c r="BJ91" i="1" s="1"/>
  <c r="AR91" i="1"/>
  <c r="AP91" i="1" s="1"/>
  <c r="AH91" i="1"/>
  <c r="AG91" i="1"/>
  <c r="AF91" i="1" s="1"/>
  <c r="Y91" i="1"/>
  <c r="W91" i="1"/>
  <c r="R91" i="1"/>
  <c r="Q91" i="1" s="1"/>
  <c r="AJ91" i="1" s="1"/>
  <c r="CP90" i="1"/>
  <c r="CO90" i="1"/>
  <c r="CN90" i="1"/>
  <c r="CM90" i="1"/>
  <c r="BS90" i="1"/>
  <c r="BT90" i="1" s="1"/>
  <c r="BR90" i="1"/>
  <c r="BQ90" i="1"/>
  <c r="BO90" i="1"/>
  <c r="BN90" i="1"/>
  <c r="BM90" i="1"/>
  <c r="BP90" i="1" s="1"/>
  <c r="BI90" i="1"/>
  <c r="BE90" i="1"/>
  <c r="BC90" i="1"/>
  <c r="AW90" i="1"/>
  <c r="BJ90" i="1" s="1"/>
  <c r="AR90" i="1"/>
  <c r="AQ90" i="1"/>
  <c r="AP90" i="1"/>
  <c r="AH90" i="1"/>
  <c r="AG90" i="1"/>
  <c r="AF90" i="1"/>
  <c r="AB90" i="1"/>
  <c r="Y90" i="1"/>
  <c r="T90" i="1"/>
  <c r="CP89" i="1"/>
  <c r="CO89" i="1"/>
  <c r="CM89" i="1"/>
  <c r="BR89" i="1"/>
  <c r="BQ89" i="1"/>
  <c r="BP89" i="1"/>
  <c r="BM89" i="1"/>
  <c r="BI89" i="1"/>
  <c r="BC89" i="1"/>
  <c r="AW89" i="1"/>
  <c r="BJ89" i="1" s="1"/>
  <c r="AR89" i="1"/>
  <c r="AP89" i="1" s="1"/>
  <c r="AH89" i="1"/>
  <c r="AG89" i="1"/>
  <c r="Y89" i="1"/>
  <c r="CP88" i="1"/>
  <c r="CO88" i="1"/>
  <c r="CN88" i="1" s="1"/>
  <c r="BE88" i="1" s="1"/>
  <c r="CM88" i="1"/>
  <c r="BS88" i="1"/>
  <c r="BT88" i="1" s="1"/>
  <c r="BR88" i="1"/>
  <c r="BQ88" i="1"/>
  <c r="BO88" i="1"/>
  <c r="BN88" i="1"/>
  <c r="BM88" i="1"/>
  <c r="BP88" i="1" s="1"/>
  <c r="BI88" i="1"/>
  <c r="BC88" i="1"/>
  <c r="AW88" i="1"/>
  <c r="BJ88" i="1" s="1"/>
  <c r="AR88" i="1"/>
  <c r="AP88" i="1"/>
  <c r="AH88" i="1"/>
  <c r="AG88" i="1"/>
  <c r="AF88" i="1" s="1"/>
  <c r="AB88" i="1"/>
  <c r="Y88" i="1"/>
  <c r="CP87" i="1"/>
  <c r="CO87" i="1"/>
  <c r="CM87" i="1"/>
  <c r="BR87" i="1"/>
  <c r="BQ87" i="1"/>
  <c r="BM87" i="1"/>
  <c r="BI87" i="1"/>
  <c r="BC87" i="1"/>
  <c r="AW87" i="1"/>
  <c r="BJ87" i="1" s="1"/>
  <c r="AR87" i="1"/>
  <c r="AP87" i="1" s="1"/>
  <c r="AH87" i="1"/>
  <c r="AG87" i="1"/>
  <c r="AF87" i="1" s="1"/>
  <c r="Y87" i="1"/>
  <c r="CP86" i="1"/>
  <c r="CO86" i="1"/>
  <c r="CM86" i="1"/>
  <c r="CN86" i="1" s="1"/>
  <c r="BE86" i="1" s="1"/>
  <c r="BR86" i="1"/>
  <c r="BQ86" i="1"/>
  <c r="BI86" i="1"/>
  <c r="BG86" i="1"/>
  <c r="BC86" i="1"/>
  <c r="AW86" i="1"/>
  <c r="BJ86" i="1" s="1"/>
  <c r="BM86" i="1" s="1"/>
  <c r="AR86" i="1"/>
  <c r="AP86" i="1"/>
  <c r="AH86" i="1"/>
  <c r="AG86" i="1"/>
  <c r="AB86" i="1"/>
  <c r="Y86" i="1"/>
  <c r="S86" i="1"/>
  <c r="BF86" i="1" s="1"/>
  <c r="BH86" i="1" s="1"/>
  <c r="CP85" i="1"/>
  <c r="CO85" i="1"/>
  <c r="CN85" i="1" s="1"/>
  <c r="CM85" i="1"/>
  <c r="BR85" i="1"/>
  <c r="BQ85" i="1"/>
  <c r="BM85" i="1"/>
  <c r="BI85" i="1"/>
  <c r="BE85" i="1"/>
  <c r="BG85" i="1" s="1"/>
  <c r="BC85" i="1"/>
  <c r="AW85" i="1"/>
  <c r="BJ85" i="1" s="1"/>
  <c r="AR85" i="1"/>
  <c r="AQ85" i="1"/>
  <c r="AP85" i="1"/>
  <c r="R85" i="1" s="1"/>
  <c r="AH85" i="1"/>
  <c r="AG85" i="1"/>
  <c r="AF85" i="1" s="1"/>
  <c r="AB85" i="1"/>
  <c r="Y85" i="1"/>
  <c r="W85" i="1"/>
  <c r="T85" i="1"/>
  <c r="Q85" i="1"/>
  <c r="CP84" i="1"/>
  <c r="CO84" i="1"/>
  <c r="CM84" i="1"/>
  <c r="BR84" i="1"/>
  <c r="BQ84" i="1"/>
  <c r="BP84" i="1"/>
  <c r="BO84" i="1"/>
  <c r="BS84" i="1" s="1"/>
  <c r="BT84" i="1" s="1"/>
  <c r="BM84" i="1"/>
  <c r="BN84" i="1" s="1"/>
  <c r="BI84" i="1"/>
  <c r="BC84" i="1"/>
  <c r="AW84" i="1"/>
  <c r="BJ84" i="1" s="1"/>
  <c r="AR84" i="1"/>
  <c r="AP84" i="1" s="1"/>
  <c r="T84" i="1" s="1"/>
  <c r="AH84" i="1"/>
  <c r="AG84" i="1"/>
  <c r="AF84" i="1" s="1"/>
  <c r="Y84" i="1"/>
  <c r="W84" i="1"/>
  <c r="R84" i="1"/>
  <c r="Q84" i="1"/>
  <c r="CP83" i="1"/>
  <c r="CO83" i="1"/>
  <c r="CM83" i="1"/>
  <c r="AB83" i="1" s="1"/>
  <c r="BR83" i="1"/>
  <c r="BQ83" i="1"/>
  <c r="BO83" i="1"/>
  <c r="BS83" i="1" s="1"/>
  <c r="BT83" i="1" s="1"/>
  <c r="BN83" i="1"/>
  <c r="BM83" i="1"/>
  <c r="BP83" i="1" s="1"/>
  <c r="BI83" i="1"/>
  <c r="BC83" i="1"/>
  <c r="AW83" i="1"/>
  <c r="BJ83" i="1" s="1"/>
  <c r="AR83" i="1"/>
  <c r="AP83" i="1"/>
  <c r="AH83" i="1"/>
  <c r="AG83" i="1"/>
  <c r="AF83" i="1" s="1"/>
  <c r="Y83" i="1"/>
  <c r="T83" i="1"/>
  <c r="S83" i="1"/>
  <c r="BF83" i="1" s="1"/>
  <c r="CP82" i="1"/>
  <c r="CO82" i="1"/>
  <c r="CM82" i="1"/>
  <c r="BR82" i="1"/>
  <c r="BQ82" i="1"/>
  <c r="BM82" i="1"/>
  <c r="BJ82" i="1"/>
  <c r="BI82" i="1"/>
  <c r="BC82" i="1"/>
  <c r="AW82" i="1"/>
  <c r="AR82" i="1"/>
  <c r="AP82" i="1" s="1"/>
  <c r="AH82" i="1"/>
  <c r="AG82" i="1"/>
  <c r="Y82" i="1"/>
  <c r="CP81" i="1"/>
  <c r="CO81" i="1"/>
  <c r="CN81" i="1" s="1"/>
  <c r="CM81" i="1"/>
  <c r="BR81" i="1"/>
  <c r="BQ81" i="1"/>
  <c r="BM81" i="1"/>
  <c r="BI81" i="1"/>
  <c r="BE81" i="1"/>
  <c r="BG81" i="1" s="1"/>
  <c r="BC81" i="1"/>
  <c r="AW81" i="1"/>
  <c r="BJ81" i="1" s="1"/>
  <c r="AR81" i="1"/>
  <c r="AQ81" i="1"/>
  <c r="AP81" i="1"/>
  <c r="R81" i="1" s="1"/>
  <c r="AH81" i="1"/>
  <c r="AG81" i="1"/>
  <c r="AF81" i="1"/>
  <c r="AB81" i="1"/>
  <c r="Y81" i="1"/>
  <c r="W81" i="1"/>
  <c r="T81" i="1"/>
  <c r="Q81" i="1"/>
  <c r="CP80" i="1"/>
  <c r="CO80" i="1"/>
  <c r="CM80" i="1"/>
  <c r="BR80" i="1"/>
  <c r="BQ80" i="1"/>
  <c r="BP80" i="1"/>
  <c r="BO80" i="1"/>
  <c r="BS80" i="1" s="1"/>
  <c r="BT80" i="1" s="1"/>
  <c r="BM80" i="1"/>
  <c r="BN80" i="1" s="1"/>
  <c r="BI80" i="1"/>
  <c r="BC80" i="1"/>
  <c r="AW80" i="1"/>
  <c r="BJ80" i="1" s="1"/>
  <c r="AR80" i="1"/>
  <c r="AP80" i="1" s="1"/>
  <c r="T80" i="1" s="1"/>
  <c r="AH80" i="1"/>
  <c r="AG80" i="1"/>
  <c r="AF80" i="1" s="1"/>
  <c r="Y80" i="1"/>
  <c r="W80" i="1"/>
  <c r="R80" i="1"/>
  <c r="Q80" i="1" s="1"/>
  <c r="CP79" i="1"/>
  <c r="CO79" i="1"/>
  <c r="CN79" i="1"/>
  <c r="BE79" i="1" s="1"/>
  <c r="CM79" i="1"/>
  <c r="AB79" i="1" s="1"/>
  <c r="BR79" i="1"/>
  <c r="BQ79" i="1"/>
  <c r="BO79" i="1"/>
  <c r="BS79" i="1" s="1"/>
  <c r="BT79" i="1" s="1"/>
  <c r="BN79" i="1"/>
  <c r="BM79" i="1"/>
  <c r="BP79" i="1" s="1"/>
  <c r="BI79" i="1"/>
  <c r="BC79" i="1"/>
  <c r="AW79" i="1"/>
  <c r="BJ79" i="1" s="1"/>
  <c r="AR79" i="1"/>
  <c r="AP79" i="1"/>
  <c r="AH79" i="1"/>
  <c r="AG79" i="1"/>
  <c r="AF79" i="1" s="1"/>
  <c r="Y79" i="1"/>
  <c r="CP78" i="1"/>
  <c r="CO78" i="1"/>
  <c r="CM78" i="1"/>
  <c r="BR78" i="1"/>
  <c r="BQ78" i="1"/>
  <c r="BM78" i="1"/>
  <c r="BJ78" i="1"/>
  <c r="BI78" i="1"/>
  <c r="BC78" i="1"/>
  <c r="AW78" i="1"/>
  <c r="AR78" i="1"/>
  <c r="AP78" i="1" s="1"/>
  <c r="AQ78" i="1"/>
  <c r="AH78" i="1"/>
  <c r="AG78" i="1"/>
  <c r="Y78" i="1"/>
  <c r="CP77" i="1"/>
  <c r="CO77" i="1"/>
  <c r="CM77" i="1"/>
  <c r="BR77" i="1"/>
  <c r="BQ77" i="1"/>
  <c r="BM77" i="1"/>
  <c r="BI77" i="1"/>
  <c r="BC77" i="1"/>
  <c r="AW77" i="1"/>
  <c r="BJ77" i="1" s="1"/>
  <c r="AR77" i="1"/>
  <c r="AQ77" i="1"/>
  <c r="AP77" i="1"/>
  <c r="R77" i="1" s="1"/>
  <c r="AH77" i="1"/>
  <c r="AG77" i="1"/>
  <c r="AF77" i="1"/>
  <c r="AB77" i="1"/>
  <c r="Y77" i="1"/>
  <c r="W77" i="1"/>
  <c r="T77" i="1"/>
  <c r="S77" i="1"/>
  <c r="BF77" i="1" s="1"/>
  <c r="Q77" i="1"/>
  <c r="CP76" i="1"/>
  <c r="CO76" i="1"/>
  <c r="CM76" i="1"/>
  <c r="BR76" i="1"/>
  <c r="BQ76" i="1"/>
  <c r="BP76" i="1"/>
  <c r="BO76" i="1"/>
  <c r="BS76" i="1" s="1"/>
  <c r="BT76" i="1" s="1"/>
  <c r="BM76" i="1"/>
  <c r="BN76" i="1" s="1"/>
  <c r="BI76" i="1"/>
  <c r="BC76" i="1"/>
  <c r="AW76" i="1"/>
  <c r="BJ76" i="1" s="1"/>
  <c r="AR76" i="1"/>
  <c r="AP76" i="1" s="1"/>
  <c r="T76" i="1" s="1"/>
  <c r="AH76" i="1"/>
  <c r="AG76" i="1"/>
  <c r="Y76" i="1"/>
  <c r="W76" i="1"/>
  <c r="R76" i="1"/>
  <c r="Q76" i="1" s="1"/>
  <c r="CP75" i="1"/>
  <c r="CO75" i="1"/>
  <c r="CN75" i="1"/>
  <c r="BE75" i="1" s="1"/>
  <c r="CM75" i="1"/>
  <c r="AB75" i="1" s="1"/>
  <c r="BR75" i="1"/>
  <c r="BQ75" i="1"/>
  <c r="BO75" i="1"/>
  <c r="BS75" i="1" s="1"/>
  <c r="BT75" i="1" s="1"/>
  <c r="BM75" i="1"/>
  <c r="BP75" i="1" s="1"/>
  <c r="BI75" i="1"/>
  <c r="BC75" i="1"/>
  <c r="BG75" i="1" s="1"/>
  <c r="AW75" i="1"/>
  <c r="BJ75" i="1" s="1"/>
  <c r="AR75" i="1"/>
  <c r="AP75" i="1"/>
  <c r="AH75" i="1"/>
  <c r="AG75" i="1"/>
  <c r="AF75" i="1"/>
  <c r="Y75" i="1"/>
  <c r="CP74" i="1"/>
  <c r="CO74" i="1"/>
  <c r="CM74" i="1"/>
  <c r="BR74" i="1"/>
  <c r="BQ74" i="1"/>
  <c r="BM74" i="1"/>
  <c r="BJ74" i="1"/>
  <c r="BI74" i="1"/>
  <c r="BC74" i="1"/>
  <c r="AW74" i="1"/>
  <c r="AR74" i="1"/>
  <c r="AP74" i="1" s="1"/>
  <c r="AQ74" i="1"/>
  <c r="AH74" i="1"/>
  <c r="AG74" i="1"/>
  <c r="AF74" i="1" s="1"/>
  <c r="Y74" i="1"/>
  <c r="CP73" i="1"/>
  <c r="CO73" i="1"/>
  <c r="CM73" i="1"/>
  <c r="BR73" i="1"/>
  <c r="BQ73" i="1"/>
  <c r="BN73" i="1"/>
  <c r="BM73" i="1"/>
  <c r="BI73" i="1"/>
  <c r="BC73" i="1"/>
  <c r="AW73" i="1"/>
  <c r="BJ73" i="1" s="1"/>
  <c r="AR73" i="1"/>
  <c r="AQ73" i="1"/>
  <c r="AP73" i="1"/>
  <c r="R73" i="1" s="1"/>
  <c r="AH73" i="1"/>
  <c r="AG73" i="1"/>
  <c r="AF73" i="1"/>
  <c r="AB73" i="1"/>
  <c r="Y73" i="1"/>
  <c r="W73" i="1"/>
  <c r="T73" i="1"/>
  <c r="S73" i="1"/>
  <c r="BF73" i="1" s="1"/>
  <c r="Q73" i="1"/>
  <c r="CP72" i="1"/>
  <c r="AB72" i="1" s="1"/>
  <c r="CO72" i="1"/>
  <c r="CM72" i="1"/>
  <c r="BR72" i="1"/>
  <c r="BQ72" i="1"/>
  <c r="BP72" i="1"/>
  <c r="BO72" i="1"/>
  <c r="BS72" i="1" s="1"/>
  <c r="BT72" i="1" s="1"/>
  <c r="BM72" i="1"/>
  <c r="BN72" i="1" s="1"/>
  <c r="BI72" i="1"/>
  <c r="BC72" i="1"/>
  <c r="AW72" i="1"/>
  <c r="BJ72" i="1" s="1"/>
  <c r="AR72" i="1"/>
  <c r="AP72" i="1" s="1"/>
  <c r="AQ72" i="1" s="1"/>
  <c r="AH72" i="1"/>
  <c r="AG72" i="1"/>
  <c r="Y72" i="1"/>
  <c r="T72" i="1"/>
  <c r="R72" i="1"/>
  <c r="Q72" i="1"/>
  <c r="CP71" i="1"/>
  <c r="CO71" i="1"/>
  <c r="CM71" i="1"/>
  <c r="BR71" i="1"/>
  <c r="BQ71" i="1"/>
  <c r="BM71" i="1"/>
  <c r="BI71" i="1"/>
  <c r="BC71" i="1"/>
  <c r="AW71" i="1"/>
  <c r="BJ71" i="1" s="1"/>
  <c r="AR71" i="1"/>
  <c r="AP71" i="1"/>
  <c r="AH71" i="1"/>
  <c r="AG71" i="1"/>
  <c r="AF71" i="1"/>
  <c r="Y71" i="1"/>
  <c r="W71" i="1"/>
  <c r="T71" i="1"/>
  <c r="S71" i="1"/>
  <c r="BF71" i="1" s="1"/>
  <c r="CP70" i="1"/>
  <c r="AB70" i="1" s="1"/>
  <c r="CO70" i="1"/>
  <c r="CM70" i="1"/>
  <c r="CN70" i="1" s="1"/>
  <c r="BE70" i="1" s="1"/>
  <c r="BR70" i="1"/>
  <c r="BQ70" i="1"/>
  <c r="BP70" i="1"/>
  <c r="BO70" i="1"/>
  <c r="BS70" i="1" s="1"/>
  <c r="BT70" i="1" s="1"/>
  <c r="BM70" i="1"/>
  <c r="BN70" i="1" s="1"/>
  <c r="BJ70" i="1"/>
  <c r="BI70" i="1"/>
  <c r="BC70" i="1"/>
  <c r="BG70" i="1" s="1"/>
  <c r="AW70" i="1"/>
  <c r="AR70" i="1"/>
  <c r="AP70" i="1" s="1"/>
  <c r="AQ70" i="1"/>
  <c r="AH70" i="1"/>
  <c r="AG70" i="1"/>
  <c r="AF70" i="1" s="1"/>
  <c r="AD70" i="1"/>
  <c r="AC70" i="1"/>
  <c r="Y70" i="1"/>
  <c r="R70" i="1"/>
  <c r="Q70" i="1"/>
  <c r="AJ70" i="1" s="1"/>
  <c r="CP69" i="1"/>
  <c r="CO69" i="1"/>
  <c r="CM69" i="1"/>
  <c r="CN69" i="1" s="1"/>
  <c r="BE69" i="1" s="1"/>
  <c r="BR69" i="1"/>
  <c r="BQ69" i="1"/>
  <c r="BM69" i="1"/>
  <c r="BI69" i="1"/>
  <c r="BH69" i="1"/>
  <c r="BC69" i="1"/>
  <c r="BG69" i="1" s="1"/>
  <c r="AW69" i="1"/>
  <c r="BJ69" i="1" s="1"/>
  <c r="AR69" i="1"/>
  <c r="AP69" i="1"/>
  <c r="AH69" i="1"/>
  <c r="AG69" i="1"/>
  <c r="AF69" i="1"/>
  <c r="Y69" i="1"/>
  <c r="W69" i="1"/>
  <c r="T69" i="1"/>
  <c r="S69" i="1"/>
  <c r="BF69" i="1" s="1"/>
  <c r="CP68" i="1"/>
  <c r="AB68" i="1" s="1"/>
  <c r="CO68" i="1"/>
  <c r="CM68" i="1"/>
  <c r="CN68" i="1" s="1"/>
  <c r="BE68" i="1" s="1"/>
  <c r="BG68" i="1" s="1"/>
  <c r="BR68" i="1"/>
  <c r="BQ68" i="1"/>
  <c r="BP68" i="1"/>
  <c r="BO68" i="1"/>
  <c r="BS68" i="1" s="1"/>
  <c r="BT68" i="1" s="1"/>
  <c r="BM68" i="1"/>
  <c r="BN68" i="1" s="1"/>
  <c r="BJ68" i="1"/>
  <c r="BI68" i="1"/>
  <c r="BC68" i="1"/>
  <c r="AW68" i="1"/>
  <c r="AR68" i="1"/>
  <c r="AP68" i="1" s="1"/>
  <c r="AH68" i="1"/>
  <c r="AG68" i="1"/>
  <c r="Y68" i="1"/>
  <c r="R68" i="1"/>
  <c r="Q68" i="1" s="1"/>
  <c r="AJ68" i="1" s="1"/>
  <c r="CP67" i="1"/>
  <c r="CO67" i="1"/>
  <c r="CN67" i="1"/>
  <c r="BE67" i="1" s="1"/>
  <c r="BG67" i="1" s="1"/>
  <c r="CM67" i="1"/>
  <c r="BR67" i="1"/>
  <c r="BQ67" i="1"/>
  <c r="BN67" i="1"/>
  <c r="BM67" i="1"/>
  <c r="BI67" i="1"/>
  <c r="BC67" i="1"/>
  <c r="AW67" i="1"/>
  <c r="BJ67" i="1" s="1"/>
  <c r="AR67" i="1"/>
  <c r="AP67" i="1"/>
  <c r="AH67" i="1"/>
  <c r="AG67" i="1"/>
  <c r="AF67" i="1"/>
  <c r="AB67" i="1"/>
  <c r="Y67" i="1"/>
  <c r="CP66" i="1"/>
  <c r="CO66" i="1"/>
  <c r="CM66" i="1"/>
  <c r="BR66" i="1"/>
  <c r="BQ66" i="1"/>
  <c r="BP66" i="1"/>
  <c r="BO66" i="1"/>
  <c r="BS66" i="1" s="1"/>
  <c r="BT66" i="1" s="1"/>
  <c r="BM66" i="1"/>
  <c r="BN66" i="1" s="1"/>
  <c r="BJ66" i="1"/>
  <c r="BI66" i="1"/>
  <c r="BC66" i="1"/>
  <c r="AW66" i="1"/>
  <c r="AR66" i="1"/>
  <c r="AP66" i="1" s="1"/>
  <c r="AQ66" i="1"/>
  <c r="AH66" i="1"/>
  <c r="AG66" i="1"/>
  <c r="AF66" i="1" s="1"/>
  <c r="Y66" i="1"/>
  <c r="R66" i="1"/>
  <c r="Q66" i="1"/>
  <c r="CP65" i="1"/>
  <c r="CO65" i="1"/>
  <c r="CM65" i="1"/>
  <c r="BR65" i="1"/>
  <c r="BQ65" i="1"/>
  <c r="BM65" i="1"/>
  <c r="BI65" i="1"/>
  <c r="BC65" i="1"/>
  <c r="AW65" i="1"/>
  <c r="BJ65" i="1" s="1"/>
  <c r="AR65" i="1"/>
  <c r="AP65" i="1"/>
  <c r="AH65" i="1"/>
  <c r="AG65" i="1"/>
  <c r="AF65" i="1"/>
  <c r="Y65" i="1"/>
  <c r="W65" i="1"/>
  <c r="T65" i="1"/>
  <c r="CP64" i="1"/>
  <c r="CO64" i="1"/>
  <c r="CM64" i="1"/>
  <c r="CN64" i="1" s="1"/>
  <c r="BR64" i="1"/>
  <c r="BQ64" i="1"/>
  <c r="BP64" i="1"/>
  <c r="BO64" i="1"/>
  <c r="BS64" i="1" s="1"/>
  <c r="BT64" i="1" s="1"/>
  <c r="BM64" i="1"/>
  <c r="BN64" i="1" s="1"/>
  <c r="BJ64" i="1"/>
  <c r="BI64" i="1"/>
  <c r="BE64" i="1"/>
  <c r="BG64" i="1" s="1"/>
  <c r="BC64" i="1"/>
  <c r="AW64" i="1"/>
  <c r="AR64" i="1"/>
  <c r="AP64" i="1" s="1"/>
  <c r="AQ64" i="1"/>
  <c r="AH64" i="1"/>
  <c r="AG64" i="1"/>
  <c r="AF64" i="1" s="1"/>
  <c r="Y64" i="1"/>
  <c r="R64" i="1"/>
  <c r="Q64" i="1"/>
  <c r="CP63" i="1"/>
  <c r="CO63" i="1"/>
  <c r="CM63" i="1"/>
  <c r="BR63" i="1"/>
  <c r="BQ63" i="1"/>
  <c r="BM63" i="1"/>
  <c r="BI63" i="1"/>
  <c r="BC63" i="1"/>
  <c r="AW63" i="1"/>
  <c r="BJ63" i="1" s="1"/>
  <c r="AR63" i="1"/>
  <c r="AP63" i="1"/>
  <c r="AH63" i="1"/>
  <c r="AG63" i="1"/>
  <c r="AF63" i="1"/>
  <c r="Y63" i="1"/>
  <c r="W63" i="1"/>
  <c r="T63" i="1"/>
  <c r="S63" i="1"/>
  <c r="BF63" i="1" s="1"/>
  <c r="CP62" i="1"/>
  <c r="CO62" i="1"/>
  <c r="CM62" i="1"/>
  <c r="BR62" i="1"/>
  <c r="BQ62" i="1"/>
  <c r="BM62" i="1"/>
  <c r="BJ62" i="1"/>
  <c r="BI62" i="1"/>
  <c r="BC62" i="1"/>
  <c r="AW62" i="1"/>
  <c r="AR62" i="1"/>
  <c r="AP62" i="1" s="1"/>
  <c r="AH62" i="1"/>
  <c r="AG62" i="1"/>
  <c r="AF62" i="1" s="1"/>
  <c r="Y62" i="1"/>
  <c r="CP61" i="1"/>
  <c r="CO61" i="1"/>
  <c r="CM61" i="1"/>
  <c r="CN61" i="1" s="1"/>
  <c r="BE61" i="1" s="1"/>
  <c r="BR61" i="1"/>
  <c r="BQ61" i="1"/>
  <c r="BP61" i="1"/>
  <c r="BO61" i="1"/>
  <c r="BS61" i="1" s="1"/>
  <c r="BT61" i="1" s="1"/>
  <c r="BN61" i="1"/>
  <c r="BM61" i="1"/>
  <c r="BJ61" i="1"/>
  <c r="BI61" i="1"/>
  <c r="BC61" i="1"/>
  <c r="AW61" i="1"/>
  <c r="AR61" i="1"/>
  <c r="AP61" i="1"/>
  <c r="AH61" i="1"/>
  <c r="AG61" i="1"/>
  <c r="AF61" i="1"/>
  <c r="AB61" i="1"/>
  <c r="Y61" i="1"/>
  <c r="CP60" i="1"/>
  <c r="CO60" i="1"/>
  <c r="CM60" i="1"/>
  <c r="BR60" i="1"/>
  <c r="BQ60" i="1"/>
  <c r="BM60" i="1"/>
  <c r="BI60" i="1"/>
  <c r="BC60" i="1"/>
  <c r="AW60" i="1"/>
  <c r="BJ60" i="1" s="1"/>
  <c r="AR60" i="1"/>
  <c r="AP60" i="1" s="1"/>
  <c r="AH60" i="1"/>
  <c r="AF60" i="1" s="1"/>
  <c r="AG60" i="1"/>
  <c r="Y60" i="1"/>
  <c r="W60" i="1"/>
  <c r="S60" i="1"/>
  <c r="BF60" i="1" s="1"/>
  <c r="R60" i="1"/>
  <c r="Q60" i="1" s="1"/>
  <c r="AJ60" i="1" s="1"/>
  <c r="CP59" i="1"/>
  <c r="CO59" i="1"/>
  <c r="CN59" i="1"/>
  <c r="CM59" i="1"/>
  <c r="BR59" i="1"/>
  <c r="BQ59" i="1"/>
  <c r="BP59" i="1"/>
  <c r="BO59" i="1"/>
  <c r="BS59" i="1" s="1"/>
  <c r="BT59" i="1" s="1"/>
  <c r="BN59" i="1"/>
  <c r="BM59" i="1"/>
  <c r="BJ59" i="1"/>
  <c r="BI59" i="1"/>
  <c r="BE59" i="1"/>
  <c r="BC59" i="1"/>
  <c r="BG59" i="1" s="1"/>
  <c r="AW59" i="1"/>
  <c r="AR59" i="1"/>
  <c r="AP59" i="1"/>
  <c r="AH59" i="1"/>
  <c r="AG59" i="1"/>
  <c r="AF59" i="1"/>
  <c r="AB59" i="1"/>
  <c r="Y59" i="1"/>
  <c r="CP58" i="1"/>
  <c r="CO58" i="1"/>
  <c r="CM58" i="1"/>
  <c r="BR58" i="1"/>
  <c r="BQ58" i="1"/>
  <c r="BM58" i="1"/>
  <c r="BP58" i="1" s="1"/>
  <c r="BJ58" i="1"/>
  <c r="BI58" i="1"/>
  <c r="BC58" i="1"/>
  <c r="AW58" i="1"/>
  <c r="AR58" i="1"/>
  <c r="AP58" i="1" s="1"/>
  <c r="AH58" i="1"/>
  <c r="AF58" i="1" s="1"/>
  <c r="AG58" i="1"/>
  <c r="Y58" i="1"/>
  <c r="S58" i="1"/>
  <c r="BF58" i="1" s="1"/>
  <c r="R58" i="1"/>
  <c r="Q58" i="1" s="1"/>
  <c r="CP57" i="1"/>
  <c r="CO57" i="1"/>
  <c r="CN57" i="1"/>
  <c r="BE57" i="1" s="1"/>
  <c r="CM57" i="1"/>
  <c r="BR57" i="1"/>
  <c r="BQ57" i="1"/>
  <c r="BO57" i="1"/>
  <c r="BS57" i="1" s="1"/>
  <c r="BT57" i="1" s="1"/>
  <c r="BN57" i="1"/>
  <c r="BM57" i="1"/>
  <c r="BP57" i="1" s="1"/>
  <c r="BI57" i="1"/>
  <c r="BC57" i="1"/>
  <c r="AW57" i="1"/>
  <c r="BJ57" i="1" s="1"/>
  <c r="AR57" i="1"/>
  <c r="AP57" i="1"/>
  <c r="AH57" i="1"/>
  <c r="AG57" i="1"/>
  <c r="AF57" i="1"/>
  <c r="AB57" i="1"/>
  <c r="Y57" i="1"/>
  <c r="CP56" i="1"/>
  <c r="CO56" i="1"/>
  <c r="CM56" i="1"/>
  <c r="BR56" i="1"/>
  <c r="BQ56" i="1"/>
  <c r="BM56" i="1"/>
  <c r="BI56" i="1"/>
  <c r="BC56" i="1"/>
  <c r="AW56" i="1"/>
  <c r="BJ56" i="1" s="1"/>
  <c r="AR56" i="1"/>
  <c r="AP56" i="1" s="1"/>
  <c r="AH56" i="1"/>
  <c r="AG56" i="1"/>
  <c r="AF56" i="1" s="1"/>
  <c r="Y56" i="1"/>
  <c r="W56" i="1"/>
  <c r="S56" i="1"/>
  <c r="BF56" i="1" s="1"/>
  <c r="R56" i="1"/>
  <c r="Q56" i="1" s="1"/>
  <c r="AJ56" i="1" s="1"/>
  <c r="CP55" i="1"/>
  <c r="CO55" i="1"/>
  <c r="CN55" i="1"/>
  <c r="CM55" i="1"/>
  <c r="BS55" i="1"/>
  <c r="BT55" i="1" s="1"/>
  <c r="BR55" i="1"/>
  <c r="BQ55" i="1"/>
  <c r="BO55" i="1"/>
  <c r="BN55" i="1"/>
  <c r="BM55" i="1"/>
  <c r="BP55" i="1" s="1"/>
  <c r="BI55" i="1"/>
  <c r="BE55" i="1"/>
  <c r="BC55" i="1"/>
  <c r="AW55" i="1"/>
  <c r="BJ55" i="1" s="1"/>
  <c r="AR55" i="1"/>
  <c r="AQ55" i="1"/>
  <c r="AP55" i="1"/>
  <c r="AH55" i="1"/>
  <c r="AG55" i="1"/>
  <c r="AF55" i="1"/>
  <c r="AB55" i="1"/>
  <c r="Y55" i="1"/>
  <c r="T55" i="1"/>
  <c r="CP54" i="1"/>
  <c r="CO54" i="1"/>
  <c r="CM54" i="1"/>
  <c r="BR54" i="1"/>
  <c r="BQ54" i="1"/>
  <c r="BP54" i="1"/>
  <c r="BM54" i="1"/>
  <c r="BI54" i="1"/>
  <c r="BC54" i="1"/>
  <c r="AW54" i="1"/>
  <c r="BJ54" i="1" s="1"/>
  <c r="AR54" i="1"/>
  <c r="AP54" i="1" s="1"/>
  <c r="AH54" i="1"/>
  <c r="AG54" i="1"/>
  <c r="Y54" i="1"/>
  <c r="CP53" i="1"/>
  <c r="CO53" i="1"/>
  <c r="CN53" i="1" s="1"/>
  <c r="BE53" i="1" s="1"/>
  <c r="CM53" i="1"/>
  <c r="BS53" i="1"/>
  <c r="BT53" i="1" s="1"/>
  <c r="BR53" i="1"/>
  <c r="BQ53" i="1"/>
  <c r="BO53" i="1"/>
  <c r="BN53" i="1"/>
  <c r="BM53" i="1"/>
  <c r="BP53" i="1" s="1"/>
  <c r="BI53" i="1"/>
  <c r="BC53" i="1"/>
  <c r="AW53" i="1"/>
  <c r="BJ53" i="1" s="1"/>
  <c r="AR53" i="1"/>
  <c r="AP53" i="1"/>
  <c r="AH53" i="1"/>
  <c r="AG53" i="1"/>
  <c r="AF53" i="1" s="1"/>
  <c r="AB53" i="1"/>
  <c r="Y53" i="1"/>
  <c r="CP52" i="1"/>
  <c r="CO52" i="1"/>
  <c r="CM52" i="1"/>
  <c r="BR52" i="1"/>
  <c r="BQ52" i="1"/>
  <c r="BM52" i="1"/>
  <c r="BI52" i="1"/>
  <c r="BC52" i="1"/>
  <c r="AW52" i="1"/>
  <c r="BJ52" i="1" s="1"/>
  <c r="AR52" i="1"/>
  <c r="AP52" i="1" s="1"/>
  <c r="W52" i="1" s="1"/>
  <c r="AH52" i="1"/>
  <c r="AG52" i="1"/>
  <c r="AF52" i="1" s="1"/>
  <c r="Y52" i="1"/>
  <c r="S52" i="1"/>
  <c r="BF52" i="1" s="1"/>
  <c r="CP51" i="1"/>
  <c r="CO51" i="1"/>
  <c r="CN51" i="1"/>
  <c r="BE51" i="1" s="1"/>
  <c r="CM51" i="1"/>
  <c r="BS51" i="1"/>
  <c r="BT51" i="1" s="1"/>
  <c r="BR51" i="1"/>
  <c r="BQ51" i="1"/>
  <c r="BO51" i="1"/>
  <c r="BN51" i="1"/>
  <c r="BM51" i="1"/>
  <c r="BP51" i="1" s="1"/>
  <c r="BI51" i="1"/>
  <c r="BC51" i="1"/>
  <c r="AW51" i="1"/>
  <c r="BJ51" i="1" s="1"/>
  <c r="AR51" i="1"/>
  <c r="AP51" i="1"/>
  <c r="AH51" i="1"/>
  <c r="AG51" i="1"/>
  <c r="AF51" i="1"/>
  <c r="AB51" i="1"/>
  <c r="Y51" i="1"/>
  <c r="CP50" i="1"/>
  <c r="CO50" i="1"/>
  <c r="CM50" i="1"/>
  <c r="BR50" i="1"/>
  <c r="BQ50" i="1"/>
  <c r="BM50" i="1"/>
  <c r="BP50" i="1" s="1"/>
  <c r="BJ50" i="1"/>
  <c r="BI50" i="1"/>
  <c r="BC50" i="1"/>
  <c r="AW50" i="1"/>
  <c r="AR50" i="1"/>
  <c r="AP50" i="1" s="1"/>
  <c r="AH50" i="1"/>
  <c r="AG50" i="1"/>
  <c r="AF50" i="1" s="1"/>
  <c r="Y50" i="1"/>
  <c r="S50" i="1"/>
  <c r="BF50" i="1" s="1"/>
  <c r="R50" i="1"/>
  <c r="Q50" i="1" s="1"/>
  <c r="CP49" i="1"/>
  <c r="CO49" i="1"/>
  <c r="CN49" i="1"/>
  <c r="BE49" i="1" s="1"/>
  <c r="CM49" i="1"/>
  <c r="BR49" i="1"/>
  <c r="BQ49" i="1"/>
  <c r="BO49" i="1"/>
  <c r="BS49" i="1" s="1"/>
  <c r="BT49" i="1" s="1"/>
  <c r="BN49" i="1"/>
  <c r="BM49" i="1"/>
  <c r="BP49" i="1" s="1"/>
  <c r="BI49" i="1"/>
  <c r="BC49" i="1"/>
  <c r="AW49" i="1"/>
  <c r="BJ49" i="1" s="1"/>
  <c r="AR49" i="1"/>
  <c r="AP49" i="1"/>
  <c r="AH49" i="1"/>
  <c r="AG49" i="1"/>
  <c r="AF49" i="1"/>
  <c r="AB49" i="1"/>
  <c r="Y49" i="1"/>
  <c r="CP48" i="1"/>
  <c r="CO48" i="1"/>
  <c r="CM48" i="1"/>
  <c r="BR48" i="1"/>
  <c r="BQ48" i="1"/>
  <c r="BM48" i="1"/>
  <c r="BI48" i="1"/>
  <c r="BC48" i="1"/>
  <c r="AW48" i="1"/>
  <c r="BJ48" i="1" s="1"/>
  <c r="AR48" i="1"/>
  <c r="AP48" i="1" s="1"/>
  <c r="AH48" i="1"/>
  <c r="AG48" i="1"/>
  <c r="AF48" i="1" s="1"/>
  <c r="Y48" i="1"/>
  <c r="W48" i="1"/>
  <c r="S48" i="1"/>
  <c r="BF48" i="1" s="1"/>
  <c r="R48" i="1"/>
  <c r="Q48" i="1" s="1"/>
  <c r="AJ48" i="1" s="1"/>
  <c r="CP47" i="1"/>
  <c r="CO47" i="1"/>
  <c r="CN47" i="1"/>
  <c r="CM47" i="1"/>
  <c r="BS47" i="1"/>
  <c r="BT47" i="1" s="1"/>
  <c r="BR47" i="1"/>
  <c r="BQ47" i="1"/>
  <c r="BO47" i="1"/>
  <c r="BN47" i="1"/>
  <c r="BM47" i="1"/>
  <c r="BP47" i="1" s="1"/>
  <c r="BI47" i="1"/>
  <c r="BE47" i="1"/>
  <c r="BC47" i="1"/>
  <c r="AW47" i="1"/>
  <c r="BJ47" i="1" s="1"/>
  <c r="AR47" i="1"/>
  <c r="AQ47" i="1"/>
  <c r="AP47" i="1"/>
  <c r="AH47" i="1"/>
  <c r="AG47" i="1"/>
  <c r="AF47" i="1"/>
  <c r="AB47" i="1"/>
  <c r="Y47" i="1"/>
  <c r="T47" i="1"/>
  <c r="CP46" i="1"/>
  <c r="CO46" i="1"/>
  <c r="CM46" i="1"/>
  <c r="BR46" i="1"/>
  <c r="BQ46" i="1"/>
  <c r="BP46" i="1"/>
  <c r="BM46" i="1"/>
  <c r="BI46" i="1"/>
  <c r="BC46" i="1"/>
  <c r="AW46" i="1"/>
  <c r="BJ46" i="1" s="1"/>
  <c r="AR46" i="1"/>
  <c r="AP46" i="1" s="1"/>
  <c r="AH46" i="1"/>
  <c r="AG46" i="1"/>
  <c r="Y46" i="1"/>
  <c r="CP45" i="1"/>
  <c r="CO45" i="1"/>
  <c r="CN45" i="1" s="1"/>
  <c r="BE45" i="1" s="1"/>
  <c r="CM45" i="1"/>
  <c r="BS45" i="1"/>
  <c r="BT45" i="1" s="1"/>
  <c r="BR45" i="1"/>
  <c r="BQ45" i="1"/>
  <c r="BO45" i="1"/>
  <c r="BN45" i="1"/>
  <c r="BM45" i="1"/>
  <c r="BP45" i="1" s="1"/>
  <c r="BI45" i="1"/>
  <c r="BC45" i="1"/>
  <c r="BG45" i="1" s="1"/>
  <c r="AW45" i="1"/>
  <c r="BJ45" i="1" s="1"/>
  <c r="AR45" i="1"/>
  <c r="AP45" i="1"/>
  <c r="AH45" i="1"/>
  <c r="AG45" i="1"/>
  <c r="AF45" i="1" s="1"/>
  <c r="AB45" i="1"/>
  <c r="Y45" i="1"/>
  <c r="CP44" i="1"/>
  <c r="CO44" i="1"/>
  <c r="CM44" i="1"/>
  <c r="BR44" i="1"/>
  <c r="BQ44" i="1"/>
  <c r="BI44" i="1"/>
  <c r="BF44" i="1"/>
  <c r="BC44" i="1"/>
  <c r="AW44" i="1"/>
  <c r="BJ44" i="1" s="1"/>
  <c r="BM44" i="1" s="1"/>
  <c r="AR44" i="1"/>
  <c r="AP44" i="1" s="1"/>
  <c r="W44" i="1" s="1"/>
  <c r="AH44" i="1"/>
  <c r="AG44" i="1"/>
  <c r="AF44" i="1" s="1"/>
  <c r="Y44" i="1"/>
  <c r="S44" i="1"/>
  <c r="CP43" i="1"/>
  <c r="CO43" i="1"/>
  <c r="CN43" i="1"/>
  <c r="BE43" i="1" s="1"/>
  <c r="CM43" i="1"/>
  <c r="BS43" i="1"/>
  <c r="BT43" i="1" s="1"/>
  <c r="BR43" i="1"/>
  <c r="BQ43" i="1"/>
  <c r="BO43" i="1"/>
  <c r="BN43" i="1"/>
  <c r="BM43" i="1"/>
  <c r="BP43" i="1" s="1"/>
  <c r="BI43" i="1"/>
  <c r="BC43" i="1"/>
  <c r="AW43" i="1"/>
  <c r="BJ43" i="1" s="1"/>
  <c r="AR43" i="1"/>
  <c r="AP43" i="1"/>
  <c r="AH43" i="1"/>
  <c r="AG43" i="1"/>
  <c r="AF43" i="1"/>
  <c r="AB43" i="1"/>
  <c r="Y43" i="1"/>
  <c r="CP42" i="1"/>
  <c r="CO42" i="1"/>
  <c r="CM42" i="1"/>
  <c r="BR42" i="1"/>
  <c r="BQ42" i="1"/>
  <c r="BM42" i="1"/>
  <c r="BP42" i="1" s="1"/>
  <c r="BJ42" i="1"/>
  <c r="BI42" i="1"/>
  <c r="BC42" i="1"/>
  <c r="AW42" i="1"/>
  <c r="AR42" i="1"/>
  <c r="AP42" i="1" s="1"/>
  <c r="AH42" i="1"/>
  <c r="AG42" i="1"/>
  <c r="AF42" i="1" s="1"/>
  <c r="Y42" i="1"/>
  <c r="S42" i="1"/>
  <c r="BF42" i="1" s="1"/>
  <c r="R42" i="1"/>
  <c r="Q42" i="1" s="1"/>
  <c r="CP41" i="1"/>
  <c r="CO41" i="1"/>
  <c r="CN41" i="1"/>
  <c r="BE41" i="1" s="1"/>
  <c r="CM41" i="1"/>
  <c r="BR41" i="1"/>
  <c r="BQ41" i="1"/>
  <c r="BO41" i="1"/>
  <c r="BS41" i="1" s="1"/>
  <c r="BT41" i="1" s="1"/>
  <c r="BN41" i="1"/>
  <c r="BM41" i="1"/>
  <c r="BP41" i="1" s="1"/>
  <c r="BI41" i="1"/>
  <c r="BC41" i="1"/>
  <c r="AW41" i="1"/>
  <c r="BJ41" i="1" s="1"/>
  <c r="AR41" i="1"/>
  <c r="AP41" i="1"/>
  <c r="AH41" i="1"/>
  <c r="AG41" i="1"/>
  <c r="AF41" i="1"/>
  <c r="AB41" i="1"/>
  <c r="Y41" i="1"/>
  <c r="CP40" i="1"/>
  <c r="CO40" i="1"/>
  <c r="CM40" i="1"/>
  <c r="BR40" i="1"/>
  <c r="BQ40" i="1"/>
  <c r="BM40" i="1"/>
  <c r="BI40" i="1"/>
  <c r="BC40" i="1"/>
  <c r="AW40" i="1"/>
  <c r="BJ40" i="1" s="1"/>
  <c r="AR40" i="1"/>
  <c r="AP40" i="1" s="1"/>
  <c r="AH40" i="1"/>
  <c r="AG40" i="1"/>
  <c r="AF40" i="1" s="1"/>
  <c r="Y40" i="1"/>
  <c r="W40" i="1"/>
  <c r="S40" i="1"/>
  <c r="BF40" i="1" s="1"/>
  <c r="R40" i="1"/>
  <c r="Q40" i="1" s="1"/>
  <c r="CP39" i="1"/>
  <c r="CO39" i="1"/>
  <c r="CN39" i="1"/>
  <c r="CM39" i="1"/>
  <c r="BS39" i="1"/>
  <c r="BT39" i="1" s="1"/>
  <c r="BR39" i="1"/>
  <c r="BQ39" i="1"/>
  <c r="BO39" i="1"/>
  <c r="BN39" i="1"/>
  <c r="BM39" i="1"/>
  <c r="BP39" i="1" s="1"/>
  <c r="BI39" i="1"/>
  <c r="BE39" i="1"/>
  <c r="BC39" i="1"/>
  <c r="AW39" i="1"/>
  <c r="BJ39" i="1" s="1"/>
  <c r="AR39" i="1"/>
  <c r="AQ39" i="1"/>
  <c r="AP39" i="1"/>
  <c r="AH39" i="1"/>
  <c r="AG39" i="1"/>
  <c r="AF39" i="1"/>
  <c r="AB39" i="1"/>
  <c r="Y39" i="1"/>
  <c r="T39" i="1"/>
  <c r="CP38" i="1"/>
  <c r="CO38" i="1"/>
  <c r="CM38" i="1"/>
  <c r="BR38" i="1"/>
  <c r="BQ38" i="1"/>
  <c r="BP38" i="1"/>
  <c r="BM38" i="1"/>
  <c r="BI38" i="1"/>
  <c r="BC38" i="1"/>
  <c r="AW38" i="1"/>
  <c r="BJ38" i="1" s="1"/>
  <c r="AR38" i="1"/>
  <c r="AP38" i="1" s="1"/>
  <c r="AH38" i="1"/>
  <c r="AG38" i="1"/>
  <c r="Y38" i="1"/>
  <c r="W38" i="1"/>
  <c r="CP37" i="1"/>
  <c r="CO37" i="1"/>
  <c r="CN37" i="1" s="1"/>
  <c r="CM37" i="1"/>
  <c r="BS37" i="1"/>
  <c r="BT37" i="1" s="1"/>
  <c r="BR37" i="1"/>
  <c r="BQ37" i="1"/>
  <c r="BO37" i="1"/>
  <c r="BN37" i="1"/>
  <c r="BM37" i="1"/>
  <c r="BP37" i="1" s="1"/>
  <c r="BI37" i="1"/>
  <c r="BE37" i="1"/>
  <c r="BC37" i="1"/>
  <c r="AW37" i="1"/>
  <c r="BJ37" i="1" s="1"/>
  <c r="AR37" i="1"/>
  <c r="AQ37" i="1"/>
  <c r="AP37" i="1"/>
  <c r="T37" i="1" s="1"/>
  <c r="AH37" i="1"/>
  <c r="AG37" i="1"/>
  <c r="AF37" i="1" s="1"/>
  <c r="AB37" i="1"/>
  <c r="Y37" i="1"/>
  <c r="CP36" i="1"/>
  <c r="CO36" i="1"/>
  <c r="CM36" i="1"/>
  <c r="BR36" i="1"/>
  <c r="BQ36" i="1"/>
  <c r="BM36" i="1"/>
  <c r="BP36" i="1" s="1"/>
  <c r="BI36" i="1"/>
  <c r="BC36" i="1"/>
  <c r="AW36" i="1"/>
  <c r="BJ36" i="1" s="1"/>
  <c r="AR36" i="1"/>
  <c r="AP36" i="1" s="1"/>
  <c r="AH36" i="1"/>
  <c r="AG36" i="1"/>
  <c r="AF36" i="1" s="1"/>
  <c r="Y36" i="1"/>
  <c r="S36" i="1"/>
  <c r="BF36" i="1" s="1"/>
  <c r="CP35" i="1"/>
  <c r="CO35" i="1"/>
  <c r="CN35" i="1"/>
  <c r="BE35" i="1" s="1"/>
  <c r="CM35" i="1"/>
  <c r="BS35" i="1"/>
  <c r="BT35" i="1" s="1"/>
  <c r="BR35" i="1"/>
  <c r="BQ35" i="1"/>
  <c r="BO35" i="1"/>
  <c r="BN35" i="1"/>
  <c r="BM35" i="1"/>
  <c r="BP35" i="1" s="1"/>
  <c r="BI35" i="1"/>
  <c r="BC35" i="1"/>
  <c r="AW35" i="1"/>
  <c r="BJ35" i="1" s="1"/>
  <c r="AR35" i="1"/>
  <c r="AP35" i="1"/>
  <c r="AH35" i="1"/>
  <c r="AG35" i="1"/>
  <c r="AF35" i="1"/>
  <c r="AB35" i="1"/>
  <c r="Y35" i="1"/>
  <c r="CP34" i="1"/>
  <c r="CO34" i="1"/>
  <c r="CM34" i="1"/>
  <c r="BR34" i="1"/>
  <c r="BQ34" i="1"/>
  <c r="BM34" i="1"/>
  <c r="BJ34" i="1"/>
  <c r="BI34" i="1"/>
  <c r="BC34" i="1"/>
  <c r="AW34" i="1"/>
  <c r="AR34" i="1"/>
  <c r="AP34" i="1" s="1"/>
  <c r="AH34" i="1"/>
  <c r="AG34" i="1"/>
  <c r="AF34" i="1" s="1"/>
  <c r="Y34" i="1"/>
  <c r="S34" i="1"/>
  <c r="BF34" i="1" s="1"/>
  <c r="CP33" i="1"/>
  <c r="CO33" i="1"/>
  <c r="CM33" i="1"/>
  <c r="BR33" i="1"/>
  <c r="BQ33" i="1"/>
  <c r="BN33" i="1"/>
  <c r="BM33" i="1"/>
  <c r="BI33" i="1"/>
  <c r="BC33" i="1"/>
  <c r="AW33" i="1"/>
  <c r="BJ33" i="1" s="1"/>
  <c r="AR33" i="1"/>
  <c r="AQ33" i="1"/>
  <c r="AP33" i="1"/>
  <c r="R33" i="1" s="1"/>
  <c r="AJ33" i="1"/>
  <c r="AH33" i="1"/>
  <c r="AG33" i="1"/>
  <c r="AF33" i="1"/>
  <c r="AB33" i="1"/>
  <c r="Y33" i="1"/>
  <c r="W33" i="1"/>
  <c r="T33" i="1"/>
  <c r="S33" i="1"/>
  <c r="BF33" i="1" s="1"/>
  <c r="Q33" i="1"/>
  <c r="CP32" i="1"/>
  <c r="CO32" i="1"/>
  <c r="CM32" i="1"/>
  <c r="BR32" i="1"/>
  <c r="BQ32" i="1"/>
  <c r="BP32" i="1"/>
  <c r="BO32" i="1"/>
  <c r="BS32" i="1" s="1"/>
  <c r="BT32" i="1" s="1"/>
  <c r="BM32" i="1"/>
  <c r="BN32" i="1" s="1"/>
  <c r="BI32" i="1"/>
  <c r="BC32" i="1"/>
  <c r="AW32" i="1"/>
  <c r="BJ32" i="1" s="1"/>
  <c r="AR32" i="1"/>
  <c r="AP32" i="1" s="1"/>
  <c r="AQ32" i="1"/>
  <c r="AH32" i="1"/>
  <c r="AG32" i="1"/>
  <c r="AF32" i="1" s="1"/>
  <c r="Y32" i="1"/>
  <c r="W32" i="1"/>
  <c r="T32" i="1"/>
  <c r="S32" i="1"/>
  <c r="BF32" i="1" s="1"/>
  <c r="R32" i="1"/>
  <c r="Q32" i="1" s="1"/>
  <c r="CP31" i="1"/>
  <c r="CO31" i="1"/>
  <c r="CN31" i="1" s="1"/>
  <c r="BE31" i="1" s="1"/>
  <c r="CM31" i="1"/>
  <c r="BR31" i="1"/>
  <c r="BQ31" i="1"/>
  <c r="BP31" i="1"/>
  <c r="BO31" i="1"/>
  <c r="BS31" i="1" s="1"/>
  <c r="BT31" i="1" s="1"/>
  <c r="BN31" i="1"/>
  <c r="BM31" i="1"/>
  <c r="BJ31" i="1"/>
  <c r="BI31" i="1"/>
  <c r="BC31" i="1"/>
  <c r="AW31" i="1"/>
  <c r="AR31" i="1"/>
  <c r="AP31" i="1"/>
  <c r="AQ31" i="1" s="1"/>
  <c r="AH31" i="1"/>
  <c r="AG31" i="1"/>
  <c r="AF31" i="1"/>
  <c r="AB31" i="1"/>
  <c r="Y31" i="1"/>
  <c r="CP30" i="1"/>
  <c r="CO30" i="1"/>
  <c r="CM30" i="1"/>
  <c r="BR30" i="1"/>
  <c r="BQ30" i="1"/>
  <c r="BM30" i="1"/>
  <c r="BJ30" i="1"/>
  <c r="BI30" i="1"/>
  <c r="BC30" i="1"/>
  <c r="AW30" i="1"/>
  <c r="AR30" i="1"/>
  <c r="AP30" i="1" s="1"/>
  <c r="AH30" i="1"/>
  <c r="AF30" i="1" s="1"/>
  <c r="AG30" i="1"/>
  <c r="Y30" i="1"/>
  <c r="W30" i="1"/>
  <c r="S30" i="1"/>
  <c r="BF30" i="1" s="1"/>
  <c r="R30" i="1"/>
  <c r="Q30" i="1" s="1"/>
  <c r="AJ30" i="1" s="1"/>
  <c r="CP29" i="1"/>
  <c r="CO29" i="1"/>
  <c r="CN29" i="1"/>
  <c r="CM29" i="1"/>
  <c r="BR29" i="1"/>
  <c r="BQ29" i="1"/>
  <c r="BP29" i="1"/>
  <c r="BO29" i="1"/>
  <c r="BS29" i="1" s="1"/>
  <c r="BT29" i="1" s="1"/>
  <c r="BN29" i="1"/>
  <c r="BM29" i="1"/>
  <c r="BJ29" i="1"/>
  <c r="BI29" i="1"/>
  <c r="BE29" i="1"/>
  <c r="BC29" i="1"/>
  <c r="BG29" i="1" s="1"/>
  <c r="AW29" i="1"/>
  <c r="AR29" i="1"/>
  <c r="AP29" i="1"/>
  <c r="AH29" i="1"/>
  <c r="AG29" i="1"/>
  <c r="AF29" i="1" s="1"/>
  <c r="AB29" i="1"/>
  <c r="Y29" i="1"/>
  <c r="CP28" i="1"/>
  <c r="CO28" i="1"/>
  <c r="CM28" i="1"/>
  <c r="BR28" i="1"/>
  <c r="BQ28" i="1"/>
  <c r="BM28" i="1"/>
  <c r="BJ28" i="1"/>
  <c r="BI28" i="1"/>
  <c r="BC28" i="1"/>
  <c r="AW28" i="1"/>
  <c r="AR28" i="1"/>
  <c r="AP28" i="1" s="1"/>
  <c r="W28" i="1" s="1"/>
  <c r="AH28" i="1"/>
  <c r="AF28" i="1" s="1"/>
  <c r="AG28" i="1"/>
  <c r="Y28" i="1"/>
  <c r="S28" i="1"/>
  <c r="BF28" i="1" s="1"/>
  <c r="CP27" i="1"/>
  <c r="CO27" i="1"/>
  <c r="CN27" i="1"/>
  <c r="CM27" i="1"/>
  <c r="BR27" i="1"/>
  <c r="BQ27" i="1"/>
  <c r="BP27" i="1"/>
  <c r="BO27" i="1"/>
  <c r="BS27" i="1" s="1"/>
  <c r="BT27" i="1" s="1"/>
  <c r="BN27" i="1"/>
  <c r="BM27" i="1"/>
  <c r="BJ27" i="1"/>
  <c r="BI27" i="1"/>
  <c r="BE27" i="1"/>
  <c r="BC27" i="1"/>
  <c r="AW27" i="1"/>
  <c r="AR27" i="1"/>
  <c r="AQ27" i="1"/>
  <c r="AP27" i="1"/>
  <c r="AH27" i="1"/>
  <c r="AG27" i="1"/>
  <c r="AF27" i="1" s="1"/>
  <c r="AB27" i="1"/>
  <c r="Y27" i="1"/>
  <c r="T27" i="1"/>
  <c r="CP26" i="1"/>
  <c r="CO26" i="1"/>
  <c r="CM26" i="1"/>
  <c r="BR26" i="1"/>
  <c r="BQ26" i="1"/>
  <c r="BP26" i="1"/>
  <c r="BM26" i="1"/>
  <c r="BI26" i="1"/>
  <c r="BC26" i="1"/>
  <c r="AW26" i="1"/>
  <c r="BJ26" i="1" s="1"/>
  <c r="AR26" i="1"/>
  <c r="AP26" i="1" s="1"/>
  <c r="R26" i="1" s="1"/>
  <c r="Q26" i="1" s="1"/>
  <c r="AH26" i="1"/>
  <c r="AF26" i="1" s="1"/>
  <c r="AG26" i="1"/>
  <c r="Y26" i="1"/>
  <c r="CP25" i="1"/>
  <c r="CO25" i="1"/>
  <c r="CN25" i="1" s="1"/>
  <c r="BE25" i="1" s="1"/>
  <c r="CM25" i="1"/>
  <c r="BR25" i="1"/>
  <c r="BQ25" i="1"/>
  <c r="BP25" i="1"/>
  <c r="BO25" i="1"/>
  <c r="BS25" i="1" s="1"/>
  <c r="BT25" i="1" s="1"/>
  <c r="BN25" i="1"/>
  <c r="BM25" i="1"/>
  <c r="BJ25" i="1"/>
  <c r="BI25" i="1"/>
  <c r="BC25" i="1"/>
  <c r="AW25" i="1"/>
  <c r="AR25" i="1"/>
  <c r="AQ25" i="1"/>
  <c r="AP25" i="1"/>
  <c r="AH25" i="1"/>
  <c r="AG25" i="1"/>
  <c r="AF25" i="1"/>
  <c r="AB25" i="1"/>
  <c r="Y25" i="1"/>
  <c r="T25" i="1"/>
  <c r="CP24" i="1"/>
  <c r="CO24" i="1"/>
  <c r="CM24" i="1"/>
  <c r="BR24" i="1"/>
  <c r="BQ24" i="1"/>
  <c r="BP24" i="1"/>
  <c r="BM24" i="1"/>
  <c r="BI24" i="1"/>
  <c r="BC24" i="1"/>
  <c r="AW24" i="1"/>
  <c r="BJ24" i="1" s="1"/>
  <c r="AR24" i="1"/>
  <c r="AP24" i="1" s="1"/>
  <c r="S24" i="1" s="1"/>
  <c r="BF24" i="1" s="1"/>
  <c r="AH24" i="1"/>
  <c r="AF24" i="1" s="1"/>
  <c r="AG24" i="1"/>
  <c r="Y24" i="1"/>
  <c r="W24" i="1"/>
  <c r="R24" i="1"/>
  <c r="Q24" i="1" s="1"/>
  <c r="AJ24" i="1" s="1"/>
  <c r="CP23" i="1"/>
  <c r="CO23" i="1"/>
  <c r="CN23" i="1" s="1"/>
  <c r="BE23" i="1" s="1"/>
  <c r="CM23" i="1"/>
  <c r="BS23" i="1"/>
  <c r="BT23" i="1" s="1"/>
  <c r="BR23" i="1"/>
  <c r="BQ23" i="1"/>
  <c r="BO23" i="1"/>
  <c r="BN23" i="1"/>
  <c r="BJ23" i="1"/>
  <c r="BM23" i="1" s="1"/>
  <c r="BP23" i="1" s="1"/>
  <c r="BI23" i="1"/>
  <c r="BC23" i="1"/>
  <c r="AW23" i="1"/>
  <c r="AR23" i="1"/>
  <c r="AQ23" i="1"/>
  <c r="AP23" i="1"/>
  <c r="AH23" i="1"/>
  <c r="AG23" i="1"/>
  <c r="AF23" i="1" s="1"/>
  <c r="AB23" i="1"/>
  <c r="Y23" i="1"/>
  <c r="T23" i="1"/>
  <c r="CP22" i="1"/>
  <c r="CO22" i="1"/>
  <c r="CM22" i="1"/>
  <c r="BR22" i="1"/>
  <c r="BQ22" i="1"/>
  <c r="BP22" i="1"/>
  <c r="BM22" i="1"/>
  <c r="BI22" i="1"/>
  <c r="BC22" i="1"/>
  <c r="AW22" i="1"/>
  <c r="BJ22" i="1" s="1"/>
  <c r="AR22" i="1"/>
  <c r="AP22" i="1" s="1"/>
  <c r="R22" i="1" s="1"/>
  <c r="Q22" i="1" s="1"/>
  <c r="AH22" i="1"/>
  <c r="AF22" i="1" s="1"/>
  <c r="AG22" i="1"/>
  <c r="Y22" i="1"/>
  <c r="CP21" i="1"/>
  <c r="CO21" i="1"/>
  <c r="CN21" i="1" s="1"/>
  <c r="BE21" i="1" s="1"/>
  <c r="CM21" i="1"/>
  <c r="BS21" i="1"/>
  <c r="BT21" i="1" s="1"/>
  <c r="BR21" i="1"/>
  <c r="BQ21" i="1"/>
  <c r="BO21" i="1"/>
  <c r="BN21" i="1"/>
  <c r="BM21" i="1"/>
  <c r="BP21" i="1" s="1"/>
  <c r="BI21" i="1"/>
  <c r="BC21" i="1"/>
  <c r="AW21" i="1"/>
  <c r="BJ21" i="1" s="1"/>
  <c r="AR21" i="1"/>
  <c r="AP21" i="1"/>
  <c r="AH21" i="1"/>
  <c r="AG21" i="1"/>
  <c r="AF21" i="1" s="1"/>
  <c r="AB21" i="1"/>
  <c r="Y21" i="1"/>
  <c r="CP20" i="1"/>
  <c r="CO20" i="1"/>
  <c r="CM20" i="1"/>
  <c r="BR20" i="1"/>
  <c r="BQ20" i="1"/>
  <c r="BM20" i="1"/>
  <c r="BJ20" i="1"/>
  <c r="BI20" i="1"/>
  <c r="BC20" i="1"/>
  <c r="AW20" i="1"/>
  <c r="AR20" i="1"/>
  <c r="AP20" i="1" s="1"/>
  <c r="W20" i="1" s="1"/>
  <c r="AH20" i="1"/>
  <c r="AG20" i="1"/>
  <c r="AF20" i="1" s="1"/>
  <c r="Y20" i="1"/>
  <c r="S20" i="1"/>
  <c r="BF20" i="1" s="1"/>
  <c r="CP19" i="1"/>
  <c r="CO19" i="1"/>
  <c r="CN19" i="1"/>
  <c r="BE19" i="1" s="1"/>
  <c r="CM19" i="1"/>
  <c r="BR19" i="1"/>
  <c r="BQ19" i="1"/>
  <c r="BO19" i="1"/>
  <c r="BS19" i="1" s="1"/>
  <c r="BT19" i="1" s="1"/>
  <c r="BN19" i="1"/>
  <c r="BM19" i="1"/>
  <c r="BP19" i="1" s="1"/>
  <c r="BI19" i="1"/>
  <c r="BC19" i="1"/>
  <c r="AW19" i="1"/>
  <c r="BJ19" i="1" s="1"/>
  <c r="AR19" i="1"/>
  <c r="AP19" i="1"/>
  <c r="AH19" i="1"/>
  <c r="AG19" i="1"/>
  <c r="AF19" i="1"/>
  <c r="AB19" i="1"/>
  <c r="Y19" i="1"/>
  <c r="CP18" i="1"/>
  <c r="CO18" i="1"/>
  <c r="CM18" i="1"/>
  <c r="BR18" i="1"/>
  <c r="BQ18" i="1"/>
  <c r="BM18" i="1"/>
  <c r="BP18" i="1" s="1"/>
  <c r="BJ18" i="1"/>
  <c r="BI18" i="1"/>
  <c r="BC18" i="1"/>
  <c r="AW18" i="1"/>
  <c r="AR18" i="1"/>
  <c r="AP18" i="1" s="1"/>
  <c r="AH18" i="1"/>
  <c r="AG18" i="1"/>
  <c r="AF18" i="1" s="1"/>
  <c r="Y18" i="1"/>
  <c r="W18" i="1"/>
  <c r="S18" i="1"/>
  <c r="BF18" i="1" s="1"/>
  <c r="R18" i="1"/>
  <c r="Q18" i="1" s="1"/>
  <c r="AJ18" i="1" s="1"/>
  <c r="CP17" i="1"/>
  <c r="CO17" i="1"/>
  <c r="CN17" i="1"/>
  <c r="BE17" i="1" s="1"/>
  <c r="CM17" i="1"/>
  <c r="BR17" i="1"/>
  <c r="BQ17" i="1"/>
  <c r="BO17" i="1"/>
  <c r="BS17" i="1" s="1"/>
  <c r="BT17" i="1" s="1"/>
  <c r="BN17" i="1"/>
  <c r="BM17" i="1"/>
  <c r="BP17" i="1" s="1"/>
  <c r="BI17" i="1"/>
  <c r="BC17" i="1"/>
  <c r="AW17" i="1"/>
  <c r="BJ17" i="1" s="1"/>
  <c r="AR17" i="1"/>
  <c r="AQ17" i="1"/>
  <c r="AP17" i="1"/>
  <c r="AH17" i="1"/>
  <c r="AG17" i="1"/>
  <c r="AF17" i="1"/>
  <c r="AB17" i="1"/>
  <c r="Y17" i="1"/>
  <c r="T17" i="1"/>
  <c r="BH30" i="1" l="1"/>
  <c r="BO44" i="1"/>
  <c r="BS44" i="1" s="1"/>
  <c r="BT44" i="1" s="1"/>
  <c r="BN44" i="1"/>
  <c r="BP44" i="1"/>
  <c r="BH28" i="1"/>
  <c r="BH20" i="1"/>
  <c r="AJ22" i="1"/>
  <c r="BH24" i="1"/>
  <c r="AJ26" i="1"/>
  <c r="BH52" i="1"/>
  <c r="BO20" i="1"/>
  <c r="BS20" i="1" s="1"/>
  <c r="BT20" i="1" s="1"/>
  <c r="BN20" i="1"/>
  <c r="BG21" i="1"/>
  <c r="BO28" i="1"/>
  <c r="BS28" i="1" s="1"/>
  <c r="BT28" i="1" s="1"/>
  <c r="BN28" i="1"/>
  <c r="CN38" i="1"/>
  <c r="BE38" i="1" s="1"/>
  <c r="BG38" i="1" s="1"/>
  <c r="AB38" i="1"/>
  <c r="W53" i="1"/>
  <c r="S53" i="1"/>
  <c r="BF53" i="1" s="1"/>
  <c r="BH53" i="1" s="1"/>
  <c r="R53" i="1"/>
  <c r="Q53" i="1" s="1"/>
  <c r="AQ53" i="1"/>
  <c r="T53" i="1"/>
  <c r="CN54" i="1"/>
  <c r="BE54" i="1" s="1"/>
  <c r="BG54" i="1" s="1"/>
  <c r="AB54" i="1"/>
  <c r="BH58" i="1"/>
  <c r="T62" i="1"/>
  <c r="W62" i="1"/>
  <c r="R62" i="1"/>
  <c r="Q62" i="1" s="1"/>
  <c r="AQ62" i="1"/>
  <c r="S62" i="1"/>
  <c r="BF62" i="1" s="1"/>
  <c r="AE70" i="1"/>
  <c r="AI70" i="1" s="1"/>
  <c r="AK70" i="1"/>
  <c r="Z81" i="1"/>
  <c r="X81" i="1" s="1"/>
  <c r="AA81" i="1" s="1"/>
  <c r="AJ81" i="1"/>
  <c r="BP81" i="1"/>
  <c r="BO81" i="1"/>
  <c r="BS81" i="1" s="1"/>
  <c r="BT81" i="1" s="1"/>
  <c r="BN81" i="1"/>
  <c r="BP85" i="1"/>
  <c r="BO85" i="1"/>
  <c r="BS85" i="1" s="1"/>
  <c r="BT85" i="1" s="1"/>
  <c r="BN85" i="1"/>
  <c r="AC100" i="1"/>
  <c r="AD100" i="1" s="1"/>
  <c r="W19" i="1"/>
  <c r="S19" i="1"/>
  <c r="BF19" i="1" s="1"/>
  <c r="BH19" i="1" s="1"/>
  <c r="R19" i="1"/>
  <c r="Q19" i="1" s="1"/>
  <c r="BP20" i="1"/>
  <c r="W22" i="1"/>
  <c r="BP28" i="1"/>
  <c r="BO30" i="1"/>
  <c r="BS30" i="1" s="1"/>
  <c r="BT30" i="1" s="1"/>
  <c r="BN30" i="1"/>
  <c r="AJ32" i="1"/>
  <c r="BO34" i="1"/>
  <c r="BS34" i="1" s="1"/>
  <c r="BT34" i="1" s="1"/>
  <c r="BN34" i="1"/>
  <c r="BP34" i="1"/>
  <c r="W17" i="1"/>
  <c r="S17" i="1"/>
  <c r="BF17" i="1" s="1"/>
  <c r="BH17" i="1" s="1"/>
  <c r="R17" i="1"/>
  <c r="Q17" i="1" s="1"/>
  <c r="BG17" i="1"/>
  <c r="AQ18" i="1"/>
  <c r="T18" i="1"/>
  <c r="CN18" i="1"/>
  <c r="BE18" i="1" s="1"/>
  <c r="BG18" i="1" s="1"/>
  <c r="AB18" i="1"/>
  <c r="T19" i="1"/>
  <c r="AQ19" i="1"/>
  <c r="AC21" i="1"/>
  <c r="AD21" i="1" s="1"/>
  <c r="BO24" i="1"/>
  <c r="BS24" i="1" s="1"/>
  <c r="BT24" i="1" s="1"/>
  <c r="BN24" i="1"/>
  <c r="W25" i="1"/>
  <c r="S25" i="1"/>
  <c r="BF25" i="1" s="1"/>
  <c r="BH25" i="1" s="1"/>
  <c r="R25" i="1"/>
  <c r="Q25" i="1" s="1"/>
  <c r="BG25" i="1"/>
  <c r="AQ30" i="1"/>
  <c r="T30" i="1"/>
  <c r="BP30" i="1"/>
  <c r="CN30" i="1"/>
  <c r="BE30" i="1" s="1"/>
  <c r="BG30" i="1" s="1"/>
  <c r="AB30" i="1"/>
  <c r="T31" i="1"/>
  <c r="BH33" i="1"/>
  <c r="BP33" i="1"/>
  <c r="BO33" i="1"/>
  <c r="BS33" i="1" s="1"/>
  <c r="BT33" i="1" s="1"/>
  <c r="CN36" i="1"/>
  <c r="BE36" i="1" s="1"/>
  <c r="BG36" i="1" s="1"/>
  <c r="AB36" i="1"/>
  <c r="AJ40" i="1"/>
  <c r="W45" i="1"/>
  <c r="S45" i="1"/>
  <c r="BF45" i="1" s="1"/>
  <c r="BH45" i="1" s="1"/>
  <c r="R45" i="1"/>
  <c r="Q45" i="1" s="1"/>
  <c r="AQ45" i="1"/>
  <c r="T45" i="1"/>
  <c r="CN46" i="1"/>
  <c r="BE46" i="1" s="1"/>
  <c r="BG46" i="1" s="1"/>
  <c r="AB46" i="1"/>
  <c r="BH50" i="1"/>
  <c r="AB65" i="1"/>
  <c r="CN65" i="1"/>
  <c r="BE65" i="1" s="1"/>
  <c r="R67" i="1"/>
  <c r="Q67" i="1" s="1"/>
  <c r="AQ67" i="1"/>
  <c r="T67" i="1"/>
  <c r="S67" i="1"/>
  <c r="BF67" i="1" s="1"/>
  <c r="BH67" i="1" s="1"/>
  <c r="W67" i="1"/>
  <c r="AJ73" i="1"/>
  <c r="W21" i="1"/>
  <c r="S21" i="1"/>
  <c r="BF21" i="1" s="1"/>
  <c r="BH21" i="1" s="1"/>
  <c r="R21" i="1"/>
  <c r="Q21" i="1" s="1"/>
  <c r="AQ22" i="1"/>
  <c r="T22" i="1"/>
  <c r="CN22" i="1"/>
  <c r="BE22" i="1" s="1"/>
  <c r="BG22" i="1" s="1"/>
  <c r="AB22" i="1"/>
  <c r="AQ26" i="1"/>
  <c r="T26" i="1"/>
  <c r="CN26" i="1"/>
  <c r="BE26" i="1" s="1"/>
  <c r="BG26" i="1" s="1"/>
  <c r="AB26" i="1"/>
  <c r="W29" i="1"/>
  <c r="S29" i="1"/>
  <c r="BF29" i="1" s="1"/>
  <c r="BH29" i="1" s="1"/>
  <c r="R29" i="1"/>
  <c r="Q29" i="1" s="1"/>
  <c r="AC33" i="1"/>
  <c r="AD33" i="1" s="1"/>
  <c r="W35" i="1"/>
  <c r="S35" i="1"/>
  <c r="BF35" i="1" s="1"/>
  <c r="BH35" i="1" s="1"/>
  <c r="R35" i="1"/>
  <c r="Q35" i="1" s="1"/>
  <c r="AQ35" i="1"/>
  <c r="T35" i="1"/>
  <c r="BH42" i="1"/>
  <c r="BO52" i="1"/>
  <c r="BS52" i="1" s="1"/>
  <c r="BT52" i="1" s="1"/>
  <c r="BN52" i="1"/>
  <c r="BP52" i="1"/>
  <c r="BP63" i="1"/>
  <c r="BO63" i="1"/>
  <c r="BS63" i="1" s="1"/>
  <c r="BT63" i="1" s="1"/>
  <c r="BN63" i="1"/>
  <c r="BO18" i="1"/>
  <c r="BS18" i="1" s="1"/>
  <c r="BT18" i="1" s="1"/>
  <c r="BN18" i="1"/>
  <c r="BG19" i="1"/>
  <c r="AQ20" i="1"/>
  <c r="T20" i="1"/>
  <c r="CN20" i="1"/>
  <c r="BE20" i="1" s="1"/>
  <c r="BG20" i="1" s="1"/>
  <c r="AB20" i="1"/>
  <c r="T21" i="1"/>
  <c r="AQ21" i="1"/>
  <c r="W26" i="1"/>
  <c r="AC27" i="1"/>
  <c r="AD27" i="1" s="1"/>
  <c r="AQ28" i="1"/>
  <c r="T28" i="1"/>
  <c r="CN28" i="1"/>
  <c r="BE28" i="1" s="1"/>
  <c r="BG28" i="1" s="1"/>
  <c r="AB28" i="1"/>
  <c r="T29" i="1"/>
  <c r="AQ29" i="1"/>
  <c r="W31" i="1"/>
  <c r="S31" i="1"/>
  <c r="BF31" i="1" s="1"/>
  <c r="BH31" i="1" s="1"/>
  <c r="R31" i="1"/>
  <c r="Q31" i="1" s="1"/>
  <c r="BG31" i="1"/>
  <c r="Z33" i="1"/>
  <c r="X33" i="1" s="1"/>
  <c r="AA33" i="1" s="1"/>
  <c r="U33" i="1" s="1"/>
  <c r="V33" i="1" s="1"/>
  <c r="BO36" i="1"/>
  <c r="BS36" i="1" s="1"/>
  <c r="BT36" i="1" s="1"/>
  <c r="BN36" i="1"/>
  <c r="AQ46" i="1"/>
  <c r="T46" i="1"/>
  <c r="S46" i="1"/>
  <c r="BF46" i="1" s="1"/>
  <c r="BH46" i="1" s="1"/>
  <c r="R46" i="1"/>
  <c r="Q46" i="1" s="1"/>
  <c r="W46" i="1"/>
  <c r="BH48" i="1"/>
  <c r="AJ50" i="1"/>
  <c r="BG65" i="1"/>
  <c r="AJ66" i="1"/>
  <c r="AJ76" i="1"/>
  <c r="W88" i="1"/>
  <c r="S88" i="1"/>
  <c r="BF88" i="1" s="1"/>
  <c r="BH88" i="1" s="1"/>
  <c r="R88" i="1"/>
  <c r="Q88" i="1" s="1"/>
  <c r="AQ88" i="1"/>
  <c r="T88" i="1"/>
  <c r="BP92" i="1"/>
  <c r="BO92" i="1"/>
  <c r="BS92" i="1" s="1"/>
  <c r="BT92" i="1" s="1"/>
  <c r="BN92" i="1"/>
  <c r="R20" i="1"/>
  <c r="Q20" i="1" s="1"/>
  <c r="S22" i="1"/>
  <c r="BF22" i="1" s="1"/>
  <c r="BH22" i="1" s="1"/>
  <c r="BO22" i="1"/>
  <c r="BS22" i="1" s="1"/>
  <c r="BT22" i="1" s="1"/>
  <c r="BN22" i="1"/>
  <c r="W23" i="1"/>
  <c r="S23" i="1"/>
  <c r="BF23" i="1" s="1"/>
  <c r="BH23" i="1" s="1"/>
  <c r="R23" i="1"/>
  <c r="Q23" i="1" s="1"/>
  <c r="BG23" i="1"/>
  <c r="AQ24" i="1"/>
  <c r="T24" i="1"/>
  <c r="CN24" i="1"/>
  <c r="BE24" i="1" s="1"/>
  <c r="BG24" i="1" s="1"/>
  <c r="AB24" i="1"/>
  <c r="S26" i="1"/>
  <c r="BF26" i="1" s="1"/>
  <c r="BH26" i="1" s="1"/>
  <c r="BO26" i="1"/>
  <c r="BS26" i="1" s="1"/>
  <c r="BT26" i="1" s="1"/>
  <c r="BN26" i="1"/>
  <c r="W27" i="1"/>
  <c r="S27" i="1"/>
  <c r="BF27" i="1" s="1"/>
  <c r="BH27" i="1" s="1"/>
  <c r="R27" i="1"/>
  <c r="Q27" i="1" s="1"/>
  <c r="BG27" i="1"/>
  <c r="R28" i="1"/>
  <c r="Q28" i="1" s="1"/>
  <c r="CN33" i="1"/>
  <c r="BE33" i="1" s="1"/>
  <c r="BG33" i="1" s="1"/>
  <c r="BG35" i="1"/>
  <c r="AQ36" i="1"/>
  <c r="T36" i="1"/>
  <c r="R36" i="1"/>
  <c r="Q36" i="1" s="1"/>
  <c r="W36" i="1"/>
  <c r="W37" i="1"/>
  <c r="S37" i="1"/>
  <c r="BF37" i="1" s="1"/>
  <c r="BH37" i="1" s="1"/>
  <c r="R37" i="1"/>
  <c r="Q37" i="1" s="1"/>
  <c r="AC37" i="1" s="1"/>
  <c r="AD37" i="1" s="1"/>
  <c r="BG37" i="1"/>
  <c r="AQ38" i="1"/>
  <c r="T38" i="1"/>
  <c r="S38" i="1"/>
  <c r="BF38" i="1" s="1"/>
  <c r="BH38" i="1" s="1"/>
  <c r="R38" i="1"/>
  <c r="Q38" i="1" s="1"/>
  <c r="AC39" i="1"/>
  <c r="AD39" i="1" s="1"/>
  <c r="AJ42" i="1"/>
  <c r="BG53" i="1"/>
  <c r="AQ54" i="1"/>
  <c r="T54" i="1"/>
  <c r="S54" i="1"/>
  <c r="BF54" i="1" s="1"/>
  <c r="BH54" i="1" s="1"/>
  <c r="W54" i="1"/>
  <c r="R54" i="1"/>
  <c r="Q54" i="1" s="1"/>
  <c r="AJ58" i="1"/>
  <c r="BP65" i="1"/>
  <c r="BO65" i="1"/>
  <c r="BS65" i="1" s="1"/>
  <c r="BT65" i="1" s="1"/>
  <c r="BN65" i="1"/>
  <c r="AL70" i="1"/>
  <c r="BH71" i="1"/>
  <c r="R79" i="1"/>
  <c r="Q79" i="1" s="1"/>
  <c r="W79" i="1"/>
  <c r="AQ79" i="1"/>
  <c r="T79" i="1"/>
  <c r="S79" i="1"/>
  <c r="BF79" i="1" s="1"/>
  <c r="BH79" i="1" s="1"/>
  <c r="W43" i="1"/>
  <c r="S43" i="1"/>
  <c r="BF43" i="1" s="1"/>
  <c r="BH43" i="1" s="1"/>
  <c r="R43" i="1"/>
  <c r="Q43" i="1" s="1"/>
  <c r="W51" i="1"/>
  <c r="S51" i="1"/>
  <c r="BF51" i="1" s="1"/>
  <c r="BH51" i="1" s="1"/>
  <c r="R51" i="1"/>
  <c r="Q51" i="1" s="1"/>
  <c r="W59" i="1"/>
  <c r="S59" i="1"/>
  <c r="BF59" i="1" s="1"/>
  <c r="BH59" i="1" s="1"/>
  <c r="R59" i="1"/>
  <c r="Q59" i="1" s="1"/>
  <c r="CN32" i="1"/>
  <c r="BE32" i="1" s="1"/>
  <c r="BG32" i="1" s="1"/>
  <c r="AB32" i="1"/>
  <c r="AQ34" i="1"/>
  <c r="T34" i="1"/>
  <c r="CN34" i="1"/>
  <c r="BE34" i="1" s="1"/>
  <c r="BG34" i="1" s="1"/>
  <c r="AB34" i="1"/>
  <c r="BO40" i="1"/>
  <c r="BS40" i="1" s="1"/>
  <c r="BT40" i="1" s="1"/>
  <c r="BN40" i="1"/>
  <c r="W41" i="1"/>
  <c r="S41" i="1"/>
  <c r="BF41" i="1" s="1"/>
  <c r="BH41" i="1" s="1"/>
  <c r="R41" i="1"/>
  <c r="Q41" i="1" s="1"/>
  <c r="BG41" i="1"/>
  <c r="AQ42" i="1"/>
  <c r="T42" i="1"/>
  <c r="CN42" i="1"/>
  <c r="BE42" i="1" s="1"/>
  <c r="BG42" i="1" s="1"/>
  <c r="AB42" i="1"/>
  <c r="T43" i="1"/>
  <c r="AQ43" i="1"/>
  <c r="AC45" i="1"/>
  <c r="AD45" i="1" s="1"/>
  <c r="AK45" i="1" s="1"/>
  <c r="BO48" i="1"/>
  <c r="BS48" i="1" s="1"/>
  <c r="BT48" i="1" s="1"/>
  <c r="BN48" i="1"/>
  <c r="W49" i="1"/>
  <c r="S49" i="1"/>
  <c r="BF49" i="1" s="1"/>
  <c r="BH49" i="1" s="1"/>
  <c r="R49" i="1"/>
  <c r="Q49" i="1" s="1"/>
  <c r="BG49" i="1"/>
  <c r="AQ50" i="1"/>
  <c r="T50" i="1"/>
  <c r="CN50" i="1"/>
  <c r="BE50" i="1" s="1"/>
  <c r="BG50" i="1" s="1"/>
  <c r="AB50" i="1"/>
  <c r="T51" i="1"/>
  <c r="AQ51" i="1"/>
  <c r="AC53" i="1"/>
  <c r="AD53" i="1" s="1"/>
  <c r="AK53" i="1" s="1"/>
  <c r="BO56" i="1"/>
  <c r="BS56" i="1" s="1"/>
  <c r="BT56" i="1" s="1"/>
  <c r="BN56" i="1"/>
  <c r="W57" i="1"/>
  <c r="S57" i="1"/>
  <c r="BF57" i="1" s="1"/>
  <c r="BH57" i="1" s="1"/>
  <c r="R57" i="1"/>
  <c r="Q57" i="1" s="1"/>
  <c r="BG57" i="1"/>
  <c r="AQ58" i="1"/>
  <c r="T58" i="1"/>
  <c r="CN58" i="1"/>
  <c r="BE58" i="1" s="1"/>
  <c r="BG58" i="1" s="1"/>
  <c r="AB58" i="1"/>
  <c r="T59" i="1"/>
  <c r="AQ59" i="1"/>
  <c r="BO60" i="1"/>
  <c r="BS60" i="1" s="1"/>
  <c r="BT60" i="1" s="1"/>
  <c r="BN60" i="1"/>
  <c r="W61" i="1"/>
  <c r="S61" i="1"/>
  <c r="BF61" i="1" s="1"/>
  <c r="BH61" i="1" s="1"/>
  <c r="R61" i="1"/>
  <c r="Q61" i="1" s="1"/>
  <c r="BG61" i="1"/>
  <c r="CN62" i="1"/>
  <c r="BE62" i="1" s="1"/>
  <c r="BG62" i="1" s="1"/>
  <c r="AB62" i="1"/>
  <c r="AJ64" i="1"/>
  <c r="R65" i="1"/>
  <c r="Q65" i="1" s="1"/>
  <c r="AQ65" i="1"/>
  <c r="S65" i="1"/>
  <c r="BF65" i="1" s="1"/>
  <c r="BH65" i="1" s="1"/>
  <c r="AC67" i="1"/>
  <c r="AD67" i="1" s="1"/>
  <c r="AK67" i="1" s="1"/>
  <c r="CN71" i="1"/>
  <c r="BE71" i="1" s="1"/>
  <c r="AB71" i="1"/>
  <c r="AC73" i="1"/>
  <c r="AD73" i="1" s="1"/>
  <c r="BN74" i="1"/>
  <c r="BP74" i="1"/>
  <c r="BO74" i="1"/>
  <c r="BS74" i="1" s="1"/>
  <c r="BT74" i="1" s="1"/>
  <c r="R75" i="1"/>
  <c r="Q75" i="1" s="1"/>
  <c r="W75" i="1"/>
  <c r="AQ75" i="1"/>
  <c r="T75" i="1"/>
  <c r="S75" i="1"/>
  <c r="BF75" i="1" s="1"/>
  <c r="BH75" i="1" s="1"/>
  <c r="BN78" i="1"/>
  <c r="BP78" i="1"/>
  <c r="BO78" i="1"/>
  <c r="BS78" i="1" s="1"/>
  <c r="BT78" i="1" s="1"/>
  <c r="T82" i="1"/>
  <c r="W82" i="1"/>
  <c r="R82" i="1"/>
  <c r="Q82" i="1" s="1"/>
  <c r="AQ82" i="1"/>
  <c r="BO42" i="1"/>
  <c r="BS42" i="1" s="1"/>
  <c r="BT42" i="1" s="1"/>
  <c r="BN42" i="1"/>
  <c r="BG43" i="1"/>
  <c r="AQ44" i="1"/>
  <c r="T44" i="1"/>
  <c r="CN44" i="1"/>
  <c r="BE44" i="1" s="1"/>
  <c r="BG44" i="1" s="1"/>
  <c r="AB44" i="1"/>
  <c r="BO50" i="1"/>
  <c r="BS50" i="1" s="1"/>
  <c r="BT50" i="1" s="1"/>
  <c r="BN50" i="1"/>
  <c r="BG51" i="1"/>
  <c r="AQ52" i="1"/>
  <c r="T52" i="1"/>
  <c r="CN52" i="1"/>
  <c r="BE52" i="1" s="1"/>
  <c r="BG52" i="1" s="1"/>
  <c r="AB52" i="1"/>
  <c r="BO58" i="1"/>
  <c r="BS58" i="1" s="1"/>
  <c r="BT58" i="1" s="1"/>
  <c r="BN58" i="1"/>
  <c r="BG71" i="1"/>
  <c r="AJ72" i="1"/>
  <c r="Z77" i="1"/>
  <c r="X77" i="1" s="1"/>
  <c r="AA77" i="1" s="1"/>
  <c r="U77" i="1" s="1"/>
  <c r="V77" i="1" s="1"/>
  <c r="AJ85" i="1"/>
  <c r="AL98" i="1"/>
  <c r="AE98" i="1"/>
  <c r="AI98" i="1" s="1"/>
  <c r="AK98" i="1"/>
  <c r="R34" i="1"/>
  <c r="Q34" i="1" s="1"/>
  <c r="W34" i="1"/>
  <c r="AC35" i="1"/>
  <c r="AD35" i="1" s="1"/>
  <c r="AF38" i="1"/>
  <c r="BO38" i="1"/>
  <c r="BS38" i="1" s="1"/>
  <c r="BT38" i="1" s="1"/>
  <c r="BN38" i="1"/>
  <c r="W39" i="1"/>
  <c r="S39" i="1"/>
  <c r="BF39" i="1" s="1"/>
  <c r="BH39" i="1" s="1"/>
  <c r="R39" i="1"/>
  <c r="Q39" i="1" s="1"/>
  <c r="BG39" i="1"/>
  <c r="AQ40" i="1"/>
  <c r="T40" i="1"/>
  <c r="BP40" i="1"/>
  <c r="CN40" i="1"/>
  <c r="BE40" i="1" s="1"/>
  <c r="BG40" i="1" s="1"/>
  <c r="AB40" i="1"/>
  <c r="T41" i="1"/>
  <c r="AQ41" i="1"/>
  <c r="W42" i="1"/>
  <c r="AC43" i="1"/>
  <c r="AD43" i="1" s="1"/>
  <c r="R44" i="1"/>
  <c r="Q44" i="1" s="1"/>
  <c r="AF46" i="1"/>
  <c r="BO46" i="1"/>
  <c r="BS46" i="1" s="1"/>
  <c r="BT46" i="1" s="1"/>
  <c r="BN46" i="1"/>
  <c r="W47" i="1"/>
  <c r="S47" i="1"/>
  <c r="BF47" i="1" s="1"/>
  <c r="BH47" i="1" s="1"/>
  <c r="R47" i="1"/>
  <c r="Q47" i="1" s="1"/>
  <c r="BG47" i="1"/>
  <c r="AQ48" i="1"/>
  <c r="T48" i="1"/>
  <c r="BP48" i="1"/>
  <c r="CN48" i="1"/>
  <c r="BE48" i="1" s="1"/>
  <c r="BG48" i="1" s="1"/>
  <c r="AB48" i="1"/>
  <c r="T49" i="1"/>
  <c r="AQ49" i="1"/>
  <c r="W50" i="1"/>
  <c r="R52" i="1"/>
  <c r="Q52" i="1" s="1"/>
  <c r="AF54" i="1"/>
  <c r="BO54" i="1"/>
  <c r="BS54" i="1" s="1"/>
  <c r="BT54" i="1" s="1"/>
  <c r="BN54" i="1"/>
  <c r="W55" i="1"/>
  <c r="S55" i="1"/>
  <c r="BF55" i="1" s="1"/>
  <c r="BH55" i="1" s="1"/>
  <c r="R55" i="1"/>
  <c r="Q55" i="1" s="1"/>
  <c r="AC55" i="1" s="1"/>
  <c r="AD55" i="1" s="1"/>
  <c r="BG55" i="1"/>
  <c r="AQ56" i="1"/>
  <c r="T56" i="1"/>
  <c r="BP56" i="1"/>
  <c r="CN56" i="1"/>
  <c r="BE56" i="1" s="1"/>
  <c r="BG56" i="1" s="1"/>
  <c r="AB56" i="1"/>
  <c r="T57" i="1"/>
  <c r="AQ57" i="1"/>
  <c r="W58" i="1"/>
  <c r="AC59" i="1"/>
  <c r="AD59" i="1" s="1"/>
  <c r="AQ60" i="1"/>
  <c r="T60" i="1"/>
  <c r="BP60" i="1"/>
  <c r="CN60" i="1"/>
  <c r="BE60" i="1" s="1"/>
  <c r="BG60" i="1" s="1"/>
  <c r="AB60" i="1"/>
  <c r="T61" i="1"/>
  <c r="AQ61" i="1"/>
  <c r="BN62" i="1"/>
  <c r="BP62" i="1"/>
  <c r="BO62" i="1"/>
  <c r="BS62" i="1" s="1"/>
  <c r="BT62" i="1" s="1"/>
  <c r="CN63" i="1"/>
  <c r="BE63" i="1" s="1"/>
  <c r="BH63" i="1" s="1"/>
  <c r="AB63" i="1"/>
  <c r="T66" i="1"/>
  <c r="W66" i="1"/>
  <c r="S66" i="1"/>
  <c r="BF66" i="1" s="1"/>
  <c r="BH66" i="1" s="1"/>
  <c r="AC68" i="1"/>
  <c r="AD68" i="1" s="1"/>
  <c r="T68" i="1"/>
  <c r="W68" i="1"/>
  <c r="S68" i="1"/>
  <c r="BF68" i="1" s="1"/>
  <c r="BH68" i="1" s="1"/>
  <c r="AQ68" i="1"/>
  <c r="BP71" i="1"/>
  <c r="BO71" i="1"/>
  <c r="BS71" i="1" s="1"/>
  <c r="BT71" i="1" s="1"/>
  <c r="BN71" i="1"/>
  <c r="AC72" i="1"/>
  <c r="AD72" i="1" s="1"/>
  <c r="T74" i="1"/>
  <c r="W74" i="1"/>
  <c r="R74" i="1"/>
  <c r="Q74" i="1" s="1"/>
  <c r="S74" i="1"/>
  <c r="BF74" i="1" s="1"/>
  <c r="AC77" i="1"/>
  <c r="AD77" i="1" s="1"/>
  <c r="AJ77" i="1"/>
  <c r="T78" i="1"/>
  <c r="W78" i="1"/>
  <c r="R78" i="1"/>
  <c r="Q78" i="1" s="1"/>
  <c r="S78" i="1"/>
  <c r="BF78" i="1" s="1"/>
  <c r="BH78" i="1" s="1"/>
  <c r="AJ80" i="1"/>
  <c r="S82" i="1"/>
  <c r="BF82" i="1" s="1"/>
  <c r="R63" i="1"/>
  <c r="Q63" i="1" s="1"/>
  <c r="AQ63" i="1"/>
  <c r="T64" i="1"/>
  <c r="W64" i="1"/>
  <c r="S64" i="1"/>
  <c r="BF64" i="1" s="1"/>
  <c r="BH64" i="1" s="1"/>
  <c r="BP69" i="1"/>
  <c r="BO69" i="1"/>
  <c r="BS69" i="1" s="1"/>
  <c r="BT69" i="1" s="1"/>
  <c r="R71" i="1"/>
  <c r="Q71" i="1" s="1"/>
  <c r="AQ71" i="1"/>
  <c r="AK72" i="1"/>
  <c r="AF72" i="1"/>
  <c r="BP73" i="1"/>
  <c r="BO73" i="1"/>
  <c r="BS73" i="1" s="1"/>
  <c r="BT73" i="1" s="1"/>
  <c r="AF76" i="1"/>
  <c r="BP77" i="1"/>
  <c r="BO77" i="1"/>
  <c r="BS77" i="1" s="1"/>
  <c r="BT77" i="1" s="1"/>
  <c r="CN82" i="1"/>
  <c r="BE82" i="1" s="1"/>
  <c r="BG82" i="1" s="1"/>
  <c r="AB82" i="1"/>
  <c r="AJ84" i="1"/>
  <c r="AC85" i="1"/>
  <c r="AD85" i="1" s="1"/>
  <c r="AQ86" i="1"/>
  <c r="T86" i="1"/>
  <c r="W86" i="1"/>
  <c r="R86" i="1"/>
  <c r="Q86" i="1" s="1"/>
  <c r="BO87" i="1"/>
  <c r="BS87" i="1" s="1"/>
  <c r="BT87" i="1" s="1"/>
  <c r="BN87" i="1"/>
  <c r="BP87" i="1"/>
  <c r="CN89" i="1"/>
  <c r="BE89" i="1" s="1"/>
  <c r="BG89" i="1" s="1"/>
  <c r="AB89" i="1"/>
  <c r="AJ97" i="1"/>
  <c r="CN66" i="1"/>
  <c r="BE66" i="1" s="1"/>
  <c r="BG66" i="1" s="1"/>
  <c r="BP67" i="1"/>
  <c r="BO67" i="1"/>
  <c r="BS67" i="1" s="1"/>
  <c r="BT67" i="1" s="1"/>
  <c r="AF68" i="1"/>
  <c r="AB69" i="1"/>
  <c r="R69" i="1"/>
  <c r="Q69" i="1" s="1"/>
  <c r="AQ69" i="1"/>
  <c r="BN69" i="1"/>
  <c r="Z70" i="1"/>
  <c r="X70" i="1" s="1"/>
  <c r="AA70" i="1" s="1"/>
  <c r="T70" i="1"/>
  <c r="W70" i="1"/>
  <c r="S70" i="1"/>
  <c r="BF70" i="1" s="1"/>
  <c r="BH70" i="1" s="1"/>
  <c r="AM70" i="1"/>
  <c r="CN73" i="1"/>
  <c r="BE73" i="1" s="1"/>
  <c r="BG73" i="1" s="1"/>
  <c r="CN74" i="1"/>
  <c r="BE74" i="1" s="1"/>
  <c r="BG74" i="1" s="1"/>
  <c r="AB74" i="1"/>
  <c r="BN77" i="1"/>
  <c r="CN77" i="1"/>
  <c r="BE77" i="1" s="1"/>
  <c r="BG77" i="1" s="1"/>
  <c r="CN78" i="1"/>
  <c r="BE78" i="1" s="1"/>
  <c r="BG78" i="1" s="1"/>
  <c r="AB78" i="1"/>
  <c r="BG79" i="1"/>
  <c r="AC81" i="1"/>
  <c r="AD81" i="1" s="1"/>
  <c r="BN82" i="1"/>
  <c r="BP82" i="1"/>
  <c r="BO82" i="1"/>
  <c r="BS82" i="1" s="1"/>
  <c r="BT82" i="1" s="1"/>
  <c r="R83" i="1"/>
  <c r="Q83" i="1" s="1"/>
  <c r="W83" i="1"/>
  <c r="AQ83" i="1"/>
  <c r="CN83" i="1"/>
  <c r="BE83" i="1" s="1"/>
  <c r="BH83" i="1" s="1"/>
  <c r="AC90" i="1"/>
  <c r="AD90" i="1" s="1"/>
  <c r="S72" i="1"/>
  <c r="BF72" i="1" s="1"/>
  <c r="BH72" i="1" s="1"/>
  <c r="W72" i="1"/>
  <c r="CN72" i="1"/>
  <c r="BE72" i="1" s="1"/>
  <c r="BG72" i="1" s="1"/>
  <c r="S76" i="1"/>
  <c r="BF76" i="1" s="1"/>
  <c r="AQ76" i="1"/>
  <c r="CN76" i="1"/>
  <c r="BE76" i="1" s="1"/>
  <c r="BG76" i="1" s="1"/>
  <c r="AB76" i="1"/>
  <c r="AF78" i="1"/>
  <c r="S80" i="1"/>
  <c r="BF80" i="1" s="1"/>
  <c r="BH80" i="1" s="1"/>
  <c r="AQ80" i="1"/>
  <c r="CN80" i="1"/>
  <c r="BE80" i="1" s="1"/>
  <c r="BG80" i="1" s="1"/>
  <c r="AB80" i="1"/>
  <c r="S81" i="1"/>
  <c r="BF81" i="1" s="1"/>
  <c r="BH81" i="1" s="1"/>
  <c r="AF82" i="1"/>
  <c r="S84" i="1"/>
  <c r="BF84" i="1" s="1"/>
  <c r="AQ84" i="1"/>
  <c r="CN84" i="1"/>
  <c r="BE84" i="1" s="1"/>
  <c r="BG84" i="1" s="1"/>
  <c r="AB84" i="1"/>
  <c r="S85" i="1"/>
  <c r="BF85" i="1" s="1"/>
  <c r="BH85" i="1" s="1"/>
  <c r="BP86" i="1"/>
  <c r="BO86" i="1"/>
  <c r="BS86" i="1" s="1"/>
  <c r="BT86" i="1" s="1"/>
  <c r="BN86" i="1"/>
  <c r="AB64" i="1"/>
  <c r="AB66" i="1"/>
  <c r="BN75" i="1"/>
  <c r="AF86" i="1"/>
  <c r="BG88" i="1"/>
  <c r="AQ89" i="1"/>
  <c r="T89" i="1"/>
  <c r="S89" i="1"/>
  <c r="BF89" i="1" s="1"/>
  <c r="BH89" i="1" s="1"/>
  <c r="R89" i="1"/>
  <c r="Q89" i="1" s="1"/>
  <c r="W89" i="1"/>
  <c r="AL94" i="1"/>
  <c r="AE94" i="1"/>
  <c r="AI94" i="1" s="1"/>
  <c r="AK94" i="1"/>
  <c r="AQ87" i="1"/>
  <c r="T87" i="1"/>
  <c r="CN87" i="1"/>
  <c r="BE87" i="1" s="1"/>
  <c r="BG87" i="1" s="1"/>
  <c r="AB87" i="1"/>
  <c r="AQ91" i="1"/>
  <c r="T91" i="1"/>
  <c r="R92" i="1"/>
  <c r="Q92" i="1" s="1"/>
  <c r="S92" i="1"/>
  <c r="BF92" i="1" s="1"/>
  <c r="BH92" i="1" s="1"/>
  <c r="W92" i="1"/>
  <c r="BG92" i="1"/>
  <c r="Z94" i="1"/>
  <c r="X94" i="1" s="1"/>
  <c r="AA94" i="1" s="1"/>
  <c r="U94" i="1" s="1"/>
  <c r="V94" i="1" s="1"/>
  <c r="AJ94" i="1"/>
  <c r="T95" i="1"/>
  <c r="AQ95" i="1"/>
  <c r="S95" i="1"/>
  <c r="BF95" i="1" s="1"/>
  <c r="BH95" i="1" s="1"/>
  <c r="W95" i="1"/>
  <c r="R95" i="1"/>
  <c r="Q95" i="1" s="1"/>
  <c r="BP96" i="1"/>
  <c r="BO96" i="1"/>
  <c r="BS96" i="1" s="1"/>
  <c r="BT96" i="1" s="1"/>
  <c r="BN96" i="1"/>
  <c r="Z98" i="1"/>
  <c r="X98" i="1" s="1"/>
  <c r="AA98" i="1" s="1"/>
  <c r="U98" i="1" s="1"/>
  <c r="V98" i="1" s="1"/>
  <c r="AJ98" i="1"/>
  <c r="R87" i="1"/>
  <c r="Q87" i="1" s="1"/>
  <c r="W87" i="1"/>
  <c r="AC88" i="1"/>
  <c r="AD88" i="1" s="1"/>
  <c r="AK88" i="1" s="1"/>
  <c r="S91" i="1"/>
  <c r="BF91" i="1" s="1"/>
  <c r="AQ92" i="1"/>
  <c r="CN93" i="1"/>
  <c r="BE93" i="1" s="1"/>
  <c r="BG93" i="1" s="1"/>
  <c r="AB93" i="1"/>
  <c r="R96" i="1"/>
  <c r="Q96" i="1" s="1"/>
  <c r="S96" i="1"/>
  <c r="BF96" i="1" s="1"/>
  <c r="BH96" i="1" s="1"/>
  <c r="W96" i="1"/>
  <c r="BG96" i="1"/>
  <c r="CN97" i="1"/>
  <c r="BE97" i="1" s="1"/>
  <c r="BG97" i="1" s="1"/>
  <c r="AB97" i="1"/>
  <c r="S87" i="1"/>
  <c r="BF87" i="1" s="1"/>
  <c r="BH87" i="1" s="1"/>
  <c r="AF89" i="1"/>
  <c r="BO89" i="1"/>
  <c r="BS89" i="1" s="1"/>
  <c r="BT89" i="1" s="1"/>
  <c r="BN89" i="1"/>
  <c r="W90" i="1"/>
  <c r="S90" i="1"/>
  <c r="BF90" i="1" s="1"/>
  <c r="BH90" i="1" s="1"/>
  <c r="R90" i="1"/>
  <c r="Q90" i="1" s="1"/>
  <c r="BG90" i="1"/>
  <c r="BN91" i="1"/>
  <c r="BP91" i="1"/>
  <c r="T92" i="1"/>
  <c r="AJ93" i="1"/>
  <c r="BN95" i="1"/>
  <c r="BP95" i="1"/>
  <c r="T96" i="1"/>
  <c r="AQ96" i="1"/>
  <c r="CN99" i="1"/>
  <c r="BE99" i="1" s="1"/>
  <c r="BG99" i="1" s="1"/>
  <c r="AB99" i="1"/>
  <c r="CN91" i="1"/>
  <c r="BE91" i="1" s="1"/>
  <c r="BG91" i="1" s="1"/>
  <c r="AB91" i="1"/>
  <c r="AF93" i="1"/>
  <c r="CN95" i="1"/>
  <c r="BE95" i="1" s="1"/>
  <c r="BG95" i="1" s="1"/>
  <c r="AB95" i="1"/>
  <c r="AF97" i="1"/>
  <c r="BO97" i="1"/>
  <c r="BS97" i="1" s="1"/>
  <c r="BT97" i="1" s="1"/>
  <c r="BH99" i="1"/>
  <c r="BN99" i="1"/>
  <c r="BP99" i="1"/>
  <c r="BO99" i="1"/>
  <c r="BS99" i="1" s="1"/>
  <c r="BT99" i="1" s="1"/>
  <c r="AK100" i="1"/>
  <c r="R100" i="1"/>
  <c r="Q100" i="1" s="1"/>
  <c r="AQ100" i="1"/>
  <c r="T100" i="1"/>
  <c r="W100" i="1"/>
  <c r="S100" i="1"/>
  <c r="BF100" i="1" s="1"/>
  <c r="BH100" i="1" s="1"/>
  <c r="AE37" i="1" l="1"/>
  <c r="AI37" i="1" s="1"/>
  <c r="AL37" i="1"/>
  <c r="AK37" i="1"/>
  <c r="AE55" i="1"/>
  <c r="AI55" i="1" s="1"/>
  <c r="AL55" i="1"/>
  <c r="AK55" i="1"/>
  <c r="AC52" i="1"/>
  <c r="AD52" i="1" s="1"/>
  <c r="AJ82" i="1"/>
  <c r="AL73" i="1"/>
  <c r="AM73" i="1" s="1"/>
  <c r="AE73" i="1"/>
  <c r="AI73" i="1" s="1"/>
  <c r="AK73" i="1"/>
  <c r="BH60" i="1"/>
  <c r="AJ54" i="1"/>
  <c r="AE39" i="1"/>
  <c r="AI39" i="1" s="1"/>
  <c r="AL39" i="1"/>
  <c r="AK39" i="1"/>
  <c r="Z31" i="1"/>
  <c r="X31" i="1" s="1"/>
  <c r="AA31" i="1" s="1"/>
  <c r="U31" i="1" s="1"/>
  <c r="V31" i="1" s="1"/>
  <c r="AJ31" i="1"/>
  <c r="AC31" i="1"/>
  <c r="AD31" i="1" s="1"/>
  <c r="BH44" i="1"/>
  <c r="Z73" i="1"/>
  <c r="X73" i="1" s="1"/>
  <c r="AA73" i="1" s="1"/>
  <c r="U73" i="1" s="1"/>
  <c r="V73" i="1" s="1"/>
  <c r="AC36" i="1"/>
  <c r="AD36" i="1" s="1"/>
  <c r="AE21" i="1"/>
  <c r="AI21" i="1" s="1"/>
  <c r="AL21" i="1"/>
  <c r="AC18" i="1"/>
  <c r="AD18" i="1" s="1"/>
  <c r="BH93" i="1"/>
  <c r="AL100" i="1"/>
  <c r="AM100" i="1" s="1"/>
  <c r="AE100" i="1"/>
  <c r="AI100" i="1" s="1"/>
  <c r="AC95" i="1"/>
  <c r="AD95" i="1" s="1"/>
  <c r="Z95" i="1" s="1"/>
  <c r="X95" i="1" s="1"/>
  <c r="AA95" i="1" s="1"/>
  <c r="U95" i="1" s="1"/>
  <c r="V95" i="1" s="1"/>
  <c r="BH91" i="1"/>
  <c r="AJ95" i="1"/>
  <c r="AJ69" i="1"/>
  <c r="AC82" i="1"/>
  <c r="AD82" i="1" s="1"/>
  <c r="AJ52" i="1"/>
  <c r="Z52" i="1"/>
  <c r="X52" i="1" s="1"/>
  <c r="AA52" i="1" s="1"/>
  <c r="U52" i="1" s="1"/>
  <c r="V52" i="1" s="1"/>
  <c r="AJ47" i="1"/>
  <c r="AJ96" i="1"/>
  <c r="AE88" i="1"/>
  <c r="AI88" i="1" s="1"/>
  <c r="AL88" i="1"/>
  <c r="Z92" i="1"/>
  <c r="X92" i="1" s="1"/>
  <c r="AA92" i="1" s="1"/>
  <c r="U92" i="1" s="1"/>
  <c r="V92" i="1" s="1"/>
  <c r="AJ92" i="1"/>
  <c r="AC66" i="1"/>
  <c r="AD66" i="1" s="1"/>
  <c r="AC80" i="1"/>
  <c r="AD80" i="1" s="1"/>
  <c r="BH76" i="1"/>
  <c r="AE90" i="1"/>
  <c r="AI90" i="1" s="1"/>
  <c r="AL90" i="1"/>
  <c r="AK90" i="1"/>
  <c r="AC78" i="1"/>
  <c r="AD78" i="1" s="1"/>
  <c r="AC74" i="1"/>
  <c r="AD74" i="1" s="1"/>
  <c r="AJ86" i="1"/>
  <c r="AC86" i="1"/>
  <c r="AD86" i="1" s="1"/>
  <c r="Z86" i="1" s="1"/>
  <c r="X86" i="1" s="1"/>
  <c r="AA86" i="1" s="1"/>
  <c r="U86" i="1" s="1"/>
  <c r="V86" i="1" s="1"/>
  <c r="AE59" i="1"/>
  <c r="AI59" i="1" s="1"/>
  <c r="AL59" i="1"/>
  <c r="AK59" i="1"/>
  <c r="AC48" i="1"/>
  <c r="AD48" i="1" s="1"/>
  <c r="AE35" i="1"/>
  <c r="AI35" i="1" s="1"/>
  <c r="AL35" i="1"/>
  <c r="AK35" i="1"/>
  <c r="U81" i="1"/>
  <c r="V81" i="1" s="1"/>
  <c r="Z100" i="1"/>
  <c r="X100" i="1" s="1"/>
  <c r="AA100" i="1" s="1"/>
  <c r="U100" i="1" s="1"/>
  <c r="V100" i="1" s="1"/>
  <c r="AJ100" i="1"/>
  <c r="AC96" i="1"/>
  <c r="AD96" i="1" s="1"/>
  <c r="AC91" i="1"/>
  <c r="AD91" i="1" s="1"/>
  <c r="AC92" i="1"/>
  <c r="AD92" i="1" s="1"/>
  <c r="AC93" i="1"/>
  <c r="AD93" i="1" s="1"/>
  <c r="BH97" i="1"/>
  <c r="AC87" i="1"/>
  <c r="AD87" i="1" s="1"/>
  <c r="AJ89" i="1"/>
  <c r="AC64" i="1"/>
  <c r="AD64" i="1" s="1"/>
  <c r="BH84" i="1"/>
  <c r="AC76" i="1"/>
  <c r="AD76" i="1" s="1"/>
  <c r="Z83" i="1"/>
  <c r="X83" i="1" s="1"/>
  <c r="AA83" i="1" s="1"/>
  <c r="U83" i="1" s="1"/>
  <c r="V83" i="1" s="1"/>
  <c r="AJ83" i="1"/>
  <c r="AC83" i="1"/>
  <c r="AD83" i="1" s="1"/>
  <c r="AL81" i="1"/>
  <c r="AE81" i="1"/>
  <c r="AI81" i="1" s="1"/>
  <c r="AK81" i="1"/>
  <c r="AL85" i="1"/>
  <c r="AE85" i="1"/>
  <c r="AI85" i="1" s="1"/>
  <c r="AK85" i="1"/>
  <c r="BG83" i="1"/>
  <c r="BH74" i="1"/>
  <c r="AE72" i="1"/>
  <c r="AI72" i="1" s="1"/>
  <c r="AL72" i="1"/>
  <c r="AM72" i="1" s="1"/>
  <c r="AC56" i="1"/>
  <c r="AD56" i="1" s="1"/>
  <c r="AJ44" i="1"/>
  <c r="Z39" i="1"/>
  <c r="X39" i="1" s="1"/>
  <c r="AA39" i="1" s="1"/>
  <c r="U39" i="1" s="1"/>
  <c r="V39" i="1" s="1"/>
  <c r="AJ39" i="1"/>
  <c r="AM98" i="1"/>
  <c r="Z72" i="1"/>
  <c r="X72" i="1" s="1"/>
  <c r="AA72" i="1" s="1"/>
  <c r="U72" i="1" s="1"/>
  <c r="V72" i="1" s="1"/>
  <c r="BG63" i="1"/>
  <c r="AJ61" i="1"/>
  <c r="AC61" i="1"/>
  <c r="AD61" i="1" s="1"/>
  <c r="Z59" i="1"/>
  <c r="X59" i="1" s="1"/>
  <c r="AA59" i="1" s="1"/>
  <c r="U59" i="1" s="1"/>
  <c r="V59" i="1" s="1"/>
  <c r="AJ59" i="1"/>
  <c r="AJ51" i="1"/>
  <c r="Z79" i="1"/>
  <c r="X79" i="1" s="1"/>
  <c r="AA79" i="1" s="1"/>
  <c r="U79" i="1" s="1"/>
  <c r="V79" i="1" s="1"/>
  <c r="AJ79" i="1"/>
  <c r="AC79" i="1"/>
  <c r="AD79" i="1" s="1"/>
  <c r="AJ38" i="1"/>
  <c r="AJ28" i="1"/>
  <c r="Z88" i="1"/>
  <c r="X88" i="1" s="1"/>
  <c r="AA88" i="1" s="1"/>
  <c r="U88" i="1" s="1"/>
  <c r="V88" i="1" s="1"/>
  <c r="AJ88" i="1"/>
  <c r="AC28" i="1"/>
  <c r="AD28" i="1" s="1"/>
  <c r="Z28" i="1" s="1"/>
  <c r="X28" i="1" s="1"/>
  <c r="AA28" i="1" s="1"/>
  <c r="U28" i="1" s="1"/>
  <c r="V28" i="1" s="1"/>
  <c r="AE27" i="1"/>
  <c r="AI27" i="1" s="1"/>
  <c r="AL27" i="1"/>
  <c r="AJ29" i="1"/>
  <c r="AC26" i="1"/>
  <c r="AD26" i="1" s="1"/>
  <c r="Z67" i="1"/>
  <c r="X67" i="1" s="1"/>
  <c r="AA67" i="1" s="1"/>
  <c r="U67" i="1" s="1"/>
  <c r="V67" i="1" s="1"/>
  <c r="AJ67" i="1"/>
  <c r="AC46" i="1"/>
  <c r="AD46" i="1" s="1"/>
  <c r="Z45" i="1"/>
  <c r="X45" i="1" s="1"/>
  <c r="AA45" i="1" s="1"/>
  <c r="U45" i="1" s="1"/>
  <c r="V45" i="1" s="1"/>
  <c r="AJ45" i="1"/>
  <c r="AC30" i="1"/>
  <c r="AD30" i="1" s="1"/>
  <c r="Z25" i="1"/>
  <c r="X25" i="1" s="1"/>
  <c r="AA25" i="1" s="1"/>
  <c r="U25" i="1" s="1"/>
  <c r="V25" i="1" s="1"/>
  <c r="AC25" i="1"/>
  <c r="AD25" i="1" s="1"/>
  <c r="AJ25" i="1"/>
  <c r="Z17" i="1"/>
  <c r="X17" i="1" s="1"/>
  <c r="AA17" i="1" s="1"/>
  <c r="U17" i="1" s="1"/>
  <c r="V17" i="1" s="1"/>
  <c r="AJ17" i="1"/>
  <c r="AC17" i="1"/>
  <c r="AD17" i="1" s="1"/>
  <c r="Z19" i="1"/>
  <c r="X19" i="1" s="1"/>
  <c r="AA19" i="1" s="1"/>
  <c r="U19" i="1" s="1"/>
  <c r="V19" i="1" s="1"/>
  <c r="AJ19" i="1"/>
  <c r="AC19" i="1"/>
  <c r="AD19" i="1" s="1"/>
  <c r="AJ62" i="1"/>
  <c r="AC54" i="1"/>
  <c r="AD54" i="1" s="1"/>
  <c r="Z53" i="1"/>
  <c r="X53" i="1" s="1"/>
  <c r="AA53" i="1" s="1"/>
  <c r="U53" i="1" s="1"/>
  <c r="V53" i="1" s="1"/>
  <c r="AJ53" i="1"/>
  <c r="AC38" i="1"/>
  <c r="AD38" i="1" s="1"/>
  <c r="Z38" i="1" s="1"/>
  <c r="X38" i="1" s="1"/>
  <c r="AA38" i="1" s="1"/>
  <c r="U38" i="1" s="1"/>
  <c r="V38" i="1" s="1"/>
  <c r="AK27" i="1"/>
  <c r="BH36" i="1"/>
  <c r="AK21" i="1"/>
  <c r="AC20" i="1"/>
  <c r="AD20" i="1" s="1"/>
  <c r="Z35" i="1"/>
  <c r="X35" i="1" s="1"/>
  <c r="AA35" i="1" s="1"/>
  <c r="U35" i="1" s="1"/>
  <c r="V35" i="1" s="1"/>
  <c r="AJ35" i="1"/>
  <c r="AL33" i="1"/>
  <c r="AE33" i="1"/>
  <c r="AI33" i="1" s="1"/>
  <c r="AK33" i="1"/>
  <c r="AC22" i="1"/>
  <c r="AD22" i="1" s="1"/>
  <c r="Z21" i="1"/>
  <c r="X21" i="1" s="1"/>
  <c r="AA21" i="1" s="1"/>
  <c r="U21" i="1" s="1"/>
  <c r="V21" i="1" s="1"/>
  <c r="AJ21" i="1"/>
  <c r="BH32" i="1"/>
  <c r="AC29" i="1"/>
  <c r="AD29" i="1" s="1"/>
  <c r="BH34" i="1"/>
  <c r="AJ87" i="1"/>
  <c r="Z87" i="1"/>
  <c r="X87" i="1" s="1"/>
  <c r="AA87" i="1" s="1"/>
  <c r="U87" i="1" s="1"/>
  <c r="V87" i="1" s="1"/>
  <c r="AC84" i="1"/>
  <c r="AD84" i="1" s="1"/>
  <c r="BH77" i="1"/>
  <c r="BH73" i="1"/>
  <c r="AJ71" i="1"/>
  <c r="Z63" i="1"/>
  <c r="X63" i="1" s="1"/>
  <c r="AA63" i="1" s="1"/>
  <c r="U63" i="1" s="1"/>
  <c r="V63" i="1" s="1"/>
  <c r="AJ63" i="1"/>
  <c r="AJ74" i="1"/>
  <c r="AE43" i="1"/>
  <c r="AI43" i="1" s="1"/>
  <c r="AL43" i="1"/>
  <c r="AM43" i="1" s="1"/>
  <c r="AK43" i="1"/>
  <c r="AJ34" i="1"/>
  <c r="Z34" i="1"/>
  <c r="X34" i="1" s="1"/>
  <c r="AA34" i="1" s="1"/>
  <c r="U34" i="1" s="1"/>
  <c r="V34" i="1" s="1"/>
  <c r="AC71" i="1"/>
  <c r="AD71" i="1" s="1"/>
  <c r="AL67" i="1"/>
  <c r="AM67" i="1" s="1"/>
  <c r="AE67" i="1"/>
  <c r="AI67" i="1" s="1"/>
  <c r="Z65" i="1"/>
  <c r="X65" i="1" s="1"/>
  <c r="AA65" i="1" s="1"/>
  <c r="U65" i="1" s="1"/>
  <c r="V65" i="1" s="1"/>
  <c r="AJ65" i="1"/>
  <c r="AC62" i="1"/>
  <c r="AD62" i="1" s="1"/>
  <c r="AC58" i="1"/>
  <c r="AD58" i="1" s="1"/>
  <c r="AE53" i="1"/>
  <c r="AI53" i="1" s="1"/>
  <c r="AL53" i="1"/>
  <c r="AM53" i="1" s="1"/>
  <c r="AC50" i="1"/>
  <c r="AD50" i="1" s="1"/>
  <c r="AE45" i="1"/>
  <c r="AI45" i="1" s="1"/>
  <c r="AL45" i="1"/>
  <c r="AM45" i="1" s="1"/>
  <c r="AC42" i="1"/>
  <c r="AD42" i="1" s="1"/>
  <c r="AC34" i="1"/>
  <c r="AD34" i="1" s="1"/>
  <c r="AC32" i="1"/>
  <c r="AD32" i="1" s="1"/>
  <c r="Z43" i="1"/>
  <c r="X43" i="1" s="1"/>
  <c r="AA43" i="1" s="1"/>
  <c r="U43" i="1" s="1"/>
  <c r="V43" i="1" s="1"/>
  <c r="AJ43" i="1"/>
  <c r="Z37" i="1"/>
  <c r="X37" i="1" s="1"/>
  <c r="AA37" i="1" s="1"/>
  <c r="U37" i="1" s="1"/>
  <c r="V37" i="1" s="1"/>
  <c r="AJ37" i="1"/>
  <c r="AC24" i="1"/>
  <c r="AD24" i="1" s="1"/>
  <c r="AJ20" i="1"/>
  <c r="Z20" i="1"/>
  <c r="X20" i="1" s="1"/>
  <c r="AA20" i="1" s="1"/>
  <c r="U20" i="1" s="1"/>
  <c r="V20" i="1" s="1"/>
  <c r="AJ46" i="1"/>
  <c r="Z46" i="1"/>
  <c r="X46" i="1" s="1"/>
  <c r="AA46" i="1" s="1"/>
  <c r="U46" i="1" s="1"/>
  <c r="V46" i="1" s="1"/>
  <c r="AC99" i="1"/>
  <c r="AD99" i="1" s="1"/>
  <c r="Z90" i="1"/>
  <c r="X90" i="1" s="1"/>
  <c r="AA90" i="1" s="1"/>
  <c r="U90" i="1" s="1"/>
  <c r="V90" i="1" s="1"/>
  <c r="AJ90" i="1"/>
  <c r="AC97" i="1"/>
  <c r="AD97" i="1" s="1"/>
  <c r="AM94" i="1"/>
  <c r="U70" i="1"/>
  <c r="V70" i="1" s="1"/>
  <c r="AC69" i="1"/>
  <c r="AD69" i="1" s="1"/>
  <c r="AC89" i="1"/>
  <c r="AD89" i="1" s="1"/>
  <c r="BH82" i="1"/>
  <c r="AJ78" i="1"/>
  <c r="Z78" i="1"/>
  <c r="X78" i="1" s="1"/>
  <c r="AA78" i="1" s="1"/>
  <c r="U78" i="1" s="1"/>
  <c r="V78" i="1" s="1"/>
  <c r="AL77" i="1"/>
  <c r="AM77" i="1" s="1"/>
  <c r="AE77" i="1"/>
  <c r="AI77" i="1" s="1"/>
  <c r="AK77" i="1"/>
  <c r="AE68" i="1"/>
  <c r="AI68" i="1" s="1"/>
  <c r="AL68" i="1"/>
  <c r="AK68" i="1"/>
  <c r="Z68" i="1"/>
  <c r="X68" i="1" s="1"/>
  <c r="AA68" i="1" s="1"/>
  <c r="U68" i="1" s="1"/>
  <c r="V68" i="1" s="1"/>
  <c r="AC63" i="1"/>
  <c r="AD63" i="1" s="1"/>
  <c r="AC60" i="1"/>
  <c r="AD60" i="1" s="1"/>
  <c r="Z55" i="1"/>
  <c r="X55" i="1" s="1"/>
  <c r="AA55" i="1" s="1"/>
  <c r="U55" i="1" s="1"/>
  <c r="V55" i="1" s="1"/>
  <c r="AJ55" i="1"/>
  <c r="AC51" i="1"/>
  <c r="AD51" i="1" s="1"/>
  <c r="Z51" i="1" s="1"/>
  <c r="X51" i="1" s="1"/>
  <c r="AA51" i="1" s="1"/>
  <c r="U51" i="1" s="1"/>
  <c r="V51" i="1" s="1"/>
  <c r="AC40" i="1"/>
  <c r="AD40" i="1" s="1"/>
  <c r="Z85" i="1"/>
  <c r="X85" i="1" s="1"/>
  <c r="AA85" i="1" s="1"/>
  <c r="U85" i="1" s="1"/>
  <c r="V85" i="1" s="1"/>
  <c r="AC44" i="1"/>
  <c r="AD44" i="1" s="1"/>
  <c r="AJ75" i="1"/>
  <c r="AC75" i="1"/>
  <c r="AD75" i="1" s="1"/>
  <c r="AJ57" i="1"/>
  <c r="AC57" i="1"/>
  <c r="AD57" i="1" s="1"/>
  <c r="Z49" i="1"/>
  <c r="X49" i="1" s="1"/>
  <c r="AA49" i="1" s="1"/>
  <c r="U49" i="1" s="1"/>
  <c r="V49" i="1" s="1"/>
  <c r="AJ49" i="1"/>
  <c r="AC49" i="1"/>
  <c r="AD49" i="1" s="1"/>
  <c r="Z41" i="1"/>
  <c r="X41" i="1" s="1"/>
  <c r="AA41" i="1" s="1"/>
  <c r="U41" i="1" s="1"/>
  <c r="V41" i="1" s="1"/>
  <c r="AJ41" i="1"/>
  <c r="AC41" i="1"/>
  <c r="AD41" i="1" s="1"/>
  <c r="BH56" i="1"/>
  <c r="AC47" i="1"/>
  <c r="AD47" i="1" s="1"/>
  <c r="BH40" i="1"/>
  <c r="AJ36" i="1"/>
  <c r="Z36" i="1"/>
  <c r="X36" i="1" s="1"/>
  <c r="AA36" i="1" s="1"/>
  <c r="U36" i="1" s="1"/>
  <c r="V36" i="1" s="1"/>
  <c r="Z27" i="1"/>
  <c r="X27" i="1" s="1"/>
  <c r="AA27" i="1" s="1"/>
  <c r="U27" i="1" s="1"/>
  <c r="V27" i="1" s="1"/>
  <c r="AJ27" i="1"/>
  <c r="AJ23" i="1"/>
  <c r="AC65" i="1"/>
  <c r="AD65" i="1" s="1"/>
  <c r="BH62" i="1"/>
  <c r="BH18" i="1"/>
  <c r="AC23" i="1"/>
  <c r="AD23" i="1" s="1"/>
  <c r="AL75" i="1" l="1"/>
  <c r="AE75" i="1"/>
  <c r="AI75" i="1" s="1"/>
  <c r="AK75" i="1"/>
  <c r="AL60" i="1"/>
  <c r="AM60" i="1" s="1"/>
  <c r="AE60" i="1"/>
  <c r="AI60" i="1" s="1"/>
  <c r="Z60" i="1"/>
  <c r="X60" i="1" s="1"/>
  <c r="AA60" i="1" s="1"/>
  <c r="U60" i="1" s="1"/>
  <c r="V60" i="1" s="1"/>
  <c r="AK60" i="1"/>
  <c r="AM27" i="1"/>
  <c r="AL74" i="1"/>
  <c r="AE74" i="1"/>
  <c r="AI74" i="1" s="1"/>
  <c r="AK74" i="1"/>
  <c r="AE23" i="1"/>
  <c r="AI23" i="1" s="1"/>
  <c r="AL23" i="1"/>
  <c r="AM23" i="1" s="1"/>
  <c r="AK23" i="1"/>
  <c r="AL24" i="1"/>
  <c r="AM24" i="1" s="1"/>
  <c r="AE24" i="1"/>
  <c r="AI24" i="1" s="1"/>
  <c r="AK24" i="1"/>
  <c r="Z24" i="1"/>
  <c r="X24" i="1" s="1"/>
  <c r="AA24" i="1" s="1"/>
  <c r="U24" i="1" s="1"/>
  <c r="V24" i="1" s="1"/>
  <c r="AL34" i="1"/>
  <c r="AM34" i="1" s="1"/>
  <c r="AE34" i="1"/>
  <c r="AI34" i="1" s="1"/>
  <c r="AK34" i="1"/>
  <c r="Z74" i="1"/>
  <c r="X74" i="1" s="1"/>
  <c r="AA74" i="1" s="1"/>
  <c r="U74" i="1" s="1"/>
  <c r="V74" i="1" s="1"/>
  <c r="AE17" i="1"/>
  <c r="AI17" i="1" s="1"/>
  <c r="AL17" i="1"/>
  <c r="AM17" i="1" s="1"/>
  <c r="AK17" i="1"/>
  <c r="AE25" i="1"/>
  <c r="AI25" i="1" s="1"/>
  <c r="AL25" i="1"/>
  <c r="AK25" i="1"/>
  <c r="AL79" i="1"/>
  <c r="AE79" i="1"/>
  <c r="AI79" i="1" s="1"/>
  <c r="AK79" i="1"/>
  <c r="AM81" i="1"/>
  <c r="AK76" i="1"/>
  <c r="AE76" i="1"/>
  <c r="AI76" i="1" s="1"/>
  <c r="AL76" i="1"/>
  <c r="AM76" i="1" s="1"/>
  <c r="Z76" i="1"/>
  <c r="X76" i="1" s="1"/>
  <c r="AA76" i="1" s="1"/>
  <c r="U76" i="1" s="1"/>
  <c r="V76" i="1" s="1"/>
  <c r="AL87" i="1"/>
  <c r="AE87" i="1"/>
  <c r="AI87" i="1" s="1"/>
  <c r="AK87" i="1"/>
  <c r="AL92" i="1"/>
  <c r="AM92" i="1" s="1"/>
  <c r="AE92" i="1"/>
  <c r="AI92" i="1" s="1"/>
  <c r="AK92" i="1"/>
  <c r="AM35" i="1"/>
  <c r="AL78" i="1"/>
  <c r="AM78" i="1" s="1"/>
  <c r="AE78" i="1"/>
  <c r="AI78" i="1" s="1"/>
  <c r="AK78" i="1"/>
  <c r="AE66" i="1"/>
  <c r="AI66" i="1" s="1"/>
  <c r="AL66" i="1"/>
  <c r="AM66" i="1" s="1"/>
  <c r="Z66" i="1"/>
  <c r="X66" i="1" s="1"/>
  <c r="AA66" i="1" s="1"/>
  <c r="U66" i="1" s="1"/>
  <c r="V66" i="1" s="1"/>
  <c r="AK66" i="1"/>
  <c r="AM88" i="1"/>
  <c r="AL82" i="1"/>
  <c r="AM82" i="1" s="1"/>
  <c r="AK82" i="1"/>
  <c r="AE82" i="1"/>
  <c r="AI82" i="1" s="1"/>
  <c r="AE31" i="1"/>
  <c r="AI31" i="1" s="1"/>
  <c r="AL31" i="1"/>
  <c r="AM31" i="1" s="1"/>
  <c r="AK31" i="1"/>
  <c r="AM39" i="1"/>
  <c r="Z82" i="1"/>
  <c r="X82" i="1" s="1"/>
  <c r="AA82" i="1" s="1"/>
  <c r="U82" i="1" s="1"/>
  <c r="V82" i="1" s="1"/>
  <c r="AM37" i="1"/>
  <c r="AL44" i="1"/>
  <c r="AE44" i="1"/>
  <c r="AI44" i="1" s="1"/>
  <c r="AK44" i="1"/>
  <c r="AE51" i="1"/>
  <c r="AI51" i="1" s="1"/>
  <c r="AL51" i="1"/>
  <c r="AK51" i="1"/>
  <c r="AL69" i="1"/>
  <c r="AM69" i="1" s="1"/>
  <c r="AE69" i="1"/>
  <c r="AI69" i="1" s="1"/>
  <c r="AK69" i="1"/>
  <c r="AL99" i="1"/>
  <c r="AM99" i="1" s="1"/>
  <c r="AE99" i="1"/>
  <c r="AI99" i="1" s="1"/>
  <c r="Z99" i="1"/>
  <c r="X99" i="1" s="1"/>
  <c r="AA99" i="1" s="1"/>
  <c r="U99" i="1" s="1"/>
  <c r="V99" i="1" s="1"/>
  <c r="AK99" i="1"/>
  <c r="AE42" i="1"/>
  <c r="AI42" i="1" s="1"/>
  <c r="AL42" i="1"/>
  <c r="AK42" i="1"/>
  <c r="Z42" i="1"/>
  <c r="X42" i="1" s="1"/>
  <c r="AA42" i="1" s="1"/>
  <c r="U42" i="1" s="1"/>
  <c r="V42" i="1" s="1"/>
  <c r="AL50" i="1"/>
  <c r="AE50" i="1"/>
  <c r="AI50" i="1" s="1"/>
  <c r="Z50" i="1"/>
  <c r="X50" i="1" s="1"/>
  <c r="AA50" i="1" s="1"/>
  <c r="U50" i="1" s="1"/>
  <c r="V50" i="1" s="1"/>
  <c r="AK50" i="1"/>
  <c r="AL58" i="1"/>
  <c r="AE58" i="1"/>
  <c r="AI58" i="1" s="1"/>
  <c r="AK58" i="1"/>
  <c r="Z58" i="1"/>
  <c r="X58" i="1" s="1"/>
  <c r="AA58" i="1" s="1"/>
  <c r="U58" i="1" s="1"/>
  <c r="V58" i="1" s="1"/>
  <c r="AL71" i="1"/>
  <c r="AE71" i="1"/>
  <c r="AI71" i="1" s="1"/>
  <c r="AK71" i="1"/>
  <c r="AL22" i="1"/>
  <c r="AE22" i="1"/>
  <c r="AI22" i="1" s="1"/>
  <c r="AK22" i="1"/>
  <c r="Z22" i="1"/>
  <c r="X22" i="1" s="1"/>
  <c r="AA22" i="1" s="1"/>
  <c r="U22" i="1" s="1"/>
  <c r="V22" i="1" s="1"/>
  <c r="AL38" i="1"/>
  <c r="AE38" i="1"/>
  <c r="AI38" i="1" s="1"/>
  <c r="AK38" i="1"/>
  <c r="AL54" i="1"/>
  <c r="AM54" i="1" s="1"/>
  <c r="AE54" i="1"/>
  <c r="AI54" i="1" s="1"/>
  <c r="AK54" i="1"/>
  <c r="AL56" i="1"/>
  <c r="AM56" i="1" s="1"/>
  <c r="AE56" i="1"/>
  <c r="AI56" i="1" s="1"/>
  <c r="AK56" i="1"/>
  <c r="Z56" i="1"/>
  <c r="X56" i="1" s="1"/>
  <c r="AA56" i="1" s="1"/>
  <c r="U56" i="1" s="1"/>
  <c r="V56" i="1" s="1"/>
  <c r="AM21" i="1"/>
  <c r="Z54" i="1"/>
  <c r="X54" i="1" s="1"/>
  <c r="AA54" i="1" s="1"/>
  <c r="U54" i="1" s="1"/>
  <c r="V54" i="1" s="1"/>
  <c r="AL65" i="1"/>
  <c r="AE65" i="1"/>
  <c r="AI65" i="1" s="1"/>
  <c r="AK65" i="1"/>
  <c r="AE47" i="1"/>
  <c r="AI47" i="1" s="1"/>
  <c r="AL47" i="1"/>
  <c r="AM47" i="1" s="1"/>
  <c r="AK47" i="1"/>
  <c r="AE57" i="1"/>
  <c r="AI57" i="1" s="1"/>
  <c r="AL57" i="1"/>
  <c r="AM57" i="1" s="1"/>
  <c r="AK57" i="1"/>
  <c r="AM68" i="1"/>
  <c r="AL62" i="1"/>
  <c r="AK62" i="1"/>
  <c r="AE62" i="1"/>
  <c r="AI62" i="1" s="1"/>
  <c r="Z62" i="1"/>
  <c r="X62" i="1" s="1"/>
  <c r="AA62" i="1" s="1"/>
  <c r="U62" i="1" s="1"/>
  <c r="V62" i="1" s="1"/>
  <c r="AL30" i="1"/>
  <c r="AM30" i="1" s="1"/>
  <c r="AE30" i="1"/>
  <c r="AI30" i="1" s="1"/>
  <c r="Z30" i="1"/>
  <c r="X30" i="1" s="1"/>
  <c r="AA30" i="1" s="1"/>
  <c r="U30" i="1" s="1"/>
  <c r="V30" i="1" s="1"/>
  <c r="AK30" i="1"/>
  <c r="AL46" i="1"/>
  <c r="AM46" i="1" s="1"/>
  <c r="AE46" i="1"/>
  <c r="AI46" i="1" s="1"/>
  <c r="AK46" i="1"/>
  <c r="AL26" i="1"/>
  <c r="AE26" i="1"/>
  <c r="AI26" i="1" s="1"/>
  <c r="AK26" i="1"/>
  <c r="Z26" i="1"/>
  <c r="X26" i="1" s="1"/>
  <c r="AA26" i="1" s="1"/>
  <c r="U26" i="1" s="1"/>
  <c r="V26" i="1" s="1"/>
  <c r="AE61" i="1"/>
  <c r="AI61" i="1" s="1"/>
  <c r="AL61" i="1"/>
  <c r="AK61" i="1"/>
  <c r="Z44" i="1"/>
  <c r="X44" i="1" s="1"/>
  <c r="AA44" i="1" s="1"/>
  <c r="U44" i="1" s="1"/>
  <c r="V44" i="1" s="1"/>
  <c r="AE64" i="1"/>
  <c r="AI64" i="1" s="1"/>
  <c r="AL64" i="1"/>
  <c r="AM64" i="1" s="1"/>
  <c r="Z64" i="1"/>
  <c r="X64" i="1" s="1"/>
  <c r="AA64" i="1" s="1"/>
  <c r="U64" i="1" s="1"/>
  <c r="V64" i="1" s="1"/>
  <c r="AK64" i="1"/>
  <c r="AL93" i="1"/>
  <c r="AE93" i="1"/>
  <c r="AI93" i="1" s="1"/>
  <c r="AK93" i="1"/>
  <c r="Z93" i="1"/>
  <c r="X93" i="1" s="1"/>
  <c r="AA93" i="1" s="1"/>
  <c r="U93" i="1" s="1"/>
  <c r="V93" i="1" s="1"/>
  <c r="AL96" i="1"/>
  <c r="AE96" i="1"/>
  <c r="AI96" i="1" s="1"/>
  <c r="AK96" i="1"/>
  <c r="AL48" i="1"/>
  <c r="AE48" i="1"/>
  <c r="AI48" i="1" s="1"/>
  <c r="AK48" i="1"/>
  <c r="Z48" i="1"/>
  <c r="X48" i="1" s="1"/>
  <c r="AA48" i="1" s="1"/>
  <c r="U48" i="1" s="1"/>
  <c r="V48" i="1" s="1"/>
  <c r="AL86" i="1"/>
  <c r="AE86" i="1"/>
  <c r="AI86" i="1" s="1"/>
  <c r="AK86" i="1"/>
  <c r="AM90" i="1"/>
  <c r="AK80" i="1"/>
  <c r="AE80" i="1"/>
  <c r="AI80" i="1" s="1"/>
  <c r="AL80" i="1"/>
  <c r="AM80" i="1" s="1"/>
  <c r="Z80" i="1"/>
  <c r="X80" i="1" s="1"/>
  <c r="AA80" i="1" s="1"/>
  <c r="U80" i="1" s="1"/>
  <c r="V80" i="1" s="1"/>
  <c r="Z96" i="1"/>
  <c r="X96" i="1" s="1"/>
  <c r="AA96" i="1" s="1"/>
  <c r="U96" i="1" s="1"/>
  <c r="V96" i="1" s="1"/>
  <c r="Z69" i="1"/>
  <c r="X69" i="1" s="1"/>
  <c r="AA69" i="1" s="1"/>
  <c r="U69" i="1" s="1"/>
  <c r="V69" i="1" s="1"/>
  <c r="AK95" i="1"/>
  <c r="AE95" i="1"/>
  <c r="AI95" i="1" s="1"/>
  <c r="AL95" i="1"/>
  <c r="AL52" i="1"/>
  <c r="AE52" i="1"/>
  <c r="AI52" i="1" s="1"/>
  <c r="AK52" i="1"/>
  <c r="AE49" i="1"/>
  <c r="AI49" i="1" s="1"/>
  <c r="AL49" i="1"/>
  <c r="AK49" i="1"/>
  <c r="Z75" i="1"/>
  <c r="X75" i="1" s="1"/>
  <c r="AA75" i="1" s="1"/>
  <c r="U75" i="1" s="1"/>
  <c r="V75" i="1" s="1"/>
  <c r="AL63" i="1"/>
  <c r="AE63" i="1"/>
  <c r="AI63" i="1" s="1"/>
  <c r="AK63" i="1"/>
  <c r="AL89" i="1"/>
  <c r="AM89" i="1" s="1"/>
  <c r="AE89" i="1"/>
  <c r="AI89" i="1" s="1"/>
  <c r="AK89" i="1"/>
  <c r="Z23" i="1"/>
  <c r="X23" i="1" s="1"/>
  <c r="AA23" i="1" s="1"/>
  <c r="U23" i="1" s="1"/>
  <c r="V23" i="1" s="1"/>
  <c r="AE41" i="1"/>
  <c r="AI41" i="1" s="1"/>
  <c r="AL41" i="1"/>
  <c r="AM41" i="1" s="1"/>
  <c r="AK41" i="1"/>
  <c r="Z57" i="1"/>
  <c r="X57" i="1" s="1"/>
  <c r="AA57" i="1" s="1"/>
  <c r="U57" i="1" s="1"/>
  <c r="V57" i="1" s="1"/>
  <c r="AL40" i="1"/>
  <c r="AM40" i="1" s="1"/>
  <c r="AE40" i="1"/>
  <c r="AI40" i="1" s="1"/>
  <c r="AK40" i="1"/>
  <c r="Z40" i="1"/>
  <c r="X40" i="1" s="1"/>
  <c r="AA40" i="1" s="1"/>
  <c r="U40" i="1" s="1"/>
  <c r="V40" i="1" s="1"/>
  <c r="AL97" i="1"/>
  <c r="AM97" i="1" s="1"/>
  <c r="AE97" i="1"/>
  <c r="AI97" i="1" s="1"/>
  <c r="Z97" i="1"/>
  <c r="X97" i="1" s="1"/>
  <c r="AA97" i="1" s="1"/>
  <c r="U97" i="1" s="1"/>
  <c r="V97" i="1" s="1"/>
  <c r="AK97" i="1"/>
  <c r="AE32" i="1"/>
  <c r="AI32" i="1" s="1"/>
  <c r="AL32" i="1"/>
  <c r="Z32" i="1"/>
  <c r="X32" i="1" s="1"/>
  <c r="AA32" i="1" s="1"/>
  <c r="U32" i="1" s="1"/>
  <c r="V32" i="1" s="1"/>
  <c r="AK32" i="1"/>
  <c r="Z71" i="1"/>
  <c r="X71" i="1" s="1"/>
  <c r="AA71" i="1" s="1"/>
  <c r="U71" i="1" s="1"/>
  <c r="V71" i="1" s="1"/>
  <c r="AK84" i="1"/>
  <c r="AE84" i="1"/>
  <c r="AI84" i="1" s="1"/>
  <c r="AL84" i="1"/>
  <c r="AM84" i="1" s="1"/>
  <c r="Z84" i="1"/>
  <c r="X84" i="1" s="1"/>
  <c r="AA84" i="1" s="1"/>
  <c r="U84" i="1" s="1"/>
  <c r="V84" i="1" s="1"/>
  <c r="AE29" i="1"/>
  <c r="AI29" i="1" s="1"/>
  <c r="AL29" i="1"/>
  <c r="AK29" i="1"/>
  <c r="AM33" i="1"/>
  <c r="AL20" i="1"/>
  <c r="AE20" i="1"/>
  <c r="AI20" i="1" s="1"/>
  <c r="AK20" i="1"/>
  <c r="AE19" i="1"/>
  <c r="AI19" i="1" s="1"/>
  <c r="AL19" i="1"/>
  <c r="AM19" i="1" s="1"/>
  <c r="AK19" i="1"/>
  <c r="Z29" i="1"/>
  <c r="X29" i="1" s="1"/>
  <c r="AA29" i="1" s="1"/>
  <c r="U29" i="1" s="1"/>
  <c r="V29" i="1" s="1"/>
  <c r="AL28" i="1"/>
  <c r="AM28" i="1" s="1"/>
  <c r="AE28" i="1"/>
  <c r="AI28" i="1" s="1"/>
  <c r="AK28" i="1"/>
  <c r="Z61" i="1"/>
  <c r="X61" i="1" s="1"/>
  <c r="AA61" i="1" s="1"/>
  <c r="U61" i="1" s="1"/>
  <c r="V61" i="1" s="1"/>
  <c r="AM85" i="1"/>
  <c r="AL83" i="1"/>
  <c r="AE83" i="1"/>
  <c r="AI83" i="1" s="1"/>
  <c r="AK83" i="1"/>
  <c r="Z89" i="1"/>
  <c r="X89" i="1" s="1"/>
  <c r="AA89" i="1" s="1"/>
  <c r="U89" i="1" s="1"/>
  <c r="V89" i="1" s="1"/>
  <c r="AK91" i="1"/>
  <c r="AE91" i="1"/>
  <c r="AI91" i="1" s="1"/>
  <c r="AL91" i="1"/>
  <c r="AM91" i="1" s="1"/>
  <c r="Z91" i="1"/>
  <c r="X91" i="1" s="1"/>
  <c r="AA91" i="1" s="1"/>
  <c r="U91" i="1" s="1"/>
  <c r="V91" i="1" s="1"/>
  <c r="AM59" i="1"/>
  <c r="Z47" i="1"/>
  <c r="X47" i="1" s="1"/>
  <c r="AA47" i="1" s="1"/>
  <c r="U47" i="1" s="1"/>
  <c r="V47" i="1" s="1"/>
  <c r="AL18" i="1"/>
  <c r="AM18" i="1" s="1"/>
  <c r="AE18" i="1"/>
  <c r="AI18" i="1" s="1"/>
  <c r="AK18" i="1"/>
  <c r="Z18" i="1"/>
  <c r="X18" i="1" s="1"/>
  <c r="AA18" i="1" s="1"/>
  <c r="U18" i="1" s="1"/>
  <c r="V18" i="1" s="1"/>
  <c r="AL36" i="1"/>
  <c r="AM36" i="1" s="1"/>
  <c r="AE36" i="1"/>
  <c r="AI36" i="1" s="1"/>
  <c r="AK36" i="1"/>
  <c r="AM55" i="1"/>
  <c r="AM61" i="1" l="1"/>
  <c r="AM62" i="1"/>
  <c r="AM25" i="1"/>
  <c r="AM29" i="1"/>
  <c r="AM49" i="1"/>
  <c r="AM52" i="1"/>
  <c r="AM96" i="1"/>
  <c r="AM93" i="1"/>
  <c r="AM26" i="1"/>
  <c r="AM71" i="1"/>
  <c r="AM58" i="1"/>
  <c r="AM50" i="1"/>
  <c r="AM42" i="1"/>
  <c r="AM83" i="1"/>
  <c r="AM20" i="1"/>
  <c r="AM32" i="1"/>
  <c r="AM63" i="1"/>
  <c r="AM95" i="1"/>
  <c r="AM86" i="1"/>
  <c r="AM48" i="1"/>
  <c r="AM65" i="1"/>
  <c r="AM38" i="1"/>
  <c r="AM22" i="1"/>
  <c r="AM51" i="1"/>
  <c r="AM44" i="1"/>
  <c r="AM87" i="1"/>
  <c r="AM79" i="1"/>
  <c r="AM74" i="1"/>
  <c r="AM75" i="1"/>
</calcChain>
</file>

<file path=xl/sharedStrings.xml><?xml version="1.0" encoding="utf-8"?>
<sst xmlns="http://schemas.openxmlformats.org/spreadsheetml/2006/main" count="3107" uniqueCount="824">
  <si>
    <t>File opened</t>
  </si>
  <si>
    <t>2023-07-19 09:22:33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</si>
  <si>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</si>
  <si>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</si>
  <si>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</si>
  <si>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</si>
  <si>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</si>
  <si>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</si>
  <si>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</si>
  <si>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</si>
  <si>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</si>
  <si>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</si>
  <si>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</si>
  <si>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</si>
  <si>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</si>
  <si>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Tue Jul 18 09:47</t>
  </si>
  <si>
    <t>H2O rangematch</t>
  </si>
  <si>
    <t>Tue Jul 18 09:53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</si>
  <si>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</si>
  <si>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</si>
  <si>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</si>
  <si>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</si>
  <si>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</si>
  <si>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</si>
  <si>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</si>
  <si>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</si>
  <si>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</si>
  <si>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09:22:33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</si>
  <si>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</si>
  <si>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</si>
  <si>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</si>
  <si>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</si>
  <si>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</si>
  <si>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</si>
  <si>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</si>
  <si>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</si>
  <si>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</si>
  <si>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</si>
  <si>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</si>
  <si>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</si>
  <si>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</si>
  <si>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</si>
  <si>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</si>
  <si>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</si>
  <si>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</si>
  <si>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</si>
  <si>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</si>
  <si>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</si>
  <si>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</si>
  <si>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</si>
  <si>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</si>
  <si>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</si>
  <si>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</si>
  <si>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</si>
  <si>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</si>
  <si>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</si>
  <si>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</si>
  <si>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</si>
  <si>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</si>
  <si>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</si>
  <si>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</si>
  <si>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</si>
  <si>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</si>
  <si>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</si>
  <si>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</si>
  <si>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</si>
  <si>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</si>
  <si>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</si>
  <si>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</si>
  <si>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</si>
  <si>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</si>
  <si>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</si>
  <si>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</si>
  <si>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</si>
  <si>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</si>
  <si>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</si>
  <si>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</si>
  <si>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</si>
  <si>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</si>
  <si>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</si>
  <si>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</si>
  <si>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5.82804 82.6469 378.385 615.508 859.263 1054.2 1234.78 1395.6</t>
  </si>
  <si>
    <t>Fs_true</t>
  </si>
  <si>
    <t>-0.180911 100.949 404.009 601.242 802.392 1001.51 1202.94 1401.26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</si>
  <si>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</si>
  <si>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</si>
  <si>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</si>
  <si>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</si>
  <si>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</si>
  <si>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</si>
  <si>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</si>
  <si>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</si>
  <si>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</si>
  <si>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</si>
  <si>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</si>
  <si>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</si>
  <si>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</si>
  <si>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</si>
  <si>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</si>
  <si>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</si>
  <si>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</si>
  <si>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</si>
  <si>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</si>
  <si>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</si>
  <si>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</si>
  <si>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</si>
  <si>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</si>
  <si>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</si>
  <si>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</si>
  <si>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</si>
  <si>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</si>
  <si>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</si>
  <si>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</si>
  <si>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</si>
  <si>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</si>
  <si>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</si>
  <si>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</si>
  <si>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</si>
  <si>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</si>
  <si>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</si>
  <si>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</si>
  <si>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</si>
  <si>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</si>
  <si>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</si>
  <si>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</si>
  <si>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</si>
  <si>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</si>
  <si>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</si>
  <si>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</si>
  <si>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</si>
  <si>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</si>
  <si>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</si>
  <si>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</si>
  <si>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</si>
  <si>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</si>
  <si>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</si>
  <si>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</si>
  <si>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</si>
  <si>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</si>
  <si>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</si>
  <si>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</si>
  <si>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</si>
  <si>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</si>
  <si>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</si>
  <si>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</si>
  <si>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</si>
  <si>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</si>
  <si>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</si>
  <si>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</si>
  <si>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</si>
  <si>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</si>
  <si>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</si>
  <si>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</si>
  <si>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</si>
  <si>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</si>
  <si>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</si>
  <si>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</si>
  <si>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</si>
  <si>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</si>
  <si>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</si>
  <si>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</si>
  <si>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</si>
  <si>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</si>
  <si>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</si>
  <si>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</si>
  <si>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</si>
  <si>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</si>
  <si>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</si>
  <si>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</si>
  <si>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</si>
  <si>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</si>
  <si>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</si>
  <si>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</si>
  <si>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</si>
  <si>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</si>
  <si>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</si>
  <si>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</si>
  <si>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</si>
  <si>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</si>
  <si>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</si>
  <si>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</si>
  <si>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</si>
  <si>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</si>
  <si>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</si>
  <si>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</si>
  <si>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</si>
  <si>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</si>
  <si>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</si>
  <si>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</si>
  <si>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</si>
  <si>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</si>
  <si>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</si>
  <si>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</si>
  <si>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</si>
  <si>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</si>
  <si>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</si>
  <si>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</si>
  <si>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</si>
  <si>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</si>
  <si>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</si>
  <si>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</si>
  <si>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</si>
  <si>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</si>
  <si>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</si>
  <si>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</si>
  <si>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</si>
  <si>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</si>
  <si>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</si>
  <si>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</si>
  <si>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</si>
  <si>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</si>
  <si>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</si>
  <si>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</si>
  <si>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</si>
  <si>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</si>
  <si>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</si>
  <si>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</si>
  <si>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</si>
  <si>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</si>
  <si>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</si>
  <si>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</si>
  <si>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</si>
  <si>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</si>
  <si>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</si>
  <si>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</si>
  <si>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</si>
  <si>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</si>
  <si>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</si>
  <si>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</si>
  <si>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</si>
  <si>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</si>
  <si>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</si>
  <si>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</si>
  <si>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</si>
  <si>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</si>
  <si>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</si>
  <si>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</si>
  <si>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</si>
  <si>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</si>
  <si>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</si>
  <si>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</si>
  <si>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</si>
  <si>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</si>
  <si>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</si>
  <si>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</si>
  <si>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</si>
  <si>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</si>
  <si>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</si>
  <si>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</si>
  <si>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</si>
  <si>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</si>
  <si>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</si>
  <si>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</si>
  <si>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</si>
  <si>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</si>
  <si>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</si>
  <si>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</si>
  <si>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</si>
  <si>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</si>
  <si>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</si>
  <si>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</si>
  <si>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</si>
  <si>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</si>
  <si>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</si>
  <si>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</si>
  <si>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</si>
  <si>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</si>
  <si>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</si>
  <si>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</si>
  <si>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</si>
  <si>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</si>
  <si>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</si>
  <si>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</si>
  <si>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</si>
  <si>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</si>
  <si>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</si>
  <si>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</si>
  <si>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</si>
  <si>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</si>
  <si>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</si>
  <si>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</si>
  <si>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</si>
  <si>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</si>
  <si>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</si>
  <si>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</si>
  <si>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</si>
  <si>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</si>
  <si>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</si>
  <si>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</si>
  <si>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</si>
  <si>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</si>
  <si>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</si>
  <si>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</si>
  <si>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</si>
  <si>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</si>
  <si>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</si>
  <si>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</si>
  <si>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</si>
  <si>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</si>
  <si>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</si>
  <si>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</si>
  <si>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</si>
  <si>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</si>
  <si>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</si>
  <si>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</si>
  <si>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</si>
  <si>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</si>
  <si>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</si>
  <si>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</si>
  <si>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</si>
  <si>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</si>
  <si>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</si>
  <si>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</si>
  <si>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</si>
  <si>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</si>
  <si>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</si>
  <si>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</si>
  <si>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</si>
  <si>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</si>
  <si>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</si>
  <si>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</si>
  <si>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</si>
  <si>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</si>
  <si>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</si>
  <si>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</si>
  <si>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</si>
  <si>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</si>
  <si>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</si>
  <si>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</si>
  <si>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</si>
  <si>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</si>
  <si>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</si>
  <si>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</si>
  <si>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</si>
  <si>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</si>
  <si>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</si>
  <si>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</si>
  <si>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</si>
  <si>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</si>
  <si>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</si>
  <si>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</si>
  <si>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</si>
  <si>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</si>
  <si>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</si>
  <si>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</si>
  <si>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</si>
  <si>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</si>
  <si>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</si>
  <si>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</si>
  <si>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</si>
  <si>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</si>
  <si>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</si>
  <si>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</si>
  <si>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</si>
  <si>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</si>
  <si>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</si>
  <si>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</si>
  <si>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</si>
  <si>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</si>
  <si>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</si>
  <si>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</si>
  <si>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</si>
  <si>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</si>
  <si>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</si>
  <si>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</si>
  <si>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</si>
  <si>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</si>
  <si>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</si>
  <si>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</si>
  <si>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</si>
  <si>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</si>
  <si>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</si>
  <si>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</si>
  <si>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</si>
  <si>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</si>
  <si>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</si>
  <si>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</si>
  <si>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</si>
  <si>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</si>
  <si>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</si>
  <si>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</si>
  <si>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</si>
  <si>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</si>
  <si>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</si>
  <si>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</si>
  <si>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</si>
  <si>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</si>
  <si>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</si>
  <si>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</si>
  <si>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</si>
  <si>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</si>
  <si>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</si>
  <si>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</si>
  <si>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</si>
  <si>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</si>
  <si>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</si>
  <si>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</si>
  <si>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</si>
  <si>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</si>
  <si>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</si>
  <si>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</si>
  <si>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</si>
  <si>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</si>
  <si>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</si>
  <si>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</si>
  <si>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</si>
  <si>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</si>
  <si>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20230719 09:45:48</t>
  </si>
  <si>
    <t>09:45:48</t>
  </si>
  <si>
    <t>5C</t>
  </si>
  <si>
    <t>11</t>
  </si>
  <si>
    <t>LCOR-280</t>
  </si>
  <si>
    <t>MPF-2589-20230718-12_22_28</t>
  </si>
  <si>
    <t>MPF-2618-20230719-09_45_47</t>
  </si>
  <si>
    <t>DARK-2619-20230719-09_45_55</t>
  </si>
  <si>
    <t>-</t>
  </si>
  <si>
    <t>0: Broadleaf</t>
  </si>
  <si>
    <t>09:45:09</t>
  </si>
  <si>
    <t>4/4</t>
  </si>
  <si>
    <t>11111111</t>
  </si>
  <si>
    <t>oooooooo</t>
  </si>
  <si>
    <t>on</t>
  </si>
  <si>
    <t>20230719 09:46:57</t>
  </si>
  <si>
    <t>09:46:57</t>
  </si>
  <si>
    <t>MPF-2620-20230719-09_46_57</t>
  </si>
  <si>
    <t>DARK-2621-20230719-09_47_04</t>
  </si>
  <si>
    <t>20230719 09:48:07</t>
  </si>
  <si>
    <t>09:48:07</t>
  </si>
  <si>
    <t>MPF-2622-20230719-09_48_06</t>
  </si>
  <si>
    <t>DARK-2623-20230719-09_48_13</t>
  </si>
  <si>
    <t>20230719 09:50:07</t>
  </si>
  <si>
    <t>09:50:07</t>
  </si>
  <si>
    <t>MPF-2624-20230719-09_50_07</t>
  </si>
  <si>
    <t>DARK-2625-20230719-09_50_14</t>
  </si>
  <si>
    <t>09:49:29</t>
  </si>
  <si>
    <t>20230719 09:51:17</t>
  </si>
  <si>
    <t>09:51:17</t>
  </si>
  <si>
    <t>MPF-2626-20230719-09_51_16</t>
  </si>
  <si>
    <t>DARK-2627-20230719-09_51_23</t>
  </si>
  <si>
    <t>09:51:34</t>
  </si>
  <si>
    <t>20230719 09:52:55</t>
  </si>
  <si>
    <t>09:52:55</t>
  </si>
  <si>
    <t>MPF-2628-20230719-09_52_55</t>
  </si>
  <si>
    <t>DARK-2629-20230719-09_53_02</t>
  </si>
  <si>
    <t>09:53:13</t>
  </si>
  <si>
    <t>20230719 09:54:56</t>
  </si>
  <si>
    <t>09:54:56</t>
  </si>
  <si>
    <t>MPF-2630-20230719-09_54_56</t>
  </si>
  <si>
    <t>09:54:30</t>
  </si>
  <si>
    <t>20230719 09:57:28</t>
  </si>
  <si>
    <t>09:57:28</t>
  </si>
  <si>
    <t>MPF-2631-20230719-09_57_28</t>
  </si>
  <si>
    <t>DARK-2632-20230719-09_57_35</t>
  </si>
  <si>
    <t>20230719 09:58:53</t>
  </si>
  <si>
    <t>09:58:53</t>
  </si>
  <si>
    <t>MPF-2633-20230719-09_58_52</t>
  </si>
  <si>
    <t>DARK-2634-20230719-09_58_59</t>
  </si>
  <si>
    <t>20230719 10:00:17</t>
  </si>
  <si>
    <t>10:00:17</t>
  </si>
  <si>
    <t>MPF-2635-20230719-10_00_17</t>
  </si>
  <si>
    <t>DARK-2636-20230719-10_00_24</t>
  </si>
  <si>
    <t>10:00:47</t>
  </si>
  <si>
    <t>20230719 10:02:03</t>
  </si>
  <si>
    <t>10:02:03</t>
  </si>
  <si>
    <t>MPF-2637-20230719-10_02_03</t>
  </si>
  <si>
    <t>DARK-2638-20230719-10_02_10</t>
  </si>
  <si>
    <t>10:02:27</t>
  </si>
  <si>
    <t>20230719 10:03:43</t>
  </si>
  <si>
    <t>10:03:43</t>
  </si>
  <si>
    <t>MPF-2639-20230719-10_03_43</t>
  </si>
  <si>
    <t>DARK-2640-20230719-10_03_50</t>
  </si>
  <si>
    <t>10:04:01</t>
  </si>
  <si>
    <t>20230719 10:05:17</t>
  </si>
  <si>
    <t>10:05:17</t>
  </si>
  <si>
    <t>MPF-2641-20230719-10_05_17</t>
  </si>
  <si>
    <t>DARK-2642-20230719-10_05_24</t>
  </si>
  <si>
    <t>10:05:34</t>
  </si>
  <si>
    <t>20230719 10:06:50</t>
  </si>
  <si>
    <t>10:06:50</t>
  </si>
  <si>
    <t>MPF-2643-20230719-10_06_50</t>
  </si>
  <si>
    <t>DARK-2644-20230719-10_06_57</t>
  </si>
  <si>
    <t>3/4</t>
  </si>
  <si>
    <t>20230719 10:08:15</t>
  </si>
  <si>
    <t>10:08:15</t>
  </si>
  <si>
    <t>MPF-2645-20230719-10_08_14</t>
  </si>
  <si>
    <t>DARK-2646-20230719-10_08_22</t>
  </si>
  <si>
    <t>20230719 10:09:39</t>
  </si>
  <si>
    <t>10:09:39</t>
  </si>
  <si>
    <t>MPF-2647-20230719-10_09_39</t>
  </si>
  <si>
    <t>DARK-2648-20230719-10_09_46</t>
  </si>
  <si>
    <t>20230719 10:11:04</t>
  </si>
  <si>
    <t>10:11:04</t>
  </si>
  <si>
    <t>MPF-2649-20230719-10_11_03</t>
  </si>
  <si>
    <t>DARK-2650-20230719-10_11_11</t>
  </si>
  <si>
    <t>20230719 10:12:28</t>
  </si>
  <si>
    <t>10:12:28</t>
  </si>
  <si>
    <t>MPF-2651-20230719-10_12_28</t>
  </si>
  <si>
    <t>DARK-2652-20230719-10_12_35</t>
  </si>
  <si>
    <t>20230719 10:13:53</t>
  </si>
  <si>
    <t>10:13:53</t>
  </si>
  <si>
    <t>MPF-2653-20230719-10_13_52</t>
  </si>
  <si>
    <t>DARK-2654-20230719-10_14_00</t>
  </si>
  <si>
    <t>20230719 10:15:17</t>
  </si>
  <si>
    <t>10:15:17</t>
  </si>
  <si>
    <t>MPF-2655-20230719-10_15_17</t>
  </si>
  <si>
    <t>DARK-2656-20230719-10_15_24</t>
  </si>
  <si>
    <t>2/4</t>
  </si>
  <si>
    <t>20230719 10:16:42</t>
  </si>
  <si>
    <t>10:16:42</t>
  </si>
  <si>
    <t>MPF-2657-20230719-10_16_41</t>
  </si>
  <si>
    <t>DARK-2658-20230719-10_16_49</t>
  </si>
  <si>
    <t>20230719 10:26:36</t>
  </si>
  <si>
    <t>10:26:36</t>
  </si>
  <si>
    <t>8-9D</t>
  </si>
  <si>
    <t>12</t>
  </si>
  <si>
    <t>LCOR-291</t>
  </si>
  <si>
    <t>MPF-2659-20230719-10_26_35</t>
  </si>
  <si>
    <t>DARK-2660-20230719-10_26_43</t>
  </si>
  <si>
    <t>10:27:03</t>
  </si>
  <si>
    <t>20230719 10:29:02</t>
  </si>
  <si>
    <t>10:29:02</t>
  </si>
  <si>
    <t>MPF-2661-20230719-10_29_01</t>
  </si>
  <si>
    <t>DARK-2662-20230719-10_29_09</t>
  </si>
  <si>
    <t>10:28:09</t>
  </si>
  <si>
    <t>20230719 10:31:03</t>
  </si>
  <si>
    <t>10:31:03</t>
  </si>
  <si>
    <t>MPF-2663-20230719-10_31_03</t>
  </si>
  <si>
    <t>DARK-2664-20230719-10_31_10</t>
  </si>
  <si>
    <t>10:30:17</t>
  </si>
  <si>
    <t>20230719 10:32:30</t>
  </si>
  <si>
    <t>10:32:30</t>
  </si>
  <si>
    <t>MPF-2665-20230719-10_32_30</t>
  </si>
  <si>
    <t>DARK-2666-20230719-10_32_37</t>
  </si>
  <si>
    <t>10:32:25</t>
  </si>
  <si>
    <t>20230719 10:33:51</t>
  </si>
  <si>
    <t>10:33:51</t>
  </si>
  <si>
    <t>MPF-2667-20230719-10_33_50</t>
  </si>
  <si>
    <t>DARK-2668-20230719-10_33_58</t>
  </si>
  <si>
    <t>10:33:45</t>
  </si>
  <si>
    <t>0/4</t>
  </si>
  <si>
    <t>20230719 10:35:17</t>
  </si>
  <si>
    <t>10:35:17</t>
  </si>
  <si>
    <t>MPF-2669-20230719-10_35_16</t>
  </si>
  <si>
    <t>DARK-2670-20230719-10_35_24</t>
  </si>
  <si>
    <t>10:34:53</t>
  </si>
  <si>
    <t>20230719 10:36:44</t>
  </si>
  <si>
    <t>10:36:44</t>
  </si>
  <si>
    <t>MPF-2671-20230719-10_36_44</t>
  </si>
  <si>
    <t>10:36:14</t>
  </si>
  <si>
    <t>20230719 10:39:00</t>
  </si>
  <si>
    <t>10:39:00</t>
  </si>
  <si>
    <t>MPF-2672-20230719-10_38_59</t>
  </si>
  <si>
    <t>DARK-2673-20230719-10_39_07</t>
  </si>
  <si>
    <t>10:39:29</t>
  </si>
  <si>
    <t>20230719 10:40:45</t>
  </si>
  <si>
    <t>10:40:45</t>
  </si>
  <si>
    <t>MPF-2674-20230719-10_40_45</t>
  </si>
  <si>
    <t>DARK-2675-20230719-10_40_52</t>
  </si>
  <si>
    <t>10:41:04</t>
  </si>
  <si>
    <t>20230719 10:42:20</t>
  </si>
  <si>
    <t>10:42:20</t>
  </si>
  <si>
    <t>MPF-2676-20230719-10_42_20</t>
  </si>
  <si>
    <t>DARK-2677-20230719-10_42_27</t>
  </si>
  <si>
    <t>10:42:47</t>
  </si>
  <si>
    <t>20230719 10:44:03</t>
  </si>
  <si>
    <t>10:44:03</t>
  </si>
  <si>
    <t>MPF-2678-20230719-10_44_02</t>
  </si>
  <si>
    <t>DARK-2679-20230719-10_44_10</t>
  </si>
  <si>
    <t>10:44:21</t>
  </si>
  <si>
    <t>20230719 10:45:37</t>
  </si>
  <si>
    <t>10:45:37</t>
  </si>
  <si>
    <t>MPF-2680-20230719-10_45_36</t>
  </si>
  <si>
    <t>DARK-2681-20230719-10_45_44</t>
  </si>
  <si>
    <t>10:45:57</t>
  </si>
  <si>
    <t>20230719 10:47:13</t>
  </si>
  <si>
    <t>10:47:13</t>
  </si>
  <si>
    <t>MPF-2682-20230719-10_47_12</t>
  </si>
  <si>
    <t>DARK-2683-20230719-10_47_20</t>
  </si>
  <si>
    <t>10:47:31</t>
  </si>
  <si>
    <t>20230719 10:48:47</t>
  </si>
  <si>
    <t>10:48:47</t>
  </si>
  <si>
    <t>MPF-2684-20230719-10_48_46</t>
  </si>
  <si>
    <t>DARK-2685-20230719-10_48_54</t>
  </si>
  <si>
    <t>10:49:10</t>
  </si>
  <si>
    <t>20230719 10:50:26</t>
  </si>
  <si>
    <t>10:50:26</t>
  </si>
  <si>
    <t>MPF-2686-20230719-10_50_26</t>
  </si>
  <si>
    <t>DARK-2687-20230719-10_50_33</t>
  </si>
  <si>
    <t>10:50:47</t>
  </si>
  <si>
    <t>20230719 10:52:03</t>
  </si>
  <si>
    <t>10:52:03</t>
  </si>
  <si>
    <t>MPF-2688-20230719-10_52_03</t>
  </si>
  <si>
    <t>DARK-2689-20230719-10_52_10</t>
  </si>
  <si>
    <t>10:52:23</t>
  </si>
  <si>
    <t>20230719 10:53:39</t>
  </si>
  <si>
    <t>10:53:39</t>
  </si>
  <si>
    <t>MPF-2690-20230719-10_53_39</t>
  </si>
  <si>
    <t>DARK-2691-20230719-10_53_46</t>
  </si>
  <si>
    <t>10:54:01</t>
  </si>
  <si>
    <t>20230719 10:55:17</t>
  </si>
  <si>
    <t>10:55:17</t>
  </si>
  <si>
    <t>MPF-2692-20230719-10_55_17</t>
  </si>
  <si>
    <t>DARK-2693-20230719-10_55_24</t>
  </si>
  <si>
    <t>10:55:41</t>
  </si>
  <si>
    <t>20230719 10:56:57</t>
  </si>
  <si>
    <t>10:56:57</t>
  </si>
  <si>
    <t>MPF-2694-20230719-10_56_57</t>
  </si>
  <si>
    <t>DARK-2695-20230719-10_57_04</t>
  </si>
  <si>
    <t>10:57:20</t>
  </si>
  <si>
    <t>20230719 10:58:36</t>
  </si>
  <si>
    <t>10:58:36</t>
  </si>
  <si>
    <t>MPF-2696-20230719-10_58_35</t>
  </si>
  <si>
    <t>DARK-2697-20230719-10_58_43</t>
  </si>
  <si>
    <t>10:58:55</t>
  </si>
  <si>
    <t>20230719 11:00:11</t>
  </si>
  <si>
    <t>11:00:11</t>
  </si>
  <si>
    <t>MPF-2698-20230719-11_00_11</t>
  </si>
  <si>
    <t>DARK-2699-20230719-11_00_18</t>
  </si>
  <si>
    <t>11:00:33</t>
  </si>
  <si>
    <t>20230719 11:08:27</t>
  </si>
  <si>
    <t>11:08:27</t>
  </si>
  <si>
    <t>16-20</t>
  </si>
  <si>
    <t>7</t>
  </si>
  <si>
    <t>LCOR-506</t>
  </si>
  <si>
    <t>MPF-2700-20230719-11_08_26</t>
  </si>
  <si>
    <t>DARK-2701-20230719-11_08_34</t>
  </si>
  <si>
    <t>11:08:02</t>
  </si>
  <si>
    <t>20230719 11:09:48</t>
  </si>
  <si>
    <t>11:09:48</t>
  </si>
  <si>
    <t>MPF-2702-20230719-11_09_48</t>
  </si>
  <si>
    <t>DARK-2703-20230719-11_09_55</t>
  </si>
  <si>
    <t>11:09:43</t>
  </si>
  <si>
    <t>1/4</t>
  </si>
  <si>
    <t>20230719 11:11:33</t>
  </si>
  <si>
    <t>11:11:33</t>
  </si>
  <si>
    <t>MPF-2704-20230719-11_11_33</t>
  </si>
  <si>
    <t>DARK-2705-20230719-11_11_40</t>
  </si>
  <si>
    <t>11:11:07</t>
  </si>
  <si>
    <t>20230719 11:13:02</t>
  </si>
  <si>
    <t>11:13:02</t>
  </si>
  <si>
    <t>MPF-2706-20230719-11_13_02</t>
  </si>
  <si>
    <t>DARK-2707-20230719-11_13_09</t>
  </si>
  <si>
    <t>11:12:57</t>
  </si>
  <si>
    <t>20230719 11:14:16</t>
  </si>
  <si>
    <t>11:14:16</t>
  </si>
  <si>
    <t>MPF-2708-20230719-11_14_16</t>
  </si>
  <si>
    <t>DARK-2709-20230719-11_14_23</t>
  </si>
  <si>
    <t>11:14:11</t>
  </si>
  <si>
    <t>20230719 11:15:48</t>
  </si>
  <si>
    <t>11:15:48</t>
  </si>
  <si>
    <t>MPF-2710-20230719-11_15_48</t>
  </si>
  <si>
    <t>DARK-2711-20230719-11_15_55</t>
  </si>
  <si>
    <t>11:15:43</t>
  </si>
  <si>
    <t>20230719 11:17:14</t>
  </si>
  <si>
    <t>11:17:14</t>
  </si>
  <si>
    <t>MPF-2712-20230719-11_17_13</t>
  </si>
  <si>
    <t>11:16:48</t>
  </si>
  <si>
    <t>20230719 11:19:30</t>
  </si>
  <si>
    <t>11:19:30</t>
  </si>
  <si>
    <t>MPF-2713-20230719-11_19_30</t>
  </si>
  <si>
    <t>DARK-2714-20230719-11_19_37</t>
  </si>
  <si>
    <t>11:20:09</t>
  </si>
  <si>
    <t>20230719 11:21:25</t>
  </si>
  <si>
    <t>11:21:25</t>
  </si>
  <si>
    <t>MPF-2715-20230719-11_21_25</t>
  </si>
  <si>
    <t>DARK-2716-20230719-11_21_32</t>
  </si>
  <si>
    <t>11:21:42</t>
  </si>
  <si>
    <t>20230719 11:22:58</t>
  </si>
  <si>
    <t>11:22:58</t>
  </si>
  <si>
    <t>MPF-2717-20230719-11_22_58</t>
  </si>
  <si>
    <t>DARK-2718-20230719-11_23_05</t>
  </si>
  <si>
    <t>11:23:16</t>
  </si>
  <si>
    <t>20230719 11:24:32</t>
  </si>
  <si>
    <t>11:24:32</t>
  </si>
  <si>
    <t>MPF-2719-20230719-11_24_32</t>
  </si>
  <si>
    <t>DARK-2720-20230719-11_24_39</t>
  </si>
  <si>
    <t>11:24:50</t>
  </si>
  <si>
    <t>20230719 11:26:06</t>
  </si>
  <si>
    <t>11:26:06</t>
  </si>
  <si>
    <t>MPF-2721-20230719-11_26_06</t>
  </si>
  <si>
    <t>DARK-2722-20230719-11_26_13</t>
  </si>
  <si>
    <t>11:26:24</t>
  </si>
  <si>
    <t>20230719 11:27:40</t>
  </si>
  <si>
    <t>11:27:40</t>
  </si>
  <si>
    <t>MPF-2723-20230719-11_27_40</t>
  </si>
  <si>
    <t>DARK-2724-20230719-11_27_47</t>
  </si>
  <si>
    <t>11:28:07</t>
  </si>
  <si>
    <t>20230719 11:29:23</t>
  </si>
  <si>
    <t>11:29:23</t>
  </si>
  <si>
    <t>MPF-2725-20230719-11_29_22</t>
  </si>
  <si>
    <t>DARK-2726-20230719-11_29_30</t>
  </si>
  <si>
    <t>11:30:03</t>
  </si>
  <si>
    <t>20230719 11:31:19</t>
  </si>
  <si>
    <t>11:31:19</t>
  </si>
  <si>
    <t>MPF-2727-20230719-11_31_19</t>
  </si>
  <si>
    <t>DARK-2728-20230719-11_31_26</t>
  </si>
  <si>
    <t>11:31:39</t>
  </si>
  <si>
    <t>20230719 11:32:55</t>
  </si>
  <si>
    <t>11:32:55</t>
  </si>
  <si>
    <t>MPF-2729-20230719-11_32_55</t>
  </si>
  <si>
    <t>DARK-2730-20230719-11_33_02</t>
  </si>
  <si>
    <t>11:33:15</t>
  </si>
  <si>
    <t>20230719 11:34:31</t>
  </si>
  <si>
    <t>11:34:31</t>
  </si>
  <si>
    <t>MPF-2731-20230719-11_34_30</t>
  </si>
  <si>
    <t>DARK-2732-20230719-11_34_38</t>
  </si>
  <si>
    <t>11:34:49</t>
  </si>
  <si>
    <t>20230719 11:36:05</t>
  </si>
  <si>
    <t>11:36:05</t>
  </si>
  <si>
    <t>MPF-2733-20230719-11_36_04</t>
  </si>
  <si>
    <t>DARK-2734-20230719-11_36_12</t>
  </si>
  <si>
    <t>11:36:27</t>
  </si>
  <si>
    <t>20230719 11:37:43</t>
  </si>
  <si>
    <t>11:37:43</t>
  </si>
  <si>
    <t>MPF-2735-20230719-11_37_42</t>
  </si>
  <si>
    <t>DARK-2736-20230719-11_37_50</t>
  </si>
  <si>
    <t>11:38:01</t>
  </si>
  <si>
    <t>20230719 11:39:17</t>
  </si>
  <si>
    <t>11:39:17</t>
  </si>
  <si>
    <t>MPF-2737-20230719-11_39_17</t>
  </si>
  <si>
    <t>DARK-2738-20230719-11_39_24</t>
  </si>
  <si>
    <t>11:39:36</t>
  </si>
  <si>
    <t>20230719 11:40:52</t>
  </si>
  <si>
    <t>11:40:52</t>
  </si>
  <si>
    <t>MPF-2739-20230719-11_40_52</t>
  </si>
  <si>
    <t>DARK-2740-20230719-11_40_59</t>
  </si>
  <si>
    <t>11:41:11</t>
  </si>
  <si>
    <t>20230719 11:53:07</t>
  </si>
  <si>
    <t>11:53:07</t>
  </si>
  <si>
    <t>CT3</t>
  </si>
  <si>
    <t>10</t>
  </si>
  <si>
    <t>LCOR-501</t>
  </si>
  <si>
    <t>MPF-2741-20230719-11_53_07</t>
  </si>
  <si>
    <t>DARK-2742-20230719-11_53_14</t>
  </si>
  <si>
    <t>20230719 11:54:36</t>
  </si>
  <si>
    <t>11:54:36</t>
  </si>
  <si>
    <t>MPF-2743-20230719-11_54_35</t>
  </si>
  <si>
    <t>DARK-2744-20230719-11_54_43</t>
  </si>
  <si>
    <t>20230719 11:56:45</t>
  </si>
  <si>
    <t>11:56:45</t>
  </si>
  <si>
    <t>MPF-2745-20230719-11_56_45</t>
  </si>
  <si>
    <t>DARK-2746-20230719-11_56_52</t>
  </si>
  <si>
    <t>11:55:57</t>
  </si>
  <si>
    <t>20230719 11:57:55</t>
  </si>
  <si>
    <t>11:57:55</t>
  </si>
  <si>
    <t>MPF-2747-20230719-11_57_54</t>
  </si>
  <si>
    <t>DARK-2748-20230719-11_58_02</t>
  </si>
  <si>
    <t>11:58:22</t>
  </si>
  <si>
    <t>20230719 12:00:23</t>
  </si>
  <si>
    <t>12:00:23</t>
  </si>
  <si>
    <t>MPF-2749-20230719-12_00_22</t>
  </si>
  <si>
    <t>DARK-2750-20230719-12_00_30</t>
  </si>
  <si>
    <t>12:00:49</t>
  </si>
  <si>
    <t>20230719 12:02:50</t>
  </si>
  <si>
    <t>12:02:50</t>
  </si>
  <si>
    <t>MPF-2751-20230719-12_02_49</t>
  </si>
  <si>
    <t>DARK-2752-20230719-12_02_57</t>
  </si>
  <si>
    <t>12:03:30</t>
  </si>
  <si>
    <t>20230719 12:05:31</t>
  </si>
  <si>
    <t>12:05:31</t>
  </si>
  <si>
    <t>MPF-2753-20230719-12_05_31</t>
  </si>
  <si>
    <t>12:05:49</t>
  </si>
  <si>
    <t>20230719 12:07:25</t>
  </si>
  <si>
    <t>12:07:25</t>
  </si>
  <si>
    <t>MPF-2754-20230719-12_07_25</t>
  </si>
  <si>
    <t>DARK-2755-20230719-12_07_32</t>
  </si>
  <si>
    <t>12:08:06</t>
  </si>
  <si>
    <t>20230719 12:09:22</t>
  </si>
  <si>
    <t>12:09:22</t>
  </si>
  <si>
    <t>MPF-2756-20230719-12_09_21</t>
  </si>
  <si>
    <t>DARK-2757-20230719-12_09_29</t>
  </si>
  <si>
    <t>12:09:56</t>
  </si>
  <si>
    <t>20230719 12:11:12</t>
  </si>
  <si>
    <t>12:11:12</t>
  </si>
  <si>
    <t>MPF-2758-20230719-12_11_12</t>
  </si>
  <si>
    <t>DARK-2759-20230719-12_11_19</t>
  </si>
  <si>
    <t>12:11:41</t>
  </si>
  <si>
    <t>20230719 12:12:57</t>
  </si>
  <si>
    <t>12:12:57</t>
  </si>
  <si>
    <t>MPF-2760-20230719-12_12_57</t>
  </si>
  <si>
    <t>DARK-2761-20230719-12_13_04</t>
  </si>
  <si>
    <t>12:13:19</t>
  </si>
  <si>
    <t>20230719 12:14:35</t>
  </si>
  <si>
    <t>12:14:35</t>
  </si>
  <si>
    <t>MPF-2762-20230719-12_14_34</t>
  </si>
  <si>
    <t>DARK-2763-20230719-12_14_42</t>
  </si>
  <si>
    <t>12:15:09</t>
  </si>
  <si>
    <t>20230719 12:16:25</t>
  </si>
  <si>
    <t>12:16:25</t>
  </si>
  <si>
    <t>MPF-2764-20230719-12_16_24</t>
  </si>
  <si>
    <t>DARK-2765-20230719-12_16_32</t>
  </si>
  <si>
    <t>12:16:51</t>
  </si>
  <si>
    <t>20230719 12:18:07</t>
  </si>
  <si>
    <t>12:18:07</t>
  </si>
  <si>
    <t>MPF-2766-20230719-12_18_07</t>
  </si>
  <si>
    <t>DARK-2767-20230719-12_18_14</t>
  </si>
  <si>
    <t>20230719 12:19:32</t>
  </si>
  <si>
    <t>12:19:32</t>
  </si>
  <si>
    <t>MPF-2768-20230719-12_19_31</t>
  </si>
  <si>
    <t>DARK-2769-20230719-12_19_39</t>
  </si>
  <si>
    <t>20230719 12:20:56</t>
  </si>
  <si>
    <t>12:20:56</t>
  </si>
  <si>
    <t>MPF-2770-20230719-12_20_56</t>
  </si>
  <si>
    <t>DARK-2771-20230719-12_21_03</t>
  </si>
  <si>
    <t>20230719 12:22:21</t>
  </si>
  <si>
    <t>12:22:21</t>
  </si>
  <si>
    <t>MPF-2772-20230719-12_22_20</t>
  </si>
  <si>
    <t>DARK-2773-20230719-12_22_28</t>
  </si>
  <si>
    <t>20230719 12:23:45</t>
  </si>
  <si>
    <t>12:23:45</t>
  </si>
  <si>
    <t>MPF-2774-20230719-12_23_45</t>
  </si>
  <si>
    <t>DARK-2775-20230719-12_23_52</t>
  </si>
  <si>
    <t>20230719 12:25:10</t>
  </si>
  <si>
    <t>12:25:10</t>
  </si>
  <si>
    <t>MPF-2776-20230719-12_25_09</t>
  </si>
  <si>
    <t>DARK-2777-20230719-12_25_17</t>
  </si>
  <si>
    <t>20230719 12:26:34</t>
  </si>
  <si>
    <t>12:26:34</t>
  </si>
  <si>
    <t>MPF-2778-20230719-12_26_34</t>
  </si>
  <si>
    <t>DARK-2779-20230719-12_26_41</t>
  </si>
  <si>
    <t>20230719 12:27:59</t>
  </si>
  <si>
    <t>12:27:59</t>
  </si>
  <si>
    <t>MPF-2780-20230719-12_27_58</t>
  </si>
  <si>
    <t>DARK-2781-20230719-12_28_06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</si>
</sst>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S100"/>
  <sheetViews>
    <sheetView tabSelected="1" workbookViewId="0">
      <selection sqref="A1:XFD1048576"/>
    </sheetView>
  </sheetViews>
  <sheetFormatPr baseColWidth="10" defaultColWidth="8.83203125" defaultRowHeight="15" x14ac:dyDescent="0.2"/>
  <sheetData>
    <row r="2" spans="1:279" x14ac:dyDescent="0.2">
      <c r="A2" t="s">
        <v>29</v>
      </c>
      <c r="B2" t="s">
        <v>30</v>
      </c>
      <c r="C2" t="s">
        <v>32</v>
      </c>
    </row>
    <row r="3" spans="1:279" x14ac:dyDescent="0.2">
      <c r="B3" t="s">
        <v>31</v>
      </c>
      <c r="C3">
        <v>21</v>
      </c>
    </row>
    <row r="4" spans="1:27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7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79" x14ac:dyDescent="0.2">
      <c r="B7">
        <v>0</v>
      </c>
      <c r="C7">
        <v>1</v>
      </c>
      <c r="D7">
        <v>0</v>
      </c>
      <c r="E7">
        <v>0</v>
      </c>
    </row>
    <row r="8" spans="1:27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7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7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7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7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7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92</v>
      </c>
      <c r="CN14" t="s">
        <v>92</v>
      </c>
      <c r="CO14" t="s">
        <v>92</v>
      </c>
      <c r="CP14" t="s">
        <v>92</v>
      </c>
      <c r="CQ14" t="s">
        <v>93</v>
      </c>
      <c r="CR14" t="s">
        <v>93</v>
      </c>
      <c r="CS14" t="s">
        <v>93</v>
      </c>
      <c r="CT14" t="s">
        <v>93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</row>
    <row r="15" spans="1:279" x14ac:dyDescent="0.2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88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177</v>
      </c>
      <c r="CD15" t="s">
        <v>185</v>
      </c>
      <c r="CE15" t="s">
        <v>151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121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107</v>
      </c>
      <c r="EU15" t="s">
        <v>110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</row>
    <row r="16" spans="1:279" x14ac:dyDescent="0.2">
      <c r="B16" t="s">
        <v>379</v>
      </c>
      <c r="C16" t="s">
        <v>379</v>
      </c>
      <c r="F16" t="s">
        <v>379</v>
      </c>
      <c r="P16" t="s">
        <v>379</v>
      </c>
      <c r="Q16" t="s">
        <v>380</v>
      </c>
      <c r="R16" t="s">
        <v>381</v>
      </c>
      <c r="S16" t="s">
        <v>382</v>
      </c>
      <c r="T16" t="s">
        <v>383</v>
      </c>
      <c r="U16" t="s">
        <v>383</v>
      </c>
      <c r="V16" t="s">
        <v>208</v>
      </c>
      <c r="W16" t="s">
        <v>208</v>
      </c>
      <c r="X16" t="s">
        <v>380</v>
      </c>
      <c r="Y16" t="s">
        <v>380</v>
      </c>
      <c r="Z16" t="s">
        <v>380</v>
      </c>
      <c r="AA16" t="s">
        <v>380</v>
      </c>
      <c r="AB16" t="s">
        <v>384</v>
      </c>
      <c r="AC16" t="s">
        <v>385</v>
      </c>
      <c r="AD16" t="s">
        <v>385</v>
      </c>
      <c r="AE16" t="s">
        <v>386</v>
      </c>
      <c r="AF16" t="s">
        <v>387</v>
      </c>
      <c r="AG16" t="s">
        <v>386</v>
      </c>
      <c r="AH16" t="s">
        <v>386</v>
      </c>
      <c r="AI16" t="s">
        <v>386</v>
      </c>
      <c r="AJ16" t="s">
        <v>384</v>
      </c>
      <c r="AK16" t="s">
        <v>384</v>
      </c>
      <c r="AL16" t="s">
        <v>384</v>
      </c>
      <c r="AM16" t="s">
        <v>384</v>
      </c>
      <c r="AN16" t="s">
        <v>388</v>
      </c>
      <c r="AO16" t="s">
        <v>387</v>
      </c>
      <c r="AQ16" t="s">
        <v>387</v>
      </c>
      <c r="AR16" t="s">
        <v>388</v>
      </c>
      <c r="AX16" t="s">
        <v>382</v>
      </c>
      <c r="BE16" t="s">
        <v>382</v>
      </c>
      <c r="BF16" t="s">
        <v>382</v>
      </c>
      <c r="BG16" t="s">
        <v>382</v>
      </c>
      <c r="BH16" t="s">
        <v>389</v>
      </c>
      <c r="BV16" t="s">
        <v>390</v>
      </c>
      <c r="BW16" t="s">
        <v>390</v>
      </c>
      <c r="BX16" t="s">
        <v>390</v>
      </c>
      <c r="BY16" t="s">
        <v>382</v>
      </c>
      <c r="CA16" t="s">
        <v>391</v>
      </c>
      <c r="CD16" t="s">
        <v>390</v>
      </c>
      <c r="CI16" t="s">
        <v>379</v>
      </c>
      <c r="CJ16" t="s">
        <v>379</v>
      </c>
      <c r="CK16" t="s">
        <v>379</v>
      </c>
      <c r="CL16" t="s">
        <v>379</v>
      </c>
      <c r="CM16" t="s">
        <v>382</v>
      </c>
      <c r="CN16" t="s">
        <v>382</v>
      </c>
      <c r="CP16" t="s">
        <v>392</v>
      </c>
      <c r="CQ16" t="s">
        <v>393</v>
      </c>
      <c r="CT16" t="s">
        <v>380</v>
      </c>
      <c r="CU16" t="s">
        <v>379</v>
      </c>
      <c r="CV16" t="s">
        <v>383</v>
      </c>
      <c r="CW16" t="s">
        <v>383</v>
      </c>
      <c r="CX16" t="s">
        <v>394</v>
      </c>
      <c r="CY16" t="s">
        <v>394</v>
      </c>
      <c r="CZ16" t="s">
        <v>383</v>
      </c>
      <c r="DA16" t="s">
        <v>394</v>
      </c>
      <c r="DB16" t="s">
        <v>388</v>
      </c>
      <c r="DC16" t="s">
        <v>386</v>
      </c>
      <c r="DD16" t="s">
        <v>386</v>
      </c>
      <c r="DE16" t="s">
        <v>385</v>
      </c>
      <c r="DF16" t="s">
        <v>385</v>
      </c>
      <c r="DG16" t="s">
        <v>385</v>
      </c>
      <c r="DH16" t="s">
        <v>385</v>
      </c>
      <c r="DI16" t="s">
        <v>385</v>
      </c>
      <c r="DJ16" t="s">
        <v>395</v>
      </c>
      <c r="DK16" t="s">
        <v>382</v>
      </c>
      <c r="DL16" t="s">
        <v>382</v>
      </c>
      <c r="DM16" t="s">
        <v>383</v>
      </c>
      <c r="DN16" t="s">
        <v>383</v>
      </c>
      <c r="DO16" t="s">
        <v>383</v>
      </c>
      <c r="DP16" t="s">
        <v>394</v>
      </c>
      <c r="DQ16" t="s">
        <v>383</v>
      </c>
      <c r="DR16" t="s">
        <v>394</v>
      </c>
      <c r="DS16" t="s">
        <v>386</v>
      </c>
      <c r="DT16" t="s">
        <v>386</v>
      </c>
      <c r="DU16" t="s">
        <v>385</v>
      </c>
      <c r="DV16" t="s">
        <v>385</v>
      </c>
      <c r="DW16" t="s">
        <v>382</v>
      </c>
      <c r="EB16" t="s">
        <v>382</v>
      </c>
      <c r="EE16" t="s">
        <v>385</v>
      </c>
      <c r="EF16" t="s">
        <v>385</v>
      </c>
      <c r="EG16" t="s">
        <v>385</v>
      </c>
      <c r="EH16" t="s">
        <v>385</v>
      </c>
      <c r="EI16" t="s">
        <v>385</v>
      </c>
      <c r="EJ16" t="s">
        <v>382</v>
      </c>
      <c r="EK16" t="s">
        <v>382</v>
      </c>
      <c r="EL16" t="s">
        <v>382</v>
      </c>
      <c r="EM16" t="s">
        <v>379</v>
      </c>
      <c r="EP16" t="s">
        <v>396</v>
      </c>
      <c r="EQ16" t="s">
        <v>396</v>
      </c>
      <c r="ES16" t="s">
        <v>379</v>
      </c>
      <c r="ET16" t="s">
        <v>397</v>
      </c>
      <c r="EV16" t="s">
        <v>379</v>
      </c>
      <c r="EW16" t="s">
        <v>379</v>
      </c>
      <c r="EY16" t="s">
        <v>398</v>
      </c>
      <c r="EZ16" t="s">
        <v>399</v>
      </c>
      <c r="FA16" t="s">
        <v>398</v>
      </c>
      <c r="FB16" t="s">
        <v>399</v>
      </c>
      <c r="FC16" t="s">
        <v>398</v>
      </c>
      <c r="FD16" t="s">
        <v>399</v>
      </c>
      <c r="FE16" t="s">
        <v>387</v>
      </c>
      <c r="FF16" t="s">
        <v>387</v>
      </c>
      <c r="FG16" t="s">
        <v>383</v>
      </c>
      <c r="FH16" t="s">
        <v>400</v>
      </c>
      <c r="FI16" t="s">
        <v>383</v>
      </c>
      <c r="FK16" t="s">
        <v>383</v>
      </c>
      <c r="FL16" t="s">
        <v>400</v>
      </c>
      <c r="FM16" t="s">
        <v>383</v>
      </c>
      <c r="FO16" t="s">
        <v>394</v>
      </c>
      <c r="FP16" t="s">
        <v>401</v>
      </c>
      <c r="FQ16" t="s">
        <v>394</v>
      </c>
      <c r="FS16" t="s">
        <v>394</v>
      </c>
      <c r="FT16" t="s">
        <v>401</v>
      </c>
      <c r="FU16" t="s">
        <v>394</v>
      </c>
      <c r="FZ16" t="s">
        <v>402</v>
      </c>
      <c r="GA16" t="s">
        <v>402</v>
      </c>
      <c r="GN16" t="s">
        <v>402</v>
      </c>
      <c r="GO16" t="s">
        <v>402</v>
      </c>
      <c r="GP16" t="s">
        <v>403</v>
      </c>
      <c r="GQ16" t="s">
        <v>403</v>
      </c>
      <c r="GR16" t="s">
        <v>385</v>
      </c>
      <c r="GS16" t="s">
        <v>385</v>
      </c>
      <c r="GT16" t="s">
        <v>387</v>
      </c>
      <c r="GU16" t="s">
        <v>385</v>
      </c>
      <c r="GV16" t="s">
        <v>394</v>
      </c>
      <c r="GW16" t="s">
        <v>387</v>
      </c>
      <c r="GX16" t="s">
        <v>387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402</v>
      </c>
      <c r="HG16" t="s">
        <v>404</v>
      </c>
      <c r="HH16" t="s">
        <v>404</v>
      </c>
      <c r="HI16" t="s">
        <v>404</v>
      </c>
      <c r="HJ16" t="s">
        <v>405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HV16" t="s">
        <v>402</v>
      </c>
      <c r="IC16" t="s">
        <v>402</v>
      </c>
      <c r="ID16" t="s">
        <v>387</v>
      </c>
      <c r="IE16" t="s">
        <v>387</v>
      </c>
      <c r="IF16" t="s">
        <v>398</v>
      </c>
      <c r="IG16" t="s">
        <v>399</v>
      </c>
      <c r="IH16" t="s">
        <v>399</v>
      </c>
      <c r="IL16" t="s">
        <v>399</v>
      </c>
      <c r="IP16" t="s">
        <v>383</v>
      </c>
      <c r="IQ16" t="s">
        <v>383</v>
      </c>
      <c r="IR16" t="s">
        <v>394</v>
      </c>
      <c r="IS16" t="s">
        <v>394</v>
      </c>
      <c r="IT16" t="s">
        <v>406</v>
      </c>
      <c r="IU16" t="s">
        <v>406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402</v>
      </c>
      <c r="JB16" t="s">
        <v>385</v>
      </c>
      <c r="JC16" t="s">
        <v>402</v>
      </c>
      <c r="JE16" t="s">
        <v>388</v>
      </c>
      <c r="JF16" t="s">
        <v>388</v>
      </c>
      <c r="JG16" t="s">
        <v>385</v>
      </c>
      <c r="JH16" t="s">
        <v>385</v>
      </c>
      <c r="JI16" t="s">
        <v>385</v>
      </c>
      <c r="JJ16" t="s">
        <v>385</v>
      </c>
      <c r="JK16" t="s">
        <v>385</v>
      </c>
      <c r="JL16" t="s">
        <v>387</v>
      </c>
      <c r="JM16" t="s">
        <v>387</v>
      </c>
      <c r="JN16" t="s">
        <v>387</v>
      </c>
      <c r="JO16" t="s">
        <v>385</v>
      </c>
      <c r="JP16" t="s">
        <v>383</v>
      </c>
      <c r="JQ16" t="s">
        <v>394</v>
      </c>
      <c r="JR16" t="s">
        <v>387</v>
      </c>
      <c r="JS16" t="s">
        <v>387</v>
      </c>
    </row>
    <row r="17" spans="1:279" x14ac:dyDescent="0.2">
      <c r="A17">
        <v>1</v>
      </c>
      <c r="B17">
        <v>1689777948</v>
      </c>
      <c r="C17">
        <v>0</v>
      </c>
      <c r="D17" t="s">
        <v>407</v>
      </c>
      <c r="E17" t="s">
        <v>408</v>
      </c>
      <c r="F17">
        <v>15</v>
      </c>
      <c r="L17" t="s">
        <v>409</v>
      </c>
      <c r="N17" t="s">
        <v>410</v>
      </c>
      <c r="O17" t="s">
        <v>411</v>
      </c>
      <c r="P17">
        <v>1689777940.25</v>
      </c>
      <c r="Q17">
        <f t="shared" ref="Q17:Q48" si="0">(R17)/1000</f>
        <v>2.9028996725505487E-3</v>
      </c>
      <c r="R17">
        <f t="shared" ref="R17:R48" si="1">1000*DB17*AP17*(CX17-CY17)/(100*CQ17*(1000-AP17*CX17))</f>
        <v>2.9028996725505487</v>
      </c>
      <c r="S17">
        <f t="shared" ref="S17:S48" si="2">DB17*AP17*(CW17-CV17*(1000-AP17*CY17)/(1000-AP17*CX17))/(100*CQ17)</f>
        <v>15.54623438911795</v>
      </c>
      <c r="T17">
        <f t="shared" ref="T17:T48" si="3">CV17 - IF(AP17&gt;1, S17*CQ17*100/(AR17*DJ17), 0)</f>
        <v>410.10056666666668</v>
      </c>
      <c r="U17">
        <f t="shared" ref="U17:U48" si="4">((AA17-Q17/2)*T17-S17)/(AA17+Q17/2)</f>
        <v>272.22861348922709</v>
      </c>
      <c r="V17">
        <f t="shared" ref="V17:V48" si="5">U17*(DC17+DD17)/1000</f>
        <v>27.607599140058003</v>
      </c>
      <c r="W17">
        <f t="shared" ref="W17:W48" si="6">(CV17 - IF(AP17&gt;1, S17*CQ17*100/(AR17*DJ17), 0))*(DC17+DD17)/1000</f>
        <v>41.589647416295598</v>
      </c>
      <c r="X17">
        <f t="shared" ref="X17:X48" si="7">2/((1/Z17-1/Y17)+SIGN(Z17)*SQRT((1/Z17-1/Y17)*(1/Z17-1/Y17) + 4*CR17/((CR17+1)*(CR17+1))*(2*1/Z17*1/Y17-1/Y17*1/Y17)))</f>
        <v>0.19801931254000074</v>
      </c>
      <c r="Y17">
        <f t="shared" ref="Y17:Y48" si="8">IF(LEFT(CS17,1)&lt;&gt;"0",IF(LEFT(CS17,1)="1",3,CT17),$D$5+$E$5*(DJ17*DC17/($K$5*1000))+$F$5*(DJ17*DC17/($K$5*1000))*MAX(MIN(CQ17,$J$5),$I$5)*MAX(MIN(CQ17,$J$5),$I$5)+$G$5*MAX(MIN(CQ17,$J$5),$I$5)*(DJ17*DC17/($K$5*1000))+$H$5*(DJ17*DC17/($K$5*1000))*(DJ17*DC17/($K$5*1000)))</f>
        <v>2.9499937174932729</v>
      </c>
      <c r="Z17">
        <f t="shared" ref="Z17:Z48" si="9">Q17*(1000-(1000*0.61365*EXP(17.502*AD17/(240.97+AD17))/(DC17+DD17)+CX17)/2)/(1000*0.61365*EXP(17.502*AD17/(240.97+AD17))/(DC17+DD17)-CX17)</f>
        <v>0.1909201711827426</v>
      </c>
      <c r="AA17">
        <f t="shared" ref="AA17:AA48" si="10">1/((CR17+1)/(X17/1.6)+1/(Y17/1.37)) + CR17/((CR17+1)/(X17/1.6) + CR17/(Y17/1.37))</f>
        <v>0.11994173278055074</v>
      </c>
      <c r="AB17">
        <f t="shared" ref="AB17:AB48" si="11">(CM17*CP17)</f>
        <v>241.73753667494557</v>
      </c>
      <c r="AC17">
        <f t="shared" ref="AC17:AC48" si="12">(DE17+(AB17+2*0.95*0.0000000567*(((DE17+$B$7)+273)^4-(DE17+273)^4)-44100*Q17)/(1.84*29.3*Y17+8*0.95*0.0000000567*(DE17+273)^3))</f>
        <v>28.004020384851497</v>
      </c>
      <c r="AD17">
        <f t="shared" ref="AD17:AD48" si="13">($C$7*DF17+$D$7*DG17+$E$7*AC17)</f>
        <v>27.47194</v>
      </c>
      <c r="AE17">
        <f t="shared" ref="AE17:AE48" si="14">0.61365*EXP(17.502*AD17/(240.97+AD17))</f>
        <v>3.6795759846861453</v>
      </c>
      <c r="AF17">
        <f t="shared" ref="AF17:AF48" si="15">(AG17/AH17*100)</f>
        <v>59.772365494865788</v>
      </c>
      <c r="AG17">
        <f t="shared" ref="AG17:AG48" si="16">CX17*(DC17+DD17)/1000</f>
        <v>2.1821722844217941</v>
      </c>
      <c r="AH17">
        <f t="shared" ref="AH17:AH48" si="17">0.61365*EXP(17.502*DE17/(240.97+DE17))</f>
        <v>3.650804625775157</v>
      </c>
      <c r="AI17">
        <f t="shared" ref="AI17:AI48" si="18">(AE17-CX17*(DC17+DD17)/1000)</f>
        <v>1.4974037002643512</v>
      </c>
      <c r="AJ17">
        <f t="shared" ref="AJ17:AJ48" si="19">(-Q17*44100)</f>
        <v>-128.01787555947919</v>
      </c>
      <c r="AK17">
        <f t="shared" ref="AK17:AK48" si="20">2*29.3*Y17*0.92*(DE17-AD17)</f>
        <v>-21.320910617542751</v>
      </c>
      <c r="AL17">
        <f t="shared" ref="AL17:AL48" si="21">2*0.95*0.0000000567*(((DE17+$B$7)+273)^4-(AD17+273)^4)</f>
        <v>-1.5660909075864251</v>
      </c>
      <c r="AM17">
        <f t="shared" ref="AM17:AM48" si="22">AB17+AL17+AJ17+AK17</f>
        <v>90.832659590337215</v>
      </c>
      <c r="AN17">
        <v>0</v>
      </c>
      <c r="AO17">
        <v>0</v>
      </c>
      <c r="AP17">
        <f t="shared" ref="AP17:AP48" si="23">IF(AN17*$H$13&gt;=AR17,1,(AR17/(AR17-AN17*$H$13)))</f>
        <v>1</v>
      </c>
      <c r="AQ17">
        <f t="shared" ref="AQ17:AQ48" si="24">(AP17-1)*100</f>
        <v>0</v>
      </c>
      <c r="AR17">
        <f t="shared" ref="AR17:AR48" si="25">MAX(0,($B$13+$C$13*DJ17)/(1+$D$13*DJ17)*DC17/(DE17+273)*$E$13)</f>
        <v>53438.763239659318</v>
      </c>
      <c r="AS17" t="s">
        <v>412</v>
      </c>
      <c r="AT17">
        <v>12513.7</v>
      </c>
      <c r="AU17">
        <v>604.14961538461534</v>
      </c>
      <c r="AV17">
        <v>2480.71</v>
      </c>
      <c r="AW17">
        <f t="shared" ref="AW17:AW48" si="26">1-AU17/AV17</f>
        <v>0.75646100697598051</v>
      </c>
      <c r="AX17">
        <v>-0.51799109372540453</v>
      </c>
      <c r="AY17" t="s">
        <v>413</v>
      </c>
      <c r="AZ17">
        <v>12466.1</v>
      </c>
      <c r="BA17">
        <v>650.13412000000017</v>
      </c>
      <c r="BB17">
        <v>879.74800000000005</v>
      </c>
      <c r="BC17">
        <f t="shared" ref="BC17:BC48" si="27">1-BA17/BB17</f>
        <v>0.26099960443217818</v>
      </c>
      <c r="BD17">
        <v>0.5</v>
      </c>
      <c r="BE17">
        <f t="shared" ref="BE17:BE48" si="28">CN17</f>
        <v>1261.2144405569663</v>
      </c>
      <c r="BF17">
        <f t="shared" ref="BF17:BF48" si="29">S17</f>
        <v>15.54623438911795</v>
      </c>
      <c r="BG17">
        <f t="shared" ref="BG17:BG48" si="30">BC17*BD17*BE17</f>
        <v>164.58823504475956</v>
      </c>
      <c r="BH17">
        <f t="shared" ref="BH17:BH48" si="31">(BF17-AX17)/BE17</f>
        <v>1.2737108747144708E-2</v>
      </c>
      <c r="BI17">
        <f t="shared" ref="BI17:BI48" si="32">(AV17-BB17)/BB17</f>
        <v>1.8197961234353472</v>
      </c>
      <c r="BJ17">
        <f t="shared" ref="BJ17:BJ48" si="33">AU17/(AW17+AU17/BB17)</f>
        <v>418.62060070170867</v>
      </c>
      <c r="BK17" t="s">
        <v>414</v>
      </c>
      <c r="BL17">
        <v>493.86</v>
      </c>
      <c r="BM17">
        <f t="shared" ref="BM17:BM48" si="34">IF(BL17&lt;&gt;0, BL17, BJ17)</f>
        <v>493.86</v>
      </c>
      <c r="BN17">
        <f t="shared" ref="BN17:BN48" si="35">1-BM17/BB17</f>
        <v>0.43863469993680004</v>
      </c>
      <c r="BO17">
        <f t="shared" ref="BO17:BO48" si="36">(BB17-BA17)/(BB17-BM17)</f>
        <v>0.59502726179616849</v>
      </c>
      <c r="BP17">
        <f t="shared" ref="BP17:BP48" si="37">(AV17-BB17)/(AV17-BM17)</f>
        <v>0.80577899690464805</v>
      </c>
      <c r="BQ17">
        <f t="shared" ref="BQ17:BQ48" si="38">(BB17-BA17)/(BB17-AU17)</f>
        <v>0.83314668306362116</v>
      </c>
      <c r="BR17">
        <f t="shared" ref="BR17:BR48" si="39">(AV17-BB17)/(AV17-AU17)</f>
        <v>0.85313641549996233</v>
      </c>
      <c r="BS17">
        <f t="shared" ref="BS17:BS48" si="40">(BO17*BM17/BA17)</f>
        <v>0.45199929440813791</v>
      </c>
      <c r="BT17">
        <f t="shared" ref="BT17:BT48" si="41">(1-BS17)</f>
        <v>0.54800070559186209</v>
      </c>
      <c r="BU17">
        <v>2618</v>
      </c>
      <c r="BV17">
        <v>300</v>
      </c>
      <c r="BW17">
        <v>300</v>
      </c>
      <c r="BX17">
        <v>300</v>
      </c>
      <c r="BY17">
        <v>12466.1</v>
      </c>
      <c r="BZ17">
        <v>833.31</v>
      </c>
      <c r="CA17">
        <v>-9.0326999999999994E-3</v>
      </c>
      <c r="CB17">
        <v>-5.08</v>
      </c>
      <c r="CC17" t="s">
        <v>415</v>
      </c>
      <c r="CD17" t="s">
        <v>415</v>
      </c>
      <c r="CE17" t="s">
        <v>415</v>
      </c>
      <c r="CF17" t="s">
        <v>415</v>
      </c>
      <c r="CG17" t="s">
        <v>415</v>
      </c>
      <c r="CH17" t="s">
        <v>415</v>
      </c>
      <c r="CI17" t="s">
        <v>415</v>
      </c>
      <c r="CJ17" t="s">
        <v>415</v>
      </c>
      <c r="CK17" t="s">
        <v>415</v>
      </c>
      <c r="CL17" t="s">
        <v>415</v>
      </c>
      <c r="CM17">
        <f t="shared" ref="CM17:CM48" si="42">$B$11*DK17+$C$11*DL17+$F$11*DW17*(1-DZ17)</f>
        <v>1500.0043333333331</v>
      </c>
      <c r="CN17">
        <f t="shared" ref="CN17:CN48" si="43">CM17*CO17</f>
        <v>1261.2144405569663</v>
      </c>
      <c r="CO17">
        <f t="shared" ref="CO17:CO48" si="44">($B$11*$D$9+$C$11*$D$9+$F$11*((EJ17+EB17)/MAX(EJ17+EB17+EK17, 0.1)*$I$9+EK17/MAX(EJ17+EB17+EK17, 0.1)*$J$9))/($B$11+$C$11+$F$11)</f>
        <v>0.84080719803940562</v>
      </c>
      <c r="CP17">
        <f t="shared" ref="CP17:CP48" si="45">($B$11*$K$9+$C$11*$K$9+$F$11*((EJ17+EB17)/MAX(EJ17+EB17+EK17, 0.1)*$P$9+EK17/MAX(EJ17+EB17+EK17, 0.1)*$Q$9))/($B$11+$C$11+$F$11)</f>
        <v>0.16115789221605289</v>
      </c>
      <c r="CQ17">
        <v>6</v>
      </c>
      <c r="CR17">
        <v>0.5</v>
      </c>
      <c r="CS17" t="s">
        <v>416</v>
      </c>
      <c r="CT17">
        <v>2</v>
      </c>
      <c r="CU17">
        <v>1689777940.25</v>
      </c>
      <c r="CV17">
        <v>410.10056666666668</v>
      </c>
      <c r="CW17">
        <v>426.83243333333331</v>
      </c>
      <c r="CX17">
        <v>21.517616666666662</v>
      </c>
      <c r="CY17">
        <v>18.678003333333329</v>
      </c>
      <c r="CZ17">
        <v>409.04280000000011</v>
      </c>
      <c r="DA17">
        <v>21.26544333333333</v>
      </c>
      <c r="DB17">
        <v>600.17386666666664</v>
      </c>
      <c r="DC17">
        <v>101.3131333333333</v>
      </c>
      <c r="DD17">
        <v>0.1001559833333333</v>
      </c>
      <c r="DE17">
        <v>27.337879999999998</v>
      </c>
      <c r="DF17">
        <v>27.47194</v>
      </c>
      <c r="DG17">
        <v>999.9000000000002</v>
      </c>
      <c r="DH17">
        <v>0</v>
      </c>
      <c r="DI17">
        <v>0</v>
      </c>
      <c r="DJ17">
        <v>9985.8793333333342</v>
      </c>
      <c r="DK17">
        <v>0</v>
      </c>
      <c r="DL17">
        <v>964.30023333333327</v>
      </c>
      <c r="DM17">
        <v>-16.731786666666672</v>
      </c>
      <c r="DN17">
        <v>419.11906666666681</v>
      </c>
      <c r="DO17">
        <v>434.95656666666662</v>
      </c>
      <c r="DP17">
        <v>2.8396080000000001</v>
      </c>
      <c r="DQ17">
        <v>426.83243333333331</v>
      </c>
      <c r="DR17">
        <v>18.678003333333329</v>
      </c>
      <c r="DS17">
        <v>2.180015</v>
      </c>
      <c r="DT17">
        <v>1.892325333333333</v>
      </c>
      <c r="DU17">
        <v>18.81619666666667</v>
      </c>
      <c r="DV17">
        <v>16.57105</v>
      </c>
      <c r="DW17">
        <v>1500.0043333333331</v>
      </c>
      <c r="DX17">
        <v>0.97300550000000041</v>
      </c>
      <c r="DY17">
        <v>2.6994310000000001E-2</v>
      </c>
      <c r="DZ17">
        <v>0</v>
      </c>
      <c r="EA17">
        <v>650.13076666666677</v>
      </c>
      <c r="EB17">
        <v>4.9993100000000004</v>
      </c>
      <c r="EC17">
        <v>11414.103333333331</v>
      </c>
      <c r="ED17">
        <v>13259.316666666669</v>
      </c>
      <c r="EE17">
        <v>37.25</v>
      </c>
      <c r="EF17">
        <v>38.811999999999991</v>
      </c>
      <c r="EG17">
        <v>37.722700000000003</v>
      </c>
      <c r="EH17">
        <v>37.960099999999997</v>
      </c>
      <c r="EI17">
        <v>38.5</v>
      </c>
      <c r="EJ17">
        <v>1454.6443333333341</v>
      </c>
      <c r="EK17">
        <v>40.359999999999992</v>
      </c>
      <c r="EL17">
        <v>0</v>
      </c>
      <c r="EM17">
        <v>1689777948.0999999</v>
      </c>
      <c r="EN17">
        <v>0</v>
      </c>
      <c r="EO17">
        <v>650.13412000000017</v>
      </c>
      <c r="EP17">
        <v>-2.7106154080491649</v>
      </c>
      <c r="EQ17">
        <v>263.10769277997082</v>
      </c>
      <c r="ER17">
        <v>11415.58</v>
      </c>
      <c r="ES17">
        <v>15</v>
      </c>
      <c r="ET17">
        <v>1689777909</v>
      </c>
      <c r="EU17" t="s">
        <v>417</v>
      </c>
      <c r="EV17">
        <v>1689777905</v>
      </c>
      <c r="EW17">
        <v>1689777909</v>
      </c>
      <c r="EX17">
        <v>1</v>
      </c>
      <c r="EY17">
        <v>0.11799999999999999</v>
      </c>
      <c r="EZ17">
        <v>-0.13200000000000001</v>
      </c>
      <c r="FA17">
        <v>1.048</v>
      </c>
      <c r="FB17">
        <v>0.17699999999999999</v>
      </c>
      <c r="FC17">
        <v>426</v>
      </c>
      <c r="FD17">
        <v>19</v>
      </c>
      <c r="FE17">
        <v>0.08</v>
      </c>
      <c r="FF17">
        <v>0.02</v>
      </c>
      <c r="FG17">
        <v>-16.92082682926829</v>
      </c>
      <c r="FH17">
        <v>2.017536585365868</v>
      </c>
      <c r="FI17">
        <v>0.49916373726189628</v>
      </c>
      <c r="FJ17">
        <v>1</v>
      </c>
      <c r="FK17">
        <v>410.142870967742</v>
      </c>
      <c r="FL17">
        <v>-3.4679032258074112</v>
      </c>
      <c r="FM17">
        <v>0.26885992778775097</v>
      </c>
      <c r="FN17">
        <v>1</v>
      </c>
      <c r="FO17">
        <v>2.8453812195121948</v>
      </c>
      <c r="FP17">
        <v>-0.1456622299651574</v>
      </c>
      <c r="FQ17">
        <v>2.7004493771938119E-2</v>
      </c>
      <c r="FR17">
        <v>1</v>
      </c>
      <c r="FS17">
        <v>21.52348709677419</v>
      </c>
      <c r="FT17">
        <v>-0.43626290322584921</v>
      </c>
      <c r="FU17">
        <v>3.3471632109704823E-2</v>
      </c>
      <c r="FV17">
        <v>1</v>
      </c>
      <c r="FW17">
        <v>4</v>
      </c>
      <c r="FX17">
        <v>4</v>
      </c>
      <c r="FY17" t="s">
        <v>418</v>
      </c>
      <c r="FZ17">
        <v>3.17726</v>
      </c>
      <c r="GA17">
        <v>2.7975599999999998</v>
      </c>
      <c r="GB17">
        <v>0.10302</v>
      </c>
      <c r="GC17">
        <v>0.10699400000000001</v>
      </c>
      <c r="GD17">
        <v>0.111302</v>
      </c>
      <c r="GE17">
        <v>0.101788</v>
      </c>
      <c r="GF17">
        <v>28075.3</v>
      </c>
      <c r="GG17">
        <v>22242.400000000001</v>
      </c>
      <c r="GH17">
        <v>29254.9</v>
      </c>
      <c r="GI17">
        <v>24401</v>
      </c>
      <c r="GJ17">
        <v>33051.5</v>
      </c>
      <c r="GK17">
        <v>31968.7</v>
      </c>
      <c r="GL17">
        <v>40341.9</v>
      </c>
      <c r="GM17">
        <v>39790.9</v>
      </c>
      <c r="GN17">
        <v>2.1694300000000002</v>
      </c>
      <c r="GO17">
        <v>1.8984000000000001</v>
      </c>
      <c r="GP17">
        <v>7.8398700000000002E-2</v>
      </c>
      <c r="GQ17">
        <v>0</v>
      </c>
      <c r="GR17">
        <v>26.181999999999999</v>
      </c>
      <c r="GS17">
        <v>999.9</v>
      </c>
      <c r="GT17">
        <v>71.099999999999994</v>
      </c>
      <c r="GU17">
        <v>27.6</v>
      </c>
      <c r="GV17">
        <v>26.016300000000001</v>
      </c>
      <c r="GW17">
        <v>62.4</v>
      </c>
      <c r="GX17">
        <v>32.908700000000003</v>
      </c>
      <c r="GY17">
        <v>1</v>
      </c>
      <c r="GZ17">
        <v>3.80285E-2</v>
      </c>
      <c r="HA17">
        <v>0.22497300000000001</v>
      </c>
      <c r="HB17">
        <v>20.264700000000001</v>
      </c>
      <c r="HC17">
        <v>5.2285199999999996</v>
      </c>
      <c r="HD17">
        <v>11.908099999999999</v>
      </c>
      <c r="HE17">
        <v>4.9638</v>
      </c>
      <c r="HF17">
        <v>3.2919999999999998</v>
      </c>
      <c r="HG17">
        <v>9999</v>
      </c>
      <c r="HH17">
        <v>9999</v>
      </c>
      <c r="HI17">
        <v>9999</v>
      </c>
      <c r="HJ17">
        <v>999.9</v>
      </c>
      <c r="HK17">
        <v>4.9702099999999998</v>
      </c>
      <c r="HL17">
        <v>1.8748499999999999</v>
      </c>
      <c r="HM17">
        <v>1.8735900000000001</v>
      </c>
      <c r="HN17">
        <v>1.8727100000000001</v>
      </c>
      <c r="HO17">
        <v>1.8742399999999999</v>
      </c>
      <c r="HP17">
        <v>1.8692200000000001</v>
      </c>
      <c r="HQ17">
        <v>1.87337</v>
      </c>
      <c r="HR17">
        <v>1.8785099999999999</v>
      </c>
      <c r="HS17">
        <v>0</v>
      </c>
      <c r="HT17">
        <v>0</v>
      </c>
      <c r="HU17">
        <v>0</v>
      </c>
      <c r="HV17">
        <v>0</v>
      </c>
      <c r="HW17" t="s">
        <v>419</v>
      </c>
      <c r="HX17" t="s">
        <v>420</v>
      </c>
      <c r="HY17" t="s">
        <v>421</v>
      </c>
      <c r="HZ17" t="s">
        <v>421</v>
      </c>
      <c r="IA17" t="s">
        <v>421</v>
      </c>
      <c r="IB17" t="s">
        <v>421</v>
      </c>
      <c r="IC17">
        <v>0</v>
      </c>
      <c r="ID17">
        <v>100</v>
      </c>
      <c r="IE17">
        <v>100</v>
      </c>
      <c r="IF17">
        <v>1.0580000000000001</v>
      </c>
      <c r="IG17">
        <v>0.25119999999999998</v>
      </c>
      <c r="IH17">
        <v>1.0366732496918309</v>
      </c>
      <c r="II17">
        <v>7.5022699049890511E-4</v>
      </c>
      <c r="IJ17">
        <v>-1.9075414379404558E-6</v>
      </c>
      <c r="IK17">
        <v>4.87577687351772E-10</v>
      </c>
      <c r="IL17">
        <v>-3.0422624148043361E-2</v>
      </c>
      <c r="IM17">
        <v>-4.1806313054066763E-3</v>
      </c>
      <c r="IN17">
        <v>9.7520324251473139E-4</v>
      </c>
      <c r="IO17">
        <v>-7.2278216180753071E-6</v>
      </c>
      <c r="IP17">
        <v>1</v>
      </c>
      <c r="IQ17">
        <v>1943</v>
      </c>
      <c r="IR17">
        <v>1</v>
      </c>
      <c r="IS17">
        <v>21</v>
      </c>
      <c r="IT17">
        <v>0.7</v>
      </c>
      <c r="IU17">
        <v>0.7</v>
      </c>
      <c r="IV17">
        <v>1.09131</v>
      </c>
      <c r="IW17">
        <v>2.3864700000000001</v>
      </c>
      <c r="IX17">
        <v>1.42578</v>
      </c>
      <c r="IY17">
        <v>2.2802699999999998</v>
      </c>
      <c r="IZ17">
        <v>1.5478499999999999</v>
      </c>
      <c r="JA17">
        <v>2.32056</v>
      </c>
      <c r="JB17">
        <v>31.980499999999999</v>
      </c>
      <c r="JC17">
        <v>16.005800000000001</v>
      </c>
      <c r="JD17">
        <v>18</v>
      </c>
      <c r="JE17">
        <v>632.49699999999996</v>
      </c>
      <c r="JF17">
        <v>440.49099999999999</v>
      </c>
      <c r="JG17">
        <v>25.544</v>
      </c>
      <c r="JH17">
        <v>27.638300000000001</v>
      </c>
      <c r="JI17">
        <v>30.000499999999999</v>
      </c>
      <c r="JJ17">
        <v>27.499199999999998</v>
      </c>
      <c r="JK17">
        <v>27.434699999999999</v>
      </c>
      <c r="JL17">
        <v>21.866800000000001</v>
      </c>
      <c r="JM17">
        <v>32.056100000000001</v>
      </c>
      <c r="JN17">
        <v>91.295299999999997</v>
      </c>
      <c r="JO17">
        <v>25.5562</v>
      </c>
      <c r="JP17">
        <v>427.16899999999998</v>
      </c>
      <c r="JQ17">
        <v>18.6998</v>
      </c>
      <c r="JR17">
        <v>95.303299999999993</v>
      </c>
      <c r="JS17">
        <v>101.255</v>
      </c>
    </row>
    <row r="18" spans="1:279" x14ac:dyDescent="0.2">
      <c r="A18">
        <v>2</v>
      </c>
      <c r="B18">
        <v>1689778017.5</v>
      </c>
      <c r="C18">
        <v>69.5</v>
      </c>
      <c r="D18" t="s">
        <v>422</v>
      </c>
      <c r="E18" t="s">
        <v>423</v>
      </c>
      <c r="F18">
        <v>15</v>
      </c>
      <c r="L18" t="s">
        <v>409</v>
      </c>
      <c r="N18" t="s">
        <v>410</v>
      </c>
      <c r="O18" t="s">
        <v>411</v>
      </c>
      <c r="P18">
        <v>1689778009.75</v>
      </c>
      <c r="Q18">
        <f t="shared" si="0"/>
        <v>2.8474209257634592E-3</v>
      </c>
      <c r="R18">
        <f t="shared" si="1"/>
        <v>2.8474209257634593</v>
      </c>
      <c r="S18">
        <f t="shared" si="2"/>
        <v>15.200162966738953</v>
      </c>
      <c r="T18">
        <f t="shared" si="3"/>
        <v>409.88086666666669</v>
      </c>
      <c r="U18">
        <f t="shared" si="4"/>
        <v>268.31876254570147</v>
      </c>
      <c r="V18">
        <f t="shared" si="5"/>
        <v>27.211229336894739</v>
      </c>
      <c r="W18">
        <f t="shared" si="6"/>
        <v>41.567582370510301</v>
      </c>
      <c r="X18">
        <f t="shared" si="7"/>
        <v>0.18824055358157479</v>
      </c>
      <c r="Y18">
        <f t="shared" si="8"/>
        <v>2.9525821400436576</v>
      </c>
      <c r="Z18">
        <f t="shared" si="9"/>
        <v>0.18181843556468077</v>
      </c>
      <c r="AA18">
        <f t="shared" si="10"/>
        <v>0.11419527122143829</v>
      </c>
      <c r="AB18">
        <f t="shared" si="11"/>
        <v>161.90496672232086</v>
      </c>
      <c r="AC18">
        <f t="shared" si="12"/>
        <v>27.782882530699801</v>
      </c>
      <c r="AD18">
        <f t="shared" si="13"/>
        <v>27.455956666666669</v>
      </c>
      <c r="AE18">
        <f t="shared" si="14"/>
        <v>3.6761353561563945</v>
      </c>
      <c r="AF18">
        <f t="shared" si="15"/>
        <v>57.647117137501816</v>
      </c>
      <c r="AG18">
        <f t="shared" si="16"/>
        <v>2.1334055784343291</v>
      </c>
      <c r="AH18">
        <f t="shared" si="17"/>
        <v>3.7008018516271322</v>
      </c>
      <c r="AI18">
        <f t="shared" si="18"/>
        <v>1.5427297777220654</v>
      </c>
      <c r="AJ18">
        <f t="shared" si="19"/>
        <v>-125.57126282616855</v>
      </c>
      <c r="AK18">
        <f t="shared" si="20"/>
        <v>18.194229232578362</v>
      </c>
      <c r="AL18">
        <f t="shared" si="21"/>
        <v>1.3366975494663558</v>
      </c>
      <c r="AM18">
        <f t="shared" si="22"/>
        <v>55.864630678197031</v>
      </c>
      <c r="AN18">
        <v>0</v>
      </c>
      <c r="AO18">
        <v>0</v>
      </c>
      <c r="AP18">
        <f t="shared" si="23"/>
        <v>1</v>
      </c>
      <c r="AQ18">
        <f t="shared" si="24"/>
        <v>0</v>
      </c>
      <c r="AR18">
        <f t="shared" si="25"/>
        <v>53472.811672085612</v>
      </c>
      <c r="AS18" t="s">
        <v>412</v>
      </c>
      <c r="AT18">
        <v>12513.7</v>
      </c>
      <c r="AU18">
        <v>604.14961538461534</v>
      </c>
      <c r="AV18">
        <v>2480.71</v>
      </c>
      <c r="AW18">
        <f t="shared" si="26"/>
        <v>0.75646100697598051</v>
      </c>
      <c r="AX18">
        <v>-0.51799109372540453</v>
      </c>
      <c r="AY18" t="s">
        <v>424</v>
      </c>
      <c r="AZ18">
        <v>12473</v>
      </c>
      <c r="BA18">
        <v>657.29376923076939</v>
      </c>
      <c r="BB18">
        <v>1063.43</v>
      </c>
      <c r="BC18">
        <f t="shared" si="27"/>
        <v>0.38191157929457575</v>
      </c>
      <c r="BD18">
        <v>0.5</v>
      </c>
      <c r="BE18">
        <f t="shared" si="28"/>
        <v>841.19960965923326</v>
      </c>
      <c r="BF18">
        <f t="shared" si="29"/>
        <v>15.200162966738953</v>
      </c>
      <c r="BG18">
        <f t="shared" si="30"/>
        <v>160.6319357134692</v>
      </c>
      <c r="BH18">
        <f t="shared" si="31"/>
        <v>1.8685403416713094E-2</v>
      </c>
      <c r="BI18">
        <f t="shared" si="32"/>
        <v>1.3327440452121906</v>
      </c>
      <c r="BJ18">
        <f t="shared" si="33"/>
        <v>456.10822360712632</v>
      </c>
      <c r="BK18" t="s">
        <v>425</v>
      </c>
      <c r="BL18">
        <v>502.87</v>
      </c>
      <c r="BM18">
        <f t="shared" si="34"/>
        <v>502.87</v>
      </c>
      <c r="BN18">
        <f t="shared" si="35"/>
        <v>0.52712449338461398</v>
      </c>
      <c r="BO18">
        <f t="shared" si="36"/>
        <v>0.72451875048028869</v>
      </c>
      <c r="BP18">
        <f t="shared" si="37"/>
        <v>0.71657970311046393</v>
      </c>
      <c r="BQ18">
        <f t="shared" si="38"/>
        <v>0.88428821341747799</v>
      </c>
      <c r="BR18">
        <f t="shared" si="39"/>
        <v>0.75525414029801241</v>
      </c>
      <c r="BS18">
        <f t="shared" si="40"/>
        <v>0.55430122893209266</v>
      </c>
      <c r="BT18">
        <f t="shared" si="41"/>
        <v>0.44569877106790734</v>
      </c>
      <c r="BU18">
        <v>2620</v>
      </c>
      <c r="BV18">
        <v>300</v>
      </c>
      <c r="BW18">
        <v>300</v>
      </c>
      <c r="BX18">
        <v>300</v>
      </c>
      <c r="BY18">
        <v>12473</v>
      </c>
      <c r="BZ18">
        <v>977.86</v>
      </c>
      <c r="CA18">
        <v>-9.4657100000000004E-3</v>
      </c>
      <c r="CB18">
        <v>-15.62</v>
      </c>
      <c r="CC18" t="s">
        <v>415</v>
      </c>
      <c r="CD18" t="s">
        <v>415</v>
      </c>
      <c r="CE18" t="s">
        <v>415</v>
      </c>
      <c r="CF18" t="s">
        <v>415</v>
      </c>
      <c r="CG18" t="s">
        <v>415</v>
      </c>
      <c r="CH18" t="s">
        <v>415</v>
      </c>
      <c r="CI18" t="s">
        <v>415</v>
      </c>
      <c r="CJ18" t="s">
        <v>415</v>
      </c>
      <c r="CK18" t="s">
        <v>415</v>
      </c>
      <c r="CL18" t="s">
        <v>415</v>
      </c>
      <c r="CM18">
        <f t="shared" si="42"/>
        <v>1000.007033333333</v>
      </c>
      <c r="CN18">
        <f t="shared" si="43"/>
        <v>841.19960965923326</v>
      </c>
      <c r="CO18">
        <f t="shared" si="44"/>
        <v>0.84119369326359095</v>
      </c>
      <c r="CP18">
        <f t="shared" si="45"/>
        <v>0.16190382799873065</v>
      </c>
      <c r="CQ18">
        <v>6</v>
      </c>
      <c r="CR18">
        <v>0.5</v>
      </c>
      <c r="CS18" t="s">
        <v>416</v>
      </c>
      <c r="CT18">
        <v>2</v>
      </c>
      <c r="CU18">
        <v>1689778009.75</v>
      </c>
      <c r="CV18">
        <v>409.88086666666669</v>
      </c>
      <c r="CW18">
        <v>426.24333333333351</v>
      </c>
      <c r="CX18">
        <v>21.03663666666667</v>
      </c>
      <c r="CY18">
        <v>18.249933333333338</v>
      </c>
      <c r="CZ18">
        <v>408.82289999999989</v>
      </c>
      <c r="DA18">
        <v>20.797226666666671</v>
      </c>
      <c r="DB18">
        <v>600.17600000000004</v>
      </c>
      <c r="DC18">
        <v>101.31399999999999</v>
      </c>
      <c r="DD18">
        <v>9.9814966666666644E-2</v>
      </c>
      <c r="DE18">
        <v>27.570256666666658</v>
      </c>
      <c r="DF18">
        <v>27.455956666666669</v>
      </c>
      <c r="DG18">
        <v>999.9000000000002</v>
      </c>
      <c r="DH18">
        <v>0</v>
      </c>
      <c r="DI18">
        <v>0</v>
      </c>
      <c r="DJ18">
        <v>10000.482333333341</v>
      </c>
      <c r="DK18">
        <v>0</v>
      </c>
      <c r="DL18">
        <v>982.74176666666665</v>
      </c>
      <c r="DM18">
        <v>-16.362490000000001</v>
      </c>
      <c r="DN18">
        <v>418.68873333333329</v>
      </c>
      <c r="DO18">
        <v>434.16680000000002</v>
      </c>
      <c r="DP18">
        <v>2.7866923333333342</v>
      </c>
      <c r="DQ18">
        <v>426.24333333333351</v>
      </c>
      <c r="DR18">
        <v>18.249933333333338</v>
      </c>
      <c r="DS18">
        <v>2.1313059999999999</v>
      </c>
      <c r="DT18">
        <v>1.8489743333333331</v>
      </c>
      <c r="DU18">
        <v>18.45509333333333</v>
      </c>
      <c r="DV18">
        <v>16.20695666666667</v>
      </c>
      <c r="DW18">
        <v>1000.007033333333</v>
      </c>
      <c r="DX18">
        <v>0.96000653333333308</v>
      </c>
      <c r="DY18">
        <v>3.9993306666666659E-2</v>
      </c>
      <c r="DZ18">
        <v>0</v>
      </c>
      <c r="EA18">
        <v>657.20976666666684</v>
      </c>
      <c r="EB18">
        <v>4.9993100000000004</v>
      </c>
      <c r="EC18">
        <v>8279.117666666667</v>
      </c>
      <c r="ED18">
        <v>8784.9546666666647</v>
      </c>
      <c r="EE18">
        <v>36.936999999999991</v>
      </c>
      <c r="EF18">
        <v>38.79133333333332</v>
      </c>
      <c r="EG18">
        <v>37.658066666666663</v>
      </c>
      <c r="EH18">
        <v>37.936999999999991</v>
      </c>
      <c r="EI18">
        <v>38.379133333333343</v>
      </c>
      <c r="EJ18">
        <v>955.2163333333333</v>
      </c>
      <c r="EK18">
        <v>39.789999999999992</v>
      </c>
      <c r="EL18">
        <v>0</v>
      </c>
      <c r="EM18">
        <v>69.200000047683716</v>
      </c>
      <c r="EN18">
        <v>0</v>
      </c>
      <c r="EO18">
        <v>657.29376923076939</v>
      </c>
      <c r="EP18">
        <v>9.0658461714852265</v>
      </c>
      <c r="EQ18">
        <v>90.060170989414146</v>
      </c>
      <c r="ER18">
        <v>8279.8215384615378</v>
      </c>
      <c r="ES18">
        <v>15</v>
      </c>
      <c r="ET18">
        <v>1689777909</v>
      </c>
      <c r="EU18" t="s">
        <v>417</v>
      </c>
      <c r="EV18">
        <v>1689777905</v>
      </c>
      <c r="EW18">
        <v>1689777909</v>
      </c>
      <c r="EX18">
        <v>1</v>
      </c>
      <c r="EY18">
        <v>0.11799999999999999</v>
      </c>
      <c r="EZ18">
        <v>-0.13200000000000001</v>
      </c>
      <c r="FA18">
        <v>1.048</v>
      </c>
      <c r="FB18">
        <v>0.17699999999999999</v>
      </c>
      <c r="FC18">
        <v>426</v>
      </c>
      <c r="FD18">
        <v>19</v>
      </c>
      <c r="FE18">
        <v>0.08</v>
      </c>
      <c r="FF18">
        <v>0.02</v>
      </c>
      <c r="FG18">
        <v>-16.360773170731711</v>
      </c>
      <c r="FH18">
        <v>0.20948362369335299</v>
      </c>
      <c r="FI18">
        <v>6.8229430115228529E-2</v>
      </c>
      <c r="FJ18">
        <v>1</v>
      </c>
      <c r="FK18">
        <v>409.87903225806463</v>
      </c>
      <c r="FL18">
        <v>0.27827419354821148</v>
      </c>
      <c r="FM18">
        <v>2.806614752395584E-2</v>
      </c>
      <c r="FN18">
        <v>1</v>
      </c>
      <c r="FO18">
        <v>2.8023378048780492</v>
      </c>
      <c r="FP18">
        <v>-0.49632627177700728</v>
      </c>
      <c r="FQ18">
        <v>5.9072751983370107E-2</v>
      </c>
      <c r="FR18">
        <v>1</v>
      </c>
      <c r="FS18">
        <v>21.036406451612901</v>
      </c>
      <c r="FT18">
        <v>0.16810645161287421</v>
      </c>
      <c r="FU18">
        <v>1.5082567067460331E-2</v>
      </c>
      <c r="FV18">
        <v>1</v>
      </c>
      <c r="FW18">
        <v>4</v>
      </c>
      <c r="FX18">
        <v>4</v>
      </c>
      <c r="FY18" t="s">
        <v>418</v>
      </c>
      <c r="FZ18">
        <v>3.1778300000000002</v>
      </c>
      <c r="GA18">
        <v>2.79732</v>
      </c>
      <c r="GB18">
        <v>0.10298499999999999</v>
      </c>
      <c r="GC18">
        <v>0.106792</v>
      </c>
      <c r="GD18">
        <v>0.10986899999999999</v>
      </c>
      <c r="GE18">
        <v>0.101147</v>
      </c>
      <c r="GF18">
        <v>28072.3</v>
      </c>
      <c r="GG18">
        <v>22245.1</v>
      </c>
      <c r="GH18">
        <v>29251.1</v>
      </c>
      <c r="GI18">
        <v>24398.799999999999</v>
      </c>
      <c r="GJ18">
        <v>33102.400000000001</v>
      </c>
      <c r="GK18">
        <v>31989</v>
      </c>
      <c r="GL18">
        <v>40337.4</v>
      </c>
      <c r="GM18">
        <v>39787.300000000003</v>
      </c>
      <c r="GN18">
        <v>2.1688499999999999</v>
      </c>
      <c r="GO18">
        <v>1.89595</v>
      </c>
      <c r="GP18">
        <v>7.5958700000000004E-2</v>
      </c>
      <c r="GQ18">
        <v>0</v>
      </c>
      <c r="GR18">
        <v>26.285</v>
      </c>
      <c r="GS18">
        <v>999.9</v>
      </c>
      <c r="GT18">
        <v>70.5</v>
      </c>
      <c r="GU18">
        <v>27.7</v>
      </c>
      <c r="GV18">
        <v>25.948699999999999</v>
      </c>
      <c r="GW18">
        <v>61.170099999999998</v>
      </c>
      <c r="GX18">
        <v>32.095399999999998</v>
      </c>
      <c r="GY18">
        <v>1</v>
      </c>
      <c r="GZ18">
        <v>4.3201200000000002E-2</v>
      </c>
      <c r="HA18">
        <v>-0.22784599999999999</v>
      </c>
      <c r="HB18">
        <v>20.262799999999999</v>
      </c>
      <c r="HC18">
        <v>5.2268699999999999</v>
      </c>
      <c r="HD18">
        <v>11.908099999999999</v>
      </c>
      <c r="HE18">
        <v>4.9635999999999996</v>
      </c>
      <c r="HF18">
        <v>3.2916300000000001</v>
      </c>
      <c r="HG18">
        <v>9999</v>
      </c>
      <c r="HH18">
        <v>9999</v>
      </c>
      <c r="HI18">
        <v>9999</v>
      </c>
      <c r="HJ18">
        <v>999.9</v>
      </c>
      <c r="HK18">
        <v>4.9702099999999998</v>
      </c>
      <c r="HL18">
        <v>1.87486</v>
      </c>
      <c r="HM18">
        <v>1.8736299999999999</v>
      </c>
      <c r="HN18">
        <v>1.8727100000000001</v>
      </c>
      <c r="HO18">
        <v>1.8742700000000001</v>
      </c>
      <c r="HP18">
        <v>1.8692800000000001</v>
      </c>
      <c r="HQ18">
        <v>1.8734599999999999</v>
      </c>
      <c r="HR18">
        <v>1.8785099999999999</v>
      </c>
      <c r="HS18">
        <v>0</v>
      </c>
      <c r="HT18">
        <v>0</v>
      </c>
      <c r="HU18">
        <v>0</v>
      </c>
      <c r="HV18">
        <v>0</v>
      </c>
      <c r="HW18" t="s">
        <v>419</v>
      </c>
      <c r="HX18" t="s">
        <v>420</v>
      </c>
      <c r="HY18" t="s">
        <v>421</v>
      </c>
      <c r="HZ18" t="s">
        <v>421</v>
      </c>
      <c r="IA18" t="s">
        <v>421</v>
      </c>
      <c r="IB18" t="s">
        <v>421</v>
      </c>
      <c r="IC18">
        <v>0</v>
      </c>
      <c r="ID18">
        <v>100</v>
      </c>
      <c r="IE18">
        <v>100</v>
      </c>
      <c r="IF18">
        <v>1.0580000000000001</v>
      </c>
      <c r="IG18">
        <v>0.2409</v>
      </c>
      <c r="IH18">
        <v>1.0366732496918309</v>
      </c>
      <c r="II18">
        <v>7.5022699049890511E-4</v>
      </c>
      <c r="IJ18">
        <v>-1.9075414379404558E-6</v>
      </c>
      <c r="IK18">
        <v>4.87577687351772E-10</v>
      </c>
      <c r="IL18">
        <v>-3.0422624148043361E-2</v>
      </c>
      <c r="IM18">
        <v>-4.1806313054066763E-3</v>
      </c>
      <c r="IN18">
        <v>9.7520324251473139E-4</v>
      </c>
      <c r="IO18">
        <v>-7.2278216180753071E-6</v>
      </c>
      <c r="IP18">
        <v>1</v>
      </c>
      <c r="IQ18">
        <v>1943</v>
      </c>
      <c r="IR18">
        <v>1</v>
      </c>
      <c r="IS18">
        <v>21</v>
      </c>
      <c r="IT18">
        <v>1.9</v>
      </c>
      <c r="IU18">
        <v>1.8</v>
      </c>
      <c r="IV18">
        <v>1.09253</v>
      </c>
      <c r="IW18">
        <v>2.3803700000000001</v>
      </c>
      <c r="IX18">
        <v>1.42578</v>
      </c>
      <c r="IY18">
        <v>2.2802699999999998</v>
      </c>
      <c r="IZ18">
        <v>1.5478499999999999</v>
      </c>
      <c r="JA18">
        <v>2.4645999999999999</v>
      </c>
      <c r="JB18">
        <v>32.200499999999998</v>
      </c>
      <c r="JC18">
        <v>15.988300000000001</v>
      </c>
      <c r="JD18">
        <v>18</v>
      </c>
      <c r="JE18">
        <v>632.98699999999997</v>
      </c>
      <c r="JF18">
        <v>439.73399999999998</v>
      </c>
      <c r="JG18">
        <v>27.129300000000001</v>
      </c>
      <c r="JH18">
        <v>27.7258</v>
      </c>
      <c r="JI18">
        <v>30.000299999999999</v>
      </c>
      <c r="JJ18">
        <v>27.5852</v>
      </c>
      <c r="JK18">
        <v>27.5228</v>
      </c>
      <c r="JL18">
        <v>21.903400000000001</v>
      </c>
      <c r="JM18">
        <v>30.495999999999999</v>
      </c>
      <c r="JN18">
        <v>89.404399999999995</v>
      </c>
      <c r="JO18">
        <v>26.341899999999999</v>
      </c>
      <c r="JP18">
        <v>426.53699999999998</v>
      </c>
      <c r="JQ18">
        <v>18.8368</v>
      </c>
      <c r="JR18">
        <v>95.292000000000002</v>
      </c>
      <c r="JS18">
        <v>101.246</v>
      </c>
    </row>
    <row r="19" spans="1:279" x14ac:dyDescent="0.2">
      <c r="A19">
        <v>3</v>
      </c>
      <c r="B19">
        <v>1689778087</v>
      </c>
      <c r="C19">
        <v>139</v>
      </c>
      <c r="D19" t="s">
        <v>426</v>
      </c>
      <c r="E19" t="s">
        <v>427</v>
      </c>
      <c r="F19">
        <v>15</v>
      </c>
      <c r="L19" t="s">
        <v>409</v>
      </c>
      <c r="N19" t="s">
        <v>410</v>
      </c>
      <c r="O19" t="s">
        <v>411</v>
      </c>
      <c r="P19">
        <v>1689778079.25</v>
      </c>
      <c r="Q19">
        <f t="shared" si="0"/>
        <v>2.6681188266811165E-3</v>
      </c>
      <c r="R19">
        <f t="shared" si="1"/>
        <v>2.6681188266811167</v>
      </c>
      <c r="S19">
        <f t="shared" si="2"/>
        <v>13.052909296664028</v>
      </c>
      <c r="T19">
        <f t="shared" si="3"/>
        <v>409.9604666666666</v>
      </c>
      <c r="U19">
        <f t="shared" si="4"/>
        <v>280.95191610560653</v>
      </c>
      <c r="V19">
        <f t="shared" si="5"/>
        <v>28.493071818282854</v>
      </c>
      <c r="W19">
        <f t="shared" si="6"/>
        <v>41.576626994774877</v>
      </c>
      <c r="X19">
        <f t="shared" si="7"/>
        <v>0.17828634113287606</v>
      </c>
      <c r="Y19">
        <f t="shared" si="8"/>
        <v>2.9514244875157325</v>
      </c>
      <c r="Z19">
        <f t="shared" si="9"/>
        <v>0.17251207989734479</v>
      </c>
      <c r="AA19">
        <f t="shared" si="10"/>
        <v>0.10832326542635404</v>
      </c>
      <c r="AB19">
        <f t="shared" si="11"/>
        <v>82.092760602443477</v>
      </c>
      <c r="AC19">
        <f t="shared" si="12"/>
        <v>27.647047081240846</v>
      </c>
      <c r="AD19">
        <f t="shared" si="13"/>
        <v>27.513893333333321</v>
      </c>
      <c r="AE19">
        <f t="shared" si="14"/>
        <v>3.688620379279814</v>
      </c>
      <c r="AF19">
        <f t="shared" si="15"/>
        <v>57.54444756710074</v>
      </c>
      <c r="AG19">
        <f t="shared" si="16"/>
        <v>2.1653596397477037</v>
      </c>
      <c r="AH19">
        <f t="shared" si="17"/>
        <v>3.7629340992851605</v>
      </c>
      <c r="AI19">
        <f t="shared" si="18"/>
        <v>1.5232607395321103</v>
      </c>
      <c r="AJ19">
        <f t="shared" si="19"/>
        <v>-117.66404025663724</v>
      </c>
      <c r="AK19">
        <f t="shared" si="20"/>
        <v>54.315185576690403</v>
      </c>
      <c r="AL19">
        <f t="shared" si="21"/>
        <v>3.9988431168154257</v>
      </c>
      <c r="AM19">
        <f t="shared" si="22"/>
        <v>22.742749039312066</v>
      </c>
      <c r="AN19">
        <v>0</v>
      </c>
      <c r="AO19">
        <v>0</v>
      </c>
      <c r="AP19">
        <f t="shared" si="23"/>
        <v>1</v>
      </c>
      <c r="AQ19">
        <f t="shared" si="24"/>
        <v>0</v>
      </c>
      <c r="AR19">
        <f t="shared" si="25"/>
        <v>53388.53219322706</v>
      </c>
      <c r="AS19" t="s">
        <v>412</v>
      </c>
      <c r="AT19">
        <v>12513.7</v>
      </c>
      <c r="AU19">
        <v>604.14961538461534</v>
      </c>
      <c r="AV19">
        <v>2480.71</v>
      </c>
      <c r="AW19">
        <f t="shared" si="26"/>
        <v>0.75646100697598051</v>
      </c>
      <c r="AX19">
        <v>-0.51799109372540453</v>
      </c>
      <c r="AY19" t="s">
        <v>428</v>
      </c>
      <c r="AZ19">
        <v>12484.6</v>
      </c>
      <c r="BA19">
        <v>760.6993846153847</v>
      </c>
      <c r="BB19">
        <v>1767.75</v>
      </c>
      <c r="BC19">
        <f t="shared" si="27"/>
        <v>0.56967931856009923</v>
      </c>
      <c r="BD19">
        <v>0.5</v>
      </c>
      <c r="BE19">
        <f t="shared" si="28"/>
        <v>421.18992785618832</v>
      </c>
      <c r="BF19">
        <f t="shared" si="29"/>
        <v>13.052909296664028</v>
      </c>
      <c r="BG19">
        <f t="shared" si="30"/>
        <v>119.97159554274536</v>
      </c>
      <c r="BH19">
        <f t="shared" si="31"/>
        <v>3.222038204822196E-2</v>
      </c>
      <c r="BI19">
        <f t="shared" si="32"/>
        <v>0.40331494838070997</v>
      </c>
      <c r="BJ19">
        <f t="shared" si="33"/>
        <v>550.11565171571613</v>
      </c>
      <c r="BK19" t="s">
        <v>429</v>
      </c>
      <c r="BL19">
        <v>564.89</v>
      </c>
      <c r="BM19">
        <f t="shared" si="34"/>
        <v>564.89</v>
      </c>
      <c r="BN19">
        <f t="shared" si="35"/>
        <v>0.68044689577146089</v>
      </c>
      <c r="BO19">
        <f t="shared" si="36"/>
        <v>0.83721348734234668</v>
      </c>
      <c r="BP19">
        <f t="shared" si="37"/>
        <v>0.37214352079005331</v>
      </c>
      <c r="BQ19">
        <f t="shared" si="38"/>
        <v>0.86546088218893535</v>
      </c>
      <c r="BR19">
        <f t="shared" si="39"/>
        <v>0.37992915434273467</v>
      </c>
      <c r="BS19">
        <f t="shared" si="40"/>
        <v>0.62170883325209592</v>
      </c>
      <c r="BT19">
        <f t="shared" si="41"/>
        <v>0.37829116674790408</v>
      </c>
      <c r="BU19">
        <v>2622</v>
      </c>
      <c r="BV19">
        <v>300</v>
      </c>
      <c r="BW19">
        <v>300</v>
      </c>
      <c r="BX19">
        <v>300</v>
      </c>
      <c r="BY19">
        <v>12484.6</v>
      </c>
      <c r="BZ19">
        <v>1578.13</v>
      </c>
      <c r="CA19">
        <v>-9.9049399999999992E-3</v>
      </c>
      <c r="CB19">
        <v>-46.2</v>
      </c>
      <c r="CC19" t="s">
        <v>415</v>
      </c>
      <c r="CD19" t="s">
        <v>415</v>
      </c>
      <c r="CE19" t="s">
        <v>415</v>
      </c>
      <c r="CF19" t="s">
        <v>415</v>
      </c>
      <c r="CG19" t="s">
        <v>415</v>
      </c>
      <c r="CH19" t="s">
        <v>415</v>
      </c>
      <c r="CI19" t="s">
        <v>415</v>
      </c>
      <c r="CJ19" t="s">
        <v>415</v>
      </c>
      <c r="CK19" t="s">
        <v>415</v>
      </c>
      <c r="CL19" t="s">
        <v>415</v>
      </c>
      <c r="CM19">
        <f t="shared" si="42"/>
        <v>500.00259999999997</v>
      </c>
      <c r="CN19">
        <f t="shared" si="43"/>
        <v>421.18992785618832</v>
      </c>
      <c r="CO19">
        <f t="shared" si="44"/>
        <v>0.84237547535990476</v>
      </c>
      <c r="CP19">
        <f t="shared" si="45"/>
        <v>0.16418466744461624</v>
      </c>
      <c r="CQ19">
        <v>6</v>
      </c>
      <c r="CR19">
        <v>0.5</v>
      </c>
      <c r="CS19" t="s">
        <v>416</v>
      </c>
      <c r="CT19">
        <v>2</v>
      </c>
      <c r="CU19">
        <v>1689778079.25</v>
      </c>
      <c r="CV19">
        <v>409.9604666666666</v>
      </c>
      <c r="CW19">
        <v>424.1029666666667</v>
      </c>
      <c r="CX19">
        <v>21.35122333333333</v>
      </c>
      <c r="CY19">
        <v>18.74085333333333</v>
      </c>
      <c r="CZ19">
        <v>408.90266666666668</v>
      </c>
      <c r="DA19">
        <v>21.103490000000001</v>
      </c>
      <c r="DB19">
        <v>600.17956666666657</v>
      </c>
      <c r="DC19">
        <v>101.3160666666667</v>
      </c>
      <c r="DD19">
        <v>0.1001194666666667</v>
      </c>
      <c r="DE19">
        <v>27.855246666666659</v>
      </c>
      <c r="DF19">
        <v>27.513893333333321</v>
      </c>
      <c r="DG19">
        <v>999.9000000000002</v>
      </c>
      <c r="DH19">
        <v>0</v>
      </c>
      <c r="DI19">
        <v>0</v>
      </c>
      <c r="DJ19">
        <v>9993.7073333333319</v>
      </c>
      <c r="DK19">
        <v>0</v>
      </c>
      <c r="DL19">
        <v>984.00890000000027</v>
      </c>
      <c r="DM19">
        <v>-14.14257666666667</v>
      </c>
      <c r="DN19">
        <v>418.90460000000002</v>
      </c>
      <c r="DO19">
        <v>432.20286666666669</v>
      </c>
      <c r="DP19">
        <v>2.610370666666666</v>
      </c>
      <c r="DQ19">
        <v>424.1029666666667</v>
      </c>
      <c r="DR19">
        <v>18.74085333333333</v>
      </c>
      <c r="DS19">
        <v>2.1632216666666668</v>
      </c>
      <c r="DT19">
        <v>1.898749333333333</v>
      </c>
      <c r="DU19">
        <v>18.692519999999998</v>
      </c>
      <c r="DV19">
        <v>16.624359999999999</v>
      </c>
      <c r="DW19">
        <v>500.00259999999997</v>
      </c>
      <c r="DX19">
        <v>0.92001526666666666</v>
      </c>
      <c r="DY19">
        <v>7.9984793333333346E-2</v>
      </c>
      <c r="DZ19">
        <v>0</v>
      </c>
      <c r="EA19">
        <v>760.69843333333324</v>
      </c>
      <c r="EB19">
        <v>4.9993100000000004</v>
      </c>
      <c r="EC19">
        <v>5509.3833333333332</v>
      </c>
      <c r="ED19">
        <v>4309.4090000000006</v>
      </c>
      <c r="EE19">
        <v>36.433</v>
      </c>
      <c r="EF19">
        <v>38.811999999999991</v>
      </c>
      <c r="EG19">
        <v>37.524799999999999</v>
      </c>
      <c r="EH19">
        <v>37.936999999999991</v>
      </c>
      <c r="EI19">
        <v>38.141533333333342</v>
      </c>
      <c r="EJ19">
        <v>455.4103333333332</v>
      </c>
      <c r="EK19">
        <v>39.591333333333317</v>
      </c>
      <c r="EL19">
        <v>0</v>
      </c>
      <c r="EM19">
        <v>68.800000190734863</v>
      </c>
      <c r="EN19">
        <v>0</v>
      </c>
      <c r="EO19">
        <v>760.6993846153847</v>
      </c>
      <c r="EP19">
        <v>20.51617094544893</v>
      </c>
      <c r="EQ19">
        <v>14.8437606218222</v>
      </c>
      <c r="ER19">
        <v>5509.6446153846146</v>
      </c>
      <c r="ES19">
        <v>15</v>
      </c>
      <c r="ET19">
        <v>1689777909</v>
      </c>
      <c r="EU19" t="s">
        <v>417</v>
      </c>
      <c r="EV19">
        <v>1689777905</v>
      </c>
      <c r="EW19">
        <v>1689777909</v>
      </c>
      <c r="EX19">
        <v>1</v>
      </c>
      <c r="EY19">
        <v>0.11799999999999999</v>
      </c>
      <c r="EZ19">
        <v>-0.13200000000000001</v>
      </c>
      <c r="FA19">
        <v>1.048</v>
      </c>
      <c r="FB19">
        <v>0.17699999999999999</v>
      </c>
      <c r="FC19">
        <v>426</v>
      </c>
      <c r="FD19">
        <v>19</v>
      </c>
      <c r="FE19">
        <v>0.08</v>
      </c>
      <c r="FF19">
        <v>0.02</v>
      </c>
      <c r="FG19">
        <v>-14.1284925</v>
      </c>
      <c r="FH19">
        <v>-0.28341726078800228</v>
      </c>
      <c r="FI19">
        <v>4.1219027083981563E-2</v>
      </c>
      <c r="FJ19">
        <v>1</v>
      </c>
      <c r="FK19">
        <v>409.9604666666666</v>
      </c>
      <c r="FL19">
        <v>6.0493882091927013E-2</v>
      </c>
      <c r="FM19">
        <v>1.2555830872105191E-2</v>
      </c>
      <c r="FN19">
        <v>1</v>
      </c>
      <c r="FO19">
        <v>2.6076074999999999</v>
      </c>
      <c r="FP19">
        <v>4.7846003752338988E-2</v>
      </c>
      <c r="FQ19">
        <v>7.8629192257074539E-3</v>
      </c>
      <c r="FR19">
        <v>1</v>
      </c>
      <c r="FS19">
        <v>21.35122333333333</v>
      </c>
      <c r="FT19">
        <v>6.2109010011105838E-2</v>
      </c>
      <c r="FU19">
        <v>4.6054086560140886E-3</v>
      </c>
      <c r="FV19">
        <v>1</v>
      </c>
      <c r="FW19">
        <v>4</v>
      </c>
      <c r="FX19">
        <v>4</v>
      </c>
      <c r="FY19" t="s">
        <v>418</v>
      </c>
      <c r="FZ19">
        <v>3.1772800000000001</v>
      </c>
      <c r="GA19">
        <v>2.79704</v>
      </c>
      <c r="GB19">
        <v>0.10298400000000001</v>
      </c>
      <c r="GC19">
        <v>0.106387</v>
      </c>
      <c r="GD19">
        <v>0.110832</v>
      </c>
      <c r="GE19">
        <v>0.102226</v>
      </c>
      <c r="GF19">
        <v>28068.1</v>
      </c>
      <c r="GG19">
        <v>22252.799999999999</v>
      </c>
      <c r="GH19">
        <v>29247.200000000001</v>
      </c>
      <c r="GI19">
        <v>24396.6</v>
      </c>
      <c r="GJ19">
        <v>33061.599999999999</v>
      </c>
      <c r="GK19">
        <v>31947.3</v>
      </c>
      <c r="GL19">
        <v>40332.1</v>
      </c>
      <c r="GM19">
        <v>39783.699999999997</v>
      </c>
      <c r="GN19">
        <v>2.1675499999999999</v>
      </c>
      <c r="GO19">
        <v>1.8942000000000001</v>
      </c>
      <c r="GP19">
        <v>6.1370399999999999E-2</v>
      </c>
      <c r="GQ19">
        <v>0</v>
      </c>
      <c r="GR19">
        <v>26.559200000000001</v>
      </c>
      <c r="GS19">
        <v>999.9</v>
      </c>
      <c r="GT19">
        <v>69.900000000000006</v>
      </c>
      <c r="GU19">
        <v>27.9</v>
      </c>
      <c r="GV19">
        <v>26.03</v>
      </c>
      <c r="GW19">
        <v>62.390099999999997</v>
      </c>
      <c r="GX19">
        <v>32.740400000000001</v>
      </c>
      <c r="GY19">
        <v>1</v>
      </c>
      <c r="GZ19">
        <v>4.9778999999999997E-2</v>
      </c>
      <c r="HA19">
        <v>0.304311</v>
      </c>
      <c r="HB19">
        <v>20.2713</v>
      </c>
      <c r="HC19">
        <v>5.2211800000000004</v>
      </c>
      <c r="HD19">
        <v>11.908099999999999</v>
      </c>
      <c r="HE19">
        <v>4.9635499999999997</v>
      </c>
      <c r="HF19">
        <v>3.2913299999999999</v>
      </c>
      <c r="HG19">
        <v>9999</v>
      </c>
      <c r="HH19">
        <v>9999</v>
      </c>
      <c r="HI19">
        <v>9999</v>
      </c>
      <c r="HJ19">
        <v>999.9</v>
      </c>
      <c r="HK19">
        <v>4.9702299999999999</v>
      </c>
      <c r="HL19">
        <v>1.8749</v>
      </c>
      <c r="HM19">
        <v>1.8736299999999999</v>
      </c>
      <c r="HN19">
        <v>1.8727100000000001</v>
      </c>
      <c r="HO19">
        <v>1.8743399999999999</v>
      </c>
      <c r="HP19">
        <v>1.8693</v>
      </c>
      <c r="HQ19">
        <v>1.87347</v>
      </c>
      <c r="HR19">
        <v>1.8785099999999999</v>
      </c>
      <c r="HS19">
        <v>0</v>
      </c>
      <c r="HT19">
        <v>0</v>
      </c>
      <c r="HU19">
        <v>0</v>
      </c>
      <c r="HV19">
        <v>0</v>
      </c>
      <c r="HW19" t="s">
        <v>419</v>
      </c>
      <c r="HX19" t="s">
        <v>420</v>
      </c>
      <c r="HY19" t="s">
        <v>421</v>
      </c>
      <c r="HZ19" t="s">
        <v>421</v>
      </c>
      <c r="IA19" t="s">
        <v>421</v>
      </c>
      <c r="IB19" t="s">
        <v>421</v>
      </c>
      <c r="IC19">
        <v>0</v>
      </c>
      <c r="ID19">
        <v>100</v>
      </c>
      <c r="IE19">
        <v>100</v>
      </c>
      <c r="IF19">
        <v>1.0580000000000001</v>
      </c>
      <c r="IG19">
        <v>0.24809999999999999</v>
      </c>
      <c r="IH19">
        <v>1.0366732496918309</v>
      </c>
      <c r="II19">
        <v>7.5022699049890511E-4</v>
      </c>
      <c r="IJ19">
        <v>-1.9075414379404558E-6</v>
      </c>
      <c r="IK19">
        <v>4.87577687351772E-10</v>
      </c>
      <c r="IL19">
        <v>-3.0422624148043361E-2</v>
      </c>
      <c r="IM19">
        <v>-4.1806313054066763E-3</v>
      </c>
      <c r="IN19">
        <v>9.7520324251473139E-4</v>
      </c>
      <c r="IO19">
        <v>-7.2278216180753071E-6</v>
      </c>
      <c r="IP19">
        <v>1</v>
      </c>
      <c r="IQ19">
        <v>1943</v>
      </c>
      <c r="IR19">
        <v>1</v>
      </c>
      <c r="IS19">
        <v>21</v>
      </c>
      <c r="IT19">
        <v>3</v>
      </c>
      <c r="IU19">
        <v>3</v>
      </c>
      <c r="IV19">
        <v>1.09131</v>
      </c>
      <c r="IW19">
        <v>2.3986800000000001</v>
      </c>
      <c r="IX19">
        <v>1.42578</v>
      </c>
      <c r="IY19">
        <v>2.2790499999999998</v>
      </c>
      <c r="IZ19">
        <v>1.5478499999999999</v>
      </c>
      <c r="JA19">
        <v>2.34985</v>
      </c>
      <c r="JB19">
        <v>32.487499999999997</v>
      </c>
      <c r="JC19">
        <v>16.005800000000001</v>
      </c>
      <c r="JD19">
        <v>18</v>
      </c>
      <c r="JE19">
        <v>633.02099999999996</v>
      </c>
      <c r="JF19">
        <v>439.44299999999998</v>
      </c>
      <c r="JG19">
        <v>27.500299999999999</v>
      </c>
      <c r="JH19">
        <v>27.816800000000001</v>
      </c>
      <c r="JI19">
        <v>30.001000000000001</v>
      </c>
      <c r="JJ19">
        <v>27.678999999999998</v>
      </c>
      <c r="JK19">
        <v>27.6188</v>
      </c>
      <c r="JL19">
        <v>21.8596</v>
      </c>
      <c r="JM19">
        <v>29.6296</v>
      </c>
      <c r="JN19">
        <v>87.532499999999999</v>
      </c>
      <c r="JO19">
        <v>27.340699999999998</v>
      </c>
      <c r="JP19">
        <v>424.20499999999998</v>
      </c>
      <c r="JQ19">
        <v>19.0139</v>
      </c>
      <c r="JR19">
        <v>95.279399999999995</v>
      </c>
      <c r="JS19">
        <v>101.23699999999999</v>
      </c>
    </row>
    <row r="20" spans="1:279" x14ac:dyDescent="0.2">
      <c r="A20">
        <v>4</v>
      </c>
      <c r="B20">
        <v>1689778207.5</v>
      </c>
      <c r="C20">
        <v>259.5</v>
      </c>
      <c r="D20" t="s">
        <v>430</v>
      </c>
      <c r="E20" t="s">
        <v>431</v>
      </c>
      <c r="F20">
        <v>15</v>
      </c>
      <c r="L20" t="s">
        <v>409</v>
      </c>
      <c r="N20" t="s">
        <v>410</v>
      </c>
      <c r="O20" t="s">
        <v>411</v>
      </c>
      <c r="P20">
        <v>1689778199.75</v>
      </c>
      <c r="Q20">
        <f t="shared" si="0"/>
        <v>2.6438942583900523E-3</v>
      </c>
      <c r="R20">
        <f t="shared" si="1"/>
        <v>2.6438942583900524</v>
      </c>
      <c r="S20">
        <f t="shared" si="2"/>
        <v>8.3455006242012679</v>
      </c>
      <c r="T20">
        <f t="shared" si="3"/>
        <v>409.98680000000002</v>
      </c>
      <c r="U20">
        <f t="shared" si="4"/>
        <v>324.80551218883431</v>
      </c>
      <c r="V20">
        <f t="shared" si="5"/>
        <v>32.940684853812876</v>
      </c>
      <c r="W20">
        <f t="shared" si="6"/>
        <v>41.579485157171767</v>
      </c>
      <c r="X20">
        <f t="shared" si="7"/>
        <v>0.18006842170276607</v>
      </c>
      <c r="Y20">
        <f t="shared" si="8"/>
        <v>2.95256596547922</v>
      </c>
      <c r="Z20">
        <f t="shared" si="9"/>
        <v>0.1741823969330118</v>
      </c>
      <c r="AA20">
        <f t="shared" si="10"/>
        <v>0.10937680623598886</v>
      </c>
      <c r="AB20">
        <f t="shared" si="11"/>
        <v>41.317858219611772</v>
      </c>
      <c r="AC20">
        <f t="shared" si="12"/>
        <v>27.51678276408817</v>
      </c>
      <c r="AD20">
        <f t="shared" si="13"/>
        <v>27.50421</v>
      </c>
      <c r="AE20">
        <f t="shared" si="14"/>
        <v>3.6865311039949131</v>
      </c>
      <c r="AF20">
        <f t="shared" si="15"/>
        <v>57.900452926154188</v>
      </c>
      <c r="AG20">
        <f t="shared" si="16"/>
        <v>2.1917526079892014</v>
      </c>
      <c r="AH20">
        <f t="shared" si="17"/>
        <v>3.7853807651289815</v>
      </c>
      <c r="AI20">
        <f t="shared" si="18"/>
        <v>1.4947784960057118</v>
      </c>
      <c r="AJ20">
        <f t="shared" si="19"/>
        <v>-116.59573679500132</v>
      </c>
      <c r="AK20">
        <f t="shared" si="20"/>
        <v>72.10584517475391</v>
      </c>
      <c r="AL20">
        <f t="shared" si="21"/>
        <v>5.3090354658290169</v>
      </c>
      <c r="AM20">
        <f t="shared" si="22"/>
        <v>2.1370020651933856</v>
      </c>
      <c r="AN20">
        <v>0</v>
      </c>
      <c r="AO20">
        <v>0</v>
      </c>
      <c r="AP20">
        <f t="shared" si="23"/>
        <v>1</v>
      </c>
      <c r="AQ20">
        <f t="shared" si="24"/>
        <v>0</v>
      </c>
      <c r="AR20">
        <f t="shared" si="25"/>
        <v>53403.649628053972</v>
      </c>
      <c r="AS20" t="s">
        <v>412</v>
      </c>
      <c r="AT20">
        <v>12513.7</v>
      </c>
      <c r="AU20">
        <v>604.14961538461534</v>
      </c>
      <c r="AV20">
        <v>2480.71</v>
      </c>
      <c r="AW20">
        <f t="shared" si="26"/>
        <v>0.75646100697598051</v>
      </c>
      <c r="AX20">
        <v>-0.51799109372540453</v>
      </c>
      <c r="AY20" t="s">
        <v>432</v>
      </c>
      <c r="AZ20">
        <v>12479</v>
      </c>
      <c r="BA20">
        <v>773.36695999999995</v>
      </c>
      <c r="BB20">
        <v>2135.23</v>
      </c>
      <c r="BC20">
        <f t="shared" si="27"/>
        <v>0.63780625038052108</v>
      </c>
      <c r="BD20">
        <v>0.5</v>
      </c>
      <c r="BE20">
        <f t="shared" si="28"/>
        <v>210.73100649720817</v>
      </c>
      <c r="BF20">
        <f t="shared" si="29"/>
        <v>8.3455006242012679</v>
      </c>
      <c r="BG20">
        <f t="shared" si="30"/>
        <v>67.202776546448789</v>
      </c>
      <c r="BH20">
        <f t="shared" si="31"/>
        <v>4.2060690855401477E-2</v>
      </c>
      <c r="BI20">
        <f t="shared" si="32"/>
        <v>0.16179989977660486</v>
      </c>
      <c r="BJ20">
        <f t="shared" si="33"/>
        <v>581.24586354456562</v>
      </c>
      <c r="BK20" t="s">
        <v>433</v>
      </c>
      <c r="BL20">
        <v>625.15</v>
      </c>
      <c r="BM20">
        <f t="shared" si="34"/>
        <v>625.15</v>
      </c>
      <c r="BN20">
        <f t="shared" si="35"/>
        <v>0.70722123611976229</v>
      </c>
      <c r="BO20">
        <f t="shared" si="36"/>
        <v>0.90184827293918224</v>
      </c>
      <c r="BP20">
        <f t="shared" si="37"/>
        <v>0.18618638039190327</v>
      </c>
      <c r="BQ20">
        <f t="shared" si="38"/>
        <v>0.88947847133585167</v>
      </c>
      <c r="BR20">
        <f t="shared" si="39"/>
        <v>0.18410278871511443</v>
      </c>
      <c r="BS20">
        <f t="shared" si="40"/>
        <v>0.72900767292661395</v>
      </c>
      <c r="BT20">
        <f t="shared" si="41"/>
        <v>0.27099232707338605</v>
      </c>
      <c r="BU20">
        <v>2624</v>
      </c>
      <c r="BV20">
        <v>300</v>
      </c>
      <c r="BW20">
        <v>300</v>
      </c>
      <c r="BX20">
        <v>300</v>
      </c>
      <c r="BY20">
        <v>12479</v>
      </c>
      <c r="BZ20">
        <v>2020.34</v>
      </c>
      <c r="CA20">
        <v>-1.01157E-2</v>
      </c>
      <c r="CB20">
        <v>-15.67</v>
      </c>
      <c r="CC20" t="s">
        <v>415</v>
      </c>
      <c r="CD20" t="s">
        <v>415</v>
      </c>
      <c r="CE20" t="s">
        <v>415</v>
      </c>
      <c r="CF20" t="s">
        <v>415</v>
      </c>
      <c r="CG20" t="s">
        <v>415</v>
      </c>
      <c r="CH20" t="s">
        <v>415</v>
      </c>
      <c r="CI20" t="s">
        <v>415</v>
      </c>
      <c r="CJ20" t="s">
        <v>415</v>
      </c>
      <c r="CK20" t="s">
        <v>415</v>
      </c>
      <c r="CL20" t="s">
        <v>415</v>
      </c>
      <c r="CM20">
        <f t="shared" si="42"/>
        <v>249.99520000000001</v>
      </c>
      <c r="CN20">
        <f t="shared" si="43"/>
        <v>210.73100649720817</v>
      </c>
      <c r="CO20">
        <f t="shared" si="44"/>
        <v>0.84294021044087308</v>
      </c>
      <c r="CP20">
        <f t="shared" si="45"/>
        <v>0.16527460615088518</v>
      </c>
      <c r="CQ20">
        <v>6</v>
      </c>
      <c r="CR20">
        <v>0.5</v>
      </c>
      <c r="CS20" t="s">
        <v>416</v>
      </c>
      <c r="CT20">
        <v>2</v>
      </c>
      <c r="CU20">
        <v>1689778199.75</v>
      </c>
      <c r="CV20">
        <v>409.98680000000002</v>
      </c>
      <c r="CW20">
        <v>419.41343333333327</v>
      </c>
      <c r="CX20">
        <v>21.611370000000001</v>
      </c>
      <c r="CY20">
        <v>19.025390000000002</v>
      </c>
      <c r="CZ20">
        <v>408.89080000000001</v>
      </c>
      <c r="DA20">
        <v>21.359046666666661</v>
      </c>
      <c r="DB20">
        <v>600.18006666666656</v>
      </c>
      <c r="DC20">
        <v>101.3167</v>
      </c>
      <c r="DD20">
        <v>9.9943553333333338E-2</v>
      </c>
      <c r="DE20">
        <v>27.957196666666668</v>
      </c>
      <c r="DF20">
        <v>27.50421</v>
      </c>
      <c r="DG20">
        <v>999.9000000000002</v>
      </c>
      <c r="DH20">
        <v>0</v>
      </c>
      <c r="DI20">
        <v>0</v>
      </c>
      <c r="DJ20">
        <v>10000.124</v>
      </c>
      <c r="DK20">
        <v>0</v>
      </c>
      <c r="DL20">
        <v>964.52126666666675</v>
      </c>
      <c r="DM20">
        <v>-9.4265069999999991</v>
      </c>
      <c r="DN20">
        <v>419.04303333333343</v>
      </c>
      <c r="DO20">
        <v>427.54776666666669</v>
      </c>
      <c r="DP20">
        <v>2.585971666666667</v>
      </c>
      <c r="DQ20">
        <v>419.41343333333327</v>
      </c>
      <c r="DR20">
        <v>19.025390000000002</v>
      </c>
      <c r="DS20">
        <v>2.1895916666666659</v>
      </c>
      <c r="DT20">
        <v>1.927589666666667</v>
      </c>
      <c r="DU20">
        <v>18.886299999999999</v>
      </c>
      <c r="DV20">
        <v>16.861730000000001</v>
      </c>
      <c r="DW20">
        <v>249.99520000000001</v>
      </c>
      <c r="DX20">
        <v>0.89998383333333343</v>
      </c>
      <c r="DY20">
        <v>0.1000160733333333</v>
      </c>
      <c r="DZ20">
        <v>0</v>
      </c>
      <c r="EA20">
        <v>773.35233333333338</v>
      </c>
      <c r="EB20">
        <v>4.9993100000000004</v>
      </c>
      <c r="EC20">
        <v>3605.5496666666659</v>
      </c>
      <c r="ED20">
        <v>2117.7713333333331</v>
      </c>
      <c r="EE20">
        <v>35.495699999999992</v>
      </c>
      <c r="EF20">
        <v>38.499966666666658</v>
      </c>
      <c r="EG20">
        <v>36.914266666666663</v>
      </c>
      <c r="EH20">
        <v>37.760333333333328</v>
      </c>
      <c r="EI20">
        <v>37.512366666666672</v>
      </c>
      <c r="EJ20">
        <v>220.49199999999999</v>
      </c>
      <c r="EK20">
        <v>24.501000000000001</v>
      </c>
      <c r="EL20">
        <v>0</v>
      </c>
      <c r="EM20">
        <v>119.80000019073491</v>
      </c>
      <c r="EN20">
        <v>0</v>
      </c>
      <c r="EO20">
        <v>773.36695999999995</v>
      </c>
      <c r="EP20">
        <v>2.151846135110528</v>
      </c>
      <c r="EQ20">
        <v>37.56384609790102</v>
      </c>
      <c r="ER20">
        <v>3605.4456</v>
      </c>
      <c r="ES20">
        <v>15</v>
      </c>
      <c r="ET20">
        <v>1689778169.5</v>
      </c>
      <c r="EU20" t="s">
        <v>434</v>
      </c>
      <c r="EV20">
        <v>1689778162.5</v>
      </c>
      <c r="EW20">
        <v>1689778169.5</v>
      </c>
      <c r="EX20">
        <v>2</v>
      </c>
      <c r="EY20">
        <v>3.7999999999999999E-2</v>
      </c>
      <c r="EZ20">
        <v>-2E-3</v>
      </c>
      <c r="FA20">
        <v>1.091</v>
      </c>
      <c r="FB20">
        <v>0.193</v>
      </c>
      <c r="FC20">
        <v>419</v>
      </c>
      <c r="FD20">
        <v>19</v>
      </c>
      <c r="FE20">
        <v>0.28999999999999998</v>
      </c>
      <c r="FF20">
        <v>0.04</v>
      </c>
      <c r="FG20">
        <v>-9.5372820000000011</v>
      </c>
      <c r="FH20">
        <v>1.2233885178236541</v>
      </c>
      <c r="FI20">
        <v>0.2490590418675861</v>
      </c>
      <c r="FJ20">
        <v>1</v>
      </c>
      <c r="FK20">
        <v>409.99823333333342</v>
      </c>
      <c r="FL20">
        <v>-1.689957730810927</v>
      </c>
      <c r="FM20">
        <v>0.123369818927575</v>
      </c>
      <c r="FN20">
        <v>1</v>
      </c>
      <c r="FO20">
        <v>2.5846602500000002</v>
      </c>
      <c r="FP20">
        <v>-0.1138544465290819</v>
      </c>
      <c r="FQ20">
        <v>2.9679287010261891E-2</v>
      </c>
      <c r="FR20">
        <v>1</v>
      </c>
      <c r="FS20">
        <v>21.618476666666659</v>
      </c>
      <c r="FT20">
        <v>-0.87903270300330361</v>
      </c>
      <c r="FU20">
        <v>6.4206446630294886E-2</v>
      </c>
      <c r="FV20">
        <v>1</v>
      </c>
      <c r="FW20">
        <v>4</v>
      </c>
      <c r="FX20">
        <v>4</v>
      </c>
      <c r="FY20" t="s">
        <v>418</v>
      </c>
      <c r="FZ20">
        <v>3.1772399999999998</v>
      </c>
      <c r="GA20">
        <v>2.7966700000000002</v>
      </c>
      <c r="GB20">
        <v>0.102908</v>
      </c>
      <c r="GC20">
        <v>0.105466</v>
      </c>
      <c r="GD20">
        <v>0.11136799999999999</v>
      </c>
      <c r="GE20">
        <v>0.10297099999999999</v>
      </c>
      <c r="GF20">
        <v>28063.8</v>
      </c>
      <c r="GG20">
        <v>22271.7</v>
      </c>
      <c r="GH20">
        <v>29241.200000000001</v>
      </c>
      <c r="GI20">
        <v>24392.9</v>
      </c>
      <c r="GJ20">
        <v>33035.599999999999</v>
      </c>
      <c r="GK20">
        <v>31916.1</v>
      </c>
      <c r="GL20">
        <v>40324.6</v>
      </c>
      <c r="GM20">
        <v>39778.199999999997</v>
      </c>
      <c r="GN20">
        <v>2.1648000000000001</v>
      </c>
      <c r="GO20">
        <v>1.8892500000000001</v>
      </c>
      <c r="GP20">
        <v>3.7439199999999999E-2</v>
      </c>
      <c r="GQ20">
        <v>0</v>
      </c>
      <c r="GR20">
        <v>26.896599999999999</v>
      </c>
      <c r="GS20">
        <v>999.9</v>
      </c>
      <c r="GT20">
        <v>68.599999999999994</v>
      </c>
      <c r="GU20">
        <v>28.2</v>
      </c>
      <c r="GV20">
        <v>25.994399999999999</v>
      </c>
      <c r="GW20">
        <v>61.820099999999996</v>
      </c>
      <c r="GX20">
        <v>32.295699999999997</v>
      </c>
      <c r="GY20">
        <v>1</v>
      </c>
      <c r="GZ20">
        <v>5.8945600000000001E-2</v>
      </c>
      <c r="HA20">
        <v>-8.5269600000000001E-2</v>
      </c>
      <c r="HB20">
        <v>20.274899999999999</v>
      </c>
      <c r="HC20">
        <v>5.2237299999999998</v>
      </c>
      <c r="HD20">
        <v>11.908099999999999</v>
      </c>
      <c r="HE20">
        <v>4.9632500000000004</v>
      </c>
      <c r="HF20">
        <v>3.2913299999999999</v>
      </c>
      <c r="HG20">
        <v>9999</v>
      </c>
      <c r="HH20">
        <v>9999</v>
      </c>
      <c r="HI20">
        <v>9999</v>
      </c>
      <c r="HJ20">
        <v>999.9</v>
      </c>
      <c r="HK20">
        <v>4.9702200000000003</v>
      </c>
      <c r="HL20">
        <v>1.87497</v>
      </c>
      <c r="HM20">
        <v>1.87365</v>
      </c>
      <c r="HN20">
        <v>1.87279</v>
      </c>
      <c r="HO20">
        <v>1.87439</v>
      </c>
      <c r="HP20">
        <v>1.86934</v>
      </c>
      <c r="HQ20">
        <v>1.87347</v>
      </c>
      <c r="HR20">
        <v>1.8785499999999999</v>
      </c>
      <c r="HS20">
        <v>0</v>
      </c>
      <c r="HT20">
        <v>0</v>
      </c>
      <c r="HU20">
        <v>0</v>
      </c>
      <c r="HV20">
        <v>0</v>
      </c>
      <c r="HW20" t="s">
        <v>419</v>
      </c>
      <c r="HX20" t="s">
        <v>420</v>
      </c>
      <c r="HY20" t="s">
        <v>421</v>
      </c>
      <c r="HZ20" t="s">
        <v>421</v>
      </c>
      <c r="IA20" t="s">
        <v>421</v>
      </c>
      <c r="IB20" t="s">
        <v>421</v>
      </c>
      <c r="IC20">
        <v>0</v>
      </c>
      <c r="ID20">
        <v>100</v>
      </c>
      <c r="IE20">
        <v>100</v>
      </c>
      <c r="IF20">
        <v>1.0960000000000001</v>
      </c>
      <c r="IG20">
        <v>0.24990000000000001</v>
      </c>
      <c r="IH20">
        <v>1.074910491283219</v>
      </c>
      <c r="II20">
        <v>7.5022699049890511E-4</v>
      </c>
      <c r="IJ20">
        <v>-1.9075414379404558E-6</v>
      </c>
      <c r="IK20">
        <v>4.87577687351772E-10</v>
      </c>
      <c r="IL20">
        <v>-3.2860235297854722E-2</v>
      </c>
      <c r="IM20">
        <v>-4.1806313054066763E-3</v>
      </c>
      <c r="IN20">
        <v>9.7520324251473139E-4</v>
      </c>
      <c r="IO20">
        <v>-7.2278216180753071E-6</v>
      </c>
      <c r="IP20">
        <v>1</v>
      </c>
      <c r="IQ20">
        <v>1943</v>
      </c>
      <c r="IR20">
        <v>1</v>
      </c>
      <c r="IS20">
        <v>21</v>
      </c>
      <c r="IT20">
        <v>0.8</v>
      </c>
      <c r="IU20">
        <v>0.6</v>
      </c>
      <c r="IV20">
        <v>1.0839799999999999</v>
      </c>
      <c r="IW20">
        <v>2.3925800000000002</v>
      </c>
      <c r="IX20">
        <v>1.42578</v>
      </c>
      <c r="IY20">
        <v>2.2790499999999998</v>
      </c>
      <c r="IZ20">
        <v>1.5478499999999999</v>
      </c>
      <c r="JA20">
        <v>2.3999000000000001</v>
      </c>
      <c r="JB20">
        <v>33.020600000000002</v>
      </c>
      <c r="JC20">
        <v>16.005800000000001</v>
      </c>
      <c r="JD20">
        <v>18</v>
      </c>
      <c r="JE20">
        <v>632.74400000000003</v>
      </c>
      <c r="JF20">
        <v>437.79700000000003</v>
      </c>
      <c r="JG20">
        <v>26.998899999999999</v>
      </c>
      <c r="JH20">
        <v>27.991</v>
      </c>
      <c r="JI20">
        <v>30.000399999999999</v>
      </c>
      <c r="JJ20">
        <v>27.845500000000001</v>
      </c>
      <c r="JK20">
        <v>27.782499999999999</v>
      </c>
      <c r="JL20">
        <v>21.718900000000001</v>
      </c>
      <c r="JM20">
        <v>30.3353</v>
      </c>
      <c r="JN20">
        <v>85.255399999999995</v>
      </c>
      <c r="JO20">
        <v>26.985900000000001</v>
      </c>
      <c r="JP20">
        <v>419.64699999999999</v>
      </c>
      <c r="JQ20">
        <v>19.046800000000001</v>
      </c>
      <c r="JR20">
        <v>95.260900000000007</v>
      </c>
      <c r="JS20">
        <v>101.22199999999999</v>
      </c>
    </row>
    <row r="21" spans="1:279" x14ac:dyDescent="0.2">
      <c r="A21">
        <v>5</v>
      </c>
      <c r="B21">
        <v>1689778277</v>
      </c>
      <c r="C21">
        <v>329</v>
      </c>
      <c r="D21" t="s">
        <v>435</v>
      </c>
      <c r="E21" t="s">
        <v>436</v>
      </c>
      <c r="F21">
        <v>15</v>
      </c>
      <c r="L21" t="s">
        <v>409</v>
      </c>
      <c r="N21" t="s">
        <v>410</v>
      </c>
      <c r="O21" t="s">
        <v>411</v>
      </c>
      <c r="P21">
        <v>1689778269.25</v>
      </c>
      <c r="Q21">
        <f t="shared" si="0"/>
        <v>2.5704161456860464E-3</v>
      </c>
      <c r="R21">
        <f t="shared" si="1"/>
        <v>2.5704161456860466</v>
      </c>
      <c r="S21">
        <f t="shared" si="2"/>
        <v>3.8368323992565743</v>
      </c>
      <c r="T21">
        <f t="shared" si="3"/>
        <v>410.1797333333335</v>
      </c>
      <c r="U21">
        <f t="shared" si="4"/>
        <v>364.17459590232943</v>
      </c>
      <c r="V21">
        <f t="shared" si="5"/>
        <v>36.933809076220705</v>
      </c>
      <c r="W21">
        <f t="shared" si="6"/>
        <v>41.599551776344974</v>
      </c>
      <c r="X21">
        <f t="shared" si="7"/>
        <v>0.1727192840280799</v>
      </c>
      <c r="Y21">
        <f t="shared" si="8"/>
        <v>2.9519940955501953</v>
      </c>
      <c r="Z21">
        <f t="shared" si="9"/>
        <v>0.16729510575166739</v>
      </c>
      <c r="AA21">
        <f t="shared" si="10"/>
        <v>0.10503259210295821</v>
      </c>
      <c r="AB21">
        <f t="shared" si="11"/>
        <v>20.644789943481257</v>
      </c>
      <c r="AC21">
        <f t="shared" si="12"/>
        <v>27.419039787189494</v>
      </c>
      <c r="AD21">
        <f t="shared" si="13"/>
        <v>27.451413333333338</v>
      </c>
      <c r="AE21">
        <f t="shared" si="14"/>
        <v>3.675157854871554</v>
      </c>
      <c r="AF21">
        <f t="shared" si="15"/>
        <v>57.093599044360509</v>
      </c>
      <c r="AG21">
        <f t="shared" si="16"/>
        <v>2.1617575725042015</v>
      </c>
      <c r="AH21">
        <f t="shared" si="17"/>
        <v>3.7863396399735842</v>
      </c>
      <c r="AI21">
        <f t="shared" si="18"/>
        <v>1.5134002823673525</v>
      </c>
      <c r="AJ21">
        <f t="shared" si="19"/>
        <v>-113.35535202475465</v>
      </c>
      <c r="AK21">
        <f t="shared" si="20"/>
        <v>81.185590631162583</v>
      </c>
      <c r="AL21">
        <f t="shared" si="21"/>
        <v>5.9772763697137083</v>
      </c>
      <c r="AM21">
        <f t="shared" si="22"/>
        <v>-5.547695080397105</v>
      </c>
      <c r="AN21">
        <v>0</v>
      </c>
      <c r="AO21">
        <v>0</v>
      </c>
      <c r="AP21">
        <f t="shared" si="23"/>
        <v>1</v>
      </c>
      <c r="AQ21">
        <f t="shared" si="24"/>
        <v>0</v>
      </c>
      <c r="AR21">
        <f t="shared" si="25"/>
        <v>53386.277757263197</v>
      </c>
      <c r="AS21" t="s">
        <v>412</v>
      </c>
      <c r="AT21">
        <v>12513.7</v>
      </c>
      <c r="AU21">
        <v>604.14961538461534</v>
      </c>
      <c r="AV21">
        <v>2480.71</v>
      </c>
      <c r="AW21">
        <f t="shared" si="26"/>
        <v>0.75646100697598051</v>
      </c>
      <c r="AX21">
        <v>-0.51799109372540453</v>
      </c>
      <c r="AY21" t="s">
        <v>437</v>
      </c>
      <c r="AZ21">
        <v>12469.5</v>
      </c>
      <c r="BA21">
        <v>745.79692307692301</v>
      </c>
      <c r="BB21">
        <v>2226.9899999999998</v>
      </c>
      <c r="BC21">
        <f t="shared" si="27"/>
        <v>0.66510989134350718</v>
      </c>
      <c r="BD21">
        <v>0.5</v>
      </c>
      <c r="BE21">
        <f t="shared" si="28"/>
        <v>105.36277157693324</v>
      </c>
      <c r="BF21">
        <f t="shared" si="29"/>
        <v>3.8368323992565743</v>
      </c>
      <c r="BG21">
        <f t="shared" si="30"/>
        <v>35.03891077759242</v>
      </c>
      <c r="BH21">
        <f t="shared" si="31"/>
        <v>4.1331709747234546E-2</v>
      </c>
      <c r="BI21">
        <f t="shared" si="32"/>
        <v>0.11392956412018028</v>
      </c>
      <c r="BJ21">
        <f t="shared" si="33"/>
        <v>587.83925613371878</v>
      </c>
      <c r="BK21" t="s">
        <v>438</v>
      </c>
      <c r="BL21">
        <v>648.72</v>
      </c>
      <c r="BM21">
        <f t="shared" si="34"/>
        <v>648.72</v>
      </c>
      <c r="BN21">
        <f t="shared" si="35"/>
        <v>0.70870098204302667</v>
      </c>
      <c r="BO21">
        <f t="shared" si="36"/>
        <v>0.93849156159787417</v>
      </c>
      <c r="BP21">
        <f t="shared" si="37"/>
        <v>0.13849420575439836</v>
      </c>
      <c r="BQ21">
        <f t="shared" si="38"/>
        <v>0.91271642668303554</v>
      </c>
      <c r="BR21">
        <f t="shared" si="39"/>
        <v>0.135204815192772</v>
      </c>
      <c r="BS21">
        <f t="shared" si="40"/>
        <v>0.81633247201930093</v>
      </c>
      <c r="BT21">
        <f t="shared" si="41"/>
        <v>0.18366752798069907</v>
      </c>
      <c r="BU21">
        <v>2626</v>
      </c>
      <c r="BV21">
        <v>300</v>
      </c>
      <c r="BW21">
        <v>300</v>
      </c>
      <c r="BX21">
        <v>300</v>
      </c>
      <c r="BY21">
        <v>12469.5</v>
      </c>
      <c r="BZ21">
        <v>2141.83</v>
      </c>
      <c r="CA21">
        <v>-1.0216299999999999E-2</v>
      </c>
      <c r="CB21">
        <v>-5.93</v>
      </c>
      <c r="CC21" t="s">
        <v>415</v>
      </c>
      <c r="CD21" t="s">
        <v>415</v>
      </c>
      <c r="CE21" t="s">
        <v>415</v>
      </c>
      <c r="CF21" t="s">
        <v>415</v>
      </c>
      <c r="CG21" t="s">
        <v>415</v>
      </c>
      <c r="CH21" t="s">
        <v>415</v>
      </c>
      <c r="CI21" t="s">
        <v>415</v>
      </c>
      <c r="CJ21" t="s">
        <v>415</v>
      </c>
      <c r="CK21" t="s">
        <v>415</v>
      </c>
      <c r="CL21" t="s">
        <v>415</v>
      </c>
      <c r="CM21">
        <f t="shared" si="42"/>
        <v>125.0036666666666</v>
      </c>
      <c r="CN21">
        <f t="shared" si="43"/>
        <v>105.36277157693324</v>
      </c>
      <c r="CO21">
        <f t="shared" si="44"/>
        <v>0.84287744821031885</v>
      </c>
      <c r="CP21">
        <f t="shared" si="45"/>
        <v>0.16515347504591546</v>
      </c>
      <c r="CQ21">
        <v>6</v>
      </c>
      <c r="CR21">
        <v>0.5</v>
      </c>
      <c r="CS21" t="s">
        <v>416</v>
      </c>
      <c r="CT21">
        <v>2</v>
      </c>
      <c r="CU21">
        <v>1689778269.25</v>
      </c>
      <c r="CV21">
        <v>410.1797333333335</v>
      </c>
      <c r="CW21">
        <v>415.06943333333328</v>
      </c>
      <c r="CX21">
        <v>21.315353333333341</v>
      </c>
      <c r="CY21">
        <v>18.80048</v>
      </c>
      <c r="CZ21">
        <v>409.10573333333349</v>
      </c>
      <c r="DA21">
        <v>21.070936666666661</v>
      </c>
      <c r="DB21">
        <v>600.17976666666652</v>
      </c>
      <c r="DC21">
        <v>101.31796666666671</v>
      </c>
      <c r="DD21">
        <v>9.989578666666668E-2</v>
      </c>
      <c r="DE21">
        <v>27.961539999999999</v>
      </c>
      <c r="DF21">
        <v>27.451413333333338</v>
      </c>
      <c r="DG21">
        <v>999.9000000000002</v>
      </c>
      <c r="DH21">
        <v>0</v>
      </c>
      <c r="DI21">
        <v>0</v>
      </c>
      <c r="DJ21">
        <v>9996.7526666666672</v>
      </c>
      <c r="DK21">
        <v>0</v>
      </c>
      <c r="DL21">
        <v>982.99913333333325</v>
      </c>
      <c r="DM21">
        <v>-4.8677386666666669</v>
      </c>
      <c r="DN21">
        <v>419.13576666666671</v>
      </c>
      <c r="DO21">
        <v>423.02249999999998</v>
      </c>
      <c r="DP21">
        <v>2.5148716666666662</v>
      </c>
      <c r="DQ21">
        <v>415.06943333333328</v>
      </c>
      <c r="DR21">
        <v>18.80048</v>
      </c>
      <c r="DS21">
        <v>2.159626666666667</v>
      </c>
      <c r="DT21">
        <v>1.904824333333333</v>
      </c>
      <c r="DU21">
        <v>18.66591</v>
      </c>
      <c r="DV21">
        <v>16.674579999999999</v>
      </c>
      <c r="DW21">
        <v>125.0036666666666</v>
      </c>
      <c r="DX21">
        <v>0.90006680000000006</v>
      </c>
      <c r="DY21">
        <v>9.9933173333333306E-2</v>
      </c>
      <c r="DZ21">
        <v>0</v>
      </c>
      <c r="EA21">
        <v>745.75619999999981</v>
      </c>
      <c r="EB21">
        <v>4.9993100000000004</v>
      </c>
      <c r="EC21">
        <v>2680.1619999999989</v>
      </c>
      <c r="ED21">
        <v>1037.3610000000001</v>
      </c>
      <c r="EE21">
        <v>35.062066666666666</v>
      </c>
      <c r="EF21">
        <v>38.180799999999977</v>
      </c>
      <c r="EG21">
        <v>36.541333333333327</v>
      </c>
      <c r="EH21">
        <v>37.533066666666663</v>
      </c>
      <c r="EI21">
        <v>37.145666666666664</v>
      </c>
      <c r="EJ21">
        <v>108.011</v>
      </c>
      <c r="EK21">
        <v>11.98933333333334</v>
      </c>
      <c r="EL21">
        <v>0</v>
      </c>
      <c r="EM21">
        <v>68.800000190734863</v>
      </c>
      <c r="EN21">
        <v>0</v>
      </c>
      <c r="EO21">
        <v>745.79692307692301</v>
      </c>
      <c r="EP21">
        <v>38.397470091502377</v>
      </c>
      <c r="EQ21">
        <v>74.551452567646606</v>
      </c>
      <c r="ER21">
        <v>2681.4957692307689</v>
      </c>
      <c r="ES21">
        <v>15</v>
      </c>
      <c r="ET21">
        <v>1689778294</v>
      </c>
      <c r="EU21" t="s">
        <v>439</v>
      </c>
      <c r="EV21">
        <v>1689778294</v>
      </c>
      <c r="EW21">
        <v>1689778169.5</v>
      </c>
      <c r="EX21">
        <v>3</v>
      </c>
      <c r="EY21">
        <v>-1.9E-2</v>
      </c>
      <c r="EZ21">
        <v>-2E-3</v>
      </c>
      <c r="FA21">
        <v>1.0740000000000001</v>
      </c>
      <c r="FB21">
        <v>0.193</v>
      </c>
      <c r="FC21">
        <v>415</v>
      </c>
      <c r="FD21">
        <v>19</v>
      </c>
      <c r="FE21">
        <v>0.36</v>
      </c>
      <c r="FF21">
        <v>0.04</v>
      </c>
      <c r="FG21">
        <v>-4.8130860975609746</v>
      </c>
      <c r="FH21">
        <v>-0.94597170731707569</v>
      </c>
      <c r="FI21">
        <v>9.5421232690557911E-2</v>
      </c>
      <c r="FJ21">
        <v>1</v>
      </c>
      <c r="FK21">
        <v>410.2189677419355</v>
      </c>
      <c r="FL21">
        <v>-1.0399838709692</v>
      </c>
      <c r="FM21">
        <v>8.2600665415959409E-2</v>
      </c>
      <c r="FN21">
        <v>1</v>
      </c>
      <c r="FO21">
        <v>2.49687756097561</v>
      </c>
      <c r="FP21">
        <v>0.34719721254355679</v>
      </c>
      <c r="FQ21">
        <v>3.7618227469587102E-2</v>
      </c>
      <c r="FR21">
        <v>1</v>
      </c>
      <c r="FS21">
        <v>21.319690322580652</v>
      </c>
      <c r="FT21">
        <v>-0.38850967741942682</v>
      </c>
      <c r="FU21">
        <v>2.9495055406700589E-2</v>
      </c>
      <c r="FV21">
        <v>1</v>
      </c>
      <c r="FW21">
        <v>4</v>
      </c>
      <c r="FX21">
        <v>4</v>
      </c>
      <c r="FY21" t="s">
        <v>418</v>
      </c>
      <c r="FZ21">
        <v>3.1769099999999999</v>
      </c>
      <c r="GA21">
        <v>2.7969599999999999</v>
      </c>
      <c r="GB21">
        <v>0.10292999999999999</v>
      </c>
      <c r="GC21">
        <v>0.1046</v>
      </c>
      <c r="GD21">
        <v>0.110416</v>
      </c>
      <c r="GE21">
        <v>0.10201499999999999</v>
      </c>
      <c r="GF21">
        <v>28059.8</v>
      </c>
      <c r="GG21">
        <v>22291.3</v>
      </c>
      <c r="GH21">
        <v>29238.1</v>
      </c>
      <c r="GI21">
        <v>24391.1</v>
      </c>
      <c r="GJ21">
        <v>33068.400000000001</v>
      </c>
      <c r="GK21">
        <v>31948.3</v>
      </c>
      <c r="GL21">
        <v>40320.400000000001</v>
      </c>
      <c r="GM21">
        <v>39775.300000000003</v>
      </c>
      <c r="GN21">
        <v>2.1646200000000002</v>
      </c>
      <c r="GO21">
        <v>1.8865700000000001</v>
      </c>
      <c r="GP21">
        <v>3.88511E-2</v>
      </c>
      <c r="GQ21">
        <v>0</v>
      </c>
      <c r="GR21">
        <v>26.849799999999998</v>
      </c>
      <c r="GS21">
        <v>999.9</v>
      </c>
      <c r="GT21">
        <v>67.900000000000006</v>
      </c>
      <c r="GU21">
        <v>28.4</v>
      </c>
      <c r="GV21">
        <v>26.0304</v>
      </c>
      <c r="GW21">
        <v>61.870100000000001</v>
      </c>
      <c r="GX21">
        <v>32.932699999999997</v>
      </c>
      <c r="GY21">
        <v>1</v>
      </c>
      <c r="GZ21">
        <v>6.3917699999999994E-2</v>
      </c>
      <c r="HA21">
        <v>-0.61602100000000004</v>
      </c>
      <c r="HB21">
        <v>20.275300000000001</v>
      </c>
      <c r="HC21">
        <v>5.22403</v>
      </c>
      <c r="HD21">
        <v>11.908099999999999</v>
      </c>
      <c r="HE21">
        <v>4.9640500000000003</v>
      </c>
      <c r="HF21">
        <v>3.2919999999999998</v>
      </c>
      <c r="HG21">
        <v>9999</v>
      </c>
      <c r="HH21">
        <v>9999</v>
      </c>
      <c r="HI21">
        <v>9999</v>
      </c>
      <c r="HJ21">
        <v>999.9</v>
      </c>
      <c r="HK21">
        <v>4.9702500000000001</v>
      </c>
      <c r="HL21">
        <v>1.875</v>
      </c>
      <c r="HM21">
        <v>1.87378</v>
      </c>
      <c r="HN21">
        <v>1.8728499999999999</v>
      </c>
      <c r="HO21">
        <v>1.87439</v>
      </c>
      <c r="HP21">
        <v>1.8693500000000001</v>
      </c>
      <c r="HQ21">
        <v>1.87348</v>
      </c>
      <c r="HR21">
        <v>1.87862</v>
      </c>
      <c r="HS21">
        <v>0</v>
      </c>
      <c r="HT21">
        <v>0</v>
      </c>
      <c r="HU21">
        <v>0</v>
      </c>
      <c r="HV21">
        <v>0</v>
      </c>
      <c r="HW21" t="s">
        <v>419</v>
      </c>
      <c r="HX21" t="s">
        <v>420</v>
      </c>
      <c r="HY21" t="s">
        <v>421</v>
      </c>
      <c r="HZ21" t="s">
        <v>421</v>
      </c>
      <c r="IA21" t="s">
        <v>421</v>
      </c>
      <c r="IB21" t="s">
        <v>421</v>
      </c>
      <c r="IC21">
        <v>0</v>
      </c>
      <c r="ID21">
        <v>100</v>
      </c>
      <c r="IE21">
        <v>100</v>
      </c>
      <c r="IF21">
        <v>1.0740000000000001</v>
      </c>
      <c r="IG21">
        <v>0.24299999999999999</v>
      </c>
      <c r="IH21">
        <v>1.074910491283219</v>
      </c>
      <c r="II21">
        <v>7.5022699049890511E-4</v>
      </c>
      <c r="IJ21">
        <v>-1.9075414379404558E-6</v>
      </c>
      <c r="IK21">
        <v>4.87577687351772E-10</v>
      </c>
      <c r="IL21">
        <v>-3.2860235297854722E-2</v>
      </c>
      <c r="IM21">
        <v>-4.1806313054066763E-3</v>
      </c>
      <c r="IN21">
        <v>9.7520324251473139E-4</v>
      </c>
      <c r="IO21">
        <v>-7.2278216180753071E-6</v>
      </c>
      <c r="IP21">
        <v>1</v>
      </c>
      <c r="IQ21">
        <v>1943</v>
      </c>
      <c r="IR21">
        <v>1</v>
      </c>
      <c r="IS21">
        <v>21</v>
      </c>
      <c r="IT21">
        <v>1.9</v>
      </c>
      <c r="IU21">
        <v>1.8</v>
      </c>
      <c r="IV21">
        <v>1.07544</v>
      </c>
      <c r="IW21">
        <v>2.3962400000000001</v>
      </c>
      <c r="IX21">
        <v>1.42578</v>
      </c>
      <c r="IY21">
        <v>2.2790499999999998</v>
      </c>
      <c r="IZ21">
        <v>1.5478499999999999</v>
      </c>
      <c r="JA21">
        <v>2.2985799999999998</v>
      </c>
      <c r="JB21">
        <v>33.288699999999999</v>
      </c>
      <c r="JC21">
        <v>15.988300000000001</v>
      </c>
      <c r="JD21">
        <v>18</v>
      </c>
      <c r="JE21">
        <v>633.39800000000002</v>
      </c>
      <c r="JF21">
        <v>436.80700000000002</v>
      </c>
      <c r="JG21">
        <v>27.635400000000001</v>
      </c>
      <c r="JH21">
        <v>28.0639</v>
      </c>
      <c r="JI21">
        <v>30.000399999999999</v>
      </c>
      <c r="JJ21">
        <v>27.9194</v>
      </c>
      <c r="JK21">
        <v>27.857800000000001</v>
      </c>
      <c r="JL21">
        <v>21.542000000000002</v>
      </c>
      <c r="JM21">
        <v>30.017499999999998</v>
      </c>
      <c r="JN21">
        <v>83.741200000000006</v>
      </c>
      <c r="JO21">
        <v>27.632899999999999</v>
      </c>
      <c r="JP21">
        <v>415.08499999999998</v>
      </c>
      <c r="JQ21">
        <v>18.954899999999999</v>
      </c>
      <c r="JR21">
        <v>95.250799999999998</v>
      </c>
      <c r="JS21">
        <v>101.215</v>
      </c>
    </row>
    <row r="22" spans="1:279" x14ac:dyDescent="0.2">
      <c r="A22">
        <v>6</v>
      </c>
      <c r="B22">
        <v>1689778375.5</v>
      </c>
      <c r="C22">
        <v>427.5</v>
      </c>
      <c r="D22" t="s">
        <v>440</v>
      </c>
      <c r="E22" t="s">
        <v>441</v>
      </c>
      <c r="F22">
        <v>15</v>
      </c>
      <c r="L22" t="s">
        <v>409</v>
      </c>
      <c r="N22" t="s">
        <v>410</v>
      </c>
      <c r="O22" t="s">
        <v>411</v>
      </c>
      <c r="P22">
        <v>1689778367.75</v>
      </c>
      <c r="Q22">
        <f t="shared" si="0"/>
        <v>5.6623042550239516E-3</v>
      </c>
      <c r="R22">
        <f t="shared" si="1"/>
        <v>5.662304255023952</v>
      </c>
      <c r="S22">
        <f t="shared" si="2"/>
        <v>0.7176113654679358</v>
      </c>
      <c r="T22">
        <f t="shared" si="3"/>
        <v>409.97216666666668</v>
      </c>
      <c r="U22">
        <f t="shared" si="4"/>
        <v>384.72704800365858</v>
      </c>
      <c r="V22">
        <f t="shared" si="5"/>
        <v>39.018789665565784</v>
      </c>
      <c r="W22">
        <f t="shared" si="6"/>
        <v>41.579134669395081</v>
      </c>
      <c r="X22">
        <f t="shared" si="7"/>
        <v>0.19393985169282088</v>
      </c>
      <c r="Y22">
        <f t="shared" si="8"/>
        <v>2.9526155239356058</v>
      </c>
      <c r="Z22">
        <f t="shared" si="9"/>
        <v>0.1871306082196825</v>
      </c>
      <c r="AA22">
        <f t="shared" si="10"/>
        <v>0.11754849630246618</v>
      </c>
      <c r="AB22">
        <f t="shared" si="11"/>
        <v>8.2408500218369998</v>
      </c>
      <c r="AC22">
        <f t="shared" si="12"/>
        <v>26.749827199922159</v>
      </c>
      <c r="AD22">
        <f t="shared" si="13"/>
        <v>27.291329999999999</v>
      </c>
      <c r="AE22">
        <f t="shared" si="14"/>
        <v>3.6408603014554335</v>
      </c>
      <c r="AF22">
        <f t="shared" si="15"/>
        <v>16.622007529528098</v>
      </c>
      <c r="AG22">
        <f t="shared" si="16"/>
        <v>0.63677172955246841</v>
      </c>
      <c r="AH22">
        <f t="shared" si="17"/>
        <v>3.8308954464211253</v>
      </c>
      <c r="AI22">
        <f t="shared" si="18"/>
        <v>3.0040885719029653</v>
      </c>
      <c r="AJ22">
        <f t="shared" si="19"/>
        <v>-249.70761764655626</v>
      </c>
      <c r="AK22">
        <f t="shared" si="20"/>
        <v>138.64382284994491</v>
      </c>
      <c r="AL22">
        <f t="shared" si="21"/>
        <v>10.20756678925766</v>
      </c>
      <c r="AM22">
        <f t="shared" si="22"/>
        <v>-92.615377985516687</v>
      </c>
      <c r="AN22">
        <v>0</v>
      </c>
      <c r="AO22">
        <v>0</v>
      </c>
      <c r="AP22">
        <f t="shared" si="23"/>
        <v>1</v>
      </c>
      <c r="AQ22">
        <f t="shared" si="24"/>
        <v>0</v>
      </c>
      <c r="AR22">
        <f t="shared" si="25"/>
        <v>53368.778334487113</v>
      </c>
      <c r="AS22" t="s">
        <v>412</v>
      </c>
      <c r="AT22">
        <v>12513.7</v>
      </c>
      <c r="AU22">
        <v>604.14961538461534</v>
      </c>
      <c r="AV22">
        <v>2480.71</v>
      </c>
      <c r="AW22">
        <f t="shared" si="26"/>
        <v>0.75646100697598051</v>
      </c>
      <c r="AX22">
        <v>-0.51799109372540453</v>
      </c>
      <c r="AY22" t="s">
        <v>442</v>
      </c>
      <c r="AZ22">
        <v>12464.7</v>
      </c>
      <c r="BA22">
        <v>727.49819999999988</v>
      </c>
      <c r="BB22">
        <v>2382.46</v>
      </c>
      <c r="BC22">
        <f t="shared" si="27"/>
        <v>0.69464410735122528</v>
      </c>
      <c r="BD22">
        <v>0.5</v>
      </c>
      <c r="BE22">
        <f t="shared" si="28"/>
        <v>42.136637246547679</v>
      </c>
      <c r="BF22">
        <f t="shared" si="29"/>
        <v>0.7176113654679358</v>
      </c>
      <c r="BG22">
        <f t="shared" si="30"/>
        <v>14.634983383455252</v>
      </c>
      <c r="BH22">
        <f t="shared" si="31"/>
        <v>2.9323708296028657E-2</v>
      </c>
      <c r="BI22">
        <f t="shared" si="32"/>
        <v>4.1238887536411944E-2</v>
      </c>
      <c r="BJ22">
        <f t="shared" si="33"/>
        <v>598.14230642956284</v>
      </c>
      <c r="BK22" t="s">
        <v>443</v>
      </c>
      <c r="BL22">
        <v>655.88</v>
      </c>
      <c r="BM22">
        <f t="shared" si="34"/>
        <v>655.88</v>
      </c>
      <c r="BN22">
        <f t="shared" si="35"/>
        <v>0.72470471697321259</v>
      </c>
      <c r="BO22">
        <f t="shared" si="36"/>
        <v>0.95852019599439364</v>
      </c>
      <c r="BP22">
        <f t="shared" si="37"/>
        <v>5.3840631730078969E-2</v>
      </c>
      <c r="BQ22">
        <f t="shared" si="38"/>
        <v>0.93063720164797736</v>
      </c>
      <c r="BR22">
        <f t="shared" si="39"/>
        <v>5.2356428711531754E-2</v>
      </c>
      <c r="BS22">
        <f t="shared" si="40"/>
        <v>0.86415915001412091</v>
      </c>
      <c r="BT22">
        <f t="shared" si="41"/>
        <v>0.13584084998587909</v>
      </c>
      <c r="BU22">
        <v>2628</v>
      </c>
      <c r="BV22">
        <v>300</v>
      </c>
      <c r="BW22">
        <v>300</v>
      </c>
      <c r="BX22">
        <v>300</v>
      </c>
      <c r="BY22">
        <v>12464.7</v>
      </c>
      <c r="BZ22">
        <v>2323.48</v>
      </c>
      <c r="CA22">
        <v>-1.0278000000000001E-2</v>
      </c>
      <c r="CB22">
        <v>-0.02</v>
      </c>
      <c r="CC22" t="s">
        <v>415</v>
      </c>
      <c r="CD22" t="s">
        <v>415</v>
      </c>
      <c r="CE22" t="s">
        <v>415</v>
      </c>
      <c r="CF22" t="s">
        <v>415</v>
      </c>
      <c r="CG22" t="s">
        <v>415</v>
      </c>
      <c r="CH22" t="s">
        <v>415</v>
      </c>
      <c r="CI22" t="s">
        <v>415</v>
      </c>
      <c r="CJ22" t="s">
        <v>415</v>
      </c>
      <c r="CK22" t="s">
        <v>415</v>
      </c>
      <c r="CL22" t="s">
        <v>415</v>
      </c>
      <c r="CM22">
        <f t="shared" si="42"/>
        <v>50.001956666666679</v>
      </c>
      <c r="CN22">
        <f t="shared" si="43"/>
        <v>42.136637246547679</v>
      </c>
      <c r="CO22">
        <f t="shared" si="44"/>
        <v>0.84269976728006046</v>
      </c>
      <c r="CP22">
        <f t="shared" si="45"/>
        <v>0.16481055085051668</v>
      </c>
      <c r="CQ22">
        <v>6</v>
      </c>
      <c r="CR22">
        <v>0.5</v>
      </c>
      <c r="CS22" t="s">
        <v>416</v>
      </c>
      <c r="CT22">
        <v>2</v>
      </c>
      <c r="CU22">
        <v>1689778367.75</v>
      </c>
      <c r="CV22">
        <v>409.97216666666668</v>
      </c>
      <c r="CW22">
        <v>413.01023333333342</v>
      </c>
      <c r="CX22">
        <v>6.2785983333333331</v>
      </c>
      <c r="CY22">
        <v>0.65357073333333338</v>
      </c>
      <c r="CZ22">
        <v>408.9521666666667</v>
      </c>
      <c r="DA22">
        <v>6.300889999999999</v>
      </c>
      <c r="DB22">
        <v>600.18403333333333</v>
      </c>
      <c r="DC22">
        <v>101.31950000000001</v>
      </c>
      <c r="DD22">
        <v>9.9908559999999993E-2</v>
      </c>
      <c r="DE22">
        <v>28.162309999999991</v>
      </c>
      <c r="DF22">
        <v>27.291329999999999</v>
      </c>
      <c r="DG22">
        <v>999.9000000000002</v>
      </c>
      <c r="DH22">
        <v>0</v>
      </c>
      <c r="DI22">
        <v>0</v>
      </c>
      <c r="DJ22">
        <v>10000.129000000001</v>
      </c>
      <c r="DK22">
        <v>0</v>
      </c>
      <c r="DL22">
        <v>1021.740333333333</v>
      </c>
      <c r="DM22">
        <v>-2.981269333333334</v>
      </c>
      <c r="DN22">
        <v>412.6196666666666</v>
      </c>
      <c r="DO22">
        <v>413.28036666666662</v>
      </c>
      <c r="DP22">
        <v>5.6250283333333329</v>
      </c>
      <c r="DQ22">
        <v>413.01023333333342</v>
      </c>
      <c r="DR22">
        <v>0.65357073333333338</v>
      </c>
      <c r="DS22">
        <v>0.63614456666666674</v>
      </c>
      <c r="DT22">
        <v>6.6219483333333329E-2</v>
      </c>
      <c r="DU22">
        <v>0.49634873333333329</v>
      </c>
      <c r="DV22">
        <v>-27.198456666666669</v>
      </c>
      <c r="DW22">
        <v>50.001956666666679</v>
      </c>
      <c r="DX22">
        <v>0.9000387333333334</v>
      </c>
      <c r="DY22">
        <v>9.9961226666666667E-2</v>
      </c>
      <c r="DZ22">
        <v>0</v>
      </c>
      <c r="EA22">
        <v>727.5364666666668</v>
      </c>
      <c r="EB22">
        <v>4.9993100000000004</v>
      </c>
      <c r="EC22">
        <v>2130.0973333333341</v>
      </c>
      <c r="ED22">
        <v>389.01540000000011</v>
      </c>
      <c r="EE22">
        <v>34.718499999999999</v>
      </c>
      <c r="EF22">
        <v>38.064233333333327</v>
      </c>
      <c r="EG22">
        <v>36.351899999999993</v>
      </c>
      <c r="EH22">
        <v>37.414266666666663</v>
      </c>
      <c r="EI22">
        <v>36.885333333333328</v>
      </c>
      <c r="EJ22">
        <v>40.505000000000003</v>
      </c>
      <c r="EK22">
        <v>4.5</v>
      </c>
      <c r="EL22">
        <v>0</v>
      </c>
      <c r="EM22">
        <v>98.200000047683716</v>
      </c>
      <c r="EN22">
        <v>0</v>
      </c>
      <c r="EO22">
        <v>727.49819999999988</v>
      </c>
      <c r="EP22">
        <v>-2.2741538478605969</v>
      </c>
      <c r="EQ22">
        <v>-75.806154307841467</v>
      </c>
      <c r="ER22">
        <v>2130.2755999999999</v>
      </c>
      <c r="ES22">
        <v>15</v>
      </c>
      <c r="ET22">
        <v>1689778393</v>
      </c>
      <c r="EU22" t="s">
        <v>444</v>
      </c>
      <c r="EV22">
        <v>1689778393</v>
      </c>
      <c r="EW22">
        <v>1689778169.5</v>
      </c>
      <c r="EX22">
        <v>4</v>
      </c>
      <c r="EY22">
        <v>-5.5E-2</v>
      </c>
      <c r="EZ22">
        <v>-2E-3</v>
      </c>
      <c r="FA22">
        <v>1.02</v>
      </c>
      <c r="FB22">
        <v>0.193</v>
      </c>
      <c r="FC22">
        <v>413</v>
      </c>
      <c r="FD22">
        <v>19</v>
      </c>
      <c r="FE22">
        <v>0.64</v>
      </c>
      <c r="FF22">
        <v>0.04</v>
      </c>
      <c r="FG22">
        <v>-2.9859597500000001</v>
      </c>
      <c r="FH22">
        <v>-0.14330893058161401</v>
      </c>
      <c r="FI22">
        <v>5.2812374898668427E-2</v>
      </c>
      <c r="FJ22">
        <v>1</v>
      </c>
      <c r="FK22">
        <v>410.03063333333318</v>
      </c>
      <c r="FL22">
        <v>-0.33287652947656182</v>
      </c>
      <c r="FM22">
        <v>3.3803829500353683E-2</v>
      </c>
      <c r="FN22">
        <v>1</v>
      </c>
      <c r="FO22">
        <v>5.6499737499999991</v>
      </c>
      <c r="FP22">
        <v>-0.47225414634148161</v>
      </c>
      <c r="FQ22">
        <v>4.5916417689509548E-2</v>
      </c>
      <c r="FR22">
        <v>1</v>
      </c>
      <c r="FS22">
        <v>6.2841266666666664</v>
      </c>
      <c r="FT22">
        <v>-0.66079875417129841</v>
      </c>
      <c r="FU22">
        <v>4.7845978537618218E-2</v>
      </c>
      <c r="FV22">
        <v>1</v>
      </c>
      <c r="FW22">
        <v>4</v>
      </c>
      <c r="FX22">
        <v>4</v>
      </c>
      <c r="FY22" t="s">
        <v>418</v>
      </c>
      <c r="FZ22">
        <v>3.1771799999999999</v>
      </c>
      <c r="GA22">
        <v>2.7968600000000001</v>
      </c>
      <c r="GB22">
        <v>0.102751</v>
      </c>
      <c r="GC22">
        <v>0.10399799999999999</v>
      </c>
      <c r="GD22">
        <v>4.3988100000000002E-2</v>
      </c>
      <c r="GE22">
        <v>5.7170099999999998E-3</v>
      </c>
      <c r="GF22">
        <v>28064.2</v>
      </c>
      <c r="GG22">
        <v>22302.7</v>
      </c>
      <c r="GH22">
        <v>29237.1</v>
      </c>
      <c r="GI22">
        <v>24387.200000000001</v>
      </c>
      <c r="GJ22">
        <v>35575.9</v>
      </c>
      <c r="GK22">
        <v>35391.699999999997</v>
      </c>
      <c r="GL22">
        <v>40325.300000000003</v>
      </c>
      <c r="GM22">
        <v>39769.199999999997</v>
      </c>
      <c r="GN22">
        <v>2.1655799999999998</v>
      </c>
      <c r="GO22">
        <v>1.84337</v>
      </c>
      <c r="GP22">
        <v>2.5950399999999998E-2</v>
      </c>
      <c r="GQ22">
        <v>0</v>
      </c>
      <c r="GR22">
        <v>26.916599999999999</v>
      </c>
      <c r="GS22">
        <v>999.9</v>
      </c>
      <c r="GT22">
        <v>49</v>
      </c>
      <c r="GU22">
        <v>28.6</v>
      </c>
      <c r="GV22">
        <v>19.002800000000001</v>
      </c>
      <c r="GW22">
        <v>61.790100000000002</v>
      </c>
      <c r="GX22">
        <v>32.896599999999999</v>
      </c>
      <c r="GY22">
        <v>1</v>
      </c>
      <c r="GZ22">
        <v>7.6890200000000006E-2</v>
      </c>
      <c r="HA22">
        <v>-2.2980700000000001</v>
      </c>
      <c r="HB22">
        <v>20.2608</v>
      </c>
      <c r="HC22">
        <v>5.2286700000000002</v>
      </c>
      <c r="HD22">
        <v>11.908899999999999</v>
      </c>
      <c r="HE22">
        <v>4.9637000000000002</v>
      </c>
      <c r="HF22">
        <v>3.2919999999999998</v>
      </c>
      <c r="HG22">
        <v>9999</v>
      </c>
      <c r="HH22">
        <v>9999</v>
      </c>
      <c r="HI22">
        <v>9999</v>
      </c>
      <c r="HJ22">
        <v>999.9</v>
      </c>
      <c r="HK22">
        <v>4.9702700000000002</v>
      </c>
      <c r="HL22">
        <v>1.875</v>
      </c>
      <c r="HM22">
        <v>1.87378</v>
      </c>
      <c r="HN22">
        <v>1.87286</v>
      </c>
      <c r="HO22">
        <v>1.8744000000000001</v>
      </c>
      <c r="HP22">
        <v>1.8693500000000001</v>
      </c>
      <c r="HQ22">
        <v>1.87351</v>
      </c>
      <c r="HR22">
        <v>1.8786400000000001</v>
      </c>
      <c r="HS22">
        <v>0</v>
      </c>
      <c r="HT22">
        <v>0</v>
      </c>
      <c r="HU22">
        <v>0</v>
      </c>
      <c r="HV22">
        <v>0</v>
      </c>
      <c r="HW22" t="s">
        <v>419</v>
      </c>
      <c r="HX22" t="s">
        <v>420</v>
      </c>
      <c r="HY22" t="s">
        <v>421</v>
      </c>
      <c r="HZ22" t="s">
        <v>421</v>
      </c>
      <c r="IA22" t="s">
        <v>421</v>
      </c>
      <c r="IB22" t="s">
        <v>421</v>
      </c>
      <c r="IC22">
        <v>0</v>
      </c>
      <c r="ID22">
        <v>100</v>
      </c>
      <c r="IE22">
        <v>100</v>
      </c>
      <c r="IF22">
        <v>1.02</v>
      </c>
      <c r="IG22">
        <v>-2.2800000000000001E-2</v>
      </c>
      <c r="IH22">
        <v>1.0556479344130141</v>
      </c>
      <c r="II22">
        <v>7.5022699049890511E-4</v>
      </c>
      <c r="IJ22">
        <v>-1.9075414379404558E-6</v>
      </c>
      <c r="IK22">
        <v>4.87577687351772E-10</v>
      </c>
      <c r="IL22">
        <v>-3.2860235297854722E-2</v>
      </c>
      <c r="IM22">
        <v>-4.1806313054066763E-3</v>
      </c>
      <c r="IN22">
        <v>9.7520324251473139E-4</v>
      </c>
      <c r="IO22">
        <v>-7.2278216180753071E-6</v>
      </c>
      <c r="IP22">
        <v>1</v>
      </c>
      <c r="IQ22">
        <v>1943</v>
      </c>
      <c r="IR22">
        <v>1</v>
      </c>
      <c r="IS22">
        <v>21</v>
      </c>
      <c r="IT22">
        <v>1.4</v>
      </c>
      <c r="IU22">
        <v>3.4</v>
      </c>
      <c r="IV22">
        <v>1.0571299999999999</v>
      </c>
      <c r="IW22">
        <v>2.3962400000000001</v>
      </c>
      <c r="IX22">
        <v>1.42578</v>
      </c>
      <c r="IY22">
        <v>2.2802699999999998</v>
      </c>
      <c r="IZ22">
        <v>1.5478499999999999</v>
      </c>
      <c r="JA22">
        <v>2.4255399999999998</v>
      </c>
      <c r="JB22">
        <v>33.625399999999999</v>
      </c>
      <c r="JC22">
        <v>15.9795</v>
      </c>
      <c r="JD22">
        <v>18</v>
      </c>
      <c r="JE22">
        <v>635.21</v>
      </c>
      <c r="JF22">
        <v>412.96300000000002</v>
      </c>
      <c r="JG22">
        <v>29.868600000000001</v>
      </c>
      <c r="JH22">
        <v>28.183700000000002</v>
      </c>
      <c r="JI22">
        <v>30.000599999999999</v>
      </c>
      <c r="JJ22">
        <v>28.023299999999999</v>
      </c>
      <c r="JK22">
        <v>27.961600000000001</v>
      </c>
      <c r="JL22">
        <v>21.171900000000001</v>
      </c>
      <c r="JM22">
        <v>100</v>
      </c>
      <c r="JN22">
        <v>0</v>
      </c>
      <c r="JO22">
        <v>29.870999999999999</v>
      </c>
      <c r="JP22">
        <v>412.91800000000001</v>
      </c>
      <c r="JQ22">
        <v>19.741900000000001</v>
      </c>
      <c r="JR22">
        <v>95.256100000000004</v>
      </c>
      <c r="JS22">
        <v>101.199</v>
      </c>
    </row>
    <row r="23" spans="1:279" x14ac:dyDescent="0.2">
      <c r="A23">
        <v>7</v>
      </c>
      <c r="B23">
        <v>1689778496.5</v>
      </c>
      <c r="C23">
        <v>548.5</v>
      </c>
      <c r="D23" t="s">
        <v>445</v>
      </c>
      <c r="E23" t="s">
        <v>446</v>
      </c>
      <c r="F23">
        <v>15</v>
      </c>
      <c r="L23" t="s">
        <v>409</v>
      </c>
      <c r="N23" t="s">
        <v>410</v>
      </c>
      <c r="O23" t="s">
        <v>411</v>
      </c>
      <c r="P23">
        <v>1689778488.5</v>
      </c>
      <c r="Q23">
        <f t="shared" si="0"/>
        <v>5.3504079620720702E-3</v>
      </c>
      <c r="R23">
        <f t="shared" si="1"/>
        <v>5.3504079620720706</v>
      </c>
      <c r="S23">
        <f t="shared" si="2"/>
        <v>-2.0107151437334454</v>
      </c>
      <c r="T23">
        <f t="shared" si="3"/>
        <v>410.30125806451599</v>
      </c>
      <c r="U23">
        <f t="shared" si="4"/>
        <v>408.61593037682496</v>
      </c>
      <c r="V23">
        <f t="shared" si="5"/>
        <v>41.441560115559987</v>
      </c>
      <c r="W23">
        <f t="shared" si="6"/>
        <v>41.612484946169154</v>
      </c>
      <c r="X23">
        <f t="shared" si="7"/>
        <v>0.17576911497269784</v>
      </c>
      <c r="Y23">
        <f t="shared" si="8"/>
        <v>2.9526493086502787</v>
      </c>
      <c r="Z23">
        <f t="shared" si="9"/>
        <v>0.17015624195902543</v>
      </c>
      <c r="AA23">
        <f t="shared" si="10"/>
        <v>0.10683701468783752</v>
      </c>
      <c r="AB23">
        <f t="shared" si="11"/>
        <v>3.9888988359855588E-3</v>
      </c>
      <c r="AC23">
        <f t="shared" si="12"/>
        <v>27.160502288065981</v>
      </c>
      <c r="AD23">
        <f t="shared" si="13"/>
        <v>27.59160967741936</v>
      </c>
      <c r="AE23">
        <f t="shared" si="14"/>
        <v>3.7054259115838426</v>
      </c>
      <c r="AF23">
        <f t="shared" si="15"/>
        <v>14.908532149063609</v>
      </c>
      <c r="AG23">
        <f t="shared" si="16"/>
        <v>0.58382278373393626</v>
      </c>
      <c r="AH23">
        <f t="shared" si="17"/>
        <v>3.9160312893084224</v>
      </c>
      <c r="AI23">
        <f t="shared" si="18"/>
        <v>3.1216031278499061</v>
      </c>
      <c r="AJ23">
        <f t="shared" si="19"/>
        <v>-235.95299112737828</v>
      </c>
      <c r="AK23">
        <f t="shared" si="20"/>
        <v>151.02123780747959</v>
      </c>
      <c r="AL23">
        <f t="shared" si="21"/>
        <v>11.15638420858072</v>
      </c>
      <c r="AM23">
        <f t="shared" si="22"/>
        <v>-73.771380212481972</v>
      </c>
      <c r="AN23">
        <v>0</v>
      </c>
      <c r="AO23">
        <v>0</v>
      </c>
      <c r="AP23">
        <f t="shared" si="23"/>
        <v>1</v>
      </c>
      <c r="AQ23">
        <f t="shared" si="24"/>
        <v>0</v>
      </c>
      <c r="AR23">
        <f t="shared" si="25"/>
        <v>53302.861210513591</v>
      </c>
      <c r="AS23" t="s">
        <v>447</v>
      </c>
      <c r="AT23">
        <v>12460.1</v>
      </c>
      <c r="AU23">
        <v>644.68153846153848</v>
      </c>
      <c r="AV23">
        <v>2658.31</v>
      </c>
      <c r="AW23">
        <f t="shared" si="26"/>
        <v>0.7574844399405869</v>
      </c>
      <c r="AX23">
        <v>-2.0107151437335018</v>
      </c>
      <c r="AY23" t="s">
        <v>415</v>
      </c>
      <c r="AZ23" t="s">
        <v>415</v>
      </c>
      <c r="BA23">
        <v>0</v>
      </c>
      <c r="BB23">
        <v>0</v>
      </c>
      <c r="BC23" t="e">
        <f t="shared" si="27"/>
        <v>#DIV/0!</v>
      </c>
      <c r="BD23">
        <v>0.5</v>
      </c>
      <c r="BE23">
        <f t="shared" si="28"/>
        <v>2.0994204399923999E-2</v>
      </c>
      <c r="BF23">
        <f t="shared" si="29"/>
        <v>-2.0107151437334454</v>
      </c>
      <c r="BG23" t="e">
        <f t="shared" si="30"/>
        <v>#DIV/0!</v>
      </c>
      <c r="BH23">
        <f t="shared" si="31"/>
        <v>2.6864237661305292E-12</v>
      </c>
      <c r="BI23" t="e">
        <f t="shared" si="32"/>
        <v>#DIV/0!</v>
      </c>
      <c r="BJ23" t="e">
        <f t="shared" si="33"/>
        <v>#DIV/0!</v>
      </c>
      <c r="BK23" t="s">
        <v>415</v>
      </c>
      <c r="BL23">
        <v>0</v>
      </c>
      <c r="BM23" t="e">
        <f t="shared" si="34"/>
        <v>#DIV/0!</v>
      </c>
      <c r="BN23" t="e">
        <f t="shared" si="35"/>
        <v>#DIV/0!</v>
      </c>
      <c r="BO23" t="e">
        <f t="shared" si="36"/>
        <v>#DIV/0!</v>
      </c>
      <c r="BP23" t="e">
        <f t="shared" si="37"/>
        <v>#DIV/0!</v>
      </c>
      <c r="BQ23">
        <f t="shared" si="38"/>
        <v>0</v>
      </c>
      <c r="BR23">
        <f t="shared" si="39"/>
        <v>1.3201591310290608</v>
      </c>
      <c r="BS23" t="e">
        <f t="shared" si="40"/>
        <v>#DIV/0!</v>
      </c>
      <c r="BT23" t="e">
        <f t="shared" si="41"/>
        <v>#DIV/0!</v>
      </c>
      <c r="BU23">
        <v>2630</v>
      </c>
      <c r="BV23">
        <v>300</v>
      </c>
      <c r="BW23">
        <v>300</v>
      </c>
      <c r="BX23">
        <v>300</v>
      </c>
      <c r="BY23">
        <v>12460.1</v>
      </c>
      <c r="BZ23">
        <v>2569.1799999999998</v>
      </c>
      <c r="CA23">
        <v>-1.03131E-2</v>
      </c>
      <c r="CB23">
        <v>-13.38</v>
      </c>
      <c r="CC23" t="s">
        <v>415</v>
      </c>
      <c r="CD23" t="s">
        <v>415</v>
      </c>
      <c r="CE23" t="s">
        <v>415</v>
      </c>
      <c r="CF23" t="s">
        <v>415</v>
      </c>
      <c r="CG23" t="s">
        <v>415</v>
      </c>
      <c r="CH23" t="s">
        <v>415</v>
      </c>
      <c r="CI23" t="s">
        <v>415</v>
      </c>
      <c r="CJ23" t="s">
        <v>415</v>
      </c>
      <c r="CK23" t="s">
        <v>415</v>
      </c>
      <c r="CL23" t="s">
        <v>415</v>
      </c>
      <c r="CM23">
        <f t="shared" si="42"/>
        <v>4.9993099999999999E-2</v>
      </c>
      <c r="CN23">
        <f t="shared" si="43"/>
        <v>2.0994204399923999E-2</v>
      </c>
      <c r="CO23">
        <f t="shared" si="44"/>
        <v>0.41994203999999996</v>
      </c>
      <c r="CP23">
        <f t="shared" si="45"/>
        <v>7.9788987599999986E-2</v>
      </c>
      <c r="CQ23">
        <v>6</v>
      </c>
      <c r="CR23">
        <v>0.5</v>
      </c>
      <c r="CS23" t="s">
        <v>416</v>
      </c>
      <c r="CT23">
        <v>2</v>
      </c>
      <c r="CU23">
        <v>1689778488.5</v>
      </c>
      <c r="CV23">
        <v>410.30125806451599</v>
      </c>
      <c r="CW23">
        <v>410.48577419354842</v>
      </c>
      <c r="CX23">
        <v>5.7565229032258074</v>
      </c>
      <c r="CY23">
        <v>0.43829370967741937</v>
      </c>
      <c r="CZ23">
        <v>409.30725806451619</v>
      </c>
      <c r="DA23">
        <v>5.7775841935483871</v>
      </c>
      <c r="DB23">
        <v>600.15558064516131</v>
      </c>
      <c r="DC23">
        <v>101.31987096774191</v>
      </c>
      <c r="DD23">
        <v>9.9474277419354815E-2</v>
      </c>
      <c r="DE23">
        <v>28.540335483870969</v>
      </c>
      <c r="DF23">
        <v>27.59160967741936</v>
      </c>
      <c r="DG23">
        <v>999.90000000000032</v>
      </c>
      <c r="DH23">
        <v>0</v>
      </c>
      <c r="DI23">
        <v>0</v>
      </c>
      <c r="DJ23">
        <v>10000.28419354839</v>
      </c>
      <c r="DK23">
        <v>0</v>
      </c>
      <c r="DL23">
        <v>961.71206451612909</v>
      </c>
      <c r="DM23">
        <v>-0.18456545161290319</v>
      </c>
      <c r="DN23">
        <v>412.67680645161278</v>
      </c>
      <c r="DO23">
        <v>410.66580645161292</v>
      </c>
      <c r="DP23">
        <v>5.3182293548387101</v>
      </c>
      <c r="DQ23">
        <v>410.48577419354842</v>
      </c>
      <c r="DR23">
        <v>0.43829370967741937</v>
      </c>
      <c r="DS23">
        <v>0.58325064516129022</v>
      </c>
      <c r="DT23">
        <v>4.4407906451612897E-2</v>
      </c>
      <c r="DU23">
        <v>-0.69755325806451618</v>
      </c>
      <c r="DV23">
        <v>-31.438451612903229</v>
      </c>
      <c r="DW23">
        <v>4.9993099999999999E-2</v>
      </c>
      <c r="DX23">
        <v>0</v>
      </c>
      <c r="DY23">
        <v>0</v>
      </c>
      <c r="DZ23">
        <v>0</v>
      </c>
      <c r="EA23">
        <v>644.47290322580648</v>
      </c>
      <c r="EB23">
        <v>4.9993099999999999E-2</v>
      </c>
      <c r="EC23">
        <v>1759.64935483871</v>
      </c>
      <c r="ED23">
        <v>0.74709677419354847</v>
      </c>
      <c r="EE23">
        <v>35.287999999999997</v>
      </c>
      <c r="EF23">
        <v>40.542096774193539</v>
      </c>
      <c r="EG23">
        <v>37.582419354838699</v>
      </c>
      <c r="EH23">
        <v>40.284032258064499</v>
      </c>
      <c r="EI23">
        <v>38.165096774193529</v>
      </c>
      <c r="EJ23">
        <v>0</v>
      </c>
      <c r="EK23">
        <v>0</v>
      </c>
      <c r="EL23">
        <v>0</v>
      </c>
      <c r="EM23">
        <v>120.4000000953674</v>
      </c>
      <c r="EN23">
        <v>0</v>
      </c>
      <c r="EO23">
        <v>644.68153846153848</v>
      </c>
      <c r="EP23">
        <v>14.68581194976616</v>
      </c>
      <c r="EQ23">
        <v>388.38529863090503</v>
      </c>
      <c r="ER23">
        <v>1762.2449999999999</v>
      </c>
      <c r="ES23">
        <v>15</v>
      </c>
      <c r="ET23">
        <v>1689778470</v>
      </c>
      <c r="EU23" t="s">
        <v>448</v>
      </c>
      <c r="EV23">
        <v>1689778448</v>
      </c>
      <c r="EW23">
        <v>1689778470</v>
      </c>
      <c r="EX23">
        <v>5</v>
      </c>
      <c r="EY23">
        <v>-2.8000000000000001E-2</v>
      </c>
      <c r="EZ23">
        <v>5.0000000000000001E-3</v>
      </c>
      <c r="FA23">
        <v>0.99399999999999999</v>
      </c>
      <c r="FB23">
        <v>-0.03</v>
      </c>
      <c r="FC23">
        <v>411</v>
      </c>
      <c r="FD23">
        <v>0</v>
      </c>
      <c r="FE23">
        <v>0.37</v>
      </c>
      <c r="FF23">
        <v>0.01</v>
      </c>
      <c r="FG23">
        <v>-0.20404130000000001</v>
      </c>
      <c r="FH23">
        <v>0.39968260412758022</v>
      </c>
      <c r="FI23">
        <v>4.2734635966157473E-2</v>
      </c>
      <c r="FJ23">
        <v>1</v>
      </c>
      <c r="FK23">
        <v>410.3033999999999</v>
      </c>
      <c r="FL23">
        <v>-0.65582202447168669</v>
      </c>
      <c r="FM23">
        <v>5.0172103802812749E-2</v>
      </c>
      <c r="FN23">
        <v>1</v>
      </c>
      <c r="FO23">
        <v>5.3249277500000014</v>
      </c>
      <c r="FP23">
        <v>-0.15860161350845059</v>
      </c>
      <c r="FQ23">
        <v>1.5513991022219301E-2</v>
      </c>
      <c r="FR23">
        <v>1</v>
      </c>
      <c r="FS23">
        <v>5.7574396666666674</v>
      </c>
      <c r="FT23">
        <v>-0.22477588431592141</v>
      </c>
      <c r="FU23">
        <v>1.623647488082185E-2</v>
      </c>
      <c r="FV23">
        <v>1</v>
      </c>
      <c r="FW23">
        <v>4</v>
      </c>
      <c r="FX23">
        <v>4</v>
      </c>
      <c r="FY23" t="s">
        <v>418</v>
      </c>
      <c r="FZ23">
        <v>3.17665</v>
      </c>
      <c r="GA23">
        <v>2.79698</v>
      </c>
      <c r="GB23">
        <v>0.102769</v>
      </c>
      <c r="GC23">
        <v>0.10345699999999999</v>
      </c>
      <c r="GD23">
        <v>4.1205199999999997E-2</v>
      </c>
      <c r="GE23">
        <v>4.0217300000000003E-3</v>
      </c>
      <c r="GF23">
        <v>28058.6</v>
      </c>
      <c r="GG23">
        <v>22311.599999999999</v>
      </c>
      <c r="GH23">
        <v>29232.400000000001</v>
      </c>
      <c r="GI23">
        <v>24382.6</v>
      </c>
      <c r="GJ23">
        <v>35675.599999999999</v>
      </c>
      <c r="GK23">
        <v>35445.300000000003</v>
      </c>
      <c r="GL23">
        <v>40320.400000000001</v>
      </c>
      <c r="GM23">
        <v>39762</v>
      </c>
      <c r="GN23">
        <v>2.1614499999999999</v>
      </c>
      <c r="GO23">
        <v>1.8379700000000001</v>
      </c>
      <c r="GP23">
        <v>2.49594E-2</v>
      </c>
      <c r="GQ23">
        <v>0</v>
      </c>
      <c r="GR23">
        <v>27.141500000000001</v>
      </c>
      <c r="GS23">
        <v>999.9</v>
      </c>
      <c r="GT23">
        <v>44.1</v>
      </c>
      <c r="GU23">
        <v>29</v>
      </c>
      <c r="GV23">
        <v>17.505600000000001</v>
      </c>
      <c r="GW23">
        <v>61.750100000000003</v>
      </c>
      <c r="GX23">
        <v>33.722000000000001</v>
      </c>
      <c r="GY23">
        <v>1</v>
      </c>
      <c r="GZ23">
        <v>8.2858200000000007E-2</v>
      </c>
      <c r="HA23">
        <v>-1.7638899999999999E-2</v>
      </c>
      <c r="HB23">
        <v>20.2803</v>
      </c>
      <c r="HC23">
        <v>5.2241799999999996</v>
      </c>
      <c r="HD23">
        <v>11.908300000000001</v>
      </c>
      <c r="HE23">
        <v>4.9637000000000002</v>
      </c>
      <c r="HF23">
        <v>3.2919999999999998</v>
      </c>
      <c r="HG23">
        <v>9999</v>
      </c>
      <c r="HH23">
        <v>9999</v>
      </c>
      <c r="HI23">
        <v>9999</v>
      </c>
      <c r="HJ23">
        <v>999.9</v>
      </c>
      <c r="HK23">
        <v>4.9702999999999999</v>
      </c>
      <c r="HL23">
        <v>1.875</v>
      </c>
      <c r="HM23">
        <v>1.87378</v>
      </c>
      <c r="HN23">
        <v>1.87286</v>
      </c>
      <c r="HO23">
        <v>1.8744000000000001</v>
      </c>
      <c r="HP23">
        <v>1.8693599999999999</v>
      </c>
      <c r="HQ23">
        <v>1.8735299999999999</v>
      </c>
      <c r="HR23">
        <v>1.8786499999999999</v>
      </c>
      <c r="HS23">
        <v>0</v>
      </c>
      <c r="HT23">
        <v>0</v>
      </c>
      <c r="HU23">
        <v>0</v>
      </c>
      <c r="HV23">
        <v>0</v>
      </c>
      <c r="HW23" t="s">
        <v>419</v>
      </c>
      <c r="HX23" t="s">
        <v>420</v>
      </c>
      <c r="HY23" t="s">
        <v>421</v>
      </c>
      <c r="HZ23" t="s">
        <v>421</v>
      </c>
      <c r="IA23" t="s">
        <v>421</v>
      </c>
      <c r="IB23" t="s">
        <v>421</v>
      </c>
      <c r="IC23">
        <v>0</v>
      </c>
      <c r="ID23">
        <v>100</v>
      </c>
      <c r="IE23">
        <v>100</v>
      </c>
      <c r="IF23">
        <v>0.99399999999999999</v>
      </c>
      <c r="IG23">
        <v>-2.1299999999999999E-2</v>
      </c>
      <c r="IH23">
        <v>0.97306822090174672</v>
      </c>
      <c r="II23">
        <v>7.5022699049890511E-4</v>
      </c>
      <c r="IJ23">
        <v>-1.9075414379404558E-6</v>
      </c>
      <c r="IK23">
        <v>4.87577687351772E-10</v>
      </c>
      <c r="IL23">
        <v>-2.8066767706582299E-2</v>
      </c>
      <c r="IM23">
        <v>-4.1806313054066763E-3</v>
      </c>
      <c r="IN23">
        <v>9.7520324251473139E-4</v>
      </c>
      <c r="IO23">
        <v>-7.2278216180753071E-6</v>
      </c>
      <c r="IP23">
        <v>1</v>
      </c>
      <c r="IQ23">
        <v>1943</v>
      </c>
      <c r="IR23">
        <v>1</v>
      </c>
      <c r="IS23">
        <v>21</v>
      </c>
      <c r="IT23">
        <v>0.8</v>
      </c>
      <c r="IU23">
        <v>0.4</v>
      </c>
      <c r="IV23">
        <v>1.0522499999999999</v>
      </c>
      <c r="IW23">
        <v>2.4084500000000002</v>
      </c>
      <c r="IX23">
        <v>1.42578</v>
      </c>
      <c r="IY23">
        <v>2.2802699999999998</v>
      </c>
      <c r="IZ23">
        <v>1.5478499999999999</v>
      </c>
      <c r="JA23">
        <v>2.2851599999999999</v>
      </c>
      <c r="JB23">
        <v>33.850900000000003</v>
      </c>
      <c r="JC23">
        <v>15.970800000000001</v>
      </c>
      <c r="JD23">
        <v>18</v>
      </c>
      <c r="JE23">
        <v>633.52200000000005</v>
      </c>
      <c r="JF23">
        <v>410.82100000000003</v>
      </c>
      <c r="JG23">
        <v>28.0655</v>
      </c>
      <c r="JH23">
        <v>28.297599999999999</v>
      </c>
      <c r="JI23">
        <v>30.000299999999999</v>
      </c>
      <c r="JJ23">
        <v>28.154599999999999</v>
      </c>
      <c r="JK23">
        <v>28.084199999999999</v>
      </c>
      <c r="JL23">
        <v>21.087399999999999</v>
      </c>
      <c r="JM23">
        <v>100</v>
      </c>
      <c r="JN23">
        <v>0</v>
      </c>
      <c r="JO23">
        <v>28.073</v>
      </c>
      <c r="JP23">
        <v>410.41300000000001</v>
      </c>
      <c r="JQ23">
        <v>19.741900000000001</v>
      </c>
      <c r="JR23">
        <v>95.243099999999998</v>
      </c>
      <c r="JS23">
        <v>101.18</v>
      </c>
    </row>
    <row r="24" spans="1:279" x14ac:dyDescent="0.2">
      <c r="A24">
        <v>8</v>
      </c>
      <c r="B24">
        <v>1689778648.5</v>
      </c>
      <c r="C24">
        <v>700.5</v>
      </c>
      <c r="D24" t="s">
        <v>449</v>
      </c>
      <c r="E24" t="s">
        <v>450</v>
      </c>
      <c r="F24">
        <v>15</v>
      </c>
      <c r="L24" t="s">
        <v>409</v>
      </c>
      <c r="N24" t="s">
        <v>410</v>
      </c>
      <c r="O24" t="s">
        <v>411</v>
      </c>
      <c r="P24">
        <v>1689778640.5</v>
      </c>
      <c r="Q24">
        <f t="shared" si="0"/>
        <v>5.2136586993964612E-3</v>
      </c>
      <c r="R24">
        <f t="shared" si="1"/>
        <v>5.2136586993964613</v>
      </c>
      <c r="S24">
        <f t="shared" si="2"/>
        <v>12.159495947294806</v>
      </c>
      <c r="T24">
        <f t="shared" si="3"/>
        <v>385.83438709677421</v>
      </c>
      <c r="U24">
        <f t="shared" si="4"/>
        <v>253.36935449394721</v>
      </c>
      <c r="V24">
        <f t="shared" si="5"/>
        <v>25.697400535988134</v>
      </c>
      <c r="W24">
        <f t="shared" si="6"/>
        <v>39.132359971419348</v>
      </c>
      <c r="X24">
        <f t="shared" si="7"/>
        <v>0.17160342373539203</v>
      </c>
      <c r="Y24">
        <f t="shared" si="8"/>
        <v>2.9529767576796178</v>
      </c>
      <c r="Z24">
        <f t="shared" si="9"/>
        <v>0.16624965804147235</v>
      </c>
      <c r="AA24">
        <f t="shared" si="10"/>
        <v>0.10437313719436148</v>
      </c>
      <c r="AB24">
        <f t="shared" si="11"/>
        <v>241.73630299014744</v>
      </c>
      <c r="AC24">
        <f t="shared" si="12"/>
        <v>27.667393407667596</v>
      </c>
      <c r="AD24">
        <f t="shared" si="13"/>
        <v>27.458496774193549</v>
      </c>
      <c r="AE24">
        <f t="shared" si="14"/>
        <v>3.676681960916119</v>
      </c>
      <c r="AF24">
        <f t="shared" si="15"/>
        <v>15.174407018425363</v>
      </c>
      <c r="AG24">
        <f t="shared" si="16"/>
        <v>0.56249535428717279</v>
      </c>
      <c r="AH24">
        <f t="shared" si="17"/>
        <v>3.7068687666290274</v>
      </c>
      <c r="AI24">
        <f t="shared" si="18"/>
        <v>3.1141866066289463</v>
      </c>
      <c r="AJ24">
        <f t="shared" si="19"/>
        <v>-229.92234864338394</v>
      </c>
      <c r="AK24">
        <f t="shared" si="20"/>
        <v>22.251661476692455</v>
      </c>
      <c r="AL24">
        <f t="shared" si="21"/>
        <v>1.6348206977301987</v>
      </c>
      <c r="AM24">
        <f t="shared" si="22"/>
        <v>35.700436521186141</v>
      </c>
      <c r="AN24">
        <v>0</v>
      </c>
      <c r="AO24">
        <v>0</v>
      </c>
      <c r="AP24">
        <f t="shared" si="23"/>
        <v>1</v>
      </c>
      <c r="AQ24">
        <f t="shared" si="24"/>
        <v>0</v>
      </c>
      <c r="AR24">
        <f t="shared" si="25"/>
        <v>53479.507878440287</v>
      </c>
      <c r="AS24" t="s">
        <v>447</v>
      </c>
      <c r="AT24">
        <v>12460.1</v>
      </c>
      <c r="AU24">
        <v>644.68153846153848</v>
      </c>
      <c r="AV24">
        <v>2658.31</v>
      </c>
      <c r="AW24">
        <f t="shared" si="26"/>
        <v>0.7574844399405869</v>
      </c>
      <c r="AX24">
        <v>-2.0107151437335018</v>
      </c>
      <c r="AY24" t="s">
        <v>451</v>
      </c>
      <c r="AZ24">
        <v>12465.8</v>
      </c>
      <c r="BA24">
        <v>642.83104000000003</v>
      </c>
      <c r="BB24">
        <v>784.46600000000001</v>
      </c>
      <c r="BC24">
        <f t="shared" si="27"/>
        <v>0.18054952031063165</v>
      </c>
      <c r="BD24">
        <v>0.5</v>
      </c>
      <c r="BE24">
        <f t="shared" si="28"/>
        <v>1261.2083210545638</v>
      </c>
      <c r="BF24">
        <f t="shared" si="29"/>
        <v>12.159495947294806</v>
      </c>
      <c r="BG24">
        <f t="shared" si="30"/>
        <v>113.8552786890893</v>
      </c>
      <c r="BH24">
        <f t="shared" si="31"/>
        <v>1.1235424675266838E-2</v>
      </c>
      <c r="BI24">
        <f t="shared" si="32"/>
        <v>2.3886873363536472</v>
      </c>
      <c r="BJ24">
        <f t="shared" si="33"/>
        <v>408.20873177693471</v>
      </c>
      <c r="BK24" t="s">
        <v>452</v>
      </c>
      <c r="BL24">
        <v>489.72</v>
      </c>
      <c r="BM24">
        <f t="shared" si="34"/>
        <v>489.72</v>
      </c>
      <c r="BN24">
        <f t="shared" si="35"/>
        <v>0.37572820236950988</v>
      </c>
      <c r="BO24">
        <f t="shared" si="36"/>
        <v>0.48053225489065154</v>
      </c>
      <c r="BP24">
        <f t="shared" si="37"/>
        <v>0.86408403617096818</v>
      </c>
      <c r="BQ24">
        <f t="shared" si="38"/>
        <v>1.0132382272047404</v>
      </c>
      <c r="BR24">
        <f t="shared" si="39"/>
        <v>0.93058080762740969</v>
      </c>
      <c r="BS24">
        <f t="shared" si="40"/>
        <v>0.36607792906989972</v>
      </c>
      <c r="BT24">
        <f t="shared" si="41"/>
        <v>0.63392207093010033</v>
      </c>
      <c r="BU24">
        <v>2631</v>
      </c>
      <c r="BV24">
        <v>300</v>
      </c>
      <c r="BW24">
        <v>300</v>
      </c>
      <c r="BX24">
        <v>300</v>
      </c>
      <c r="BY24">
        <v>12465.8</v>
      </c>
      <c r="BZ24">
        <v>765.3</v>
      </c>
      <c r="CA24">
        <v>-9.0319900000000002E-3</v>
      </c>
      <c r="CB24">
        <v>0.25</v>
      </c>
      <c r="CC24" t="s">
        <v>415</v>
      </c>
      <c r="CD24" t="s">
        <v>415</v>
      </c>
      <c r="CE24" t="s">
        <v>415</v>
      </c>
      <c r="CF24" t="s">
        <v>415</v>
      </c>
      <c r="CG24" t="s">
        <v>415</v>
      </c>
      <c r="CH24" t="s">
        <v>415</v>
      </c>
      <c r="CI24" t="s">
        <v>415</v>
      </c>
      <c r="CJ24" t="s">
        <v>415</v>
      </c>
      <c r="CK24" t="s">
        <v>415</v>
      </c>
      <c r="CL24" t="s">
        <v>415</v>
      </c>
      <c r="CM24">
        <f t="shared" si="42"/>
        <v>1499.9970967741931</v>
      </c>
      <c r="CN24">
        <f t="shared" si="43"/>
        <v>1261.2083210545638</v>
      </c>
      <c r="CO24">
        <f t="shared" si="44"/>
        <v>0.8408071747384348</v>
      </c>
      <c r="CP24">
        <f t="shared" si="45"/>
        <v>0.16115784724517904</v>
      </c>
      <c r="CQ24">
        <v>6</v>
      </c>
      <c r="CR24">
        <v>0.5</v>
      </c>
      <c r="CS24" t="s">
        <v>416</v>
      </c>
      <c r="CT24">
        <v>2</v>
      </c>
      <c r="CU24">
        <v>1689778640.5</v>
      </c>
      <c r="CV24">
        <v>385.83438709677421</v>
      </c>
      <c r="CW24">
        <v>400.0012258064516</v>
      </c>
      <c r="CX24">
        <v>5.5460506451612908</v>
      </c>
      <c r="CY24">
        <v>0.36286796774193558</v>
      </c>
      <c r="CZ24">
        <v>384.82722580645162</v>
      </c>
      <c r="DA24">
        <v>5.5684048387096761</v>
      </c>
      <c r="DB24">
        <v>600.18067741935488</v>
      </c>
      <c r="DC24">
        <v>101.3227741935484</v>
      </c>
      <c r="DD24">
        <v>9.9912016129032277E-2</v>
      </c>
      <c r="DE24">
        <v>27.59826774193548</v>
      </c>
      <c r="DF24">
        <v>27.458496774193549</v>
      </c>
      <c r="DG24">
        <v>999.90000000000032</v>
      </c>
      <c r="DH24">
        <v>0</v>
      </c>
      <c r="DI24">
        <v>0</v>
      </c>
      <c r="DJ24">
        <v>10001.856774193549</v>
      </c>
      <c r="DK24">
        <v>0</v>
      </c>
      <c r="DL24">
        <v>1015.7525806451609</v>
      </c>
      <c r="DM24">
        <v>-14.16687741935484</v>
      </c>
      <c r="DN24">
        <v>387.98609677419341</v>
      </c>
      <c r="DO24">
        <v>400.14645161290321</v>
      </c>
      <c r="DP24">
        <v>5.1831819354838702</v>
      </c>
      <c r="DQ24">
        <v>400.0012258064516</v>
      </c>
      <c r="DR24">
        <v>0.36286796774193558</v>
      </c>
      <c r="DS24">
        <v>0.56194112903225801</v>
      </c>
      <c r="DT24">
        <v>3.6766783870967747E-2</v>
      </c>
      <c r="DU24">
        <v>-1.205956451612904</v>
      </c>
      <c r="DV24">
        <v>-33.385680645161287</v>
      </c>
      <c r="DW24">
        <v>1499.9970967741931</v>
      </c>
      <c r="DX24">
        <v>0.97300600000000048</v>
      </c>
      <c r="DY24">
        <v>2.6993799999999991E-2</v>
      </c>
      <c r="DZ24">
        <v>0</v>
      </c>
      <c r="EA24">
        <v>643.05848387096773</v>
      </c>
      <c r="EB24">
        <v>4.9993100000000013</v>
      </c>
      <c r="EC24">
        <v>11411.745161290321</v>
      </c>
      <c r="ED24">
        <v>13259.22903225807</v>
      </c>
      <c r="EE24">
        <v>37.5</v>
      </c>
      <c r="EF24">
        <v>39.949354838709667</v>
      </c>
      <c r="EG24">
        <v>38.186999999999983</v>
      </c>
      <c r="EH24">
        <v>39.608645161290319</v>
      </c>
      <c r="EI24">
        <v>38.936999999999983</v>
      </c>
      <c r="EJ24">
        <v>1454.640967741936</v>
      </c>
      <c r="EK24">
        <v>40.358709677419327</v>
      </c>
      <c r="EL24">
        <v>0</v>
      </c>
      <c r="EM24">
        <v>151.5999999046326</v>
      </c>
      <c r="EN24">
        <v>0</v>
      </c>
      <c r="EO24">
        <v>642.83104000000003</v>
      </c>
      <c r="EP24">
        <v>-15.26930771086028</v>
      </c>
      <c r="EQ24">
        <v>-262.62307753877951</v>
      </c>
      <c r="ER24">
        <v>11409.152</v>
      </c>
      <c r="ES24">
        <v>15</v>
      </c>
      <c r="ET24">
        <v>1689778470</v>
      </c>
      <c r="EU24" t="s">
        <v>448</v>
      </c>
      <c r="EV24">
        <v>1689778448</v>
      </c>
      <c r="EW24">
        <v>1689778470</v>
      </c>
      <c r="EX24">
        <v>5</v>
      </c>
      <c r="EY24">
        <v>-2.8000000000000001E-2</v>
      </c>
      <c r="EZ24">
        <v>5.0000000000000001E-3</v>
      </c>
      <c r="FA24">
        <v>0.99399999999999999</v>
      </c>
      <c r="FB24">
        <v>-0.03</v>
      </c>
      <c r="FC24">
        <v>411</v>
      </c>
      <c r="FD24">
        <v>0</v>
      </c>
      <c r="FE24">
        <v>0.37</v>
      </c>
      <c r="FF24">
        <v>0.01</v>
      </c>
      <c r="FG24">
        <v>-14.1328487804878</v>
      </c>
      <c r="FH24">
        <v>-0.65998327526130807</v>
      </c>
      <c r="FI24">
        <v>7.5094906202333014E-2</v>
      </c>
      <c r="FJ24">
        <v>1</v>
      </c>
      <c r="FK24">
        <v>385.83438709677421</v>
      </c>
      <c r="FL24">
        <v>-0.53041935483960811</v>
      </c>
      <c r="FM24">
        <v>4.2824983226447393E-2</v>
      </c>
      <c r="FN24">
        <v>1</v>
      </c>
      <c r="FO24">
        <v>5.1911497560975608</v>
      </c>
      <c r="FP24">
        <v>-0.18582919860626329</v>
      </c>
      <c r="FQ24">
        <v>1.8345625448897691E-2</v>
      </c>
      <c r="FR24">
        <v>1</v>
      </c>
      <c r="FS24">
        <v>5.5460506451612908</v>
      </c>
      <c r="FT24">
        <v>-0.19804161290322911</v>
      </c>
      <c r="FU24">
        <v>1.4777323066209269E-2</v>
      </c>
      <c r="FV24">
        <v>1</v>
      </c>
      <c r="FW24">
        <v>4</v>
      </c>
      <c r="FX24">
        <v>4</v>
      </c>
      <c r="FY24" t="s">
        <v>418</v>
      </c>
      <c r="FZ24">
        <v>3.1768100000000001</v>
      </c>
      <c r="GA24">
        <v>2.7970299999999999</v>
      </c>
      <c r="GB24">
        <v>9.79796E-2</v>
      </c>
      <c r="GC24">
        <v>0.101421</v>
      </c>
      <c r="GD24">
        <v>3.9988700000000002E-2</v>
      </c>
      <c r="GE24">
        <v>3.3639E-3</v>
      </c>
      <c r="GF24">
        <v>28200.6</v>
      </c>
      <c r="GG24">
        <v>22357.4</v>
      </c>
      <c r="GH24">
        <v>29225.200000000001</v>
      </c>
      <c r="GI24">
        <v>24378</v>
      </c>
      <c r="GJ24">
        <v>35712.1</v>
      </c>
      <c r="GK24">
        <v>35462.1</v>
      </c>
      <c r="GL24">
        <v>40311</v>
      </c>
      <c r="GM24">
        <v>39755</v>
      </c>
      <c r="GN24">
        <v>2.1620499999999998</v>
      </c>
      <c r="GO24">
        <v>1.83195</v>
      </c>
      <c r="GP24">
        <v>4.9225999999999999E-2</v>
      </c>
      <c r="GQ24">
        <v>0</v>
      </c>
      <c r="GR24">
        <v>26.649100000000001</v>
      </c>
      <c r="GS24">
        <v>999.9</v>
      </c>
      <c r="GT24">
        <v>41.6</v>
      </c>
      <c r="GU24">
        <v>29.3</v>
      </c>
      <c r="GV24">
        <v>16.8017</v>
      </c>
      <c r="GW24">
        <v>62.180100000000003</v>
      </c>
      <c r="GX24">
        <v>33.2652</v>
      </c>
      <c r="GY24">
        <v>1</v>
      </c>
      <c r="GZ24">
        <v>9.6486299999999997E-2</v>
      </c>
      <c r="HA24">
        <v>1.45052</v>
      </c>
      <c r="HB24">
        <v>20.258700000000001</v>
      </c>
      <c r="HC24">
        <v>5.2250800000000002</v>
      </c>
      <c r="HD24">
        <v>11.913399999999999</v>
      </c>
      <c r="HE24">
        <v>4.9637000000000002</v>
      </c>
      <c r="HF24">
        <v>3.2919999999999998</v>
      </c>
      <c r="HG24">
        <v>9999</v>
      </c>
      <c r="HH24">
        <v>9999</v>
      </c>
      <c r="HI24">
        <v>9999</v>
      </c>
      <c r="HJ24">
        <v>999.9</v>
      </c>
      <c r="HK24">
        <v>4.9702299999999999</v>
      </c>
      <c r="HL24">
        <v>1.875</v>
      </c>
      <c r="HM24">
        <v>1.8737699999999999</v>
      </c>
      <c r="HN24">
        <v>1.87286</v>
      </c>
      <c r="HO24">
        <v>1.87439</v>
      </c>
      <c r="HP24">
        <v>1.8693500000000001</v>
      </c>
      <c r="HQ24">
        <v>1.8735200000000001</v>
      </c>
      <c r="HR24">
        <v>1.87866</v>
      </c>
      <c r="HS24">
        <v>0</v>
      </c>
      <c r="HT24">
        <v>0</v>
      </c>
      <c r="HU24">
        <v>0</v>
      </c>
      <c r="HV24">
        <v>0</v>
      </c>
      <c r="HW24" t="s">
        <v>419</v>
      </c>
      <c r="HX24" t="s">
        <v>420</v>
      </c>
      <c r="HY24" t="s">
        <v>421</v>
      </c>
      <c r="HZ24" t="s">
        <v>421</v>
      </c>
      <c r="IA24" t="s">
        <v>421</v>
      </c>
      <c r="IB24" t="s">
        <v>421</v>
      </c>
      <c r="IC24">
        <v>0</v>
      </c>
      <c r="ID24">
        <v>100</v>
      </c>
      <c r="IE24">
        <v>100</v>
      </c>
      <c r="IF24">
        <v>1.0069999999999999</v>
      </c>
      <c r="IG24">
        <v>-2.2499999999999999E-2</v>
      </c>
      <c r="IH24">
        <v>0.97306822090174672</v>
      </c>
      <c r="II24">
        <v>7.5022699049890511E-4</v>
      </c>
      <c r="IJ24">
        <v>-1.9075414379404558E-6</v>
      </c>
      <c r="IK24">
        <v>4.87577687351772E-10</v>
      </c>
      <c r="IL24">
        <v>-2.8066767706582299E-2</v>
      </c>
      <c r="IM24">
        <v>-4.1806313054066763E-3</v>
      </c>
      <c r="IN24">
        <v>9.7520324251473139E-4</v>
      </c>
      <c r="IO24">
        <v>-7.2278216180753071E-6</v>
      </c>
      <c r="IP24">
        <v>1</v>
      </c>
      <c r="IQ24">
        <v>1943</v>
      </c>
      <c r="IR24">
        <v>1</v>
      </c>
      <c r="IS24">
        <v>21</v>
      </c>
      <c r="IT24">
        <v>3.3</v>
      </c>
      <c r="IU24">
        <v>3</v>
      </c>
      <c r="IV24">
        <v>1.03149</v>
      </c>
      <c r="IW24">
        <v>2.3938000000000001</v>
      </c>
      <c r="IX24">
        <v>1.42578</v>
      </c>
      <c r="IY24">
        <v>2.2802699999999998</v>
      </c>
      <c r="IZ24">
        <v>1.5478499999999999</v>
      </c>
      <c r="JA24">
        <v>2.4560499999999998</v>
      </c>
      <c r="JB24">
        <v>34.077100000000002</v>
      </c>
      <c r="JC24">
        <v>15.9095</v>
      </c>
      <c r="JD24">
        <v>18</v>
      </c>
      <c r="JE24">
        <v>635.41099999999994</v>
      </c>
      <c r="JF24">
        <v>408.45699999999999</v>
      </c>
      <c r="JG24">
        <v>24.750299999999999</v>
      </c>
      <c r="JH24">
        <v>28.475899999999999</v>
      </c>
      <c r="JI24">
        <v>30.000299999999999</v>
      </c>
      <c r="JJ24">
        <v>28.291</v>
      </c>
      <c r="JK24">
        <v>28.2241</v>
      </c>
      <c r="JL24">
        <v>20.674399999999999</v>
      </c>
      <c r="JM24">
        <v>100</v>
      </c>
      <c r="JN24">
        <v>0</v>
      </c>
      <c r="JO24">
        <v>24.792000000000002</v>
      </c>
      <c r="JP24">
        <v>400</v>
      </c>
      <c r="JQ24">
        <v>19.741900000000001</v>
      </c>
      <c r="JR24">
        <v>95.220399999999998</v>
      </c>
      <c r="JS24">
        <v>101.16200000000001</v>
      </c>
    </row>
    <row r="25" spans="1:279" x14ac:dyDescent="0.2">
      <c r="A25">
        <v>9</v>
      </c>
      <c r="B25">
        <v>1689778733</v>
      </c>
      <c r="C25">
        <v>785</v>
      </c>
      <c r="D25" t="s">
        <v>453</v>
      </c>
      <c r="E25" t="s">
        <v>454</v>
      </c>
      <c r="F25">
        <v>15</v>
      </c>
      <c r="L25" t="s">
        <v>409</v>
      </c>
      <c r="N25" t="s">
        <v>410</v>
      </c>
      <c r="O25" t="s">
        <v>411</v>
      </c>
      <c r="P25">
        <v>1689778725.25</v>
      </c>
      <c r="Q25">
        <f t="shared" si="0"/>
        <v>5.0318275744290139E-3</v>
      </c>
      <c r="R25">
        <f t="shared" si="1"/>
        <v>5.0318275744290135</v>
      </c>
      <c r="S25">
        <f t="shared" si="2"/>
        <v>8.9756208451099013</v>
      </c>
      <c r="T25">
        <f t="shared" si="3"/>
        <v>289.54626666666672</v>
      </c>
      <c r="U25">
        <f t="shared" si="4"/>
        <v>187.44405773648717</v>
      </c>
      <c r="V25">
        <f t="shared" si="5"/>
        <v>19.010960492233838</v>
      </c>
      <c r="W25">
        <f t="shared" si="6"/>
        <v>29.366375774964396</v>
      </c>
      <c r="X25">
        <f t="shared" si="7"/>
        <v>0.16365475767332976</v>
      </c>
      <c r="Y25">
        <f t="shared" si="8"/>
        <v>2.9524343299299076</v>
      </c>
      <c r="Z25">
        <f t="shared" si="9"/>
        <v>0.15877702391997936</v>
      </c>
      <c r="AA25">
        <f t="shared" si="10"/>
        <v>9.9661775051332599E-2</v>
      </c>
      <c r="AB25">
        <f t="shared" si="11"/>
        <v>241.73450427495919</v>
      </c>
      <c r="AC25">
        <f t="shared" si="12"/>
        <v>27.664518177569771</v>
      </c>
      <c r="AD25">
        <f t="shared" si="13"/>
        <v>27.51486666666667</v>
      </c>
      <c r="AE25">
        <f t="shared" si="14"/>
        <v>3.6888304427486824</v>
      </c>
      <c r="AF25">
        <f t="shared" si="15"/>
        <v>14.655588809300616</v>
      </c>
      <c r="AG25">
        <f t="shared" si="16"/>
        <v>0.54168329971486129</v>
      </c>
      <c r="AH25">
        <f t="shared" si="17"/>
        <v>3.6960869110294801</v>
      </c>
      <c r="AI25">
        <f t="shared" si="18"/>
        <v>3.1471471430338211</v>
      </c>
      <c r="AJ25">
        <f t="shared" si="19"/>
        <v>-221.90359603231951</v>
      </c>
      <c r="AK25">
        <f t="shared" si="20"/>
        <v>5.3471059461333832</v>
      </c>
      <c r="AL25">
        <f t="shared" si="21"/>
        <v>0.39293476689579976</v>
      </c>
      <c r="AM25">
        <f t="shared" si="22"/>
        <v>25.570948955668854</v>
      </c>
      <c r="AN25">
        <v>0</v>
      </c>
      <c r="AO25">
        <v>0</v>
      </c>
      <c r="AP25">
        <f t="shared" si="23"/>
        <v>1</v>
      </c>
      <c r="AQ25">
        <f t="shared" si="24"/>
        <v>0</v>
      </c>
      <c r="AR25">
        <f t="shared" si="25"/>
        <v>53472.558881713681</v>
      </c>
      <c r="AS25" t="s">
        <v>447</v>
      </c>
      <c r="AT25">
        <v>12460.1</v>
      </c>
      <c r="AU25">
        <v>644.68153846153848</v>
      </c>
      <c r="AV25">
        <v>2658.31</v>
      </c>
      <c r="AW25">
        <f t="shared" si="26"/>
        <v>0.7574844399405869</v>
      </c>
      <c r="AX25">
        <v>-2.0107151437335018</v>
      </c>
      <c r="AY25" t="s">
        <v>455</v>
      </c>
      <c r="AZ25">
        <v>12465.1</v>
      </c>
      <c r="BA25">
        <v>629.13815999999997</v>
      </c>
      <c r="BB25">
        <v>767.28599999999994</v>
      </c>
      <c r="BC25">
        <f t="shared" si="27"/>
        <v>0.18004738780585072</v>
      </c>
      <c r="BD25">
        <v>0.5</v>
      </c>
      <c r="BE25">
        <f t="shared" si="28"/>
        <v>1261.1984805569734</v>
      </c>
      <c r="BF25">
        <f t="shared" si="29"/>
        <v>8.9756208451099013</v>
      </c>
      <c r="BG25">
        <f t="shared" si="30"/>
        <v>113.53774596449554</v>
      </c>
      <c r="BH25">
        <f t="shared" si="31"/>
        <v>8.7110285638717175E-3</v>
      </c>
      <c r="BI25">
        <f t="shared" si="32"/>
        <v>2.4645621059161775</v>
      </c>
      <c r="BJ25">
        <f t="shared" si="33"/>
        <v>403.50735020707543</v>
      </c>
      <c r="BK25" t="s">
        <v>456</v>
      </c>
      <c r="BL25">
        <v>488.83</v>
      </c>
      <c r="BM25">
        <f t="shared" si="34"/>
        <v>488.83</v>
      </c>
      <c r="BN25">
        <f t="shared" si="35"/>
        <v>0.362910309845351</v>
      </c>
      <c r="BO25">
        <f t="shared" si="36"/>
        <v>0.49612089522222541</v>
      </c>
      <c r="BP25">
        <f t="shared" si="37"/>
        <v>0.87164850563268614</v>
      </c>
      <c r="BQ25">
        <f t="shared" si="38"/>
        <v>1.126776613725941</v>
      </c>
      <c r="BR25">
        <f t="shared" si="39"/>
        <v>0.93911266955136852</v>
      </c>
      <c r="BS25">
        <f t="shared" si="40"/>
        <v>0.38547777361252483</v>
      </c>
      <c r="BT25">
        <f t="shared" si="41"/>
        <v>0.61452222638747522</v>
      </c>
      <c r="BU25">
        <v>2633</v>
      </c>
      <c r="BV25">
        <v>300</v>
      </c>
      <c r="BW25">
        <v>300</v>
      </c>
      <c r="BX25">
        <v>300</v>
      </c>
      <c r="BY25">
        <v>12465.1</v>
      </c>
      <c r="BZ25">
        <v>743.84</v>
      </c>
      <c r="CA25">
        <v>-9.0315199999999995E-3</v>
      </c>
      <c r="CB25">
        <v>-0.94</v>
      </c>
      <c r="CC25" t="s">
        <v>415</v>
      </c>
      <c r="CD25" t="s">
        <v>415</v>
      </c>
      <c r="CE25" t="s">
        <v>415</v>
      </c>
      <c r="CF25" t="s">
        <v>415</v>
      </c>
      <c r="CG25" t="s">
        <v>415</v>
      </c>
      <c r="CH25" t="s">
        <v>415</v>
      </c>
      <c r="CI25" t="s">
        <v>415</v>
      </c>
      <c r="CJ25" t="s">
        <v>415</v>
      </c>
      <c r="CK25" t="s">
        <v>415</v>
      </c>
      <c r="CL25" t="s">
        <v>415</v>
      </c>
      <c r="CM25">
        <f t="shared" si="42"/>
        <v>1499.9853333333331</v>
      </c>
      <c r="CN25">
        <f t="shared" si="43"/>
        <v>1261.1984805569734</v>
      </c>
      <c r="CO25">
        <f t="shared" si="44"/>
        <v>0.84080720826401878</v>
      </c>
      <c r="CP25">
        <f t="shared" si="45"/>
        <v>0.16115791194955634</v>
      </c>
      <c r="CQ25">
        <v>6</v>
      </c>
      <c r="CR25">
        <v>0.5</v>
      </c>
      <c r="CS25" t="s">
        <v>416</v>
      </c>
      <c r="CT25">
        <v>2</v>
      </c>
      <c r="CU25">
        <v>1689778725.25</v>
      </c>
      <c r="CV25">
        <v>289.54626666666672</v>
      </c>
      <c r="CW25">
        <v>299.97543333333329</v>
      </c>
      <c r="CX25">
        <v>5.3408830000000007</v>
      </c>
      <c r="CY25">
        <v>0.33756146666666681</v>
      </c>
      <c r="CZ25">
        <v>288.50386666666668</v>
      </c>
      <c r="DA25">
        <v>5.3644273333333334</v>
      </c>
      <c r="DB25">
        <v>600.19566666666663</v>
      </c>
      <c r="DC25">
        <v>101.32203333333329</v>
      </c>
      <c r="DD25">
        <v>0.10001611333333341</v>
      </c>
      <c r="DE25">
        <v>27.548459999999999</v>
      </c>
      <c r="DF25">
        <v>27.51486666666667</v>
      </c>
      <c r="DG25">
        <v>999.9000000000002</v>
      </c>
      <c r="DH25">
        <v>0</v>
      </c>
      <c r="DI25">
        <v>0</v>
      </c>
      <c r="DJ25">
        <v>9998.8503333333338</v>
      </c>
      <c r="DK25">
        <v>0</v>
      </c>
      <c r="DL25">
        <v>988.35379999999975</v>
      </c>
      <c r="DM25">
        <v>-10.429166666666671</v>
      </c>
      <c r="DN25">
        <v>291.10099999999989</v>
      </c>
      <c r="DO25">
        <v>300.07679999999999</v>
      </c>
      <c r="DP25">
        <v>5.0033200000000004</v>
      </c>
      <c r="DQ25">
        <v>299.97543333333329</v>
      </c>
      <c r="DR25">
        <v>0.33756146666666681</v>
      </c>
      <c r="DS25">
        <v>0.5411488333333333</v>
      </c>
      <c r="DT25">
        <v>3.4202393333333317E-2</v>
      </c>
      <c r="DU25">
        <v>-1.718755666666667</v>
      </c>
      <c r="DV25">
        <v>-34.121726666666667</v>
      </c>
      <c r="DW25">
        <v>1499.9853333333331</v>
      </c>
      <c r="DX25">
        <v>0.97300516666666703</v>
      </c>
      <c r="DY25">
        <v>2.6994649999999992E-2</v>
      </c>
      <c r="DZ25">
        <v>0</v>
      </c>
      <c r="EA25">
        <v>629.17886666666664</v>
      </c>
      <c r="EB25">
        <v>4.9993100000000004</v>
      </c>
      <c r="EC25">
        <v>11182.15</v>
      </c>
      <c r="ED25">
        <v>13259.143333333341</v>
      </c>
      <c r="EE25">
        <v>37.557866666666662</v>
      </c>
      <c r="EF25">
        <v>39.25</v>
      </c>
      <c r="EG25">
        <v>38.061999999999991</v>
      </c>
      <c r="EH25">
        <v>38.587199999999982</v>
      </c>
      <c r="EI25">
        <v>38.866599999999998</v>
      </c>
      <c r="EJ25">
        <v>1454.6253333333329</v>
      </c>
      <c r="EK25">
        <v>40.359999999999992</v>
      </c>
      <c r="EL25">
        <v>0</v>
      </c>
      <c r="EM25">
        <v>83.800000190734863</v>
      </c>
      <c r="EN25">
        <v>0</v>
      </c>
      <c r="EO25">
        <v>629.13815999999997</v>
      </c>
      <c r="EP25">
        <v>-3.931076916304721</v>
      </c>
      <c r="EQ25">
        <v>98.307692452857339</v>
      </c>
      <c r="ER25">
        <v>11183.736000000001</v>
      </c>
      <c r="ES25">
        <v>15</v>
      </c>
      <c r="ET25">
        <v>1689778470</v>
      </c>
      <c r="EU25" t="s">
        <v>448</v>
      </c>
      <c r="EV25">
        <v>1689778448</v>
      </c>
      <c r="EW25">
        <v>1689778470</v>
      </c>
      <c r="EX25">
        <v>5</v>
      </c>
      <c r="EY25">
        <v>-2.8000000000000001E-2</v>
      </c>
      <c r="EZ25">
        <v>5.0000000000000001E-3</v>
      </c>
      <c r="FA25">
        <v>0.99399999999999999</v>
      </c>
      <c r="FB25">
        <v>-0.03</v>
      </c>
      <c r="FC25">
        <v>411</v>
      </c>
      <c r="FD25">
        <v>0</v>
      </c>
      <c r="FE25">
        <v>0.37</v>
      </c>
      <c r="FF25">
        <v>0.01</v>
      </c>
      <c r="FG25">
        <v>-10.4215512195122</v>
      </c>
      <c r="FH25">
        <v>-0.12306062717768421</v>
      </c>
      <c r="FI25">
        <v>2.2620831344314179E-2</v>
      </c>
      <c r="FJ25">
        <v>1</v>
      </c>
      <c r="FK25">
        <v>289.55051612903219</v>
      </c>
      <c r="FL25">
        <v>-0.1572580645164291</v>
      </c>
      <c r="FM25">
        <v>2.393657070830086E-2</v>
      </c>
      <c r="FN25">
        <v>1</v>
      </c>
      <c r="FO25">
        <v>5.0112736585365854</v>
      </c>
      <c r="FP25">
        <v>-0.1439648780487961</v>
      </c>
      <c r="FQ25">
        <v>1.422250462593082E-2</v>
      </c>
      <c r="FR25">
        <v>1</v>
      </c>
      <c r="FS25">
        <v>5.3428593548387093</v>
      </c>
      <c r="FT25">
        <v>-0.15282870967743539</v>
      </c>
      <c r="FU25">
        <v>1.1412374420178671E-2</v>
      </c>
      <c r="FV25">
        <v>1</v>
      </c>
      <c r="FW25">
        <v>4</v>
      </c>
      <c r="FX25">
        <v>4</v>
      </c>
      <c r="FY25" t="s">
        <v>418</v>
      </c>
      <c r="FZ25">
        <v>3.17639</v>
      </c>
      <c r="GA25">
        <v>2.7968899999999999</v>
      </c>
      <c r="GB25">
        <v>7.7793699999999993E-2</v>
      </c>
      <c r="GC25">
        <v>8.0735299999999996E-2</v>
      </c>
      <c r="GD25">
        <v>3.8773000000000002E-2</v>
      </c>
      <c r="GE25">
        <v>3.1424299999999999E-3</v>
      </c>
      <c r="GF25">
        <v>28829</v>
      </c>
      <c r="GG25">
        <v>22870.400000000001</v>
      </c>
      <c r="GH25">
        <v>29222.799999999999</v>
      </c>
      <c r="GI25">
        <v>24376.6</v>
      </c>
      <c r="GJ25">
        <v>35754.6</v>
      </c>
      <c r="GK25">
        <v>35466.800000000003</v>
      </c>
      <c r="GL25">
        <v>40308.699999999997</v>
      </c>
      <c r="GM25">
        <v>39752.5</v>
      </c>
      <c r="GN25">
        <v>2.16065</v>
      </c>
      <c r="GO25">
        <v>1.82897</v>
      </c>
      <c r="GP25">
        <v>4.5813600000000003E-2</v>
      </c>
      <c r="GQ25">
        <v>0</v>
      </c>
      <c r="GR25">
        <v>26.7379</v>
      </c>
      <c r="GS25">
        <v>999.9</v>
      </c>
      <c r="GT25">
        <v>40.799999999999997</v>
      </c>
      <c r="GU25">
        <v>29.6</v>
      </c>
      <c r="GV25">
        <v>16.7667</v>
      </c>
      <c r="GW25">
        <v>61.960099999999997</v>
      </c>
      <c r="GX25">
        <v>33.128999999999998</v>
      </c>
      <c r="GY25">
        <v>1</v>
      </c>
      <c r="GZ25">
        <v>0.101151</v>
      </c>
      <c r="HA25">
        <v>1.6351</v>
      </c>
      <c r="HB25">
        <v>20.256699999999999</v>
      </c>
      <c r="HC25">
        <v>5.2268699999999999</v>
      </c>
      <c r="HD25">
        <v>11.908899999999999</v>
      </c>
      <c r="HE25">
        <v>4.9637500000000001</v>
      </c>
      <c r="HF25">
        <v>3.2919999999999998</v>
      </c>
      <c r="HG25">
        <v>9999</v>
      </c>
      <c r="HH25">
        <v>9999</v>
      </c>
      <c r="HI25">
        <v>9999</v>
      </c>
      <c r="HJ25">
        <v>999.9</v>
      </c>
      <c r="HK25">
        <v>4.9702200000000003</v>
      </c>
      <c r="HL25">
        <v>1.875</v>
      </c>
      <c r="HM25">
        <v>1.87378</v>
      </c>
      <c r="HN25">
        <v>1.87286</v>
      </c>
      <c r="HO25">
        <v>1.8744099999999999</v>
      </c>
      <c r="HP25">
        <v>1.8693500000000001</v>
      </c>
      <c r="HQ25">
        <v>1.8735900000000001</v>
      </c>
      <c r="HR25">
        <v>1.87866</v>
      </c>
      <c r="HS25">
        <v>0</v>
      </c>
      <c r="HT25">
        <v>0</v>
      </c>
      <c r="HU25">
        <v>0</v>
      </c>
      <c r="HV25">
        <v>0</v>
      </c>
      <c r="HW25" t="s">
        <v>419</v>
      </c>
      <c r="HX25" t="s">
        <v>420</v>
      </c>
      <c r="HY25" t="s">
        <v>421</v>
      </c>
      <c r="HZ25" t="s">
        <v>421</v>
      </c>
      <c r="IA25" t="s">
        <v>421</v>
      </c>
      <c r="IB25" t="s">
        <v>421</v>
      </c>
      <c r="IC25">
        <v>0</v>
      </c>
      <c r="ID25">
        <v>100</v>
      </c>
      <c r="IE25">
        <v>100</v>
      </c>
      <c r="IF25">
        <v>1.042</v>
      </c>
      <c r="IG25">
        <v>-2.3699999999999999E-2</v>
      </c>
      <c r="IH25">
        <v>0.97306822090174672</v>
      </c>
      <c r="II25">
        <v>7.5022699049890511E-4</v>
      </c>
      <c r="IJ25">
        <v>-1.9075414379404558E-6</v>
      </c>
      <c r="IK25">
        <v>4.87577687351772E-10</v>
      </c>
      <c r="IL25">
        <v>-2.8066767706582299E-2</v>
      </c>
      <c r="IM25">
        <v>-4.1806313054066763E-3</v>
      </c>
      <c r="IN25">
        <v>9.7520324251473139E-4</v>
      </c>
      <c r="IO25">
        <v>-7.2278216180753071E-6</v>
      </c>
      <c r="IP25">
        <v>1</v>
      </c>
      <c r="IQ25">
        <v>1943</v>
      </c>
      <c r="IR25">
        <v>1</v>
      </c>
      <c r="IS25">
        <v>21</v>
      </c>
      <c r="IT25">
        <v>4.8</v>
      </c>
      <c r="IU25">
        <v>4.4000000000000004</v>
      </c>
      <c r="IV25">
        <v>0.82153299999999996</v>
      </c>
      <c r="IW25">
        <v>2.4108900000000002</v>
      </c>
      <c r="IX25">
        <v>1.42578</v>
      </c>
      <c r="IY25">
        <v>2.2778299999999998</v>
      </c>
      <c r="IZ25">
        <v>1.5478499999999999</v>
      </c>
      <c r="JA25">
        <v>2.3742700000000001</v>
      </c>
      <c r="JB25">
        <v>34.304200000000002</v>
      </c>
      <c r="JC25">
        <v>15.891999999999999</v>
      </c>
      <c r="JD25">
        <v>18</v>
      </c>
      <c r="JE25">
        <v>635.16600000000005</v>
      </c>
      <c r="JF25">
        <v>407.339</v>
      </c>
      <c r="JG25">
        <v>24.427</v>
      </c>
      <c r="JH25">
        <v>28.5502</v>
      </c>
      <c r="JI25">
        <v>30</v>
      </c>
      <c r="JJ25">
        <v>28.366900000000001</v>
      </c>
      <c r="JK25">
        <v>28.3002</v>
      </c>
      <c r="JL25">
        <v>16.441700000000001</v>
      </c>
      <c r="JM25">
        <v>100</v>
      </c>
      <c r="JN25">
        <v>0</v>
      </c>
      <c r="JO25">
        <v>24.664200000000001</v>
      </c>
      <c r="JP25">
        <v>300</v>
      </c>
      <c r="JQ25">
        <v>19.741900000000001</v>
      </c>
      <c r="JR25">
        <v>95.213999999999999</v>
      </c>
      <c r="JS25">
        <v>101.15600000000001</v>
      </c>
    </row>
    <row r="26" spans="1:279" x14ac:dyDescent="0.2">
      <c r="A26">
        <v>10</v>
      </c>
      <c r="B26">
        <v>1689778817.5</v>
      </c>
      <c r="C26">
        <v>869.5</v>
      </c>
      <c r="D26" t="s">
        <v>457</v>
      </c>
      <c r="E26" t="s">
        <v>458</v>
      </c>
      <c r="F26">
        <v>15</v>
      </c>
      <c r="L26" t="s">
        <v>409</v>
      </c>
      <c r="N26" t="s">
        <v>410</v>
      </c>
      <c r="O26" t="s">
        <v>411</v>
      </c>
      <c r="P26">
        <v>1689778809.75</v>
      </c>
      <c r="Q26">
        <f t="shared" si="0"/>
        <v>4.8604974183636988E-3</v>
      </c>
      <c r="R26">
        <f t="shared" si="1"/>
        <v>4.8604974183636989</v>
      </c>
      <c r="S26">
        <f t="shared" si="2"/>
        <v>5.3762396619299553</v>
      </c>
      <c r="T26">
        <f t="shared" si="3"/>
        <v>193.67859999999999</v>
      </c>
      <c r="U26">
        <f t="shared" si="4"/>
        <v>129.44720822996507</v>
      </c>
      <c r="V26">
        <f t="shared" si="5"/>
        <v>13.128233339262948</v>
      </c>
      <c r="W26">
        <f t="shared" si="6"/>
        <v>19.642430983175007</v>
      </c>
      <c r="X26">
        <f t="shared" si="7"/>
        <v>0.15736767416256553</v>
      </c>
      <c r="Y26">
        <f t="shared" si="8"/>
        <v>2.9517673036146186</v>
      </c>
      <c r="Z26">
        <f t="shared" si="9"/>
        <v>0.15285095926250386</v>
      </c>
      <c r="AA26">
        <f t="shared" si="10"/>
        <v>9.5926860223486926E-2</v>
      </c>
      <c r="AB26">
        <f t="shared" si="11"/>
        <v>241.73463617469869</v>
      </c>
      <c r="AC26">
        <f t="shared" si="12"/>
        <v>27.647201424206365</v>
      </c>
      <c r="AD26">
        <f t="shared" si="13"/>
        <v>27.477383333333339</v>
      </c>
      <c r="AE26">
        <f t="shared" si="14"/>
        <v>3.6807483770947904</v>
      </c>
      <c r="AF26">
        <f t="shared" si="15"/>
        <v>14.190470962472123</v>
      </c>
      <c r="AG26">
        <f t="shared" si="16"/>
        <v>0.52260599492288606</v>
      </c>
      <c r="AH26">
        <f t="shared" si="17"/>
        <v>3.6827952807553812</v>
      </c>
      <c r="AI26">
        <f t="shared" si="18"/>
        <v>3.1581423821719046</v>
      </c>
      <c r="AJ26">
        <f t="shared" si="19"/>
        <v>-214.34793614983911</v>
      </c>
      <c r="AK26">
        <f t="shared" si="20"/>
        <v>1.5117889492855199</v>
      </c>
      <c r="AL26">
        <f t="shared" si="21"/>
        <v>0.11106474362439353</v>
      </c>
      <c r="AM26">
        <f t="shared" si="22"/>
        <v>29.009553717769482</v>
      </c>
      <c r="AN26">
        <v>0</v>
      </c>
      <c r="AO26">
        <v>0</v>
      </c>
      <c r="AP26">
        <f t="shared" si="23"/>
        <v>1</v>
      </c>
      <c r="AQ26">
        <f t="shared" si="24"/>
        <v>0</v>
      </c>
      <c r="AR26">
        <f t="shared" si="25"/>
        <v>53463.9965780981</v>
      </c>
      <c r="AS26" t="s">
        <v>447</v>
      </c>
      <c r="AT26">
        <v>12460.1</v>
      </c>
      <c r="AU26">
        <v>644.68153846153848</v>
      </c>
      <c r="AV26">
        <v>2658.31</v>
      </c>
      <c r="AW26">
        <f t="shared" si="26"/>
        <v>0.7574844399405869</v>
      </c>
      <c r="AX26">
        <v>-2.0107151437335018</v>
      </c>
      <c r="AY26" t="s">
        <v>459</v>
      </c>
      <c r="AZ26">
        <v>12464.5</v>
      </c>
      <c r="BA26">
        <v>626.02516000000003</v>
      </c>
      <c r="BB26">
        <v>750.07600000000002</v>
      </c>
      <c r="BC26">
        <f t="shared" si="27"/>
        <v>0.16538436105141341</v>
      </c>
      <c r="BD26">
        <v>0.5</v>
      </c>
      <c r="BE26">
        <f t="shared" si="28"/>
        <v>1261.201830556839</v>
      </c>
      <c r="BF26">
        <f t="shared" si="29"/>
        <v>5.3762396619299553</v>
      </c>
      <c r="BG26">
        <f t="shared" si="30"/>
        <v>104.2915294517579</v>
      </c>
      <c r="BH26">
        <f t="shared" si="31"/>
        <v>5.8570758673907163E-3</v>
      </c>
      <c r="BI26">
        <f t="shared" si="32"/>
        <v>2.5440542025074793</v>
      </c>
      <c r="BJ26">
        <f t="shared" si="33"/>
        <v>398.69660545491143</v>
      </c>
      <c r="BK26" t="s">
        <v>460</v>
      </c>
      <c r="BL26">
        <v>489.22</v>
      </c>
      <c r="BM26">
        <f t="shared" si="34"/>
        <v>489.22</v>
      </c>
      <c r="BN26">
        <f t="shared" si="35"/>
        <v>0.34777275902708527</v>
      </c>
      <c r="BO26">
        <f t="shared" si="36"/>
        <v>0.47555294875333515</v>
      </c>
      <c r="BP26">
        <f t="shared" si="37"/>
        <v>0.8797394298991742</v>
      </c>
      <c r="BQ26">
        <f t="shared" si="38"/>
        <v>1.1770147898590495</v>
      </c>
      <c r="BR26">
        <f t="shared" si="39"/>
        <v>0.94765942995365804</v>
      </c>
      <c r="BS26">
        <f t="shared" si="40"/>
        <v>0.3716304526628077</v>
      </c>
      <c r="BT26">
        <f t="shared" si="41"/>
        <v>0.6283695473371923</v>
      </c>
      <c r="BU26">
        <v>2635</v>
      </c>
      <c r="BV26">
        <v>300</v>
      </c>
      <c r="BW26">
        <v>300</v>
      </c>
      <c r="BX26">
        <v>300</v>
      </c>
      <c r="BY26">
        <v>12464.5</v>
      </c>
      <c r="BZ26">
        <v>728.74</v>
      </c>
      <c r="CA26">
        <v>-9.0310300000000007E-3</v>
      </c>
      <c r="CB26">
        <v>-0.82</v>
      </c>
      <c r="CC26" t="s">
        <v>415</v>
      </c>
      <c r="CD26" t="s">
        <v>415</v>
      </c>
      <c r="CE26" t="s">
        <v>415</v>
      </c>
      <c r="CF26" t="s">
        <v>415</v>
      </c>
      <c r="CG26" t="s">
        <v>415</v>
      </c>
      <c r="CH26" t="s">
        <v>415</v>
      </c>
      <c r="CI26" t="s">
        <v>415</v>
      </c>
      <c r="CJ26" t="s">
        <v>415</v>
      </c>
      <c r="CK26" t="s">
        <v>415</v>
      </c>
      <c r="CL26" t="s">
        <v>415</v>
      </c>
      <c r="CM26">
        <f t="shared" si="42"/>
        <v>1499.9896666666671</v>
      </c>
      <c r="CN26">
        <f t="shared" si="43"/>
        <v>1261.201830556839</v>
      </c>
      <c r="CO26">
        <f t="shared" si="44"/>
        <v>0.8408070125973125</v>
      </c>
      <c r="CP26">
        <f t="shared" si="45"/>
        <v>0.16115753431281324</v>
      </c>
      <c r="CQ26">
        <v>6</v>
      </c>
      <c r="CR26">
        <v>0.5</v>
      </c>
      <c r="CS26" t="s">
        <v>416</v>
      </c>
      <c r="CT26">
        <v>2</v>
      </c>
      <c r="CU26">
        <v>1689778809.75</v>
      </c>
      <c r="CV26">
        <v>193.67859999999999</v>
      </c>
      <c r="CW26">
        <v>199.9942666666667</v>
      </c>
      <c r="CX26">
        <v>5.1530076666666664</v>
      </c>
      <c r="CY26">
        <v>0.31904690000000002</v>
      </c>
      <c r="CZ26">
        <v>192.8306</v>
      </c>
      <c r="DA26">
        <v>5.1775806666666657</v>
      </c>
      <c r="DB26">
        <v>600.18500000000006</v>
      </c>
      <c r="DC26">
        <v>101.3176333333333</v>
      </c>
      <c r="DD26">
        <v>0.1000296566666667</v>
      </c>
      <c r="DE26">
        <v>27.486883333333321</v>
      </c>
      <c r="DF26">
        <v>27.477383333333339</v>
      </c>
      <c r="DG26">
        <v>999.9000000000002</v>
      </c>
      <c r="DH26">
        <v>0</v>
      </c>
      <c r="DI26">
        <v>0</v>
      </c>
      <c r="DJ26">
        <v>9995.4983333333312</v>
      </c>
      <c r="DK26">
        <v>0</v>
      </c>
      <c r="DL26">
        <v>1011.190333333333</v>
      </c>
      <c r="DM26">
        <v>-6.1135213333333329</v>
      </c>
      <c r="DN26">
        <v>194.8850333333333</v>
      </c>
      <c r="DO26">
        <v>200.0581333333333</v>
      </c>
      <c r="DP26">
        <v>4.8339606666666661</v>
      </c>
      <c r="DQ26">
        <v>199.9942666666667</v>
      </c>
      <c r="DR26">
        <v>0.31904690000000002</v>
      </c>
      <c r="DS26">
        <v>0.52209076666666665</v>
      </c>
      <c r="DT26">
        <v>3.2325090000000001E-2</v>
      </c>
      <c r="DU26">
        <v>-2.204364</v>
      </c>
      <c r="DV26">
        <v>-34.692823333333337</v>
      </c>
      <c r="DW26">
        <v>1499.9896666666671</v>
      </c>
      <c r="DX26">
        <v>0.97300666666666691</v>
      </c>
      <c r="DY26">
        <v>2.6993133333333329E-2</v>
      </c>
      <c r="DZ26">
        <v>0</v>
      </c>
      <c r="EA26">
        <v>626.05396666666661</v>
      </c>
      <c r="EB26">
        <v>4.9993100000000004</v>
      </c>
      <c r="EC26">
        <v>11173.43</v>
      </c>
      <c r="ED26">
        <v>13259.17333333333</v>
      </c>
      <c r="EE26">
        <v>37.735300000000002</v>
      </c>
      <c r="EF26">
        <v>39.254133333333328</v>
      </c>
      <c r="EG26">
        <v>38.180799999999991</v>
      </c>
      <c r="EH26">
        <v>38.512399999999992</v>
      </c>
      <c r="EI26">
        <v>38.936999999999991</v>
      </c>
      <c r="EJ26">
        <v>1454.6393333333331</v>
      </c>
      <c r="EK26">
        <v>40.350333333333317</v>
      </c>
      <c r="EL26">
        <v>0</v>
      </c>
      <c r="EM26">
        <v>83.800000190734863</v>
      </c>
      <c r="EN26">
        <v>0</v>
      </c>
      <c r="EO26">
        <v>626.02516000000003</v>
      </c>
      <c r="EP26">
        <v>-4.0851538481360494</v>
      </c>
      <c r="EQ26">
        <v>130.56153819084341</v>
      </c>
      <c r="ER26">
        <v>11173.544</v>
      </c>
      <c r="ES26">
        <v>15</v>
      </c>
      <c r="ET26">
        <v>1689778847.5</v>
      </c>
      <c r="EU26" t="s">
        <v>461</v>
      </c>
      <c r="EV26">
        <v>1689778847.5</v>
      </c>
      <c r="EW26">
        <v>1689778470</v>
      </c>
      <c r="EX26">
        <v>6</v>
      </c>
      <c r="EY26">
        <v>-0.20300000000000001</v>
      </c>
      <c r="EZ26">
        <v>5.0000000000000001E-3</v>
      </c>
      <c r="FA26">
        <v>0.84799999999999998</v>
      </c>
      <c r="FB26">
        <v>-0.03</v>
      </c>
      <c r="FC26">
        <v>200</v>
      </c>
      <c r="FD26">
        <v>0</v>
      </c>
      <c r="FE26">
        <v>0.34</v>
      </c>
      <c r="FF26">
        <v>0.01</v>
      </c>
      <c r="FG26">
        <v>-6.0993197560975609</v>
      </c>
      <c r="FH26">
        <v>-0.21308947735192801</v>
      </c>
      <c r="FI26">
        <v>3.3164883609302122E-2</v>
      </c>
      <c r="FJ26">
        <v>1</v>
      </c>
      <c r="FK26">
        <v>193.88145161290319</v>
      </c>
      <c r="FL26">
        <v>-3.2129032258153438E-2</v>
      </c>
      <c r="FM26">
        <v>1.6146184428278709E-2</v>
      </c>
      <c r="FN26">
        <v>1</v>
      </c>
      <c r="FO26">
        <v>4.8383107317073168</v>
      </c>
      <c r="FP26">
        <v>-9.3243972125428592E-2</v>
      </c>
      <c r="FQ26">
        <v>9.212170738132637E-3</v>
      </c>
      <c r="FR26">
        <v>1</v>
      </c>
      <c r="FS26">
        <v>5.1534558064516123</v>
      </c>
      <c r="FT26">
        <v>-0.1010167741935588</v>
      </c>
      <c r="FU26">
        <v>7.5441050578468382E-3</v>
      </c>
      <c r="FV26">
        <v>1</v>
      </c>
      <c r="FW26">
        <v>4</v>
      </c>
      <c r="FX26">
        <v>4</v>
      </c>
      <c r="FY26" t="s">
        <v>418</v>
      </c>
      <c r="FZ26">
        <v>3.1764999999999999</v>
      </c>
      <c r="GA26">
        <v>2.79697</v>
      </c>
      <c r="GB26">
        <v>5.4930800000000002E-2</v>
      </c>
      <c r="GC26">
        <v>5.7049200000000001E-2</v>
      </c>
      <c r="GD26">
        <v>3.7702800000000002E-2</v>
      </c>
      <c r="GE26">
        <v>2.97584E-3</v>
      </c>
      <c r="GF26">
        <v>29538.9</v>
      </c>
      <c r="GG26">
        <v>23456.3</v>
      </c>
      <c r="GH26">
        <v>29218.3</v>
      </c>
      <c r="GI26">
        <v>24373.200000000001</v>
      </c>
      <c r="GJ26">
        <v>35788.1</v>
      </c>
      <c r="GK26">
        <v>35467.199999999997</v>
      </c>
      <c r="GL26">
        <v>40302.5</v>
      </c>
      <c r="GM26">
        <v>39747.300000000003</v>
      </c>
      <c r="GN26">
        <v>2.16</v>
      </c>
      <c r="GO26">
        <v>1.82595</v>
      </c>
      <c r="GP26">
        <v>4.7974299999999998E-2</v>
      </c>
      <c r="GQ26">
        <v>0</v>
      </c>
      <c r="GR26">
        <v>26.69</v>
      </c>
      <c r="GS26">
        <v>999.9</v>
      </c>
      <c r="GT26">
        <v>40.1</v>
      </c>
      <c r="GU26">
        <v>29.8</v>
      </c>
      <c r="GV26">
        <v>16.6708</v>
      </c>
      <c r="GW26">
        <v>62.260100000000001</v>
      </c>
      <c r="GX26">
        <v>33.7941</v>
      </c>
      <c r="GY26">
        <v>1</v>
      </c>
      <c r="GZ26">
        <v>0.10548</v>
      </c>
      <c r="HA26">
        <v>1.02071</v>
      </c>
      <c r="HB26">
        <v>20.261700000000001</v>
      </c>
      <c r="HC26">
        <v>5.2264200000000001</v>
      </c>
      <c r="HD26">
        <v>11.908300000000001</v>
      </c>
      <c r="HE26">
        <v>4.9638499999999999</v>
      </c>
      <c r="HF26">
        <v>3.2919999999999998</v>
      </c>
      <c r="HG26">
        <v>9999</v>
      </c>
      <c r="HH26">
        <v>9999</v>
      </c>
      <c r="HI26">
        <v>9999</v>
      </c>
      <c r="HJ26">
        <v>999.9</v>
      </c>
      <c r="HK26">
        <v>4.9702299999999999</v>
      </c>
      <c r="HL26">
        <v>1.8750100000000001</v>
      </c>
      <c r="HM26">
        <v>1.87378</v>
      </c>
      <c r="HN26">
        <v>1.8728800000000001</v>
      </c>
      <c r="HO26">
        <v>1.8744400000000001</v>
      </c>
      <c r="HP26">
        <v>1.8693599999999999</v>
      </c>
      <c r="HQ26">
        <v>1.8735900000000001</v>
      </c>
      <c r="HR26">
        <v>1.87866</v>
      </c>
      <c r="HS26">
        <v>0</v>
      </c>
      <c r="HT26">
        <v>0</v>
      </c>
      <c r="HU26">
        <v>0</v>
      </c>
      <c r="HV26">
        <v>0</v>
      </c>
      <c r="HW26" t="s">
        <v>419</v>
      </c>
      <c r="HX26" t="s">
        <v>420</v>
      </c>
      <c r="HY26" t="s">
        <v>421</v>
      </c>
      <c r="HZ26" t="s">
        <v>421</v>
      </c>
      <c r="IA26" t="s">
        <v>421</v>
      </c>
      <c r="IB26" t="s">
        <v>421</v>
      </c>
      <c r="IC26">
        <v>0</v>
      </c>
      <c r="ID26">
        <v>100</v>
      </c>
      <c r="IE26">
        <v>100</v>
      </c>
      <c r="IF26">
        <v>0.84799999999999998</v>
      </c>
      <c r="IG26">
        <v>-2.46E-2</v>
      </c>
      <c r="IH26">
        <v>0.97306822090174672</v>
      </c>
      <c r="II26">
        <v>7.5022699049890511E-4</v>
      </c>
      <c r="IJ26">
        <v>-1.9075414379404558E-6</v>
      </c>
      <c r="IK26">
        <v>4.87577687351772E-10</v>
      </c>
      <c r="IL26">
        <v>-2.8066767706582299E-2</v>
      </c>
      <c r="IM26">
        <v>-4.1806313054066763E-3</v>
      </c>
      <c r="IN26">
        <v>9.7520324251473139E-4</v>
      </c>
      <c r="IO26">
        <v>-7.2278216180753071E-6</v>
      </c>
      <c r="IP26">
        <v>1</v>
      </c>
      <c r="IQ26">
        <v>1943</v>
      </c>
      <c r="IR26">
        <v>1</v>
      </c>
      <c r="IS26">
        <v>21</v>
      </c>
      <c r="IT26">
        <v>6.2</v>
      </c>
      <c r="IU26">
        <v>5.8</v>
      </c>
      <c r="IV26">
        <v>0.59936500000000004</v>
      </c>
      <c r="IW26">
        <v>2.4096700000000002</v>
      </c>
      <c r="IX26">
        <v>1.42578</v>
      </c>
      <c r="IY26">
        <v>2.2790499999999998</v>
      </c>
      <c r="IZ26">
        <v>1.5478499999999999</v>
      </c>
      <c r="JA26">
        <v>2.4316399999999998</v>
      </c>
      <c r="JB26">
        <v>34.5777</v>
      </c>
      <c r="JC26">
        <v>15.8832</v>
      </c>
      <c r="JD26">
        <v>18</v>
      </c>
      <c r="JE26">
        <v>635.54499999999996</v>
      </c>
      <c r="JF26">
        <v>406.262</v>
      </c>
      <c r="JG26">
        <v>25.030899999999999</v>
      </c>
      <c r="JH26">
        <v>28.6128</v>
      </c>
      <c r="JI26">
        <v>30.000499999999999</v>
      </c>
      <c r="JJ26">
        <v>28.449000000000002</v>
      </c>
      <c r="JK26">
        <v>28.386099999999999</v>
      </c>
      <c r="JL26">
        <v>12.030200000000001</v>
      </c>
      <c r="JM26">
        <v>100</v>
      </c>
      <c r="JN26">
        <v>0</v>
      </c>
      <c r="JO26">
        <v>25.046600000000002</v>
      </c>
      <c r="JP26">
        <v>200</v>
      </c>
      <c r="JQ26">
        <v>19.741900000000001</v>
      </c>
      <c r="JR26">
        <v>95.199299999999994</v>
      </c>
      <c r="JS26">
        <v>101.142</v>
      </c>
    </row>
    <row r="27" spans="1:279" x14ac:dyDescent="0.2">
      <c r="A27">
        <v>11</v>
      </c>
      <c r="B27">
        <v>1689778923.5</v>
      </c>
      <c r="C27">
        <v>975.5</v>
      </c>
      <c r="D27" t="s">
        <v>462</v>
      </c>
      <c r="E27" t="s">
        <v>463</v>
      </c>
      <c r="F27">
        <v>15</v>
      </c>
      <c r="L27" t="s">
        <v>409</v>
      </c>
      <c r="N27" t="s">
        <v>410</v>
      </c>
      <c r="O27" t="s">
        <v>411</v>
      </c>
      <c r="P27">
        <v>1689778915.5</v>
      </c>
      <c r="Q27">
        <f t="shared" si="0"/>
        <v>4.7644816455599589E-3</v>
      </c>
      <c r="R27">
        <f t="shared" si="1"/>
        <v>4.7644816455599592</v>
      </c>
      <c r="S27">
        <f t="shared" si="2"/>
        <v>1.6074248458957181</v>
      </c>
      <c r="T27">
        <f t="shared" si="3"/>
        <v>97.924116129032242</v>
      </c>
      <c r="U27">
        <f t="shared" si="4"/>
        <v>76.278035266253582</v>
      </c>
      <c r="V27">
        <f t="shared" si="5"/>
        <v>7.735692220285979</v>
      </c>
      <c r="W27">
        <f t="shared" si="6"/>
        <v>9.9309168186305961</v>
      </c>
      <c r="X27">
        <f t="shared" si="7"/>
        <v>0.1531722661636864</v>
      </c>
      <c r="Y27">
        <f t="shared" si="8"/>
        <v>2.9520728656355937</v>
      </c>
      <c r="Z27">
        <f t="shared" si="9"/>
        <v>0.14889007290802134</v>
      </c>
      <c r="AA27">
        <f t="shared" si="10"/>
        <v>9.3431061963890866E-2</v>
      </c>
      <c r="AB27">
        <f t="shared" si="11"/>
        <v>241.73594304244315</v>
      </c>
      <c r="AC27">
        <f t="shared" si="12"/>
        <v>27.703168367721563</v>
      </c>
      <c r="AD27">
        <f t="shared" si="13"/>
        <v>27.516425806451618</v>
      </c>
      <c r="AE27">
        <f t="shared" si="14"/>
        <v>3.68916695592028</v>
      </c>
      <c r="AF27">
        <f t="shared" si="15"/>
        <v>13.85302533280101</v>
      </c>
      <c r="AG27">
        <f t="shared" si="16"/>
        <v>0.51111061916118783</v>
      </c>
      <c r="AH27">
        <f t="shared" si="17"/>
        <v>3.689523457024126</v>
      </c>
      <c r="AI27">
        <f t="shared" si="18"/>
        <v>3.1780563367590924</v>
      </c>
      <c r="AJ27">
        <f t="shared" si="19"/>
        <v>-210.11364056919419</v>
      </c>
      <c r="AK27">
        <f t="shared" si="20"/>
        <v>0.26285774836708192</v>
      </c>
      <c r="AL27">
        <f t="shared" si="21"/>
        <v>1.9315819718864934E-2</v>
      </c>
      <c r="AM27">
        <f t="shared" si="22"/>
        <v>31.904476041334902</v>
      </c>
      <c r="AN27">
        <v>0</v>
      </c>
      <c r="AO27">
        <v>0</v>
      </c>
      <c r="AP27">
        <f t="shared" si="23"/>
        <v>1</v>
      </c>
      <c r="AQ27">
        <f t="shared" si="24"/>
        <v>0</v>
      </c>
      <c r="AR27">
        <f t="shared" si="25"/>
        <v>53467.272960562863</v>
      </c>
      <c r="AS27" t="s">
        <v>447</v>
      </c>
      <c r="AT27">
        <v>12460.1</v>
      </c>
      <c r="AU27">
        <v>644.68153846153848</v>
      </c>
      <c r="AV27">
        <v>2658.31</v>
      </c>
      <c r="AW27">
        <f t="shared" si="26"/>
        <v>0.7574844399405869</v>
      </c>
      <c r="AX27">
        <v>-2.0107151437335018</v>
      </c>
      <c r="AY27" t="s">
        <v>464</v>
      </c>
      <c r="AZ27">
        <v>12463.8</v>
      </c>
      <c r="BA27">
        <v>624.42340000000002</v>
      </c>
      <c r="BB27">
        <v>731.93100000000004</v>
      </c>
      <c r="BC27">
        <f t="shared" si="27"/>
        <v>0.14688215145963213</v>
      </c>
      <c r="BD27">
        <v>0.5</v>
      </c>
      <c r="BE27">
        <f t="shared" si="28"/>
        <v>1261.2086231374853</v>
      </c>
      <c r="BF27">
        <f t="shared" si="29"/>
        <v>1.6074248458957181</v>
      </c>
      <c r="BG27">
        <f t="shared" si="30"/>
        <v>92.624518002937108</v>
      </c>
      <c r="BH27">
        <f t="shared" si="31"/>
        <v>2.8687878620972632E-3</v>
      </c>
      <c r="BI27">
        <f t="shared" si="32"/>
        <v>2.631913390743116</v>
      </c>
      <c r="BJ27">
        <f t="shared" si="33"/>
        <v>393.51121795017997</v>
      </c>
      <c r="BK27" t="s">
        <v>465</v>
      </c>
      <c r="BL27">
        <v>486.51</v>
      </c>
      <c r="BM27">
        <f t="shared" si="34"/>
        <v>486.51</v>
      </c>
      <c r="BN27">
        <f t="shared" si="35"/>
        <v>0.33530619689560903</v>
      </c>
      <c r="BO27">
        <f t="shared" si="36"/>
        <v>0.43805379327767391</v>
      </c>
      <c r="BP27">
        <f t="shared" si="37"/>
        <v>0.88699650059858171</v>
      </c>
      <c r="BQ27">
        <f t="shared" si="38"/>
        <v>1.2321864009740418</v>
      </c>
      <c r="BR27">
        <f t="shared" si="39"/>
        <v>0.95667052626391613</v>
      </c>
      <c r="BS27">
        <f t="shared" si="40"/>
        <v>0.34130295400127725</v>
      </c>
      <c r="BT27">
        <f t="shared" si="41"/>
        <v>0.6586970459987227</v>
      </c>
      <c r="BU27">
        <v>2637</v>
      </c>
      <c r="BV27">
        <v>300</v>
      </c>
      <c r="BW27">
        <v>300</v>
      </c>
      <c r="BX27">
        <v>300</v>
      </c>
      <c r="BY27">
        <v>12463.8</v>
      </c>
      <c r="BZ27">
        <v>712.94</v>
      </c>
      <c r="CA27">
        <v>-9.0302999999999998E-3</v>
      </c>
      <c r="CB27">
        <v>-1.43</v>
      </c>
      <c r="CC27" t="s">
        <v>415</v>
      </c>
      <c r="CD27" t="s">
        <v>415</v>
      </c>
      <c r="CE27" t="s">
        <v>415</v>
      </c>
      <c r="CF27" t="s">
        <v>415</v>
      </c>
      <c r="CG27" t="s">
        <v>415</v>
      </c>
      <c r="CH27" t="s">
        <v>415</v>
      </c>
      <c r="CI27" t="s">
        <v>415</v>
      </c>
      <c r="CJ27" t="s">
        <v>415</v>
      </c>
      <c r="CK27" t="s">
        <v>415</v>
      </c>
      <c r="CL27" t="s">
        <v>415</v>
      </c>
      <c r="CM27">
        <f t="shared" si="42"/>
        <v>1499.9977419354841</v>
      </c>
      <c r="CN27">
        <f t="shared" si="43"/>
        <v>1261.2086231374853</v>
      </c>
      <c r="CO27">
        <f t="shared" si="44"/>
        <v>0.84080701448931305</v>
      </c>
      <c r="CP27">
        <f t="shared" si="45"/>
        <v>0.16115753796437407</v>
      </c>
      <c r="CQ27">
        <v>6</v>
      </c>
      <c r="CR27">
        <v>0.5</v>
      </c>
      <c r="CS27" t="s">
        <v>416</v>
      </c>
      <c r="CT27">
        <v>2</v>
      </c>
      <c r="CU27">
        <v>1689778915.5</v>
      </c>
      <c r="CV27">
        <v>97.924116129032242</v>
      </c>
      <c r="CW27">
        <v>99.997425806451616</v>
      </c>
      <c r="CX27">
        <v>5.0398222580645156</v>
      </c>
      <c r="CY27">
        <v>0.30089061290322577</v>
      </c>
      <c r="CZ27">
        <v>96.978116129032244</v>
      </c>
      <c r="DA27">
        <v>5.0649848387096776</v>
      </c>
      <c r="DB27">
        <v>600.19470967741938</v>
      </c>
      <c r="DC27">
        <v>101.3143225806451</v>
      </c>
      <c r="DD27">
        <v>0.10009106129032259</v>
      </c>
      <c r="DE27">
        <v>27.518077419354839</v>
      </c>
      <c r="DF27">
        <v>27.516425806451618</v>
      </c>
      <c r="DG27">
        <v>999.90000000000032</v>
      </c>
      <c r="DH27">
        <v>0</v>
      </c>
      <c r="DI27">
        <v>0</v>
      </c>
      <c r="DJ27">
        <v>9997.5593548387096</v>
      </c>
      <c r="DK27">
        <v>0</v>
      </c>
      <c r="DL27">
        <v>1037.919677419354</v>
      </c>
      <c r="DM27">
        <v>-2.1935164516129029</v>
      </c>
      <c r="DN27">
        <v>98.299338709677457</v>
      </c>
      <c r="DO27">
        <v>100.0274806451613</v>
      </c>
      <c r="DP27">
        <v>4.7389319354838699</v>
      </c>
      <c r="DQ27">
        <v>99.997425806451616</v>
      </c>
      <c r="DR27">
        <v>0.30089061290322577</v>
      </c>
      <c r="DS27">
        <v>0.51060654838709685</v>
      </c>
      <c r="DT27">
        <v>3.0484541935483871E-2</v>
      </c>
      <c r="DU27">
        <v>-2.5046351612903219</v>
      </c>
      <c r="DV27">
        <v>-35.282590322580653</v>
      </c>
      <c r="DW27">
        <v>1499.9977419354841</v>
      </c>
      <c r="DX27">
        <v>0.97300712903225839</v>
      </c>
      <c r="DY27">
        <v>2.6992670967741932E-2</v>
      </c>
      <c r="DZ27">
        <v>0</v>
      </c>
      <c r="EA27">
        <v>624.40751612903227</v>
      </c>
      <c r="EB27">
        <v>4.9993100000000013</v>
      </c>
      <c r="EC27">
        <v>11228.95483870968</v>
      </c>
      <c r="ED27">
        <v>13259.245161290321</v>
      </c>
      <c r="EE27">
        <v>37.922999999999988</v>
      </c>
      <c r="EF27">
        <v>39.52399999999998</v>
      </c>
      <c r="EG27">
        <v>38.406999999999982</v>
      </c>
      <c r="EH27">
        <v>38.608741935483877</v>
      </c>
      <c r="EI27">
        <v>39.106709677419353</v>
      </c>
      <c r="EJ27">
        <v>1454.647096774193</v>
      </c>
      <c r="EK27">
        <v>40.350645161290309</v>
      </c>
      <c r="EL27">
        <v>0</v>
      </c>
      <c r="EM27">
        <v>105.4000000953674</v>
      </c>
      <c r="EN27">
        <v>0</v>
      </c>
      <c r="EO27">
        <v>624.42340000000002</v>
      </c>
      <c r="EP27">
        <v>-2.9216923133795909</v>
      </c>
      <c r="EQ27">
        <v>-71.392307304184783</v>
      </c>
      <c r="ER27">
        <v>11228.536</v>
      </c>
      <c r="ES27">
        <v>15</v>
      </c>
      <c r="ET27">
        <v>1689778947.5</v>
      </c>
      <c r="EU27" t="s">
        <v>466</v>
      </c>
      <c r="EV27">
        <v>1689778947.5</v>
      </c>
      <c r="EW27">
        <v>1689778470</v>
      </c>
      <c r="EX27">
        <v>7</v>
      </c>
      <c r="EY27">
        <v>0.12</v>
      </c>
      <c r="EZ27">
        <v>5.0000000000000001E-3</v>
      </c>
      <c r="FA27">
        <v>0.94599999999999995</v>
      </c>
      <c r="FB27">
        <v>-0.03</v>
      </c>
      <c r="FC27">
        <v>100</v>
      </c>
      <c r="FD27">
        <v>0</v>
      </c>
      <c r="FE27">
        <v>0.32</v>
      </c>
      <c r="FF27">
        <v>0.01</v>
      </c>
      <c r="FG27">
        <v>-2.1866519512195119</v>
      </c>
      <c r="FH27">
        <v>-8.2021463414630347E-2</v>
      </c>
      <c r="FI27">
        <v>2.7214340482548199E-2</v>
      </c>
      <c r="FJ27">
        <v>1</v>
      </c>
      <c r="FK27">
        <v>97.804380645161302</v>
      </c>
      <c r="FL27">
        <v>0.15284516129005141</v>
      </c>
      <c r="FM27">
        <v>1.6766237567338482E-2</v>
      </c>
      <c r="FN27">
        <v>1</v>
      </c>
      <c r="FO27">
        <v>4.7416819512195127</v>
      </c>
      <c r="FP27">
        <v>-4.6303275261315738E-2</v>
      </c>
      <c r="FQ27">
        <v>4.7156729957132234E-3</v>
      </c>
      <c r="FR27">
        <v>1</v>
      </c>
      <c r="FS27">
        <v>5.0408119354838714</v>
      </c>
      <c r="FT27">
        <v>-5.3228709677431103E-2</v>
      </c>
      <c r="FU27">
        <v>4.1696479462704737E-3</v>
      </c>
      <c r="FV27">
        <v>1</v>
      </c>
      <c r="FW27">
        <v>4</v>
      </c>
      <c r="FX27">
        <v>4</v>
      </c>
      <c r="FY27" t="s">
        <v>418</v>
      </c>
      <c r="FZ27">
        <v>3.17618</v>
      </c>
      <c r="GA27">
        <v>2.79697</v>
      </c>
      <c r="GB27">
        <v>2.8753399999999998E-2</v>
      </c>
      <c r="GC27">
        <v>2.9807199999999999E-2</v>
      </c>
      <c r="GD27">
        <v>3.7040700000000003E-2</v>
      </c>
      <c r="GE27">
        <v>2.8100400000000002E-3</v>
      </c>
      <c r="GF27">
        <v>30348.2</v>
      </c>
      <c r="GG27">
        <v>24127.3</v>
      </c>
      <c r="GH27">
        <v>29210.2</v>
      </c>
      <c r="GI27">
        <v>24366.9</v>
      </c>
      <c r="GJ27">
        <v>35802.1</v>
      </c>
      <c r="GK27">
        <v>35462.6</v>
      </c>
      <c r="GL27">
        <v>40291.9</v>
      </c>
      <c r="GM27">
        <v>39736.9</v>
      </c>
      <c r="GN27">
        <v>2.1579299999999999</v>
      </c>
      <c r="GO27">
        <v>1.8220000000000001</v>
      </c>
      <c r="GP27">
        <v>4.8428800000000001E-2</v>
      </c>
      <c r="GQ27">
        <v>0</v>
      </c>
      <c r="GR27">
        <v>26.722200000000001</v>
      </c>
      <c r="GS27">
        <v>999.9</v>
      </c>
      <c r="GT27">
        <v>39.4</v>
      </c>
      <c r="GU27">
        <v>30.1</v>
      </c>
      <c r="GV27">
        <v>16.664100000000001</v>
      </c>
      <c r="GW27">
        <v>62.100099999999998</v>
      </c>
      <c r="GX27">
        <v>33.806100000000001</v>
      </c>
      <c r="GY27">
        <v>1</v>
      </c>
      <c r="GZ27">
        <v>0.116341</v>
      </c>
      <c r="HA27">
        <v>1.40351</v>
      </c>
      <c r="HB27">
        <v>20.258500000000002</v>
      </c>
      <c r="HC27">
        <v>5.2244799999999998</v>
      </c>
      <c r="HD27">
        <v>11.908300000000001</v>
      </c>
      <c r="HE27">
        <v>4.9637500000000001</v>
      </c>
      <c r="HF27">
        <v>3.2919999999999998</v>
      </c>
      <c r="HG27">
        <v>9999</v>
      </c>
      <c r="HH27">
        <v>9999</v>
      </c>
      <c r="HI27">
        <v>9999</v>
      </c>
      <c r="HJ27">
        <v>999.9</v>
      </c>
      <c r="HK27">
        <v>4.9702900000000003</v>
      </c>
      <c r="HL27">
        <v>1.8750899999999999</v>
      </c>
      <c r="HM27">
        <v>1.8738300000000001</v>
      </c>
      <c r="HN27">
        <v>1.8730100000000001</v>
      </c>
      <c r="HO27">
        <v>1.87453</v>
      </c>
      <c r="HP27">
        <v>1.86947</v>
      </c>
      <c r="HQ27">
        <v>1.8736299999999999</v>
      </c>
      <c r="HR27">
        <v>1.87866</v>
      </c>
      <c r="HS27">
        <v>0</v>
      </c>
      <c r="HT27">
        <v>0</v>
      </c>
      <c r="HU27">
        <v>0</v>
      </c>
      <c r="HV27">
        <v>0</v>
      </c>
      <c r="HW27" t="s">
        <v>419</v>
      </c>
      <c r="HX27" t="s">
        <v>420</v>
      </c>
      <c r="HY27" t="s">
        <v>421</v>
      </c>
      <c r="HZ27" t="s">
        <v>421</v>
      </c>
      <c r="IA27" t="s">
        <v>421</v>
      </c>
      <c r="IB27" t="s">
        <v>421</v>
      </c>
      <c r="IC27">
        <v>0</v>
      </c>
      <c r="ID27">
        <v>100</v>
      </c>
      <c r="IE27">
        <v>100</v>
      </c>
      <c r="IF27">
        <v>0.94599999999999995</v>
      </c>
      <c r="IG27">
        <v>-2.52E-2</v>
      </c>
      <c r="IH27">
        <v>0.77054690862549968</v>
      </c>
      <c r="II27">
        <v>7.5022699049890511E-4</v>
      </c>
      <c r="IJ27">
        <v>-1.9075414379404558E-6</v>
      </c>
      <c r="IK27">
        <v>4.87577687351772E-10</v>
      </c>
      <c r="IL27">
        <v>-2.8066767706582299E-2</v>
      </c>
      <c r="IM27">
        <v>-4.1806313054066763E-3</v>
      </c>
      <c r="IN27">
        <v>9.7520324251473139E-4</v>
      </c>
      <c r="IO27">
        <v>-7.2278216180753071E-6</v>
      </c>
      <c r="IP27">
        <v>1</v>
      </c>
      <c r="IQ27">
        <v>1943</v>
      </c>
      <c r="IR27">
        <v>1</v>
      </c>
      <c r="IS27">
        <v>21</v>
      </c>
      <c r="IT27">
        <v>1.3</v>
      </c>
      <c r="IU27">
        <v>7.6</v>
      </c>
      <c r="IV27">
        <v>0.37109399999999998</v>
      </c>
      <c r="IW27">
        <v>2.4548299999999998</v>
      </c>
      <c r="IX27">
        <v>1.42578</v>
      </c>
      <c r="IY27">
        <v>2.2790499999999998</v>
      </c>
      <c r="IZ27">
        <v>1.5478499999999999</v>
      </c>
      <c r="JA27">
        <v>2.32422</v>
      </c>
      <c r="JB27">
        <v>34.921399999999998</v>
      </c>
      <c r="JC27">
        <v>15.8569</v>
      </c>
      <c r="JD27">
        <v>18</v>
      </c>
      <c r="JE27">
        <v>635.33399999999995</v>
      </c>
      <c r="JF27">
        <v>404.97500000000002</v>
      </c>
      <c r="JG27">
        <v>24.622699999999998</v>
      </c>
      <c r="JH27">
        <v>28.721499999999999</v>
      </c>
      <c r="JI27">
        <v>30.000399999999999</v>
      </c>
      <c r="JJ27">
        <v>28.576499999999999</v>
      </c>
      <c r="JK27">
        <v>28.515899999999998</v>
      </c>
      <c r="JL27">
        <v>7.4653400000000003</v>
      </c>
      <c r="JM27">
        <v>100</v>
      </c>
      <c r="JN27">
        <v>0</v>
      </c>
      <c r="JO27">
        <v>24.616800000000001</v>
      </c>
      <c r="JP27">
        <v>100</v>
      </c>
      <c r="JQ27">
        <v>19.741900000000001</v>
      </c>
      <c r="JR27">
        <v>95.173699999999997</v>
      </c>
      <c r="JS27">
        <v>101.116</v>
      </c>
    </row>
    <row r="28" spans="1:279" x14ac:dyDescent="0.2">
      <c r="A28">
        <v>12</v>
      </c>
      <c r="B28">
        <v>1689779023.5</v>
      </c>
      <c r="C28">
        <v>1075.5</v>
      </c>
      <c r="D28" t="s">
        <v>467</v>
      </c>
      <c r="E28" t="s">
        <v>468</v>
      </c>
      <c r="F28">
        <v>15</v>
      </c>
      <c r="L28" t="s">
        <v>409</v>
      </c>
      <c r="N28" t="s">
        <v>410</v>
      </c>
      <c r="O28" t="s">
        <v>411</v>
      </c>
      <c r="P28">
        <v>1689779015.5</v>
      </c>
      <c r="Q28">
        <f t="shared" si="0"/>
        <v>4.7356820905388687E-3</v>
      </c>
      <c r="R28">
        <f t="shared" si="1"/>
        <v>4.7356820905388686</v>
      </c>
      <c r="S28">
        <f t="shared" si="2"/>
        <v>-0.33191169347062316</v>
      </c>
      <c r="T28">
        <f t="shared" si="3"/>
        <v>50.09567419354839</v>
      </c>
      <c r="U28">
        <f t="shared" si="4"/>
        <v>51.09001645814525</v>
      </c>
      <c r="V28">
        <f t="shared" si="5"/>
        <v>5.1814578097402135</v>
      </c>
      <c r="W28">
        <f t="shared" si="6"/>
        <v>5.0806134011918038</v>
      </c>
      <c r="X28">
        <f t="shared" si="7"/>
        <v>0.15218825845641759</v>
      </c>
      <c r="Y28">
        <f t="shared" si="8"/>
        <v>2.9523401804680849</v>
      </c>
      <c r="Z28">
        <f t="shared" si="9"/>
        <v>0.14796046141056196</v>
      </c>
      <c r="AA28">
        <f t="shared" si="10"/>
        <v>9.2845356411593916E-2</v>
      </c>
      <c r="AB28">
        <f t="shared" si="11"/>
        <v>241.73825884907524</v>
      </c>
      <c r="AC28">
        <f t="shared" si="12"/>
        <v>27.706335616387403</v>
      </c>
      <c r="AD28">
        <f t="shared" si="13"/>
        <v>27.501683870967749</v>
      </c>
      <c r="AE28">
        <f t="shared" si="14"/>
        <v>3.6859862364577656</v>
      </c>
      <c r="AF28">
        <f t="shared" si="15"/>
        <v>13.746570547566792</v>
      </c>
      <c r="AG28">
        <f t="shared" si="16"/>
        <v>0.50705641656068878</v>
      </c>
      <c r="AH28">
        <f t="shared" si="17"/>
        <v>3.6886030214309717</v>
      </c>
      <c r="AI28">
        <f t="shared" si="18"/>
        <v>3.1789298198970766</v>
      </c>
      <c r="AJ28">
        <f t="shared" si="19"/>
        <v>-208.84358019276411</v>
      </c>
      <c r="AK28">
        <f t="shared" si="20"/>
        <v>1.930536386847459</v>
      </c>
      <c r="AL28">
        <f t="shared" si="21"/>
        <v>0.14183709436677774</v>
      </c>
      <c r="AM28">
        <f t="shared" si="22"/>
        <v>34.96705213752535</v>
      </c>
      <c r="AN28">
        <v>0</v>
      </c>
      <c r="AO28">
        <v>0</v>
      </c>
      <c r="AP28">
        <f t="shared" si="23"/>
        <v>1</v>
      </c>
      <c r="AQ28">
        <f t="shared" si="24"/>
        <v>0</v>
      </c>
      <c r="AR28">
        <f t="shared" si="25"/>
        <v>53475.900025801289</v>
      </c>
      <c r="AS28" t="s">
        <v>447</v>
      </c>
      <c r="AT28">
        <v>12460.1</v>
      </c>
      <c r="AU28">
        <v>644.68153846153848</v>
      </c>
      <c r="AV28">
        <v>2658.31</v>
      </c>
      <c r="AW28">
        <f t="shared" si="26"/>
        <v>0.7574844399405869</v>
      </c>
      <c r="AX28">
        <v>-2.0107151437335018</v>
      </c>
      <c r="AY28" t="s">
        <v>469</v>
      </c>
      <c r="AZ28">
        <v>12462.3</v>
      </c>
      <c r="BA28">
        <v>623.15508</v>
      </c>
      <c r="BB28">
        <v>721.35799999999995</v>
      </c>
      <c r="BC28">
        <f t="shared" si="27"/>
        <v>0.13613617648934362</v>
      </c>
      <c r="BD28">
        <v>0.5</v>
      </c>
      <c r="BE28">
        <f t="shared" si="28"/>
        <v>1261.2188618472562</v>
      </c>
      <c r="BF28">
        <f t="shared" si="29"/>
        <v>-0.33191169347062316</v>
      </c>
      <c r="BG28">
        <f t="shared" si="30"/>
        <v>85.848756784063582</v>
      </c>
      <c r="BH28">
        <f t="shared" si="31"/>
        <v>1.3310960540219032E-3</v>
      </c>
      <c r="BI28">
        <f t="shared" si="32"/>
        <v>2.685146626224427</v>
      </c>
      <c r="BJ28">
        <f t="shared" si="33"/>
        <v>390.43453615319675</v>
      </c>
      <c r="BK28" t="s">
        <v>470</v>
      </c>
      <c r="BL28">
        <v>481.66</v>
      </c>
      <c r="BM28">
        <f t="shared" si="34"/>
        <v>481.66</v>
      </c>
      <c r="BN28">
        <f t="shared" si="35"/>
        <v>0.33228715838737488</v>
      </c>
      <c r="BO28">
        <f t="shared" si="36"/>
        <v>0.40969436540980725</v>
      </c>
      <c r="BP28">
        <f t="shared" si="37"/>
        <v>0.88987756414673924</v>
      </c>
      <c r="BQ28">
        <f t="shared" si="38"/>
        <v>1.2807440253452573</v>
      </c>
      <c r="BR28">
        <f t="shared" si="39"/>
        <v>0.96192124664354473</v>
      </c>
      <c r="BS28">
        <f t="shared" si="40"/>
        <v>0.31666818481731351</v>
      </c>
      <c r="BT28">
        <f t="shared" si="41"/>
        <v>0.68333181518268649</v>
      </c>
      <c r="BU28">
        <v>2639</v>
      </c>
      <c r="BV28">
        <v>300</v>
      </c>
      <c r="BW28">
        <v>300</v>
      </c>
      <c r="BX28">
        <v>300</v>
      </c>
      <c r="BY28">
        <v>12462.3</v>
      </c>
      <c r="BZ28">
        <v>703.35</v>
      </c>
      <c r="CA28">
        <v>-9.0288699999999996E-3</v>
      </c>
      <c r="CB28">
        <v>-0.53</v>
      </c>
      <c r="CC28" t="s">
        <v>415</v>
      </c>
      <c r="CD28" t="s">
        <v>415</v>
      </c>
      <c r="CE28" t="s">
        <v>415</v>
      </c>
      <c r="CF28" t="s">
        <v>415</v>
      </c>
      <c r="CG28" t="s">
        <v>415</v>
      </c>
      <c r="CH28" t="s">
        <v>415</v>
      </c>
      <c r="CI28" t="s">
        <v>415</v>
      </c>
      <c r="CJ28" t="s">
        <v>415</v>
      </c>
      <c r="CK28" t="s">
        <v>415</v>
      </c>
      <c r="CL28" t="s">
        <v>415</v>
      </c>
      <c r="CM28">
        <f t="shared" si="42"/>
        <v>1500.0096774193551</v>
      </c>
      <c r="CN28">
        <f t="shared" si="43"/>
        <v>1261.2188618472562</v>
      </c>
      <c r="CO28">
        <f t="shared" si="44"/>
        <v>0.84080715000257933</v>
      </c>
      <c r="CP28">
        <f t="shared" si="45"/>
        <v>0.16115779950497805</v>
      </c>
      <c r="CQ28">
        <v>6</v>
      </c>
      <c r="CR28">
        <v>0.5</v>
      </c>
      <c r="CS28" t="s">
        <v>416</v>
      </c>
      <c r="CT28">
        <v>2</v>
      </c>
      <c r="CU28">
        <v>1689779015.5</v>
      </c>
      <c r="CV28">
        <v>50.09567419354839</v>
      </c>
      <c r="CW28">
        <v>50.001029032258067</v>
      </c>
      <c r="CX28">
        <v>4.9996587096774201</v>
      </c>
      <c r="CY28">
        <v>0.28911393548387088</v>
      </c>
      <c r="CZ28">
        <v>49.110674193548391</v>
      </c>
      <c r="DA28">
        <v>5.0250258064516133</v>
      </c>
      <c r="DB28">
        <v>600.18603225806442</v>
      </c>
      <c r="DC28">
        <v>101.31822580645169</v>
      </c>
      <c r="DD28">
        <v>9.9980116129032237E-2</v>
      </c>
      <c r="DE28">
        <v>27.513812903225801</v>
      </c>
      <c r="DF28">
        <v>27.501683870967749</v>
      </c>
      <c r="DG28">
        <v>999.90000000000032</v>
      </c>
      <c r="DH28">
        <v>0</v>
      </c>
      <c r="DI28">
        <v>0</v>
      </c>
      <c r="DJ28">
        <v>9998.6916129032252</v>
      </c>
      <c r="DK28">
        <v>0</v>
      </c>
      <c r="DL28">
        <v>1040.807096774194</v>
      </c>
      <c r="DM28">
        <v>3.2101415870967737E-2</v>
      </c>
      <c r="DN28">
        <v>50.284545161290318</v>
      </c>
      <c r="DO28">
        <v>50.015500000000003</v>
      </c>
      <c r="DP28">
        <v>4.7105445161290316</v>
      </c>
      <c r="DQ28">
        <v>50.001029032258067</v>
      </c>
      <c r="DR28">
        <v>0.28911393548387088</v>
      </c>
      <c r="DS28">
        <v>0.50655683870967749</v>
      </c>
      <c r="DT28">
        <v>2.9292522580645169E-2</v>
      </c>
      <c r="DU28">
        <v>-2.6119461290322579</v>
      </c>
      <c r="DV28">
        <v>-35.68194193548387</v>
      </c>
      <c r="DW28">
        <v>1500.0096774193551</v>
      </c>
      <c r="DX28">
        <v>0.97300525806451621</v>
      </c>
      <c r="DY28">
        <v>2.6994632258064519E-2</v>
      </c>
      <c r="DZ28">
        <v>0</v>
      </c>
      <c r="EA28">
        <v>623.18141935483868</v>
      </c>
      <c r="EB28">
        <v>4.9993100000000013</v>
      </c>
      <c r="EC28">
        <v>11198.11290322581</v>
      </c>
      <c r="ED28">
        <v>13259.35161290322</v>
      </c>
      <c r="EE28">
        <v>38.330290322580638</v>
      </c>
      <c r="EF28">
        <v>39.936999999999983</v>
      </c>
      <c r="EG28">
        <v>38.822161290322583</v>
      </c>
      <c r="EH28">
        <v>39.013999999999989</v>
      </c>
      <c r="EI28">
        <v>39.436999999999983</v>
      </c>
      <c r="EJ28">
        <v>1454.651935483872</v>
      </c>
      <c r="EK28">
        <v>40.357741935483858</v>
      </c>
      <c r="EL28">
        <v>0</v>
      </c>
      <c r="EM28">
        <v>99.400000095367432</v>
      </c>
      <c r="EN28">
        <v>0</v>
      </c>
      <c r="EO28">
        <v>623.15508</v>
      </c>
      <c r="EP28">
        <v>-1.471384615051514</v>
      </c>
      <c r="EQ28">
        <v>108.6615385909175</v>
      </c>
      <c r="ER28">
        <v>11200.932000000001</v>
      </c>
      <c r="ES28">
        <v>15</v>
      </c>
      <c r="ET28">
        <v>1689779041.5</v>
      </c>
      <c r="EU28" t="s">
        <v>471</v>
      </c>
      <c r="EV28">
        <v>1689779041.5</v>
      </c>
      <c r="EW28">
        <v>1689778470</v>
      </c>
      <c r="EX28">
        <v>8</v>
      </c>
      <c r="EY28">
        <v>6.2E-2</v>
      </c>
      <c r="EZ28">
        <v>5.0000000000000001E-3</v>
      </c>
      <c r="FA28">
        <v>0.98499999999999999</v>
      </c>
      <c r="FB28">
        <v>-0.03</v>
      </c>
      <c r="FC28">
        <v>50</v>
      </c>
      <c r="FD28">
        <v>0</v>
      </c>
      <c r="FE28">
        <v>0.3</v>
      </c>
      <c r="FF28">
        <v>0.01</v>
      </c>
      <c r="FG28">
        <v>3.4902485050000001E-2</v>
      </c>
      <c r="FH28">
        <v>-5.3335848630393446E-3</v>
      </c>
      <c r="FI28">
        <v>2.386093771186807E-2</v>
      </c>
      <c r="FJ28">
        <v>1</v>
      </c>
      <c r="FK28">
        <v>50.032293333333321</v>
      </c>
      <c r="FL28">
        <v>8.5956840934411305E-2</v>
      </c>
      <c r="FM28">
        <v>1.1074352752594231E-2</v>
      </c>
      <c r="FN28">
        <v>1</v>
      </c>
      <c r="FO28">
        <v>4.710515</v>
      </c>
      <c r="FP28">
        <v>1.673020637883853E-3</v>
      </c>
      <c r="FQ28">
        <v>8.7025283682379468E-4</v>
      </c>
      <c r="FR28">
        <v>1</v>
      </c>
      <c r="FS28">
        <v>4.9997303333333338</v>
      </c>
      <c r="FT28">
        <v>-6.0469855394938484E-3</v>
      </c>
      <c r="FU28">
        <v>9.1604033147503602E-4</v>
      </c>
      <c r="FV28">
        <v>1</v>
      </c>
      <c r="FW28">
        <v>4</v>
      </c>
      <c r="FX28">
        <v>4</v>
      </c>
      <c r="FY28" t="s">
        <v>418</v>
      </c>
      <c r="FZ28">
        <v>3.1760999999999999</v>
      </c>
      <c r="GA28">
        <v>2.7972399999999999</v>
      </c>
      <c r="GB28">
        <v>1.46813E-2</v>
      </c>
      <c r="GC28">
        <v>1.5021400000000001E-2</v>
      </c>
      <c r="GD28">
        <v>3.6814399999999997E-2</v>
      </c>
      <c r="GE28">
        <v>2.7058199999999998E-3</v>
      </c>
      <c r="GF28">
        <v>30776.2</v>
      </c>
      <c r="GG28">
        <v>24487.9</v>
      </c>
      <c r="GH28">
        <v>29199.7</v>
      </c>
      <c r="GI28">
        <v>24360.400000000001</v>
      </c>
      <c r="GJ28">
        <v>35797.300000000003</v>
      </c>
      <c r="GK28">
        <v>35456.5</v>
      </c>
      <c r="GL28">
        <v>40277.800000000003</v>
      </c>
      <c r="GM28">
        <v>39726.800000000003</v>
      </c>
      <c r="GN28">
        <v>2.1563500000000002</v>
      </c>
      <c r="GO28">
        <v>1.8186500000000001</v>
      </c>
      <c r="GP28">
        <v>4.9091900000000001E-2</v>
      </c>
      <c r="GQ28">
        <v>0</v>
      </c>
      <c r="GR28">
        <v>26.6768</v>
      </c>
      <c r="GS28">
        <v>999.9</v>
      </c>
      <c r="GT28">
        <v>38.9</v>
      </c>
      <c r="GU28">
        <v>30.4</v>
      </c>
      <c r="GV28">
        <v>16.737400000000001</v>
      </c>
      <c r="GW28">
        <v>61.9101</v>
      </c>
      <c r="GX28">
        <v>33.465499999999999</v>
      </c>
      <c r="GY28">
        <v>1</v>
      </c>
      <c r="GZ28">
        <v>0.127134</v>
      </c>
      <c r="HA28">
        <v>1.28972</v>
      </c>
      <c r="HB28">
        <v>20.2592</v>
      </c>
      <c r="HC28">
        <v>5.2250800000000002</v>
      </c>
      <c r="HD28">
        <v>11.908099999999999</v>
      </c>
      <c r="HE28">
        <v>4.9637500000000001</v>
      </c>
      <c r="HF28">
        <v>3.2919999999999998</v>
      </c>
      <c r="HG28">
        <v>9999</v>
      </c>
      <c r="HH28">
        <v>9999</v>
      </c>
      <c r="HI28">
        <v>9999</v>
      </c>
      <c r="HJ28">
        <v>999.9</v>
      </c>
      <c r="HK28">
        <v>4.9702700000000002</v>
      </c>
      <c r="HL28">
        <v>1.8751199999999999</v>
      </c>
      <c r="HM28">
        <v>1.8738999999999999</v>
      </c>
      <c r="HN28">
        <v>1.8730199999999999</v>
      </c>
      <c r="HO28">
        <v>1.87453</v>
      </c>
      <c r="HP28">
        <v>1.86951</v>
      </c>
      <c r="HQ28">
        <v>1.8736299999999999</v>
      </c>
      <c r="HR28">
        <v>1.87866</v>
      </c>
      <c r="HS28">
        <v>0</v>
      </c>
      <c r="HT28">
        <v>0</v>
      </c>
      <c r="HU28">
        <v>0</v>
      </c>
      <c r="HV28">
        <v>0</v>
      </c>
      <c r="HW28" t="s">
        <v>419</v>
      </c>
      <c r="HX28" t="s">
        <v>420</v>
      </c>
      <c r="HY28" t="s">
        <v>421</v>
      </c>
      <c r="HZ28" t="s">
        <v>421</v>
      </c>
      <c r="IA28" t="s">
        <v>421</v>
      </c>
      <c r="IB28" t="s">
        <v>421</v>
      </c>
      <c r="IC28">
        <v>0</v>
      </c>
      <c r="ID28">
        <v>100</v>
      </c>
      <c r="IE28">
        <v>100</v>
      </c>
      <c r="IF28">
        <v>0.98499999999999999</v>
      </c>
      <c r="IG28">
        <v>-2.5399999999999999E-2</v>
      </c>
      <c r="IH28">
        <v>0.89016814341895345</v>
      </c>
      <c r="II28">
        <v>7.5022699049890511E-4</v>
      </c>
      <c r="IJ28">
        <v>-1.9075414379404558E-6</v>
      </c>
      <c r="IK28">
        <v>4.87577687351772E-10</v>
      </c>
      <c r="IL28">
        <v>-2.8066767706582299E-2</v>
      </c>
      <c r="IM28">
        <v>-4.1806313054066763E-3</v>
      </c>
      <c r="IN28">
        <v>9.7520324251473139E-4</v>
      </c>
      <c r="IO28">
        <v>-7.2278216180753071E-6</v>
      </c>
      <c r="IP28">
        <v>1</v>
      </c>
      <c r="IQ28">
        <v>1943</v>
      </c>
      <c r="IR28">
        <v>1</v>
      </c>
      <c r="IS28">
        <v>21</v>
      </c>
      <c r="IT28">
        <v>1.3</v>
      </c>
      <c r="IU28">
        <v>9.1999999999999993</v>
      </c>
      <c r="IV28">
        <v>0.25878899999999999</v>
      </c>
      <c r="IW28">
        <v>2.48169</v>
      </c>
      <c r="IX28">
        <v>1.42578</v>
      </c>
      <c r="IY28">
        <v>2.2778299999999998</v>
      </c>
      <c r="IZ28">
        <v>1.5478499999999999</v>
      </c>
      <c r="JA28">
        <v>2.36694</v>
      </c>
      <c r="JB28">
        <v>35.244</v>
      </c>
      <c r="JC28">
        <v>15.839399999999999</v>
      </c>
      <c r="JD28">
        <v>18</v>
      </c>
      <c r="JE28">
        <v>635.47500000000002</v>
      </c>
      <c r="JF28">
        <v>403.988</v>
      </c>
      <c r="JG28">
        <v>24.825600000000001</v>
      </c>
      <c r="JH28">
        <v>28.834800000000001</v>
      </c>
      <c r="JI28">
        <v>30.0001</v>
      </c>
      <c r="JJ28">
        <v>28.702200000000001</v>
      </c>
      <c r="JK28">
        <v>28.641500000000001</v>
      </c>
      <c r="JL28">
        <v>5.2045000000000003</v>
      </c>
      <c r="JM28">
        <v>100</v>
      </c>
      <c r="JN28">
        <v>0</v>
      </c>
      <c r="JO28">
        <v>24.8489</v>
      </c>
      <c r="JP28">
        <v>50</v>
      </c>
      <c r="JQ28">
        <v>19.741900000000001</v>
      </c>
      <c r="JR28">
        <v>95.14</v>
      </c>
      <c r="JS28">
        <v>101.09</v>
      </c>
    </row>
    <row r="29" spans="1:279" x14ac:dyDescent="0.2">
      <c r="A29">
        <v>13</v>
      </c>
      <c r="B29">
        <v>1689779117.5</v>
      </c>
      <c r="C29">
        <v>1169.5</v>
      </c>
      <c r="D29" t="s">
        <v>472</v>
      </c>
      <c r="E29" t="s">
        <v>473</v>
      </c>
      <c r="F29">
        <v>15</v>
      </c>
      <c r="L29" t="s">
        <v>409</v>
      </c>
      <c r="N29" t="s">
        <v>410</v>
      </c>
      <c r="O29" t="s">
        <v>411</v>
      </c>
      <c r="P29">
        <v>1689779109.5</v>
      </c>
      <c r="Q29">
        <f t="shared" si="0"/>
        <v>4.7541908572195082E-3</v>
      </c>
      <c r="R29">
        <f t="shared" si="1"/>
        <v>4.7541908572195082</v>
      </c>
      <c r="S29">
        <f t="shared" si="2"/>
        <v>-2.2878555627817545</v>
      </c>
      <c r="T29">
        <f t="shared" si="3"/>
        <v>2.828226451612903</v>
      </c>
      <c r="U29">
        <f t="shared" si="4"/>
        <v>26.656076347351238</v>
      </c>
      <c r="V29">
        <f t="shared" si="5"/>
        <v>2.7034315968067206</v>
      </c>
      <c r="W29">
        <f t="shared" si="6"/>
        <v>0.28683579130634645</v>
      </c>
      <c r="X29">
        <f t="shared" si="7"/>
        <v>0.15257144931742952</v>
      </c>
      <c r="Y29">
        <f t="shared" si="8"/>
        <v>2.9537992365672467</v>
      </c>
      <c r="Z29">
        <f t="shared" si="9"/>
        <v>0.1483246911872767</v>
      </c>
      <c r="AA29">
        <f t="shared" si="10"/>
        <v>9.3074640434898992E-2</v>
      </c>
      <c r="AB29">
        <f t="shared" si="11"/>
        <v>241.73797263191267</v>
      </c>
      <c r="AC29">
        <f t="shared" si="12"/>
        <v>27.727618620301822</v>
      </c>
      <c r="AD29">
        <f t="shared" si="13"/>
        <v>27.527493548387099</v>
      </c>
      <c r="AE29">
        <f t="shared" si="14"/>
        <v>3.6915565054390442</v>
      </c>
      <c r="AF29">
        <f t="shared" si="15"/>
        <v>13.754376413258971</v>
      </c>
      <c r="AG29">
        <f t="shared" si="16"/>
        <v>0.50812113768065759</v>
      </c>
      <c r="AH29">
        <f t="shared" si="17"/>
        <v>3.6942506327719662</v>
      </c>
      <c r="AI29">
        <f t="shared" si="18"/>
        <v>3.1834353677583866</v>
      </c>
      <c r="AJ29">
        <f t="shared" si="19"/>
        <v>-209.65981680338032</v>
      </c>
      <c r="AK29">
        <f t="shared" si="20"/>
        <v>1.9859420570702078</v>
      </c>
      <c r="AL29">
        <f t="shared" si="21"/>
        <v>0.14587352161236142</v>
      </c>
      <c r="AM29">
        <f t="shared" si="22"/>
        <v>34.209971407214923</v>
      </c>
      <c r="AN29">
        <v>0</v>
      </c>
      <c r="AO29">
        <v>0</v>
      </c>
      <c r="AP29">
        <f t="shared" si="23"/>
        <v>1</v>
      </c>
      <c r="AQ29">
        <f t="shared" si="24"/>
        <v>0</v>
      </c>
      <c r="AR29">
        <f t="shared" si="25"/>
        <v>53513.757015113042</v>
      </c>
      <c r="AS29" t="s">
        <v>447</v>
      </c>
      <c r="AT29">
        <v>12460.1</v>
      </c>
      <c r="AU29">
        <v>644.68153846153848</v>
      </c>
      <c r="AV29">
        <v>2658.31</v>
      </c>
      <c r="AW29">
        <f t="shared" si="26"/>
        <v>0.7574844399405869</v>
      </c>
      <c r="AX29">
        <v>-2.0107151437335018</v>
      </c>
      <c r="AY29" t="s">
        <v>474</v>
      </c>
      <c r="AZ29">
        <v>12462.5</v>
      </c>
      <c r="BA29">
        <v>624.68999999999994</v>
      </c>
      <c r="BB29">
        <v>707.84299999999996</v>
      </c>
      <c r="BC29">
        <f t="shared" si="27"/>
        <v>0.11747379009187064</v>
      </c>
      <c r="BD29">
        <v>0.5</v>
      </c>
      <c r="BE29">
        <f t="shared" si="28"/>
        <v>1261.21895784037</v>
      </c>
      <c r="BF29">
        <f t="shared" si="29"/>
        <v>-2.2878555627817545</v>
      </c>
      <c r="BG29">
        <f t="shared" si="30"/>
        <v>74.080085556613739</v>
      </c>
      <c r="BH29">
        <f t="shared" si="31"/>
        <v>-2.1974013102594818E-4</v>
      </c>
      <c r="BI29">
        <f t="shared" si="32"/>
        <v>2.7555079304309009</v>
      </c>
      <c r="BJ29">
        <f t="shared" si="33"/>
        <v>386.44098125808978</v>
      </c>
      <c r="BK29" t="s">
        <v>475</v>
      </c>
      <c r="BL29">
        <v>479.83</v>
      </c>
      <c r="BM29">
        <f t="shared" si="34"/>
        <v>479.83</v>
      </c>
      <c r="BN29">
        <f t="shared" si="35"/>
        <v>0.32212369127052187</v>
      </c>
      <c r="BO29">
        <f t="shared" si="36"/>
        <v>0.36468534688811616</v>
      </c>
      <c r="BP29">
        <f t="shared" si="37"/>
        <v>0.89533390253754919</v>
      </c>
      <c r="BQ29">
        <f t="shared" si="38"/>
        <v>1.3165148173362788</v>
      </c>
      <c r="BR29">
        <f t="shared" si="39"/>
        <v>0.96863301113145539</v>
      </c>
      <c r="BS29">
        <f t="shared" si="40"/>
        <v>0.28011809056864168</v>
      </c>
      <c r="BT29">
        <f t="shared" si="41"/>
        <v>0.71988190943135832</v>
      </c>
      <c r="BU29">
        <v>2641</v>
      </c>
      <c r="BV29">
        <v>300</v>
      </c>
      <c r="BW29">
        <v>300</v>
      </c>
      <c r="BX29">
        <v>300</v>
      </c>
      <c r="BY29">
        <v>12462.5</v>
      </c>
      <c r="BZ29">
        <v>695.58</v>
      </c>
      <c r="CA29">
        <v>-9.0286399999999992E-3</v>
      </c>
      <c r="CB29">
        <v>-0.11</v>
      </c>
      <c r="CC29" t="s">
        <v>415</v>
      </c>
      <c r="CD29" t="s">
        <v>415</v>
      </c>
      <c r="CE29" t="s">
        <v>415</v>
      </c>
      <c r="CF29" t="s">
        <v>415</v>
      </c>
      <c r="CG29" t="s">
        <v>415</v>
      </c>
      <c r="CH29" t="s">
        <v>415</v>
      </c>
      <c r="CI29" t="s">
        <v>415</v>
      </c>
      <c r="CJ29" t="s">
        <v>415</v>
      </c>
      <c r="CK29" t="s">
        <v>415</v>
      </c>
      <c r="CL29" t="s">
        <v>415</v>
      </c>
      <c r="CM29">
        <f t="shared" si="42"/>
        <v>1500.0100000000009</v>
      </c>
      <c r="CN29">
        <f t="shared" si="43"/>
        <v>1261.21895784037</v>
      </c>
      <c r="CO29">
        <f t="shared" si="44"/>
        <v>0.84080703318002492</v>
      </c>
      <c r="CP29">
        <f t="shared" si="45"/>
        <v>0.1611575740374481</v>
      </c>
      <c r="CQ29">
        <v>6</v>
      </c>
      <c r="CR29">
        <v>0.5</v>
      </c>
      <c r="CS29" t="s">
        <v>416</v>
      </c>
      <c r="CT29">
        <v>2</v>
      </c>
      <c r="CU29">
        <v>1689779109.5</v>
      </c>
      <c r="CV29">
        <v>2.828226451612903</v>
      </c>
      <c r="CW29">
        <v>0.5545491612903225</v>
      </c>
      <c r="CX29">
        <v>5.0101196774193548</v>
      </c>
      <c r="CY29">
        <v>0.28127103225806449</v>
      </c>
      <c r="CZ29">
        <v>1.7662264516129029</v>
      </c>
      <c r="DA29">
        <v>5.0354341935483884</v>
      </c>
      <c r="DB29">
        <v>600.19325806451604</v>
      </c>
      <c r="DC29">
        <v>101.3190322580645</v>
      </c>
      <c r="DD29">
        <v>9.992984193548389E-2</v>
      </c>
      <c r="DE29">
        <v>27.539964516129029</v>
      </c>
      <c r="DF29">
        <v>27.527493548387099</v>
      </c>
      <c r="DG29">
        <v>999.90000000000032</v>
      </c>
      <c r="DH29">
        <v>0</v>
      </c>
      <c r="DI29">
        <v>0</v>
      </c>
      <c r="DJ29">
        <v>10006.89709677419</v>
      </c>
      <c r="DK29">
        <v>0</v>
      </c>
      <c r="DL29">
        <v>1066.721935483871</v>
      </c>
      <c r="DM29">
        <v>2.165536451612903</v>
      </c>
      <c r="DN29">
        <v>2.733781612903226</v>
      </c>
      <c r="DO29">
        <v>0.55470516129032266</v>
      </c>
      <c r="DP29">
        <v>4.7288483870967726</v>
      </c>
      <c r="DQ29">
        <v>0.5545491612903225</v>
      </c>
      <c r="DR29">
        <v>0.28127103225806449</v>
      </c>
      <c r="DS29">
        <v>0.50762122580645164</v>
      </c>
      <c r="DT29">
        <v>2.8498148387096769E-2</v>
      </c>
      <c r="DU29">
        <v>-2.5836664516129031</v>
      </c>
      <c r="DV29">
        <v>-35.956312903225808</v>
      </c>
      <c r="DW29">
        <v>1500.0100000000009</v>
      </c>
      <c r="DX29">
        <v>0.97300648387096811</v>
      </c>
      <c r="DY29">
        <v>2.699331612903225E-2</v>
      </c>
      <c r="DZ29">
        <v>0</v>
      </c>
      <c r="EA29">
        <v>624.67677419354845</v>
      </c>
      <c r="EB29">
        <v>4.9993100000000013</v>
      </c>
      <c r="EC29">
        <v>11294.29032258064</v>
      </c>
      <c r="ED29">
        <v>13259.374193548379</v>
      </c>
      <c r="EE29">
        <v>38.416999999999987</v>
      </c>
      <c r="EF29">
        <v>40.078258064516113</v>
      </c>
      <c r="EG29">
        <v>38.959354838709658</v>
      </c>
      <c r="EH29">
        <v>39</v>
      </c>
      <c r="EI29">
        <v>39.570129032258052</v>
      </c>
      <c r="EJ29">
        <v>1454.6590322580651</v>
      </c>
      <c r="EK29">
        <v>40.351935483870953</v>
      </c>
      <c r="EL29">
        <v>0</v>
      </c>
      <c r="EM29">
        <v>93.200000047683716</v>
      </c>
      <c r="EN29">
        <v>0</v>
      </c>
      <c r="EO29">
        <v>624.68999999999994</v>
      </c>
      <c r="EP29">
        <v>-0.1190427221527839</v>
      </c>
      <c r="EQ29">
        <v>8.9982906455274545</v>
      </c>
      <c r="ER29">
        <v>11294.45384615385</v>
      </c>
      <c r="ES29">
        <v>15</v>
      </c>
      <c r="ET29">
        <v>1689779134.5</v>
      </c>
      <c r="EU29" t="s">
        <v>476</v>
      </c>
      <c r="EV29">
        <v>1689779134.5</v>
      </c>
      <c r="EW29">
        <v>1689778470</v>
      </c>
      <c r="EX29">
        <v>9</v>
      </c>
      <c r="EY29">
        <v>0.11</v>
      </c>
      <c r="EZ29">
        <v>5.0000000000000001E-3</v>
      </c>
      <c r="FA29">
        <v>1.0620000000000001</v>
      </c>
      <c r="FB29">
        <v>-0.03</v>
      </c>
      <c r="FC29">
        <v>1</v>
      </c>
      <c r="FD29">
        <v>0</v>
      </c>
      <c r="FE29">
        <v>0.2</v>
      </c>
      <c r="FF29">
        <v>0.01</v>
      </c>
      <c r="FG29">
        <v>2.1725178048780491</v>
      </c>
      <c r="FH29">
        <v>-0.188222926829266</v>
      </c>
      <c r="FI29">
        <v>2.6115541537858E-2</v>
      </c>
      <c r="FJ29">
        <v>1</v>
      </c>
      <c r="FK29">
        <v>2.721685806451613</v>
      </c>
      <c r="FL29">
        <v>-0.22346467741935991</v>
      </c>
      <c r="FM29">
        <v>1.936472895693208E-2</v>
      </c>
      <c r="FN29">
        <v>1</v>
      </c>
      <c r="FO29">
        <v>4.728864878048781</v>
      </c>
      <c r="FP29">
        <v>-1.836376306615866E-3</v>
      </c>
      <c r="FQ29">
        <v>7.5769909064028816E-4</v>
      </c>
      <c r="FR29">
        <v>1</v>
      </c>
      <c r="FS29">
        <v>5.0101429032258036</v>
      </c>
      <c r="FT29">
        <v>-7.9470967742057193E-3</v>
      </c>
      <c r="FU29">
        <v>8.4615713307902723E-4</v>
      </c>
      <c r="FV29">
        <v>1</v>
      </c>
      <c r="FW29">
        <v>4</v>
      </c>
      <c r="FX29">
        <v>4</v>
      </c>
      <c r="FY29" t="s">
        <v>418</v>
      </c>
      <c r="FZ29">
        <v>3.1761599999999999</v>
      </c>
      <c r="GA29">
        <v>2.7966000000000002</v>
      </c>
      <c r="GB29">
        <v>5.2543399999999997E-4</v>
      </c>
      <c r="GC29">
        <v>1.59567E-4</v>
      </c>
      <c r="GD29">
        <v>3.6880900000000001E-2</v>
      </c>
      <c r="GE29">
        <v>2.6298599999999999E-3</v>
      </c>
      <c r="GF29">
        <v>31211.9</v>
      </c>
      <c r="GG29">
        <v>24852.2</v>
      </c>
      <c r="GH29">
        <v>29194.2</v>
      </c>
      <c r="GI29">
        <v>24355.7</v>
      </c>
      <c r="GJ29">
        <v>35788.400000000001</v>
      </c>
      <c r="GK29">
        <v>35452.400000000001</v>
      </c>
      <c r="GL29">
        <v>40271.4</v>
      </c>
      <c r="GM29">
        <v>39720</v>
      </c>
      <c r="GN29">
        <v>2.1554500000000001</v>
      </c>
      <c r="GO29">
        <v>1.8147200000000001</v>
      </c>
      <c r="GP29">
        <v>4.5336799999999997E-2</v>
      </c>
      <c r="GQ29">
        <v>0</v>
      </c>
      <c r="GR29">
        <v>26.778600000000001</v>
      </c>
      <c r="GS29">
        <v>999.9</v>
      </c>
      <c r="GT29">
        <v>38.4</v>
      </c>
      <c r="GU29">
        <v>30.7</v>
      </c>
      <c r="GV29">
        <v>16.807099999999998</v>
      </c>
      <c r="GW29">
        <v>61.630099999999999</v>
      </c>
      <c r="GX29">
        <v>33.004800000000003</v>
      </c>
      <c r="GY29">
        <v>1</v>
      </c>
      <c r="GZ29">
        <v>0.134964</v>
      </c>
      <c r="HA29">
        <v>1.4053500000000001</v>
      </c>
      <c r="HB29">
        <v>20.258500000000002</v>
      </c>
      <c r="HC29">
        <v>5.2271700000000001</v>
      </c>
      <c r="HD29">
        <v>11.908300000000001</v>
      </c>
      <c r="HE29">
        <v>4.9637500000000001</v>
      </c>
      <c r="HF29">
        <v>3.2919999999999998</v>
      </c>
      <c r="HG29">
        <v>9999</v>
      </c>
      <c r="HH29">
        <v>9999</v>
      </c>
      <c r="HI29">
        <v>9999</v>
      </c>
      <c r="HJ29">
        <v>999.9</v>
      </c>
      <c r="HK29">
        <v>4.9703400000000002</v>
      </c>
      <c r="HL29">
        <v>1.8751500000000001</v>
      </c>
      <c r="HM29">
        <v>1.8739300000000001</v>
      </c>
      <c r="HN29">
        <v>1.8730199999999999</v>
      </c>
      <c r="HO29">
        <v>1.8745400000000001</v>
      </c>
      <c r="HP29">
        <v>1.86951</v>
      </c>
      <c r="HQ29">
        <v>1.8736600000000001</v>
      </c>
      <c r="HR29">
        <v>1.87879</v>
      </c>
      <c r="HS29">
        <v>0</v>
      </c>
      <c r="HT29">
        <v>0</v>
      </c>
      <c r="HU29">
        <v>0</v>
      </c>
      <c r="HV29">
        <v>0</v>
      </c>
      <c r="HW29" t="s">
        <v>419</v>
      </c>
      <c r="HX29" t="s">
        <v>420</v>
      </c>
      <c r="HY29" t="s">
        <v>421</v>
      </c>
      <c r="HZ29" t="s">
        <v>421</v>
      </c>
      <c r="IA29" t="s">
        <v>421</v>
      </c>
      <c r="IB29" t="s">
        <v>421</v>
      </c>
      <c r="IC29">
        <v>0</v>
      </c>
      <c r="ID29">
        <v>100</v>
      </c>
      <c r="IE29">
        <v>100</v>
      </c>
      <c r="IF29">
        <v>1.0620000000000001</v>
      </c>
      <c r="IG29">
        <v>-2.53E-2</v>
      </c>
      <c r="IH29">
        <v>0.95254031434718489</v>
      </c>
      <c r="II29">
        <v>7.5022699049890511E-4</v>
      </c>
      <c r="IJ29">
        <v>-1.9075414379404558E-6</v>
      </c>
      <c r="IK29">
        <v>4.87577687351772E-10</v>
      </c>
      <c r="IL29">
        <v>-2.8066767706582299E-2</v>
      </c>
      <c r="IM29">
        <v>-4.1806313054066763E-3</v>
      </c>
      <c r="IN29">
        <v>9.7520324251473139E-4</v>
      </c>
      <c r="IO29">
        <v>-7.2278216180753071E-6</v>
      </c>
      <c r="IP29">
        <v>1</v>
      </c>
      <c r="IQ29">
        <v>1943</v>
      </c>
      <c r="IR29">
        <v>1</v>
      </c>
      <c r="IS29">
        <v>21</v>
      </c>
      <c r="IT29">
        <v>1.3</v>
      </c>
      <c r="IU29">
        <v>10.8</v>
      </c>
      <c r="IV29">
        <v>3.1738299999999997E-2</v>
      </c>
      <c r="IW29">
        <v>4.99756</v>
      </c>
      <c r="IX29">
        <v>1.42578</v>
      </c>
      <c r="IY29">
        <v>2.2778299999999998</v>
      </c>
      <c r="IZ29">
        <v>1.5478499999999999</v>
      </c>
      <c r="JA29">
        <v>2.4682599999999999</v>
      </c>
      <c r="JB29">
        <v>35.521799999999999</v>
      </c>
      <c r="JC29">
        <v>15.8132</v>
      </c>
      <c r="JD29">
        <v>18</v>
      </c>
      <c r="JE29">
        <v>635.89300000000003</v>
      </c>
      <c r="JF29">
        <v>402.54300000000001</v>
      </c>
      <c r="JG29">
        <v>24.598800000000001</v>
      </c>
      <c r="JH29">
        <v>28.9328</v>
      </c>
      <c r="JI29">
        <v>30.0002</v>
      </c>
      <c r="JJ29">
        <v>28.8065</v>
      </c>
      <c r="JK29">
        <v>28.746300000000002</v>
      </c>
      <c r="JL29">
        <v>0</v>
      </c>
      <c r="JM29">
        <v>100</v>
      </c>
      <c r="JN29">
        <v>0</v>
      </c>
      <c r="JO29">
        <v>24.6022</v>
      </c>
      <c r="JP29">
        <v>0</v>
      </c>
      <c r="JQ29">
        <v>19.741900000000001</v>
      </c>
      <c r="JR29">
        <v>95.123800000000003</v>
      </c>
      <c r="JS29">
        <v>101.072</v>
      </c>
    </row>
    <row r="30" spans="1:279" x14ac:dyDescent="0.2">
      <c r="A30">
        <v>14</v>
      </c>
      <c r="B30">
        <v>1689779210.5</v>
      </c>
      <c r="C30">
        <v>1262.5</v>
      </c>
      <c r="D30" t="s">
        <v>477</v>
      </c>
      <c r="E30" t="s">
        <v>478</v>
      </c>
      <c r="F30">
        <v>15</v>
      </c>
      <c r="L30" t="s">
        <v>409</v>
      </c>
      <c r="N30" t="s">
        <v>410</v>
      </c>
      <c r="O30" t="s">
        <v>411</v>
      </c>
      <c r="P30">
        <v>1689779202.5</v>
      </c>
      <c r="Q30">
        <f t="shared" si="0"/>
        <v>4.7795643436107206E-3</v>
      </c>
      <c r="R30">
        <f t="shared" si="1"/>
        <v>4.7795643436107209</v>
      </c>
      <c r="S30">
        <f t="shared" si="2"/>
        <v>12.422888139448304</v>
      </c>
      <c r="T30">
        <f t="shared" si="3"/>
        <v>385.93903225806451</v>
      </c>
      <c r="U30">
        <f t="shared" si="4"/>
        <v>238.0855633631202</v>
      </c>
      <c r="V30">
        <f t="shared" si="5"/>
        <v>24.146219437006895</v>
      </c>
      <c r="W30">
        <f t="shared" si="6"/>
        <v>39.141258422277062</v>
      </c>
      <c r="X30">
        <f t="shared" si="7"/>
        <v>0.15430854747767894</v>
      </c>
      <c r="Y30">
        <f t="shared" si="8"/>
        <v>2.9526323207220129</v>
      </c>
      <c r="Z30">
        <f t="shared" si="9"/>
        <v>0.14996435379460848</v>
      </c>
      <c r="AA30">
        <f t="shared" si="10"/>
        <v>9.4107842696057542E-2</v>
      </c>
      <c r="AB30">
        <f t="shared" si="11"/>
        <v>241.73679813949099</v>
      </c>
      <c r="AC30">
        <f t="shared" si="12"/>
        <v>27.661807638925968</v>
      </c>
      <c r="AD30">
        <f t="shared" si="13"/>
        <v>27.458364516129031</v>
      </c>
      <c r="AE30">
        <f t="shared" si="14"/>
        <v>3.6766534986038764</v>
      </c>
      <c r="AF30">
        <f t="shared" si="15"/>
        <v>13.881832329839094</v>
      </c>
      <c r="AG30">
        <f t="shared" si="16"/>
        <v>0.51105247895378814</v>
      </c>
      <c r="AH30">
        <f t="shared" si="17"/>
        <v>3.6814482901891652</v>
      </c>
      <c r="AI30">
        <f t="shared" si="18"/>
        <v>3.1656010196500883</v>
      </c>
      <c r="AJ30">
        <f t="shared" si="19"/>
        <v>-210.77878755323277</v>
      </c>
      <c r="AK30">
        <f t="shared" si="20"/>
        <v>3.5446306816039224</v>
      </c>
      <c r="AL30">
        <f t="shared" si="21"/>
        <v>0.26029990356704608</v>
      </c>
      <c r="AM30">
        <f t="shared" si="22"/>
        <v>34.762941171429176</v>
      </c>
      <c r="AN30">
        <v>0</v>
      </c>
      <c r="AO30">
        <v>0</v>
      </c>
      <c r="AP30">
        <f t="shared" si="23"/>
        <v>1</v>
      </c>
      <c r="AQ30">
        <f t="shared" si="24"/>
        <v>0</v>
      </c>
      <c r="AR30">
        <f t="shared" si="25"/>
        <v>53490.311695919227</v>
      </c>
      <c r="AS30" t="s">
        <v>447</v>
      </c>
      <c r="AT30">
        <v>12460.1</v>
      </c>
      <c r="AU30">
        <v>644.68153846153848</v>
      </c>
      <c r="AV30">
        <v>2658.31</v>
      </c>
      <c r="AW30">
        <f t="shared" si="26"/>
        <v>0.7574844399405869</v>
      </c>
      <c r="AX30">
        <v>-2.0107151437335018</v>
      </c>
      <c r="AY30" t="s">
        <v>479</v>
      </c>
      <c r="AZ30">
        <v>12463.9</v>
      </c>
      <c r="BA30">
        <v>603.05039999999997</v>
      </c>
      <c r="BB30">
        <v>751.03899999999999</v>
      </c>
      <c r="BC30">
        <f t="shared" si="27"/>
        <v>0.19704516010486806</v>
      </c>
      <c r="BD30">
        <v>0.5</v>
      </c>
      <c r="BE30">
        <f t="shared" si="28"/>
        <v>1261.2102876537556</v>
      </c>
      <c r="BF30">
        <f t="shared" si="29"/>
        <v>12.422888139448304</v>
      </c>
      <c r="BG30">
        <f t="shared" si="30"/>
        <v>124.25769152832048</v>
      </c>
      <c r="BH30">
        <f t="shared" si="31"/>
        <v>1.1444247977102065E-2</v>
      </c>
      <c r="BI30">
        <f t="shared" si="32"/>
        <v>2.5395099322405361</v>
      </c>
      <c r="BJ30">
        <f t="shared" si="33"/>
        <v>398.96852454636098</v>
      </c>
      <c r="BK30" t="s">
        <v>480</v>
      </c>
      <c r="BL30">
        <v>464.3</v>
      </c>
      <c r="BM30">
        <f t="shared" si="34"/>
        <v>464.3</v>
      </c>
      <c r="BN30">
        <f t="shared" si="35"/>
        <v>0.38178976058500291</v>
      </c>
      <c r="BO30">
        <f t="shared" si="36"/>
        <v>0.51610907480321833</v>
      </c>
      <c r="BP30">
        <f t="shared" si="37"/>
        <v>0.86930825292500957</v>
      </c>
      <c r="BQ30">
        <f t="shared" si="38"/>
        <v>1.3914265897224678</v>
      </c>
      <c r="BR30">
        <f t="shared" si="39"/>
        <v>0.94718118879924751</v>
      </c>
      <c r="BS30">
        <f t="shared" si="40"/>
        <v>0.39736221621133866</v>
      </c>
      <c r="BT30">
        <f t="shared" si="41"/>
        <v>0.6026377837886614</v>
      </c>
      <c r="BU30">
        <v>2643</v>
      </c>
      <c r="BV30">
        <v>300</v>
      </c>
      <c r="BW30">
        <v>300</v>
      </c>
      <c r="BX30">
        <v>300</v>
      </c>
      <c r="BY30">
        <v>12463.9</v>
      </c>
      <c r="BZ30">
        <v>723.89</v>
      </c>
      <c r="CA30">
        <v>-9.0299999999999998E-3</v>
      </c>
      <c r="CB30">
        <v>-2.4900000000000002</v>
      </c>
      <c r="CC30" t="s">
        <v>415</v>
      </c>
      <c r="CD30" t="s">
        <v>415</v>
      </c>
      <c r="CE30" t="s">
        <v>415</v>
      </c>
      <c r="CF30" t="s">
        <v>415</v>
      </c>
      <c r="CG30" t="s">
        <v>415</v>
      </c>
      <c r="CH30" t="s">
        <v>415</v>
      </c>
      <c r="CI30" t="s">
        <v>415</v>
      </c>
      <c r="CJ30" t="s">
        <v>415</v>
      </c>
      <c r="CK30" t="s">
        <v>415</v>
      </c>
      <c r="CL30" t="s">
        <v>415</v>
      </c>
      <c r="CM30">
        <f t="shared" si="42"/>
        <v>1499.999354838709</v>
      </c>
      <c r="CN30">
        <f t="shared" si="43"/>
        <v>1261.2102876537556</v>
      </c>
      <c r="CO30">
        <f t="shared" si="44"/>
        <v>0.8408072200733514</v>
      </c>
      <c r="CP30">
        <f t="shared" si="45"/>
        <v>0.16115793474156814</v>
      </c>
      <c r="CQ30">
        <v>6</v>
      </c>
      <c r="CR30">
        <v>0.5</v>
      </c>
      <c r="CS30" t="s">
        <v>416</v>
      </c>
      <c r="CT30">
        <v>2</v>
      </c>
      <c r="CU30">
        <v>1689779202.5</v>
      </c>
      <c r="CV30">
        <v>385.93903225806451</v>
      </c>
      <c r="CW30">
        <v>400.20183870967742</v>
      </c>
      <c r="CX30">
        <v>5.0390587096774198</v>
      </c>
      <c r="CY30">
        <v>0.28514612903225811</v>
      </c>
      <c r="CZ30">
        <v>384.84274193548379</v>
      </c>
      <c r="DA30">
        <v>5.0642238709677434</v>
      </c>
      <c r="DB30">
        <v>600.19780645161268</v>
      </c>
      <c r="DC30">
        <v>101.3181290322581</v>
      </c>
      <c r="DD30">
        <v>0.1001136193548387</v>
      </c>
      <c r="DE30">
        <v>27.480632258064521</v>
      </c>
      <c r="DF30">
        <v>27.458364516129031</v>
      </c>
      <c r="DG30">
        <v>999.90000000000032</v>
      </c>
      <c r="DH30">
        <v>0</v>
      </c>
      <c r="DI30">
        <v>0</v>
      </c>
      <c r="DJ30">
        <v>10000.359677419359</v>
      </c>
      <c r="DK30">
        <v>0</v>
      </c>
      <c r="DL30">
        <v>1067.775483870967</v>
      </c>
      <c r="DM30">
        <v>-14.26265161290322</v>
      </c>
      <c r="DN30">
        <v>387.89377419354832</v>
      </c>
      <c r="DO30">
        <v>400.31599999999997</v>
      </c>
      <c r="DP30">
        <v>4.7539125806451619</v>
      </c>
      <c r="DQ30">
        <v>400.20183870967742</v>
      </c>
      <c r="DR30">
        <v>0.28514612903225811</v>
      </c>
      <c r="DS30">
        <v>0.510548064516129</v>
      </c>
      <c r="DT30">
        <v>2.8890467741935481E-2</v>
      </c>
      <c r="DU30">
        <v>-2.5061770967741941</v>
      </c>
      <c r="DV30">
        <v>-35.819941935483868</v>
      </c>
      <c r="DW30">
        <v>1499.999354838709</v>
      </c>
      <c r="DX30">
        <v>0.97300341935483892</v>
      </c>
      <c r="DY30">
        <v>2.6996432258064518E-2</v>
      </c>
      <c r="DZ30">
        <v>0</v>
      </c>
      <c r="EA30">
        <v>603.1846129032258</v>
      </c>
      <c r="EB30">
        <v>4.9993100000000013</v>
      </c>
      <c r="EC30">
        <v>10946.15161290323</v>
      </c>
      <c r="ED30">
        <v>13259.245161290321</v>
      </c>
      <c r="EE30">
        <v>38.148999999999987</v>
      </c>
      <c r="EF30">
        <v>39.878999999999998</v>
      </c>
      <c r="EG30">
        <v>38.766000000000012</v>
      </c>
      <c r="EH30">
        <v>38.762</v>
      </c>
      <c r="EI30">
        <v>39.378999999999998</v>
      </c>
      <c r="EJ30">
        <v>1454.638387096775</v>
      </c>
      <c r="EK30">
        <v>40.360967741935461</v>
      </c>
      <c r="EL30">
        <v>0</v>
      </c>
      <c r="EM30">
        <v>92.200000047683716</v>
      </c>
      <c r="EN30">
        <v>0</v>
      </c>
      <c r="EO30">
        <v>603.05039999999997</v>
      </c>
      <c r="EP30">
        <v>-12.71615386078107</v>
      </c>
      <c r="EQ30">
        <v>-103.89230788210089</v>
      </c>
      <c r="ER30">
        <v>10944.696</v>
      </c>
      <c r="ES30">
        <v>15</v>
      </c>
      <c r="ET30">
        <v>1689779134.5</v>
      </c>
      <c r="EU30" t="s">
        <v>476</v>
      </c>
      <c r="EV30">
        <v>1689779134.5</v>
      </c>
      <c r="EW30">
        <v>1689778470</v>
      </c>
      <c r="EX30">
        <v>9</v>
      </c>
      <c r="EY30">
        <v>0.11</v>
      </c>
      <c r="EZ30">
        <v>5.0000000000000001E-3</v>
      </c>
      <c r="FA30">
        <v>1.0620000000000001</v>
      </c>
      <c r="FB30">
        <v>-0.03</v>
      </c>
      <c r="FC30">
        <v>1</v>
      </c>
      <c r="FD30">
        <v>0</v>
      </c>
      <c r="FE30">
        <v>0.2</v>
      </c>
      <c r="FF30">
        <v>0.01</v>
      </c>
      <c r="FG30">
        <v>-14.1082731707317</v>
      </c>
      <c r="FH30">
        <v>-3.0930815331010328</v>
      </c>
      <c r="FI30">
        <v>0.32195128174426602</v>
      </c>
      <c r="FJ30">
        <v>0</v>
      </c>
      <c r="FK30">
        <v>385.93903225806451</v>
      </c>
      <c r="FL30">
        <v>-2.3482741935492379</v>
      </c>
      <c r="FM30">
        <v>0.17879028693235571</v>
      </c>
      <c r="FN30">
        <v>1</v>
      </c>
      <c r="FO30">
        <v>4.7521921951219506</v>
      </c>
      <c r="FP30">
        <v>3.6661881533104207E-2</v>
      </c>
      <c r="FQ30">
        <v>3.690151369884315E-3</v>
      </c>
      <c r="FR30">
        <v>1</v>
      </c>
      <c r="FS30">
        <v>5.0390587096774198</v>
      </c>
      <c r="FT30">
        <v>2.784532258064561E-2</v>
      </c>
      <c r="FU30">
        <v>2.139288006271571E-3</v>
      </c>
      <c r="FV30">
        <v>1</v>
      </c>
      <c r="FW30">
        <v>3</v>
      </c>
      <c r="FX30">
        <v>4</v>
      </c>
      <c r="FY30" t="s">
        <v>481</v>
      </c>
      <c r="FZ30">
        <v>3.1760299999999999</v>
      </c>
      <c r="GA30">
        <v>2.79697</v>
      </c>
      <c r="GB30">
        <v>9.7795499999999994E-2</v>
      </c>
      <c r="GC30">
        <v>0.101314</v>
      </c>
      <c r="GD30">
        <v>3.7067599999999999E-2</v>
      </c>
      <c r="GE30">
        <v>2.6641799999999999E-3</v>
      </c>
      <c r="GF30">
        <v>28173.4</v>
      </c>
      <c r="GG30">
        <v>22338.9</v>
      </c>
      <c r="GH30">
        <v>29193.7</v>
      </c>
      <c r="GI30">
        <v>24357.1</v>
      </c>
      <c r="GJ30">
        <v>35784.1</v>
      </c>
      <c r="GK30">
        <v>35456.199999999997</v>
      </c>
      <c r="GL30">
        <v>40270.400000000001</v>
      </c>
      <c r="GM30">
        <v>39721.699999999997</v>
      </c>
      <c r="GN30">
        <v>2.1550799999999999</v>
      </c>
      <c r="GO30">
        <v>1.81443</v>
      </c>
      <c r="GP30">
        <v>4.49494E-2</v>
      </c>
      <c r="GQ30">
        <v>0</v>
      </c>
      <c r="GR30">
        <v>26.715199999999999</v>
      </c>
      <c r="GS30">
        <v>999.9</v>
      </c>
      <c r="GT30">
        <v>37.799999999999997</v>
      </c>
      <c r="GU30">
        <v>31</v>
      </c>
      <c r="GV30">
        <v>16.831099999999999</v>
      </c>
      <c r="GW30">
        <v>62.560099999999998</v>
      </c>
      <c r="GX30">
        <v>33.273200000000003</v>
      </c>
      <c r="GY30">
        <v>1</v>
      </c>
      <c r="GZ30">
        <v>0.13472799999999999</v>
      </c>
      <c r="HA30">
        <v>0.73690599999999995</v>
      </c>
      <c r="HB30">
        <v>20.263500000000001</v>
      </c>
      <c r="HC30">
        <v>5.2232799999999999</v>
      </c>
      <c r="HD30">
        <v>11.9084</v>
      </c>
      <c r="HE30">
        <v>4.9638499999999999</v>
      </c>
      <c r="HF30">
        <v>3.2919999999999998</v>
      </c>
      <c r="HG30">
        <v>9999</v>
      </c>
      <c r="HH30">
        <v>9999</v>
      </c>
      <c r="HI30">
        <v>9999</v>
      </c>
      <c r="HJ30">
        <v>999.9</v>
      </c>
      <c r="HK30">
        <v>4.9702700000000002</v>
      </c>
      <c r="HL30">
        <v>1.8751500000000001</v>
      </c>
      <c r="HM30">
        <v>1.8739300000000001</v>
      </c>
      <c r="HN30">
        <v>1.8730199999999999</v>
      </c>
      <c r="HO30">
        <v>1.8745400000000001</v>
      </c>
      <c r="HP30">
        <v>1.86951</v>
      </c>
      <c r="HQ30">
        <v>1.87365</v>
      </c>
      <c r="HR30">
        <v>1.8788100000000001</v>
      </c>
      <c r="HS30">
        <v>0</v>
      </c>
      <c r="HT30">
        <v>0</v>
      </c>
      <c r="HU30">
        <v>0</v>
      </c>
      <c r="HV30">
        <v>0</v>
      </c>
      <c r="HW30" t="s">
        <v>419</v>
      </c>
      <c r="HX30" t="s">
        <v>420</v>
      </c>
      <c r="HY30" t="s">
        <v>421</v>
      </c>
      <c r="HZ30" t="s">
        <v>421</v>
      </c>
      <c r="IA30" t="s">
        <v>421</v>
      </c>
      <c r="IB30" t="s">
        <v>421</v>
      </c>
      <c r="IC30">
        <v>0</v>
      </c>
      <c r="ID30">
        <v>100</v>
      </c>
      <c r="IE30">
        <v>100</v>
      </c>
      <c r="IF30">
        <v>1.0960000000000001</v>
      </c>
      <c r="IG30">
        <v>-2.52E-2</v>
      </c>
      <c r="IH30">
        <v>1.0624359148385061</v>
      </c>
      <c r="II30">
        <v>7.5022699049890511E-4</v>
      </c>
      <c r="IJ30">
        <v>-1.9075414379404558E-6</v>
      </c>
      <c r="IK30">
        <v>4.87577687351772E-10</v>
      </c>
      <c r="IL30">
        <v>-2.8066767706582299E-2</v>
      </c>
      <c r="IM30">
        <v>-4.1806313054066763E-3</v>
      </c>
      <c r="IN30">
        <v>9.7520324251473139E-4</v>
      </c>
      <c r="IO30">
        <v>-7.2278216180753071E-6</v>
      </c>
      <c r="IP30">
        <v>1</v>
      </c>
      <c r="IQ30">
        <v>1943</v>
      </c>
      <c r="IR30">
        <v>1</v>
      </c>
      <c r="IS30">
        <v>21</v>
      </c>
      <c r="IT30">
        <v>1.3</v>
      </c>
      <c r="IU30">
        <v>12.3</v>
      </c>
      <c r="IV30">
        <v>1.0388200000000001</v>
      </c>
      <c r="IW30">
        <v>2.4243199999999998</v>
      </c>
      <c r="IX30">
        <v>1.42578</v>
      </c>
      <c r="IY30">
        <v>2.2778299999999998</v>
      </c>
      <c r="IZ30">
        <v>1.5478499999999999</v>
      </c>
      <c r="JA30">
        <v>2.48291</v>
      </c>
      <c r="JB30">
        <v>35.801000000000002</v>
      </c>
      <c r="JC30">
        <v>15.821899999999999</v>
      </c>
      <c r="JD30">
        <v>18</v>
      </c>
      <c r="JE30">
        <v>636.17499999999995</v>
      </c>
      <c r="JF30">
        <v>402.738</v>
      </c>
      <c r="JG30">
        <v>24.9893</v>
      </c>
      <c r="JH30">
        <v>28.966699999999999</v>
      </c>
      <c r="JI30">
        <v>29.9999</v>
      </c>
      <c r="JJ30">
        <v>28.860099999999999</v>
      </c>
      <c r="JK30">
        <v>28.799499999999998</v>
      </c>
      <c r="JL30">
        <v>20.817499999999999</v>
      </c>
      <c r="JM30">
        <v>100</v>
      </c>
      <c r="JN30">
        <v>0</v>
      </c>
      <c r="JO30">
        <v>24.996400000000001</v>
      </c>
      <c r="JP30">
        <v>400</v>
      </c>
      <c r="JQ30">
        <v>19.741900000000001</v>
      </c>
      <c r="JR30">
        <v>95.121600000000001</v>
      </c>
      <c r="JS30">
        <v>101.07599999999999</v>
      </c>
    </row>
    <row r="31" spans="1:279" x14ac:dyDescent="0.2">
      <c r="A31">
        <v>15</v>
      </c>
      <c r="B31">
        <v>1689779295</v>
      </c>
      <c r="C31">
        <v>1347</v>
      </c>
      <c r="D31" t="s">
        <v>482</v>
      </c>
      <c r="E31" t="s">
        <v>483</v>
      </c>
      <c r="F31">
        <v>15</v>
      </c>
      <c r="L31" t="s">
        <v>409</v>
      </c>
      <c r="N31" t="s">
        <v>410</v>
      </c>
      <c r="O31" t="s">
        <v>411</v>
      </c>
      <c r="P31">
        <v>1689779287.25</v>
      </c>
      <c r="Q31">
        <f t="shared" si="0"/>
        <v>4.859302360115998E-3</v>
      </c>
      <c r="R31">
        <f t="shared" si="1"/>
        <v>4.8593023601159979</v>
      </c>
      <c r="S31">
        <f t="shared" si="2"/>
        <v>12.779932191630884</v>
      </c>
      <c r="T31">
        <f t="shared" si="3"/>
        <v>385.40206666666671</v>
      </c>
      <c r="U31">
        <f t="shared" si="4"/>
        <v>235.25361794168049</v>
      </c>
      <c r="V31">
        <f t="shared" si="5"/>
        <v>23.858577394682186</v>
      </c>
      <c r="W31">
        <f t="shared" si="6"/>
        <v>39.086094046454207</v>
      </c>
      <c r="X31">
        <f t="shared" si="7"/>
        <v>0.15607611230671117</v>
      </c>
      <c r="Y31">
        <f t="shared" si="8"/>
        <v>2.9514494541603824</v>
      </c>
      <c r="Z31">
        <f t="shared" si="9"/>
        <v>0.15163164206824692</v>
      </c>
      <c r="AA31">
        <f t="shared" si="10"/>
        <v>9.5158552282609166E-2</v>
      </c>
      <c r="AB31">
        <f t="shared" si="11"/>
        <v>241.73657907494987</v>
      </c>
      <c r="AC31">
        <f t="shared" si="12"/>
        <v>27.764974525610487</v>
      </c>
      <c r="AD31">
        <f t="shared" si="13"/>
        <v>27.570686666666671</v>
      </c>
      <c r="AE31">
        <f t="shared" si="14"/>
        <v>3.700894919740779</v>
      </c>
      <c r="AF31">
        <f t="shared" si="15"/>
        <v>13.980856092922048</v>
      </c>
      <c r="AG31">
        <f t="shared" si="16"/>
        <v>0.51843582044351511</v>
      </c>
      <c r="AH31">
        <f t="shared" si="17"/>
        <v>3.7081836548334017</v>
      </c>
      <c r="AI31">
        <f t="shared" si="18"/>
        <v>3.1824590992972639</v>
      </c>
      <c r="AJ31">
        <f t="shared" si="19"/>
        <v>-214.29523408111552</v>
      </c>
      <c r="AK31">
        <f t="shared" si="20"/>
        <v>5.3538085758883787</v>
      </c>
      <c r="AL31">
        <f t="shared" si="21"/>
        <v>0.39377803796043626</v>
      </c>
      <c r="AM31">
        <f t="shared" si="22"/>
        <v>33.188931607683159</v>
      </c>
      <c r="AN31">
        <v>0</v>
      </c>
      <c r="AO31">
        <v>0</v>
      </c>
      <c r="AP31">
        <f t="shared" si="23"/>
        <v>1</v>
      </c>
      <c r="AQ31">
        <f t="shared" si="24"/>
        <v>0</v>
      </c>
      <c r="AR31">
        <f t="shared" si="25"/>
        <v>53433.827098633505</v>
      </c>
      <c r="AS31" t="s">
        <v>447</v>
      </c>
      <c r="AT31">
        <v>12460.1</v>
      </c>
      <c r="AU31">
        <v>644.68153846153848</v>
      </c>
      <c r="AV31">
        <v>2658.31</v>
      </c>
      <c r="AW31">
        <f t="shared" si="26"/>
        <v>0.7574844399405869</v>
      </c>
      <c r="AX31">
        <v>-2.0107151437335018</v>
      </c>
      <c r="AY31" t="s">
        <v>484</v>
      </c>
      <c r="AZ31">
        <v>12464.3</v>
      </c>
      <c r="BA31">
        <v>605.13387999999998</v>
      </c>
      <c r="BB31">
        <v>771.95500000000004</v>
      </c>
      <c r="BC31">
        <f t="shared" si="27"/>
        <v>0.21610213030552305</v>
      </c>
      <c r="BD31">
        <v>0.5</v>
      </c>
      <c r="BE31">
        <f t="shared" si="28"/>
        <v>1261.2094005569686</v>
      </c>
      <c r="BF31">
        <f t="shared" si="29"/>
        <v>12.779932191630884</v>
      </c>
      <c r="BG31">
        <f t="shared" si="30"/>
        <v>136.27501911085633</v>
      </c>
      <c r="BH31">
        <f t="shared" si="31"/>
        <v>1.1727352594131173E-2</v>
      </c>
      <c r="BI31">
        <f t="shared" si="32"/>
        <v>2.4436074641656571</v>
      </c>
      <c r="BJ31">
        <f t="shared" si="33"/>
        <v>404.79489126896823</v>
      </c>
      <c r="BK31" t="s">
        <v>485</v>
      </c>
      <c r="BL31">
        <v>470.9</v>
      </c>
      <c r="BM31">
        <f t="shared" si="34"/>
        <v>470.9</v>
      </c>
      <c r="BN31">
        <f t="shared" si="35"/>
        <v>0.38999034917838482</v>
      </c>
      <c r="BO31">
        <f t="shared" si="36"/>
        <v>0.55412173855275626</v>
      </c>
      <c r="BP31">
        <f t="shared" si="37"/>
        <v>0.86236919461829298</v>
      </c>
      <c r="BQ31">
        <f t="shared" si="38"/>
        <v>1.3107298095258244</v>
      </c>
      <c r="BR31">
        <f t="shared" si="39"/>
        <v>0.93679396970719142</v>
      </c>
      <c r="BS31">
        <f t="shared" si="40"/>
        <v>0.43120363164014702</v>
      </c>
      <c r="BT31">
        <f t="shared" si="41"/>
        <v>0.56879636835985292</v>
      </c>
      <c r="BU31">
        <v>2645</v>
      </c>
      <c r="BV31">
        <v>300</v>
      </c>
      <c r="BW31">
        <v>300</v>
      </c>
      <c r="BX31">
        <v>300</v>
      </c>
      <c r="BY31">
        <v>12464.3</v>
      </c>
      <c r="BZ31">
        <v>735.93</v>
      </c>
      <c r="CA31">
        <v>-9.03055E-3</v>
      </c>
      <c r="CB31">
        <v>-3.85</v>
      </c>
      <c r="CC31" t="s">
        <v>415</v>
      </c>
      <c r="CD31" t="s">
        <v>415</v>
      </c>
      <c r="CE31" t="s">
        <v>415</v>
      </c>
      <c r="CF31" t="s">
        <v>415</v>
      </c>
      <c r="CG31" t="s">
        <v>415</v>
      </c>
      <c r="CH31" t="s">
        <v>415</v>
      </c>
      <c r="CI31" t="s">
        <v>415</v>
      </c>
      <c r="CJ31" t="s">
        <v>415</v>
      </c>
      <c r="CK31" t="s">
        <v>415</v>
      </c>
      <c r="CL31" t="s">
        <v>415</v>
      </c>
      <c r="CM31">
        <f t="shared" si="42"/>
        <v>1499.998333333333</v>
      </c>
      <c r="CN31">
        <f t="shared" si="43"/>
        <v>1261.2094005569686</v>
      </c>
      <c r="CO31">
        <f t="shared" si="44"/>
        <v>0.84080720126820285</v>
      </c>
      <c r="CP31">
        <f t="shared" si="45"/>
        <v>0.16115789844763156</v>
      </c>
      <c r="CQ31">
        <v>6</v>
      </c>
      <c r="CR31">
        <v>0.5</v>
      </c>
      <c r="CS31" t="s">
        <v>416</v>
      </c>
      <c r="CT31">
        <v>2</v>
      </c>
      <c r="CU31">
        <v>1689779287.25</v>
      </c>
      <c r="CV31">
        <v>385.40206666666671</v>
      </c>
      <c r="CW31">
        <v>400.05023333333332</v>
      </c>
      <c r="CX31">
        <v>5.1119519999999996</v>
      </c>
      <c r="CY31">
        <v>0.27899160000000001</v>
      </c>
      <c r="CZ31">
        <v>384.30540000000008</v>
      </c>
      <c r="DA31">
        <v>5.1367399999999996</v>
      </c>
      <c r="DB31">
        <v>600.18639999999994</v>
      </c>
      <c r="DC31">
        <v>101.3163</v>
      </c>
      <c r="DD31">
        <v>0.10011009999999999</v>
      </c>
      <c r="DE31">
        <v>27.60433333333334</v>
      </c>
      <c r="DF31">
        <v>27.570686666666671</v>
      </c>
      <c r="DG31">
        <v>999.9000000000002</v>
      </c>
      <c r="DH31">
        <v>0</v>
      </c>
      <c r="DI31">
        <v>0</v>
      </c>
      <c r="DJ31">
        <v>9993.8260000000009</v>
      </c>
      <c r="DK31">
        <v>0</v>
      </c>
      <c r="DL31">
        <v>1098.2329999999999</v>
      </c>
      <c r="DM31">
        <v>-14.64812</v>
      </c>
      <c r="DN31">
        <v>387.38229999999999</v>
      </c>
      <c r="DO31">
        <v>400.16186666666658</v>
      </c>
      <c r="DP31">
        <v>4.8329603333333333</v>
      </c>
      <c r="DQ31">
        <v>400.05023333333332</v>
      </c>
      <c r="DR31">
        <v>0.27899160000000001</v>
      </c>
      <c r="DS31">
        <v>0.51792396666666674</v>
      </c>
      <c r="DT31">
        <v>2.8266403333333339E-2</v>
      </c>
      <c r="DU31">
        <v>-2.3126220000000002</v>
      </c>
      <c r="DV31">
        <v>-36.037636666666678</v>
      </c>
      <c r="DW31">
        <v>1499.998333333333</v>
      </c>
      <c r="DX31">
        <v>0.97300533333333372</v>
      </c>
      <c r="DY31">
        <v>2.6994479999999991E-2</v>
      </c>
      <c r="DZ31">
        <v>0</v>
      </c>
      <c r="EA31">
        <v>605.12246666666658</v>
      </c>
      <c r="EB31">
        <v>4.9993100000000004</v>
      </c>
      <c r="EC31">
        <v>10980.396666666669</v>
      </c>
      <c r="ED31">
        <v>13259.236666666669</v>
      </c>
      <c r="EE31">
        <v>37.995800000000003</v>
      </c>
      <c r="EF31">
        <v>39.678733333333319</v>
      </c>
      <c r="EG31">
        <v>38.612400000000001</v>
      </c>
      <c r="EH31">
        <v>38.5</v>
      </c>
      <c r="EI31">
        <v>39.141533333333328</v>
      </c>
      <c r="EJ31">
        <v>1454.6383333333331</v>
      </c>
      <c r="EK31">
        <v>40.359999999999992</v>
      </c>
      <c r="EL31">
        <v>0</v>
      </c>
      <c r="EM31">
        <v>83.800000190734863</v>
      </c>
      <c r="EN31">
        <v>0</v>
      </c>
      <c r="EO31">
        <v>605.13387999999998</v>
      </c>
      <c r="EP31">
        <v>4.1653845987835174</v>
      </c>
      <c r="EQ31">
        <v>-131.80769194943679</v>
      </c>
      <c r="ER31">
        <v>10979.928</v>
      </c>
      <c r="ES31">
        <v>15</v>
      </c>
      <c r="ET31">
        <v>1689779134.5</v>
      </c>
      <c r="EU31" t="s">
        <v>476</v>
      </c>
      <c r="EV31">
        <v>1689779134.5</v>
      </c>
      <c r="EW31">
        <v>1689778470</v>
      </c>
      <c r="EX31">
        <v>9</v>
      </c>
      <c r="EY31">
        <v>0.11</v>
      </c>
      <c r="EZ31">
        <v>5.0000000000000001E-3</v>
      </c>
      <c r="FA31">
        <v>1.0620000000000001</v>
      </c>
      <c r="FB31">
        <v>-0.03</v>
      </c>
      <c r="FC31">
        <v>1</v>
      </c>
      <c r="FD31">
        <v>0</v>
      </c>
      <c r="FE31">
        <v>0.2</v>
      </c>
      <c r="FF31">
        <v>0.01</v>
      </c>
      <c r="FG31">
        <v>-14.614962500000001</v>
      </c>
      <c r="FH31">
        <v>-0.52192007504687676</v>
      </c>
      <c r="FI31">
        <v>5.7523415612687652E-2</v>
      </c>
      <c r="FJ31">
        <v>1</v>
      </c>
      <c r="FK31">
        <v>385.4109666666667</v>
      </c>
      <c r="FL31">
        <v>-0.42230923248152619</v>
      </c>
      <c r="FM31">
        <v>3.356633564880826E-2</v>
      </c>
      <c r="FN31">
        <v>1</v>
      </c>
      <c r="FO31">
        <v>4.8291472500000001</v>
      </c>
      <c r="FP31">
        <v>6.4595909943716931E-2</v>
      </c>
      <c r="FQ31">
        <v>6.2608921039656699E-3</v>
      </c>
      <c r="FR31">
        <v>1</v>
      </c>
      <c r="FS31">
        <v>5.1110586666666684</v>
      </c>
      <c r="FT31">
        <v>5.6062291434929842E-2</v>
      </c>
      <c r="FU31">
        <v>4.0572065376178797E-3</v>
      </c>
      <c r="FV31">
        <v>1</v>
      </c>
      <c r="FW31">
        <v>4</v>
      </c>
      <c r="FX31">
        <v>4</v>
      </c>
      <c r="FY31" t="s">
        <v>418</v>
      </c>
      <c r="FZ31">
        <v>3.1762199999999998</v>
      </c>
      <c r="GA31">
        <v>2.7969599999999999</v>
      </c>
      <c r="GB31">
        <v>9.7727800000000004E-2</v>
      </c>
      <c r="GC31">
        <v>0.101271</v>
      </c>
      <c r="GD31">
        <v>3.7526299999999999E-2</v>
      </c>
      <c r="GE31">
        <v>2.6130099999999998E-3</v>
      </c>
      <c r="GF31">
        <v>28179.5</v>
      </c>
      <c r="GG31">
        <v>22342.799999999999</v>
      </c>
      <c r="GH31">
        <v>29197.599999999999</v>
      </c>
      <c r="GI31">
        <v>24360</v>
      </c>
      <c r="GJ31">
        <v>35772</v>
      </c>
      <c r="GK31">
        <v>35462.6</v>
      </c>
      <c r="GL31">
        <v>40276</v>
      </c>
      <c r="GM31">
        <v>39726.800000000003</v>
      </c>
      <c r="GN31">
        <v>2.1556700000000002</v>
      </c>
      <c r="GO31">
        <v>1.8137000000000001</v>
      </c>
      <c r="GP31">
        <v>5.0228099999999998E-2</v>
      </c>
      <c r="GQ31">
        <v>0</v>
      </c>
      <c r="GR31">
        <v>26.753799999999998</v>
      </c>
      <c r="GS31">
        <v>999.9</v>
      </c>
      <c r="GT31">
        <v>37.1</v>
      </c>
      <c r="GU31">
        <v>31.2</v>
      </c>
      <c r="GV31">
        <v>16.708200000000001</v>
      </c>
      <c r="GW31">
        <v>62.250100000000003</v>
      </c>
      <c r="GX31">
        <v>33.673900000000003</v>
      </c>
      <c r="GY31">
        <v>1</v>
      </c>
      <c r="GZ31">
        <v>0.13114600000000001</v>
      </c>
      <c r="HA31">
        <v>1.20445</v>
      </c>
      <c r="HB31">
        <v>20.260200000000001</v>
      </c>
      <c r="HC31">
        <v>5.2264200000000001</v>
      </c>
      <c r="HD31">
        <v>11.908899999999999</v>
      </c>
      <c r="HE31">
        <v>4.9637500000000001</v>
      </c>
      <c r="HF31">
        <v>3.2919999999999998</v>
      </c>
      <c r="HG31">
        <v>9999</v>
      </c>
      <c r="HH31">
        <v>9999</v>
      </c>
      <c r="HI31">
        <v>9999</v>
      </c>
      <c r="HJ31">
        <v>999.9</v>
      </c>
      <c r="HK31">
        <v>4.9702900000000003</v>
      </c>
      <c r="HL31">
        <v>1.8751500000000001</v>
      </c>
      <c r="HM31">
        <v>1.8739300000000001</v>
      </c>
      <c r="HN31">
        <v>1.8730199999999999</v>
      </c>
      <c r="HO31">
        <v>1.8745400000000001</v>
      </c>
      <c r="HP31">
        <v>1.86951</v>
      </c>
      <c r="HQ31">
        <v>1.8736699999999999</v>
      </c>
      <c r="HR31">
        <v>1.87879</v>
      </c>
      <c r="HS31">
        <v>0</v>
      </c>
      <c r="HT31">
        <v>0</v>
      </c>
      <c r="HU31">
        <v>0</v>
      </c>
      <c r="HV31">
        <v>0</v>
      </c>
      <c r="HW31" t="s">
        <v>419</v>
      </c>
      <c r="HX31" t="s">
        <v>420</v>
      </c>
      <c r="HY31" t="s">
        <v>421</v>
      </c>
      <c r="HZ31" t="s">
        <v>421</v>
      </c>
      <c r="IA31" t="s">
        <v>421</v>
      </c>
      <c r="IB31" t="s">
        <v>421</v>
      </c>
      <c r="IC31">
        <v>0</v>
      </c>
      <c r="ID31">
        <v>100</v>
      </c>
      <c r="IE31">
        <v>100</v>
      </c>
      <c r="IF31">
        <v>1.097</v>
      </c>
      <c r="IG31">
        <v>-2.4799999999999999E-2</v>
      </c>
      <c r="IH31">
        <v>1.0624359148385061</v>
      </c>
      <c r="II31">
        <v>7.5022699049890511E-4</v>
      </c>
      <c r="IJ31">
        <v>-1.9075414379404558E-6</v>
      </c>
      <c r="IK31">
        <v>4.87577687351772E-10</v>
      </c>
      <c r="IL31">
        <v>-2.8066767706582299E-2</v>
      </c>
      <c r="IM31">
        <v>-4.1806313054066763E-3</v>
      </c>
      <c r="IN31">
        <v>9.7520324251473139E-4</v>
      </c>
      <c r="IO31">
        <v>-7.2278216180753071E-6</v>
      </c>
      <c r="IP31">
        <v>1</v>
      </c>
      <c r="IQ31">
        <v>1943</v>
      </c>
      <c r="IR31">
        <v>1</v>
      </c>
      <c r="IS31">
        <v>21</v>
      </c>
      <c r="IT31">
        <v>2.7</v>
      </c>
      <c r="IU31">
        <v>13.8</v>
      </c>
      <c r="IV31">
        <v>1.0363800000000001</v>
      </c>
      <c r="IW31">
        <v>2.4194300000000002</v>
      </c>
      <c r="IX31">
        <v>1.42578</v>
      </c>
      <c r="IY31">
        <v>2.2778299999999998</v>
      </c>
      <c r="IZ31">
        <v>1.5478499999999999</v>
      </c>
      <c r="JA31">
        <v>2.4426299999999999</v>
      </c>
      <c r="JB31">
        <v>36.011299999999999</v>
      </c>
      <c r="JC31">
        <v>15.804399999999999</v>
      </c>
      <c r="JD31">
        <v>18</v>
      </c>
      <c r="JE31">
        <v>636.62699999999995</v>
      </c>
      <c r="JF31">
        <v>402.35300000000001</v>
      </c>
      <c r="JG31">
        <v>24.965199999999999</v>
      </c>
      <c r="JH31">
        <v>28.933900000000001</v>
      </c>
      <c r="JI31">
        <v>30</v>
      </c>
      <c r="JJ31">
        <v>28.860099999999999</v>
      </c>
      <c r="JK31">
        <v>28.801200000000001</v>
      </c>
      <c r="JL31">
        <v>20.767299999999999</v>
      </c>
      <c r="JM31">
        <v>100</v>
      </c>
      <c r="JN31">
        <v>0</v>
      </c>
      <c r="JO31">
        <v>24.8856</v>
      </c>
      <c r="JP31">
        <v>400</v>
      </c>
      <c r="JQ31">
        <v>19.741900000000001</v>
      </c>
      <c r="JR31">
        <v>95.134699999999995</v>
      </c>
      <c r="JS31">
        <v>101.089</v>
      </c>
    </row>
    <row r="32" spans="1:279" x14ac:dyDescent="0.2">
      <c r="A32">
        <v>16</v>
      </c>
      <c r="B32">
        <v>1689779379.5</v>
      </c>
      <c r="C32">
        <v>1431.5</v>
      </c>
      <c r="D32" t="s">
        <v>486</v>
      </c>
      <c r="E32" t="s">
        <v>487</v>
      </c>
      <c r="F32">
        <v>15</v>
      </c>
      <c r="L32" t="s">
        <v>409</v>
      </c>
      <c r="N32" t="s">
        <v>410</v>
      </c>
      <c r="O32" t="s">
        <v>411</v>
      </c>
      <c r="P32">
        <v>1689779371.75</v>
      </c>
      <c r="Q32">
        <f t="shared" si="0"/>
        <v>4.8948422338592097E-3</v>
      </c>
      <c r="R32">
        <f t="shared" si="1"/>
        <v>4.8948422338592099</v>
      </c>
      <c r="S32">
        <f t="shared" si="2"/>
        <v>19.684031272637597</v>
      </c>
      <c r="T32">
        <f t="shared" si="3"/>
        <v>577.54593333333321</v>
      </c>
      <c r="U32">
        <f t="shared" si="4"/>
        <v>350.32891136425695</v>
      </c>
      <c r="V32">
        <f t="shared" si="5"/>
        <v>35.528762624542686</v>
      </c>
      <c r="W32">
        <f t="shared" si="6"/>
        <v>58.572078137264164</v>
      </c>
      <c r="X32">
        <f t="shared" si="7"/>
        <v>0.15854321981293087</v>
      </c>
      <c r="Y32">
        <f t="shared" si="8"/>
        <v>2.9514305878811697</v>
      </c>
      <c r="Z32">
        <f t="shared" si="9"/>
        <v>0.15395932405457313</v>
      </c>
      <c r="AA32">
        <f t="shared" si="10"/>
        <v>9.6625382953950872E-2</v>
      </c>
      <c r="AB32">
        <f t="shared" si="11"/>
        <v>241.73458297469898</v>
      </c>
      <c r="AC32">
        <f t="shared" si="12"/>
        <v>27.687159184872687</v>
      </c>
      <c r="AD32">
        <f t="shared" si="13"/>
        <v>27.47271666666667</v>
      </c>
      <c r="AE32">
        <f t="shared" si="14"/>
        <v>3.6797432442560343</v>
      </c>
      <c r="AF32">
        <f t="shared" si="15"/>
        <v>14.139819599584392</v>
      </c>
      <c r="AG32">
        <f t="shared" si="16"/>
        <v>0.5222299797563309</v>
      </c>
      <c r="AH32">
        <f t="shared" si="17"/>
        <v>3.6933284479222115</v>
      </c>
      <c r="AI32">
        <f t="shared" si="18"/>
        <v>3.1575132644997033</v>
      </c>
      <c r="AJ32">
        <f t="shared" si="19"/>
        <v>-215.86254251319116</v>
      </c>
      <c r="AK32">
        <f t="shared" si="20"/>
        <v>10.021221778273688</v>
      </c>
      <c r="AL32">
        <f t="shared" si="21"/>
        <v>0.73646308027938567</v>
      </c>
      <c r="AM32">
        <f t="shared" si="22"/>
        <v>36.629725320060885</v>
      </c>
      <c r="AN32">
        <v>0</v>
      </c>
      <c r="AO32">
        <v>0</v>
      </c>
      <c r="AP32">
        <f t="shared" si="23"/>
        <v>1</v>
      </c>
      <c r="AQ32">
        <f t="shared" si="24"/>
        <v>0</v>
      </c>
      <c r="AR32">
        <f t="shared" si="25"/>
        <v>53445.461073830462</v>
      </c>
      <c r="AS32" t="s">
        <v>447</v>
      </c>
      <c r="AT32">
        <v>12460.1</v>
      </c>
      <c r="AU32">
        <v>644.68153846153848</v>
      </c>
      <c r="AV32">
        <v>2658.31</v>
      </c>
      <c r="AW32">
        <f t="shared" si="26"/>
        <v>0.7574844399405869</v>
      </c>
      <c r="AX32">
        <v>-2.0107151437335018</v>
      </c>
      <c r="AY32" t="s">
        <v>488</v>
      </c>
      <c r="AZ32">
        <v>12463.7</v>
      </c>
      <c r="BA32">
        <v>618.82032000000004</v>
      </c>
      <c r="BB32">
        <v>826.02</v>
      </c>
      <c r="BC32">
        <f t="shared" si="27"/>
        <v>0.25084099658603898</v>
      </c>
      <c r="BD32">
        <v>0.5</v>
      </c>
      <c r="BE32">
        <f t="shared" si="28"/>
        <v>1261.2015505568393</v>
      </c>
      <c r="BF32">
        <f t="shared" si="29"/>
        <v>19.684031272637597</v>
      </c>
      <c r="BG32">
        <f t="shared" si="30"/>
        <v>158.18052691876758</v>
      </c>
      <c r="BH32">
        <f t="shared" si="31"/>
        <v>1.7201649020168543E-2</v>
      </c>
      <c r="BI32">
        <f t="shared" si="32"/>
        <v>2.2182150553255369</v>
      </c>
      <c r="BJ32">
        <f t="shared" si="33"/>
        <v>419.181923928316</v>
      </c>
      <c r="BK32" t="s">
        <v>489</v>
      </c>
      <c r="BL32">
        <v>465.75</v>
      </c>
      <c r="BM32">
        <f t="shared" si="34"/>
        <v>465.75</v>
      </c>
      <c r="BN32">
        <f t="shared" si="35"/>
        <v>0.43615166702985397</v>
      </c>
      <c r="BO32">
        <f t="shared" si="36"/>
        <v>0.5751233241735364</v>
      </c>
      <c r="BP32">
        <f t="shared" si="37"/>
        <v>0.83568522640201404</v>
      </c>
      <c r="BQ32">
        <f t="shared" si="38"/>
        <v>1.1426129804021379</v>
      </c>
      <c r="BR32">
        <f t="shared" si="39"/>
        <v>0.90994442867582703</v>
      </c>
      <c r="BS32">
        <f t="shared" si="40"/>
        <v>0.43286181719731592</v>
      </c>
      <c r="BT32">
        <f t="shared" si="41"/>
        <v>0.56713818280268402</v>
      </c>
      <c r="BU32">
        <v>2647</v>
      </c>
      <c r="BV32">
        <v>300</v>
      </c>
      <c r="BW32">
        <v>300</v>
      </c>
      <c r="BX32">
        <v>300</v>
      </c>
      <c r="BY32">
        <v>12463.7</v>
      </c>
      <c r="BZ32">
        <v>784.32</v>
      </c>
      <c r="CA32">
        <v>-9.03055E-3</v>
      </c>
      <c r="CB32">
        <v>-3.58</v>
      </c>
      <c r="CC32" t="s">
        <v>415</v>
      </c>
      <c r="CD32" t="s">
        <v>415</v>
      </c>
      <c r="CE32" t="s">
        <v>415</v>
      </c>
      <c r="CF32" t="s">
        <v>415</v>
      </c>
      <c r="CG32" t="s">
        <v>415</v>
      </c>
      <c r="CH32" t="s">
        <v>415</v>
      </c>
      <c r="CI32" t="s">
        <v>415</v>
      </c>
      <c r="CJ32" t="s">
        <v>415</v>
      </c>
      <c r="CK32" t="s">
        <v>415</v>
      </c>
      <c r="CL32" t="s">
        <v>415</v>
      </c>
      <c r="CM32">
        <f t="shared" si="42"/>
        <v>1499.9893333333339</v>
      </c>
      <c r="CN32">
        <f t="shared" si="43"/>
        <v>1261.2015505568393</v>
      </c>
      <c r="CO32">
        <f t="shared" si="44"/>
        <v>0.84080701277665004</v>
      </c>
      <c r="CP32">
        <f t="shared" si="45"/>
        <v>0.16115753465893462</v>
      </c>
      <c r="CQ32">
        <v>6</v>
      </c>
      <c r="CR32">
        <v>0.5</v>
      </c>
      <c r="CS32" t="s">
        <v>416</v>
      </c>
      <c r="CT32">
        <v>2</v>
      </c>
      <c r="CU32">
        <v>1689779371.75</v>
      </c>
      <c r="CV32">
        <v>577.54593333333321</v>
      </c>
      <c r="CW32">
        <v>600.04993333333323</v>
      </c>
      <c r="CX32">
        <v>5.1494126666666657</v>
      </c>
      <c r="CY32">
        <v>0.2812962</v>
      </c>
      <c r="CZ32">
        <v>576.59156666666661</v>
      </c>
      <c r="DA32">
        <v>5.1740039999999992</v>
      </c>
      <c r="DB32">
        <v>600.18736666666666</v>
      </c>
      <c r="DC32">
        <v>101.31536666666661</v>
      </c>
      <c r="DD32">
        <v>0.1000788533333333</v>
      </c>
      <c r="DE32">
        <v>27.535696666666659</v>
      </c>
      <c r="DF32">
        <v>27.47271666666667</v>
      </c>
      <c r="DG32">
        <v>999.9000000000002</v>
      </c>
      <c r="DH32">
        <v>0</v>
      </c>
      <c r="DI32">
        <v>0</v>
      </c>
      <c r="DJ32">
        <v>9993.8109999999997</v>
      </c>
      <c r="DK32">
        <v>0</v>
      </c>
      <c r="DL32">
        <v>1080.837</v>
      </c>
      <c r="DM32">
        <v>-22.504133333333339</v>
      </c>
      <c r="DN32">
        <v>580.53530000000001</v>
      </c>
      <c r="DO32">
        <v>600.21889999999996</v>
      </c>
      <c r="DP32">
        <v>4.868116333333333</v>
      </c>
      <c r="DQ32">
        <v>600.04993333333323</v>
      </c>
      <c r="DR32">
        <v>0.2812962</v>
      </c>
      <c r="DS32">
        <v>0.52171496666666661</v>
      </c>
      <c r="DT32">
        <v>2.849964E-2</v>
      </c>
      <c r="DU32">
        <v>-2.2140866666666672</v>
      </c>
      <c r="DV32">
        <v>-35.955776666666672</v>
      </c>
      <c r="DW32">
        <v>1499.9893333333339</v>
      </c>
      <c r="DX32">
        <v>0.97300750000000014</v>
      </c>
      <c r="DY32">
        <v>2.69923E-2</v>
      </c>
      <c r="DZ32">
        <v>0</v>
      </c>
      <c r="EA32">
        <v>618.74916666666661</v>
      </c>
      <c r="EB32">
        <v>4.9993100000000004</v>
      </c>
      <c r="EC32">
        <v>11182.353333333331</v>
      </c>
      <c r="ED32">
        <v>13259.17</v>
      </c>
      <c r="EE32">
        <v>38.262399999999992</v>
      </c>
      <c r="EF32">
        <v>39.879133333333328</v>
      </c>
      <c r="EG32">
        <v>38.77893333333332</v>
      </c>
      <c r="EH32">
        <v>38.799599999999977</v>
      </c>
      <c r="EI32">
        <v>39.370800000000003</v>
      </c>
      <c r="EJ32">
        <v>1454.6389999999999</v>
      </c>
      <c r="EK32">
        <v>40.350333333333317</v>
      </c>
      <c r="EL32">
        <v>0</v>
      </c>
      <c r="EM32">
        <v>83.800000190734863</v>
      </c>
      <c r="EN32">
        <v>0</v>
      </c>
      <c r="EO32">
        <v>618.82032000000004</v>
      </c>
      <c r="EP32">
        <v>7.1685384492013702</v>
      </c>
      <c r="EQ32">
        <v>-34.96923131090616</v>
      </c>
      <c r="ER32">
        <v>11181.288</v>
      </c>
      <c r="ES32">
        <v>15</v>
      </c>
      <c r="ET32">
        <v>1689779134.5</v>
      </c>
      <c r="EU32" t="s">
        <v>476</v>
      </c>
      <c r="EV32">
        <v>1689779134.5</v>
      </c>
      <c r="EW32">
        <v>1689778470</v>
      </c>
      <c r="EX32">
        <v>9</v>
      </c>
      <c r="EY32">
        <v>0.11</v>
      </c>
      <c r="EZ32">
        <v>5.0000000000000001E-3</v>
      </c>
      <c r="FA32">
        <v>1.0620000000000001</v>
      </c>
      <c r="FB32">
        <v>-0.03</v>
      </c>
      <c r="FC32">
        <v>1</v>
      </c>
      <c r="FD32">
        <v>0</v>
      </c>
      <c r="FE32">
        <v>0.2</v>
      </c>
      <c r="FF32">
        <v>0.01</v>
      </c>
      <c r="FG32">
        <v>-22.516951219512201</v>
      </c>
      <c r="FH32">
        <v>0.26332055749131372</v>
      </c>
      <c r="FI32">
        <v>3.9950128190222922E-2</v>
      </c>
      <c r="FJ32">
        <v>1</v>
      </c>
      <c r="FK32">
        <v>577.54274193548383</v>
      </c>
      <c r="FL32">
        <v>0.20269354838563869</v>
      </c>
      <c r="FM32">
        <v>2.711619887475494E-2</v>
      </c>
      <c r="FN32">
        <v>1</v>
      </c>
      <c r="FO32">
        <v>4.8686368292682927</v>
      </c>
      <c r="FP32">
        <v>-1.2298954703834899E-2</v>
      </c>
      <c r="FQ32">
        <v>1.5801967136332949E-3</v>
      </c>
      <c r="FR32">
        <v>1</v>
      </c>
      <c r="FS32">
        <v>5.14966193548387</v>
      </c>
      <c r="FT32">
        <v>-2.0480322580657209E-2</v>
      </c>
      <c r="FU32">
        <v>1.7458326774845909E-3</v>
      </c>
      <c r="FV32">
        <v>1</v>
      </c>
      <c r="FW32">
        <v>4</v>
      </c>
      <c r="FX32">
        <v>4</v>
      </c>
      <c r="FY32" t="s">
        <v>418</v>
      </c>
      <c r="FZ32">
        <v>3.1759900000000001</v>
      </c>
      <c r="GA32">
        <v>2.7974100000000002</v>
      </c>
      <c r="GB32">
        <v>0.13195899999999999</v>
      </c>
      <c r="GC32">
        <v>0.13628599999999999</v>
      </c>
      <c r="GD32">
        <v>3.7711399999999999E-2</v>
      </c>
      <c r="GE32">
        <v>2.6343500000000001E-3</v>
      </c>
      <c r="GF32">
        <v>27107.5</v>
      </c>
      <c r="GG32">
        <v>21470.2</v>
      </c>
      <c r="GH32">
        <v>29194.9</v>
      </c>
      <c r="GI32">
        <v>24357.9</v>
      </c>
      <c r="GJ32">
        <v>35763.300000000003</v>
      </c>
      <c r="GK32">
        <v>35460.400000000001</v>
      </c>
      <c r="GL32">
        <v>40272.5</v>
      </c>
      <c r="GM32">
        <v>39723.699999999997</v>
      </c>
      <c r="GN32">
        <v>2.1556199999999999</v>
      </c>
      <c r="GO32">
        <v>1.81247</v>
      </c>
      <c r="GP32">
        <v>4.0702500000000003E-2</v>
      </c>
      <c r="GQ32">
        <v>0</v>
      </c>
      <c r="GR32">
        <v>26.8142</v>
      </c>
      <c r="GS32">
        <v>999.9</v>
      </c>
      <c r="GT32">
        <v>36.700000000000003</v>
      </c>
      <c r="GU32">
        <v>31.5</v>
      </c>
      <c r="GV32">
        <v>16.812999999999999</v>
      </c>
      <c r="GW32">
        <v>62.220100000000002</v>
      </c>
      <c r="GX32">
        <v>33.597799999999999</v>
      </c>
      <c r="GY32">
        <v>1</v>
      </c>
      <c r="GZ32">
        <v>0.13317100000000001</v>
      </c>
      <c r="HA32">
        <v>0.97876600000000002</v>
      </c>
      <c r="HB32">
        <v>20.2623</v>
      </c>
      <c r="HC32">
        <v>5.2273199999999997</v>
      </c>
      <c r="HD32">
        <v>11.908099999999999</v>
      </c>
      <c r="HE32">
        <v>4.9638499999999999</v>
      </c>
      <c r="HF32">
        <v>3.2919999999999998</v>
      </c>
      <c r="HG32">
        <v>9999</v>
      </c>
      <c r="HH32">
        <v>9999</v>
      </c>
      <c r="HI32">
        <v>9999</v>
      </c>
      <c r="HJ32">
        <v>999.9</v>
      </c>
      <c r="HK32">
        <v>4.9702799999999998</v>
      </c>
      <c r="HL32">
        <v>1.8751500000000001</v>
      </c>
      <c r="HM32">
        <v>1.8739300000000001</v>
      </c>
      <c r="HN32">
        <v>1.8730500000000001</v>
      </c>
      <c r="HO32">
        <v>1.8745499999999999</v>
      </c>
      <c r="HP32">
        <v>1.8695200000000001</v>
      </c>
      <c r="HQ32">
        <v>1.87371</v>
      </c>
      <c r="HR32">
        <v>1.8788</v>
      </c>
      <c r="HS32">
        <v>0</v>
      </c>
      <c r="HT32">
        <v>0</v>
      </c>
      <c r="HU32">
        <v>0</v>
      </c>
      <c r="HV32">
        <v>0</v>
      </c>
      <c r="HW32" t="s">
        <v>419</v>
      </c>
      <c r="HX32" t="s">
        <v>420</v>
      </c>
      <c r="HY32" t="s">
        <v>421</v>
      </c>
      <c r="HZ32" t="s">
        <v>421</v>
      </c>
      <c r="IA32" t="s">
        <v>421</v>
      </c>
      <c r="IB32" t="s">
        <v>421</v>
      </c>
      <c r="IC32">
        <v>0</v>
      </c>
      <c r="ID32">
        <v>100</v>
      </c>
      <c r="IE32">
        <v>100</v>
      </c>
      <c r="IF32">
        <v>0.95399999999999996</v>
      </c>
      <c r="IG32">
        <v>-2.46E-2</v>
      </c>
      <c r="IH32">
        <v>1.0624359148385061</v>
      </c>
      <c r="II32">
        <v>7.5022699049890511E-4</v>
      </c>
      <c r="IJ32">
        <v>-1.9075414379404558E-6</v>
      </c>
      <c r="IK32">
        <v>4.87577687351772E-10</v>
      </c>
      <c r="IL32">
        <v>-2.8066767706582299E-2</v>
      </c>
      <c r="IM32">
        <v>-4.1806313054066763E-3</v>
      </c>
      <c r="IN32">
        <v>9.7520324251473139E-4</v>
      </c>
      <c r="IO32">
        <v>-7.2278216180753071E-6</v>
      </c>
      <c r="IP32">
        <v>1</v>
      </c>
      <c r="IQ32">
        <v>1943</v>
      </c>
      <c r="IR32">
        <v>1</v>
      </c>
      <c r="IS32">
        <v>21</v>
      </c>
      <c r="IT32">
        <v>4.0999999999999996</v>
      </c>
      <c r="IU32">
        <v>15.2</v>
      </c>
      <c r="IV32">
        <v>1.4367700000000001</v>
      </c>
      <c r="IW32">
        <v>2.4291999999999998</v>
      </c>
      <c r="IX32">
        <v>1.42578</v>
      </c>
      <c r="IY32">
        <v>2.2778299999999998</v>
      </c>
      <c r="IZ32">
        <v>1.5478499999999999</v>
      </c>
      <c r="JA32">
        <v>2.4584999999999999</v>
      </c>
      <c r="JB32">
        <v>36.2224</v>
      </c>
      <c r="JC32">
        <v>15.7781</v>
      </c>
      <c r="JD32">
        <v>18</v>
      </c>
      <c r="JE32">
        <v>636.90700000000004</v>
      </c>
      <c r="JF32">
        <v>401.92099999999999</v>
      </c>
      <c r="JG32">
        <v>24.850300000000001</v>
      </c>
      <c r="JH32">
        <v>28.954499999999999</v>
      </c>
      <c r="JI32">
        <v>30.0002</v>
      </c>
      <c r="JJ32">
        <v>28.890599999999999</v>
      </c>
      <c r="JK32">
        <v>28.8369</v>
      </c>
      <c r="JL32">
        <v>28.764800000000001</v>
      </c>
      <c r="JM32">
        <v>100</v>
      </c>
      <c r="JN32">
        <v>0</v>
      </c>
      <c r="JO32">
        <v>24.8536</v>
      </c>
      <c r="JP32">
        <v>600</v>
      </c>
      <c r="JQ32">
        <v>19.741900000000001</v>
      </c>
      <c r="JR32">
        <v>95.126199999999997</v>
      </c>
      <c r="JS32">
        <v>101.081</v>
      </c>
    </row>
    <row r="33" spans="1:279" x14ac:dyDescent="0.2">
      <c r="A33">
        <v>17</v>
      </c>
      <c r="B33">
        <v>1689779464.0999999</v>
      </c>
      <c r="C33">
        <v>1516.099999904633</v>
      </c>
      <c r="D33" t="s">
        <v>490</v>
      </c>
      <c r="E33" t="s">
        <v>491</v>
      </c>
      <c r="F33">
        <v>15</v>
      </c>
      <c r="L33" t="s">
        <v>409</v>
      </c>
      <c r="N33" t="s">
        <v>410</v>
      </c>
      <c r="O33" t="s">
        <v>411</v>
      </c>
      <c r="P33">
        <v>1689779456.099999</v>
      </c>
      <c r="Q33">
        <f t="shared" si="0"/>
        <v>4.8874296777574521E-3</v>
      </c>
      <c r="R33">
        <f t="shared" si="1"/>
        <v>4.887429677757452</v>
      </c>
      <c r="S33">
        <f t="shared" si="2"/>
        <v>23.561644166641713</v>
      </c>
      <c r="T33">
        <f t="shared" si="3"/>
        <v>772.68645161290317</v>
      </c>
      <c r="U33">
        <f t="shared" si="4"/>
        <v>496.36232323632896</v>
      </c>
      <c r="V33">
        <f t="shared" si="5"/>
        <v>50.33862131591335</v>
      </c>
      <c r="W33">
        <f t="shared" si="6"/>
        <v>78.362053006105214</v>
      </c>
      <c r="X33">
        <f t="shared" si="7"/>
        <v>0.15831569873776533</v>
      </c>
      <c r="Y33">
        <f t="shared" si="8"/>
        <v>2.9526793039745596</v>
      </c>
      <c r="Z33">
        <f t="shared" si="9"/>
        <v>0.15374661882158483</v>
      </c>
      <c r="AA33">
        <f t="shared" si="10"/>
        <v>9.649116653564746E-2</v>
      </c>
      <c r="AB33">
        <f t="shared" si="11"/>
        <v>241.736040977996</v>
      </c>
      <c r="AC33">
        <f t="shared" si="12"/>
        <v>27.697852464960143</v>
      </c>
      <c r="AD33">
        <f t="shared" si="13"/>
        <v>27.468016129032261</v>
      </c>
      <c r="AE33">
        <f t="shared" si="14"/>
        <v>3.6787310582593178</v>
      </c>
      <c r="AF33">
        <f t="shared" si="15"/>
        <v>14.116111174214641</v>
      </c>
      <c r="AG33">
        <f t="shared" si="16"/>
        <v>0.52162378324090475</v>
      </c>
      <c r="AH33">
        <f t="shared" si="17"/>
        <v>3.6952371428877302</v>
      </c>
      <c r="AI33">
        <f t="shared" si="18"/>
        <v>3.1571072750184133</v>
      </c>
      <c r="AJ33">
        <f t="shared" si="19"/>
        <v>-215.53564878910365</v>
      </c>
      <c r="AK33">
        <f t="shared" si="20"/>
        <v>12.179694765665912</v>
      </c>
      <c r="AL33">
        <f t="shared" si="21"/>
        <v>0.8947299279208073</v>
      </c>
      <c r="AM33">
        <f t="shared" si="22"/>
        <v>39.274816882479087</v>
      </c>
      <c r="AN33">
        <v>0</v>
      </c>
      <c r="AO33">
        <v>0</v>
      </c>
      <c r="AP33">
        <f t="shared" si="23"/>
        <v>1</v>
      </c>
      <c r="AQ33">
        <f t="shared" si="24"/>
        <v>0</v>
      </c>
      <c r="AR33">
        <f t="shared" si="25"/>
        <v>53480.238010848443</v>
      </c>
      <c r="AS33" t="s">
        <v>447</v>
      </c>
      <c r="AT33">
        <v>12460.1</v>
      </c>
      <c r="AU33">
        <v>644.68153846153848</v>
      </c>
      <c r="AV33">
        <v>2658.31</v>
      </c>
      <c r="AW33">
        <f t="shared" si="26"/>
        <v>0.7574844399405869</v>
      </c>
      <c r="AX33">
        <v>-2.0107151437335018</v>
      </c>
      <c r="AY33" t="s">
        <v>492</v>
      </c>
      <c r="AZ33">
        <v>12463.4</v>
      </c>
      <c r="BA33">
        <v>642.60424</v>
      </c>
      <c r="BB33">
        <v>863.822</v>
      </c>
      <c r="BC33">
        <f t="shared" si="27"/>
        <v>0.2560918337342647</v>
      </c>
      <c r="BD33">
        <v>0.5</v>
      </c>
      <c r="BE33">
        <f t="shared" si="28"/>
        <v>1261.2084295891341</v>
      </c>
      <c r="BF33">
        <f t="shared" si="29"/>
        <v>23.561644166641713</v>
      </c>
      <c r="BG33">
        <f t="shared" si="30"/>
        <v>161.4925897272968</v>
      </c>
      <c r="BH33">
        <f t="shared" si="31"/>
        <v>2.0276077062619986E-2</v>
      </c>
      <c r="BI33">
        <f t="shared" si="32"/>
        <v>2.0773816828003917</v>
      </c>
      <c r="BJ33">
        <f t="shared" si="33"/>
        <v>428.70239439573083</v>
      </c>
      <c r="BK33" t="s">
        <v>493</v>
      </c>
      <c r="BL33">
        <v>474.6</v>
      </c>
      <c r="BM33">
        <f t="shared" si="34"/>
        <v>474.6</v>
      </c>
      <c r="BN33">
        <f t="shared" si="35"/>
        <v>0.45058125400834892</v>
      </c>
      <c r="BO33">
        <f t="shared" si="36"/>
        <v>0.56835882863764131</v>
      </c>
      <c r="BP33">
        <f t="shared" si="37"/>
        <v>0.82176113128574757</v>
      </c>
      <c r="BQ33">
        <f t="shared" si="38"/>
        <v>1.0094793012981489</v>
      </c>
      <c r="BR33">
        <f t="shared" si="39"/>
        <v>0.89117135274745118</v>
      </c>
      <c r="BS33">
        <f t="shared" si="40"/>
        <v>0.41976551550830815</v>
      </c>
      <c r="BT33">
        <f t="shared" si="41"/>
        <v>0.58023448449169179</v>
      </c>
      <c r="BU33">
        <v>2649</v>
      </c>
      <c r="BV33">
        <v>300</v>
      </c>
      <c r="BW33">
        <v>300</v>
      </c>
      <c r="BX33">
        <v>300</v>
      </c>
      <c r="BY33">
        <v>12463.4</v>
      </c>
      <c r="BZ33">
        <v>827.21</v>
      </c>
      <c r="CA33">
        <v>-9.0300399999999996E-3</v>
      </c>
      <c r="CB33">
        <v>-2.4</v>
      </c>
      <c r="CC33" t="s">
        <v>415</v>
      </c>
      <c r="CD33" t="s">
        <v>415</v>
      </c>
      <c r="CE33" t="s">
        <v>415</v>
      </c>
      <c r="CF33" t="s">
        <v>415</v>
      </c>
      <c r="CG33" t="s">
        <v>415</v>
      </c>
      <c r="CH33" t="s">
        <v>415</v>
      </c>
      <c r="CI33" t="s">
        <v>415</v>
      </c>
      <c r="CJ33" t="s">
        <v>415</v>
      </c>
      <c r="CK33" t="s">
        <v>415</v>
      </c>
      <c r="CL33" t="s">
        <v>415</v>
      </c>
      <c r="CM33">
        <f t="shared" si="42"/>
        <v>1499.9974193548389</v>
      </c>
      <c r="CN33">
        <f t="shared" si="43"/>
        <v>1261.2084295891341</v>
      </c>
      <c r="CO33">
        <f t="shared" si="44"/>
        <v>0.84080706627588064</v>
      </c>
      <c r="CP33">
        <f t="shared" si="45"/>
        <v>0.16115763791244964</v>
      </c>
      <c r="CQ33">
        <v>6</v>
      </c>
      <c r="CR33">
        <v>0.5</v>
      </c>
      <c r="CS33" t="s">
        <v>416</v>
      </c>
      <c r="CT33">
        <v>2</v>
      </c>
      <c r="CU33">
        <v>1689779456.099999</v>
      </c>
      <c r="CV33">
        <v>772.68645161290317</v>
      </c>
      <c r="CW33">
        <v>800.01551612903222</v>
      </c>
      <c r="CX33">
        <v>5.1434541935483873</v>
      </c>
      <c r="CY33">
        <v>0.28276890322580639</v>
      </c>
      <c r="CZ33">
        <v>771.95729032258066</v>
      </c>
      <c r="DA33">
        <v>5.1680777419354831</v>
      </c>
      <c r="DB33">
        <v>600.19825806451627</v>
      </c>
      <c r="DC33">
        <v>101.3149032258065</v>
      </c>
      <c r="DD33">
        <v>0.1001699161290323</v>
      </c>
      <c r="DE33">
        <v>27.544529032258069</v>
      </c>
      <c r="DF33">
        <v>27.468016129032261</v>
      </c>
      <c r="DG33">
        <v>999.90000000000032</v>
      </c>
      <c r="DH33">
        <v>0</v>
      </c>
      <c r="DI33">
        <v>0</v>
      </c>
      <c r="DJ33">
        <v>10000.94483870968</v>
      </c>
      <c r="DK33">
        <v>0</v>
      </c>
      <c r="DL33">
        <v>1093.676774193548</v>
      </c>
      <c r="DM33">
        <v>-27.32908387096775</v>
      </c>
      <c r="DN33">
        <v>776.68129032258048</v>
      </c>
      <c r="DO33">
        <v>800.24177419354839</v>
      </c>
      <c r="DP33">
        <v>4.8606854838709692</v>
      </c>
      <c r="DQ33">
        <v>800.01551612903222</v>
      </c>
      <c r="DR33">
        <v>0.28276890322580639</v>
      </c>
      <c r="DS33">
        <v>0.52110838709677409</v>
      </c>
      <c r="DT33">
        <v>2.8648709677419362E-2</v>
      </c>
      <c r="DU33">
        <v>-2.2298045161290321</v>
      </c>
      <c r="DV33">
        <v>-35.903770967741941</v>
      </c>
      <c r="DW33">
        <v>1499.9974193548389</v>
      </c>
      <c r="DX33">
        <v>0.97300632258064534</v>
      </c>
      <c r="DY33">
        <v>2.699347741935483E-2</v>
      </c>
      <c r="DZ33">
        <v>0</v>
      </c>
      <c r="EA33">
        <v>642.5546451612903</v>
      </c>
      <c r="EB33">
        <v>4.9993100000000013</v>
      </c>
      <c r="EC33">
        <v>11564.91935483871</v>
      </c>
      <c r="ED33">
        <v>13259.241935483869</v>
      </c>
      <c r="EE33">
        <v>38.557999999999993</v>
      </c>
      <c r="EF33">
        <v>40.125</v>
      </c>
      <c r="EG33">
        <v>39.04199999999998</v>
      </c>
      <c r="EH33">
        <v>39.061999999999983</v>
      </c>
      <c r="EI33">
        <v>39.616870967741939</v>
      </c>
      <c r="EJ33">
        <v>1454.644193548387</v>
      </c>
      <c r="EK33">
        <v>40.353225806451611</v>
      </c>
      <c r="EL33">
        <v>0</v>
      </c>
      <c r="EM33">
        <v>83.800000190734863</v>
      </c>
      <c r="EN33">
        <v>0</v>
      </c>
      <c r="EO33">
        <v>642.60424</v>
      </c>
      <c r="EP33">
        <v>3.2152307512752909</v>
      </c>
      <c r="EQ33">
        <v>59.023076582520581</v>
      </c>
      <c r="ER33">
        <v>11565.495999999999</v>
      </c>
      <c r="ES33">
        <v>15</v>
      </c>
      <c r="ET33">
        <v>1689779134.5</v>
      </c>
      <c r="EU33" t="s">
        <v>476</v>
      </c>
      <c r="EV33">
        <v>1689779134.5</v>
      </c>
      <c r="EW33">
        <v>1689778470</v>
      </c>
      <c r="EX33">
        <v>9</v>
      </c>
      <c r="EY33">
        <v>0.11</v>
      </c>
      <c r="EZ33">
        <v>5.0000000000000001E-3</v>
      </c>
      <c r="FA33">
        <v>1.0620000000000001</v>
      </c>
      <c r="FB33">
        <v>-0.03</v>
      </c>
      <c r="FC33">
        <v>1</v>
      </c>
      <c r="FD33">
        <v>0</v>
      </c>
      <c r="FE33">
        <v>0.2</v>
      </c>
      <c r="FF33">
        <v>0.01</v>
      </c>
      <c r="FG33">
        <v>-27.421034146341459</v>
      </c>
      <c r="FH33">
        <v>1.344491289198563</v>
      </c>
      <c r="FI33">
        <v>0.14551400504176759</v>
      </c>
      <c r="FJ33">
        <v>1</v>
      </c>
      <c r="FK33">
        <v>772.66712903225812</v>
      </c>
      <c r="FL33">
        <v>0.93285483870806474</v>
      </c>
      <c r="FM33">
        <v>7.7890635461606669E-2</v>
      </c>
      <c r="FN33">
        <v>1</v>
      </c>
      <c r="FO33">
        <v>4.862238536585366</v>
      </c>
      <c r="FP33">
        <v>-2.3218954703834029E-2</v>
      </c>
      <c r="FQ33">
        <v>2.502284381662204E-3</v>
      </c>
      <c r="FR33">
        <v>1</v>
      </c>
      <c r="FS33">
        <v>5.1438045161290322</v>
      </c>
      <c r="FT33">
        <v>-1.7877580645173689E-2</v>
      </c>
      <c r="FU33">
        <v>1.601235085216142E-3</v>
      </c>
      <c r="FV33">
        <v>1</v>
      </c>
      <c r="FW33">
        <v>4</v>
      </c>
      <c r="FX33">
        <v>4</v>
      </c>
      <c r="FY33" t="s">
        <v>418</v>
      </c>
      <c r="FZ33">
        <v>3.1758999999999999</v>
      </c>
      <c r="GA33">
        <v>2.7969499999999998</v>
      </c>
      <c r="GB33">
        <v>0.16131799999999999</v>
      </c>
      <c r="GC33">
        <v>0.165853</v>
      </c>
      <c r="GD33">
        <v>3.7655399999999999E-2</v>
      </c>
      <c r="GE33">
        <v>2.6515499999999999E-3</v>
      </c>
      <c r="GF33">
        <v>26185.3</v>
      </c>
      <c r="GG33">
        <v>20730.3</v>
      </c>
      <c r="GH33">
        <v>29189.8</v>
      </c>
      <c r="GI33">
        <v>24352.9</v>
      </c>
      <c r="GJ33">
        <v>35759.9</v>
      </c>
      <c r="GK33">
        <v>35453.9</v>
      </c>
      <c r="GL33">
        <v>40265.300000000003</v>
      </c>
      <c r="GM33">
        <v>39716.1</v>
      </c>
      <c r="GN33">
        <v>2.1547299999999998</v>
      </c>
      <c r="GO33">
        <v>1.8106</v>
      </c>
      <c r="GP33">
        <v>4.3474100000000002E-2</v>
      </c>
      <c r="GQ33">
        <v>0</v>
      </c>
      <c r="GR33">
        <v>26.771899999999999</v>
      </c>
      <c r="GS33">
        <v>999.9</v>
      </c>
      <c r="GT33">
        <v>36.4</v>
      </c>
      <c r="GU33">
        <v>31.7</v>
      </c>
      <c r="GV33">
        <v>16.866299999999999</v>
      </c>
      <c r="GW33">
        <v>61.877400000000002</v>
      </c>
      <c r="GX33">
        <v>33.457500000000003</v>
      </c>
      <c r="GY33">
        <v>1</v>
      </c>
      <c r="GZ33">
        <v>0.14005799999999999</v>
      </c>
      <c r="HA33">
        <v>0.81036799999999998</v>
      </c>
      <c r="HB33">
        <v>20.263300000000001</v>
      </c>
      <c r="HC33">
        <v>5.2267200000000003</v>
      </c>
      <c r="HD33">
        <v>11.908300000000001</v>
      </c>
      <c r="HE33">
        <v>4.9638</v>
      </c>
      <c r="HF33">
        <v>3.2919999999999998</v>
      </c>
      <c r="HG33">
        <v>9999</v>
      </c>
      <c r="HH33">
        <v>9999</v>
      </c>
      <c r="HI33">
        <v>9999</v>
      </c>
      <c r="HJ33">
        <v>999.9</v>
      </c>
      <c r="HK33">
        <v>4.9702900000000003</v>
      </c>
      <c r="HL33">
        <v>1.8751500000000001</v>
      </c>
      <c r="HM33">
        <v>1.8739399999999999</v>
      </c>
      <c r="HN33">
        <v>1.87313</v>
      </c>
      <c r="HO33">
        <v>1.87456</v>
      </c>
      <c r="HP33">
        <v>1.86954</v>
      </c>
      <c r="HQ33">
        <v>1.87375</v>
      </c>
      <c r="HR33">
        <v>1.8788100000000001</v>
      </c>
      <c r="HS33">
        <v>0</v>
      </c>
      <c r="HT33">
        <v>0</v>
      </c>
      <c r="HU33">
        <v>0</v>
      </c>
      <c r="HV33">
        <v>0</v>
      </c>
      <c r="HW33" t="s">
        <v>419</v>
      </c>
      <c r="HX33" t="s">
        <v>420</v>
      </c>
      <c r="HY33" t="s">
        <v>421</v>
      </c>
      <c r="HZ33" t="s">
        <v>421</v>
      </c>
      <c r="IA33" t="s">
        <v>421</v>
      </c>
      <c r="IB33" t="s">
        <v>421</v>
      </c>
      <c r="IC33">
        <v>0</v>
      </c>
      <c r="ID33">
        <v>100</v>
      </c>
      <c r="IE33">
        <v>100</v>
      </c>
      <c r="IF33">
        <v>0.72899999999999998</v>
      </c>
      <c r="IG33">
        <v>-2.46E-2</v>
      </c>
      <c r="IH33">
        <v>1.0624359148385061</v>
      </c>
      <c r="II33">
        <v>7.5022699049890511E-4</v>
      </c>
      <c r="IJ33">
        <v>-1.9075414379404558E-6</v>
      </c>
      <c r="IK33">
        <v>4.87577687351772E-10</v>
      </c>
      <c r="IL33">
        <v>-2.8066767706582299E-2</v>
      </c>
      <c r="IM33">
        <v>-4.1806313054066763E-3</v>
      </c>
      <c r="IN33">
        <v>9.7520324251473139E-4</v>
      </c>
      <c r="IO33">
        <v>-7.2278216180753071E-6</v>
      </c>
      <c r="IP33">
        <v>1</v>
      </c>
      <c r="IQ33">
        <v>1943</v>
      </c>
      <c r="IR33">
        <v>1</v>
      </c>
      <c r="IS33">
        <v>21</v>
      </c>
      <c r="IT33">
        <v>5.5</v>
      </c>
      <c r="IU33">
        <v>16.600000000000001</v>
      </c>
      <c r="IV33">
        <v>1.8151900000000001</v>
      </c>
      <c r="IW33">
        <v>2.4182100000000002</v>
      </c>
      <c r="IX33">
        <v>1.42578</v>
      </c>
      <c r="IY33">
        <v>2.2778299999999998</v>
      </c>
      <c r="IZ33">
        <v>1.5478499999999999</v>
      </c>
      <c r="JA33">
        <v>2.4377399999999998</v>
      </c>
      <c r="JB33">
        <v>36.410699999999999</v>
      </c>
      <c r="JC33">
        <v>15.769399999999999</v>
      </c>
      <c r="JD33">
        <v>18</v>
      </c>
      <c r="JE33">
        <v>636.85</v>
      </c>
      <c r="JF33">
        <v>401.29199999999997</v>
      </c>
      <c r="JG33">
        <v>25.2102</v>
      </c>
      <c r="JH33">
        <v>29.0182</v>
      </c>
      <c r="JI33">
        <v>30.000399999999999</v>
      </c>
      <c r="JJ33">
        <v>28.9497</v>
      </c>
      <c r="JK33">
        <v>28.8962</v>
      </c>
      <c r="JL33">
        <v>36.365699999999997</v>
      </c>
      <c r="JM33">
        <v>100</v>
      </c>
      <c r="JN33">
        <v>0</v>
      </c>
      <c r="JO33">
        <v>25.221299999999999</v>
      </c>
      <c r="JP33">
        <v>800</v>
      </c>
      <c r="JQ33">
        <v>19.741900000000001</v>
      </c>
      <c r="JR33">
        <v>95.109300000000005</v>
      </c>
      <c r="JS33">
        <v>101.06100000000001</v>
      </c>
    </row>
    <row r="34" spans="1:279" x14ac:dyDescent="0.2">
      <c r="A34">
        <v>18</v>
      </c>
      <c r="B34">
        <v>1689779548.5999999</v>
      </c>
      <c r="C34">
        <v>1600.599999904633</v>
      </c>
      <c r="D34" t="s">
        <v>494</v>
      </c>
      <c r="E34" t="s">
        <v>495</v>
      </c>
      <c r="F34">
        <v>15</v>
      </c>
      <c r="L34" t="s">
        <v>409</v>
      </c>
      <c r="N34" t="s">
        <v>410</v>
      </c>
      <c r="O34" t="s">
        <v>411</v>
      </c>
      <c r="P34">
        <v>1689779540.849999</v>
      </c>
      <c r="Q34">
        <f t="shared" si="0"/>
        <v>4.8018645345605411E-3</v>
      </c>
      <c r="R34">
        <f t="shared" si="1"/>
        <v>4.8018645345605409</v>
      </c>
      <c r="S34">
        <f t="shared" si="2"/>
        <v>25.125883742493485</v>
      </c>
      <c r="T34">
        <f t="shared" si="3"/>
        <v>970.24593333333337</v>
      </c>
      <c r="U34">
        <f t="shared" si="4"/>
        <v>662.10282776959116</v>
      </c>
      <c r="V34">
        <f t="shared" si="5"/>
        <v>67.14649704719406</v>
      </c>
      <c r="W34">
        <f t="shared" si="6"/>
        <v>98.396522360557185</v>
      </c>
      <c r="X34">
        <f t="shared" si="7"/>
        <v>0.15456087524549478</v>
      </c>
      <c r="Y34">
        <f t="shared" si="8"/>
        <v>2.9530030090248092</v>
      </c>
      <c r="Z34">
        <f t="shared" si="9"/>
        <v>0.15020320906339862</v>
      </c>
      <c r="AA34">
        <f t="shared" si="10"/>
        <v>9.4258291131787936E-2</v>
      </c>
      <c r="AB34">
        <f t="shared" si="11"/>
        <v>241.73607207479077</v>
      </c>
      <c r="AC34">
        <f t="shared" si="12"/>
        <v>27.787642806381697</v>
      </c>
      <c r="AD34">
        <f t="shared" si="13"/>
        <v>27.511743333333332</v>
      </c>
      <c r="AE34">
        <f t="shared" si="14"/>
        <v>3.6881564062171788</v>
      </c>
      <c r="AF34">
        <f t="shared" si="15"/>
        <v>13.833156456145151</v>
      </c>
      <c r="AG34">
        <f t="shared" si="16"/>
        <v>0.51319673064487747</v>
      </c>
      <c r="AH34">
        <f t="shared" si="17"/>
        <v>3.7099033201268994</v>
      </c>
      <c r="AI34">
        <f t="shared" si="18"/>
        <v>3.1749596755723015</v>
      </c>
      <c r="AJ34">
        <f t="shared" si="19"/>
        <v>-211.76222597411987</v>
      </c>
      <c r="AK34">
        <f t="shared" si="20"/>
        <v>16.003015017330195</v>
      </c>
      <c r="AL34">
        <f t="shared" si="21"/>
        <v>1.1761192912538405</v>
      </c>
      <c r="AM34">
        <f t="shared" si="22"/>
        <v>47.152980409254951</v>
      </c>
      <c r="AN34">
        <v>0</v>
      </c>
      <c r="AO34">
        <v>0</v>
      </c>
      <c r="AP34">
        <f t="shared" si="23"/>
        <v>1</v>
      </c>
      <c r="AQ34">
        <f t="shared" si="24"/>
        <v>0</v>
      </c>
      <c r="AR34">
        <f t="shared" si="25"/>
        <v>53477.592095942957</v>
      </c>
      <c r="AS34" t="s">
        <v>447</v>
      </c>
      <c r="AT34">
        <v>12460.1</v>
      </c>
      <c r="AU34">
        <v>644.68153846153848</v>
      </c>
      <c r="AV34">
        <v>2658.31</v>
      </c>
      <c r="AW34">
        <f t="shared" si="26"/>
        <v>0.7574844399405869</v>
      </c>
      <c r="AX34">
        <v>-2.0107151437335018</v>
      </c>
      <c r="AY34" t="s">
        <v>496</v>
      </c>
      <c r="AZ34">
        <v>12463.4</v>
      </c>
      <c r="BA34">
        <v>655.86884000000009</v>
      </c>
      <c r="BB34">
        <v>880.00699999999995</v>
      </c>
      <c r="BC34">
        <f t="shared" si="27"/>
        <v>0.2547004285193184</v>
      </c>
      <c r="BD34">
        <v>0.5</v>
      </c>
      <c r="BE34">
        <f t="shared" si="28"/>
        <v>1261.2083805568859</v>
      </c>
      <c r="BF34">
        <f t="shared" si="29"/>
        <v>25.125883742493485</v>
      </c>
      <c r="BG34">
        <f t="shared" si="30"/>
        <v>160.61515748999722</v>
      </c>
      <c r="BH34">
        <f t="shared" si="31"/>
        <v>2.1516348372379857E-2</v>
      </c>
      <c r="BI34">
        <f t="shared" si="32"/>
        <v>2.020782789227813</v>
      </c>
      <c r="BJ34">
        <f t="shared" si="33"/>
        <v>432.65147881818621</v>
      </c>
      <c r="BK34" t="s">
        <v>497</v>
      </c>
      <c r="BL34">
        <v>476.74</v>
      </c>
      <c r="BM34">
        <f t="shared" si="34"/>
        <v>476.74</v>
      </c>
      <c r="BN34">
        <f t="shared" si="35"/>
        <v>0.45825430934072109</v>
      </c>
      <c r="BO34">
        <f t="shared" si="36"/>
        <v>0.55580585567378404</v>
      </c>
      <c r="BP34">
        <f t="shared" si="37"/>
        <v>0.8151482647817857</v>
      </c>
      <c r="BQ34">
        <f t="shared" si="38"/>
        <v>0.95246030129794024</v>
      </c>
      <c r="BR34">
        <f t="shared" si="39"/>
        <v>0.88313362368812209</v>
      </c>
      <c r="BS34">
        <f t="shared" si="40"/>
        <v>0.40400590403703246</v>
      </c>
      <c r="BT34">
        <f t="shared" si="41"/>
        <v>0.59599409596296749</v>
      </c>
      <c r="BU34">
        <v>2651</v>
      </c>
      <c r="BV34">
        <v>300</v>
      </c>
      <c r="BW34">
        <v>300</v>
      </c>
      <c r="BX34">
        <v>300</v>
      </c>
      <c r="BY34">
        <v>12463.4</v>
      </c>
      <c r="BZ34">
        <v>841.44</v>
      </c>
      <c r="CA34">
        <v>-9.0299600000000001E-3</v>
      </c>
      <c r="CB34">
        <v>-1.92</v>
      </c>
      <c r="CC34" t="s">
        <v>415</v>
      </c>
      <c r="CD34" t="s">
        <v>415</v>
      </c>
      <c r="CE34" t="s">
        <v>415</v>
      </c>
      <c r="CF34" t="s">
        <v>415</v>
      </c>
      <c r="CG34" t="s">
        <v>415</v>
      </c>
      <c r="CH34" t="s">
        <v>415</v>
      </c>
      <c r="CI34" t="s">
        <v>415</v>
      </c>
      <c r="CJ34" t="s">
        <v>415</v>
      </c>
      <c r="CK34" t="s">
        <v>415</v>
      </c>
      <c r="CL34" t="s">
        <v>415</v>
      </c>
      <c r="CM34">
        <f t="shared" si="42"/>
        <v>1499.997333333333</v>
      </c>
      <c r="CN34">
        <f t="shared" si="43"/>
        <v>1261.2083805568859</v>
      </c>
      <c r="CO34">
        <f t="shared" si="44"/>
        <v>0.84080708180606956</v>
      </c>
      <c r="CP34">
        <f t="shared" si="45"/>
        <v>0.16115766788571456</v>
      </c>
      <c r="CQ34">
        <v>6</v>
      </c>
      <c r="CR34">
        <v>0.5</v>
      </c>
      <c r="CS34" t="s">
        <v>416</v>
      </c>
      <c r="CT34">
        <v>2</v>
      </c>
      <c r="CU34">
        <v>1689779540.849999</v>
      </c>
      <c r="CV34">
        <v>970.24593333333337</v>
      </c>
      <c r="CW34">
        <v>1000.0213</v>
      </c>
      <c r="CX34">
        <v>5.0604130000000014</v>
      </c>
      <c r="CY34">
        <v>0.28437276666666672</v>
      </c>
      <c r="CZ34">
        <v>969.8051333333334</v>
      </c>
      <c r="DA34">
        <v>5.0854706666666649</v>
      </c>
      <c r="DB34">
        <v>600.19156666666674</v>
      </c>
      <c r="DC34">
        <v>101.3139666666667</v>
      </c>
      <c r="DD34">
        <v>0.10003465</v>
      </c>
      <c r="DE34">
        <v>27.612263333333331</v>
      </c>
      <c r="DF34">
        <v>27.511743333333332</v>
      </c>
      <c r="DG34">
        <v>999.9000000000002</v>
      </c>
      <c r="DH34">
        <v>0</v>
      </c>
      <c r="DI34">
        <v>0</v>
      </c>
      <c r="DJ34">
        <v>10002.87533333333</v>
      </c>
      <c r="DK34">
        <v>0</v>
      </c>
      <c r="DL34">
        <v>1135.181</v>
      </c>
      <c r="DM34">
        <v>-29.775713333333339</v>
      </c>
      <c r="DN34">
        <v>975.18066666666675</v>
      </c>
      <c r="DO34">
        <v>1000.306</v>
      </c>
      <c r="DP34">
        <v>4.7760410000000002</v>
      </c>
      <c r="DQ34">
        <v>1000.0213</v>
      </c>
      <c r="DR34">
        <v>0.28437276666666672</v>
      </c>
      <c r="DS34">
        <v>0.51269066666666663</v>
      </c>
      <c r="DT34">
        <v>2.881094E-2</v>
      </c>
      <c r="DU34">
        <v>-2.4497023333333332</v>
      </c>
      <c r="DV34">
        <v>-35.847456666666673</v>
      </c>
      <c r="DW34">
        <v>1499.997333333333</v>
      </c>
      <c r="DX34">
        <v>0.97300633333333364</v>
      </c>
      <c r="DY34">
        <v>2.6993503333333332E-2</v>
      </c>
      <c r="DZ34">
        <v>0</v>
      </c>
      <c r="EA34">
        <v>655.91673333333335</v>
      </c>
      <c r="EB34">
        <v>4.9993100000000004</v>
      </c>
      <c r="EC34">
        <v>11791.98333333333</v>
      </c>
      <c r="ED34">
        <v>13259.25</v>
      </c>
      <c r="EE34">
        <v>38.622899999999987</v>
      </c>
      <c r="EF34">
        <v>40.155999999999977</v>
      </c>
      <c r="EG34">
        <v>39.0809</v>
      </c>
      <c r="EH34">
        <v>39.186999999999991</v>
      </c>
      <c r="EI34">
        <v>39.686999999999983</v>
      </c>
      <c r="EJ34">
        <v>1454.643333333333</v>
      </c>
      <c r="EK34">
        <v>40.353999999999992</v>
      </c>
      <c r="EL34">
        <v>0</v>
      </c>
      <c r="EM34">
        <v>83.799999952316284</v>
      </c>
      <c r="EN34">
        <v>0</v>
      </c>
      <c r="EO34">
        <v>655.86884000000009</v>
      </c>
      <c r="EP34">
        <v>-2.943461537665363</v>
      </c>
      <c r="EQ34">
        <v>-281.73846072499072</v>
      </c>
      <c r="ER34">
        <v>11789.46</v>
      </c>
      <c r="ES34">
        <v>15</v>
      </c>
      <c r="ET34">
        <v>1689779134.5</v>
      </c>
      <c r="EU34" t="s">
        <v>476</v>
      </c>
      <c r="EV34">
        <v>1689779134.5</v>
      </c>
      <c r="EW34">
        <v>1689778470</v>
      </c>
      <c r="EX34">
        <v>9</v>
      </c>
      <c r="EY34">
        <v>0.11</v>
      </c>
      <c r="EZ34">
        <v>5.0000000000000001E-3</v>
      </c>
      <c r="FA34">
        <v>1.0620000000000001</v>
      </c>
      <c r="FB34">
        <v>-0.03</v>
      </c>
      <c r="FC34">
        <v>1</v>
      </c>
      <c r="FD34">
        <v>0</v>
      </c>
      <c r="FE34">
        <v>0.2</v>
      </c>
      <c r="FF34">
        <v>0.01</v>
      </c>
      <c r="FG34">
        <v>-29.8074975</v>
      </c>
      <c r="FH34">
        <v>0.73813846153851503</v>
      </c>
      <c r="FI34">
        <v>8.4667087724510912E-2</v>
      </c>
      <c r="FJ34">
        <v>1</v>
      </c>
      <c r="FK34">
        <v>970.24593333333337</v>
      </c>
      <c r="FL34">
        <v>0.68855172414147559</v>
      </c>
      <c r="FM34">
        <v>5.2993668384911638E-2</v>
      </c>
      <c r="FN34">
        <v>1</v>
      </c>
      <c r="FO34">
        <v>4.7800997499999998</v>
      </c>
      <c r="FP34">
        <v>-9.1363339587253234E-2</v>
      </c>
      <c r="FQ34">
        <v>8.8595658718415779E-3</v>
      </c>
      <c r="FR34">
        <v>1</v>
      </c>
      <c r="FS34">
        <v>5.0604130000000014</v>
      </c>
      <c r="FT34">
        <v>-8.4372947719680361E-2</v>
      </c>
      <c r="FU34">
        <v>6.2022120516258966E-3</v>
      </c>
      <c r="FV34">
        <v>1</v>
      </c>
      <c r="FW34">
        <v>4</v>
      </c>
      <c r="FX34">
        <v>4</v>
      </c>
      <c r="FY34" t="s">
        <v>418</v>
      </c>
      <c r="FZ34">
        <v>3.1759900000000001</v>
      </c>
      <c r="GA34">
        <v>2.7968299999999999</v>
      </c>
      <c r="GB34">
        <v>0.187418</v>
      </c>
      <c r="GC34">
        <v>0.19188</v>
      </c>
      <c r="GD34">
        <v>3.7098399999999997E-2</v>
      </c>
      <c r="GE34">
        <v>2.6613399999999999E-3</v>
      </c>
      <c r="GF34">
        <v>25364.1</v>
      </c>
      <c r="GG34">
        <v>20080.7</v>
      </c>
      <c r="GH34">
        <v>29183.5</v>
      </c>
      <c r="GI34">
        <v>24350.3</v>
      </c>
      <c r="GJ34">
        <v>35774.6</v>
      </c>
      <c r="GK34">
        <v>35450.5</v>
      </c>
      <c r="GL34">
        <v>40257.4</v>
      </c>
      <c r="GM34">
        <v>39711.800000000003</v>
      </c>
      <c r="GN34">
        <v>2.1539999999999999</v>
      </c>
      <c r="GO34">
        <v>1.8086800000000001</v>
      </c>
      <c r="GP34">
        <v>4.9173799999999997E-2</v>
      </c>
      <c r="GQ34">
        <v>0</v>
      </c>
      <c r="GR34">
        <v>26.717400000000001</v>
      </c>
      <c r="GS34">
        <v>999.9</v>
      </c>
      <c r="GT34">
        <v>36.200000000000003</v>
      </c>
      <c r="GU34">
        <v>31.9</v>
      </c>
      <c r="GV34">
        <v>16.964200000000002</v>
      </c>
      <c r="GW34">
        <v>61.907400000000003</v>
      </c>
      <c r="GX34">
        <v>33.173099999999998</v>
      </c>
      <c r="GY34">
        <v>1</v>
      </c>
      <c r="GZ34">
        <v>0.14480199999999999</v>
      </c>
      <c r="HA34">
        <v>0.98882099999999995</v>
      </c>
      <c r="HB34">
        <v>20.261900000000001</v>
      </c>
      <c r="HC34">
        <v>5.2262700000000004</v>
      </c>
      <c r="HD34">
        <v>11.908300000000001</v>
      </c>
      <c r="HE34">
        <v>4.9637500000000001</v>
      </c>
      <c r="HF34">
        <v>3.2919999999999998</v>
      </c>
      <c r="HG34">
        <v>9999</v>
      </c>
      <c r="HH34">
        <v>9999</v>
      </c>
      <c r="HI34">
        <v>9999</v>
      </c>
      <c r="HJ34">
        <v>999.9</v>
      </c>
      <c r="HK34">
        <v>4.9702900000000003</v>
      </c>
      <c r="HL34">
        <v>1.87517</v>
      </c>
      <c r="HM34">
        <v>1.8739399999999999</v>
      </c>
      <c r="HN34">
        <v>1.87313</v>
      </c>
      <c r="HO34">
        <v>1.8746100000000001</v>
      </c>
      <c r="HP34">
        <v>1.86957</v>
      </c>
      <c r="HQ34">
        <v>1.8737200000000001</v>
      </c>
      <c r="HR34">
        <v>1.8788100000000001</v>
      </c>
      <c r="HS34">
        <v>0</v>
      </c>
      <c r="HT34">
        <v>0</v>
      </c>
      <c r="HU34">
        <v>0</v>
      </c>
      <c r="HV34">
        <v>0</v>
      </c>
      <c r="HW34" t="s">
        <v>419</v>
      </c>
      <c r="HX34" t="s">
        <v>420</v>
      </c>
      <c r="HY34" t="s">
        <v>421</v>
      </c>
      <c r="HZ34" t="s">
        <v>421</v>
      </c>
      <c r="IA34" t="s">
        <v>421</v>
      </c>
      <c r="IB34" t="s">
        <v>421</v>
      </c>
      <c r="IC34">
        <v>0</v>
      </c>
      <c r="ID34">
        <v>100</v>
      </c>
      <c r="IE34">
        <v>100</v>
      </c>
      <c r="IF34">
        <v>0.441</v>
      </c>
      <c r="IG34">
        <v>-2.5100000000000001E-2</v>
      </c>
      <c r="IH34">
        <v>1.0624359148385061</v>
      </c>
      <c r="II34">
        <v>7.5022699049890511E-4</v>
      </c>
      <c r="IJ34">
        <v>-1.9075414379404558E-6</v>
      </c>
      <c r="IK34">
        <v>4.87577687351772E-10</v>
      </c>
      <c r="IL34">
        <v>-2.8066767706582299E-2</v>
      </c>
      <c r="IM34">
        <v>-4.1806313054066763E-3</v>
      </c>
      <c r="IN34">
        <v>9.7520324251473139E-4</v>
      </c>
      <c r="IO34">
        <v>-7.2278216180753071E-6</v>
      </c>
      <c r="IP34">
        <v>1</v>
      </c>
      <c r="IQ34">
        <v>1943</v>
      </c>
      <c r="IR34">
        <v>1</v>
      </c>
      <c r="IS34">
        <v>21</v>
      </c>
      <c r="IT34">
        <v>6.9</v>
      </c>
      <c r="IU34">
        <v>18</v>
      </c>
      <c r="IV34">
        <v>2.1814</v>
      </c>
      <c r="IW34">
        <v>2.4157700000000002</v>
      </c>
      <c r="IX34">
        <v>1.42578</v>
      </c>
      <c r="IY34">
        <v>2.2766099999999998</v>
      </c>
      <c r="IZ34">
        <v>1.5478499999999999</v>
      </c>
      <c r="JA34">
        <v>2.4621599999999999</v>
      </c>
      <c r="JB34">
        <v>36.575899999999997</v>
      </c>
      <c r="JC34">
        <v>15.751899999999999</v>
      </c>
      <c r="JD34">
        <v>18</v>
      </c>
      <c r="JE34">
        <v>636.87800000000004</v>
      </c>
      <c r="JF34">
        <v>400.59500000000003</v>
      </c>
      <c r="JG34">
        <v>25.276299999999999</v>
      </c>
      <c r="JH34">
        <v>29.0764</v>
      </c>
      <c r="JI34">
        <v>30.0002</v>
      </c>
      <c r="JJ34">
        <v>29.0044</v>
      </c>
      <c r="JK34">
        <v>28.949400000000001</v>
      </c>
      <c r="JL34">
        <v>43.666899999999998</v>
      </c>
      <c r="JM34">
        <v>100</v>
      </c>
      <c r="JN34">
        <v>0</v>
      </c>
      <c r="JO34">
        <v>25.2529</v>
      </c>
      <c r="JP34">
        <v>1000</v>
      </c>
      <c r="JQ34">
        <v>19.741900000000001</v>
      </c>
      <c r="JR34">
        <v>95.0899</v>
      </c>
      <c r="JS34">
        <v>101.05</v>
      </c>
    </row>
    <row r="35" spans="1:279" x14ac:dyDescent="0.2">
      <c r="A35">
        <v>19</v>
      </c>
      <c r="B35">
        <v>1689779633.0999999</v>
      </c>
      <c r="C35">
        <v>1685.099999904633</v>
      </c>
      <c r="D35" t="s">
        <v>498</v>
      </c>
      <c r="E35" t="s">
        <v>499</v>
      </c>
      <c r="F35">
        <v>15</v>
      </c>
      <c r="L35" t="s">
        <v>409</v>
      </c>
      <c r="N35" t="s">
        <v>410</v>
      </c>
      <c r="O35" t="s">
        <v>411</v>
      </c>
      <c r="P35">
        <v>1689779625.349999</v>
      </c>
      <c r="Q35">
        <f t="shared" si="0"/>
        <v>4.6414784319396473E-3</v>
      </c>
      <c r="R35">
        <f t="shared" si="1"/>
        <v>4.6414784319396469</v>
      </c>
      <c r="S35">
        <f t="shared" si="2"/>
        <v>25.783778506216933</v>
      </c>
      <c r="T35">
        <f t="shared" si="3"/>
        <v>1168.787333333333</v>
      </c>
      <c r="U35">
        <f t="shared" si="4"/>
        <v>832.8400496304987</v>
      </c>
      <c r="V35">
        <f t="shared" si="5"/>
        <v>84.461155183627412</v>
      </c>
      <c r="W35">
        <f t="shared" si="6"/>
        <v>118.53071713004429</v>
      </c>
      <c r="X35">
        <f t="shared" si="7"/>
        <v>0.14838133740238235</v>
      </c>
      <c r="Y35">
        <f t="shared" si="8"/>
        <v>2.9522173147879616</v>
      </c>
      <c r="Z35">
        <f t="shared" si="9"/>
        <v>0.14435923567990083</v>
      </c>
      <c r="AA35">
        <f t="shared" si="10"/>
        <v>9.0576811142001876E-2</v>
      </c>
      <c r="AB35">
        <f t="shared" si="11"/>
        <v>241.73888545564961</v>
      </c>
      <c r="AC35">
        <f t="shared" si="12"/>
        <v>27.853554253489694</v>
      </c>
      <c r="AD35">
        <f t="shared" si="13"/>
        <v>27.523319999999998</v>
      </c>
      <c r="AE35">
        <f t="shared" si="14"/>
        <v>3.6906552686926872</v>
      </c>
      <c r="AF35">
        <f t="shared" si="15"/>
        <v>13.385752588611902</v>
      </c>
      <c r="AG35">
        <f t="shared" si="16"/>
        <v>0.49730908564030368</v>
      </c>
      <c r="AH35">
        <f t="shared" si="17"/>
        <v>3.7152119938582735</v>
      </c>
      <c r="AI35">
        <f t="shared" si="18"/>
        <v>3.1933461830523835</v>
      </c>
      <c r="AJ35">
        <f t="shared" si="19"/>
        <v>-204.68919884853844</v>
      </c>
      <c r="AK35">
        <f t="shared" si="20"/>
        <v>18.049267714940317</v>
      </c>
      <c r="AL35">
        <f t="shared" si="21"/>
        <v>1.3270974696521403</v>
      </c>
      <c r="AM35">
        <f t="shared" si="22"/>
        <v>56.426051791703614</v>
      </c>
      <c r="AN35">
        <v>0</v>
      </c>
      <c r="AO35">
        <v>0</v>
      </c>
      <c r="AP35">
        <f t="shared" si="23"/>
        <v>1</v>
      </c>
      <c r="AQ35">
        <f t="shared" si="24"/>
        <v>0</v>
      </c>
      <c r="AR35">
        <f t="shared" si="25"/>
        <v>53450.356136086855</v>
      </c>
      <c r="AS35" t="s">
        <v>447</v>
      </c>
      <c r="AT35">
        <v>12460.1</v>
      </c>
      <c r="AU35">
        <v>644.68153846153848</v>
      </c>
      <c r="AV35">
        <v>2658.31</v>
      </c>
      <c r="AW35">
        <f t="shared" si="26"/>
        <v>0.7574844399405869</v>
      </c>
      <c r="AX35">
        <v>-2.0107151437335018</v>
      </c>
      <c r="AY35" t="s">
        <v>500</v>
      </c>
      <c r="AZ35">
        <v>12464.3</v>
      </c>
      <c r="BA35">
        <v>659.94607999999994</v>
      </c>
      <c r="BB35">
        <v>878.20500000000004</v>
      </c>
      <c r="BC35">
        <f t="shared" si="27"/>
        <v>0.24852844153699882</v>
      </c>
      <c r="BD35">
        <v>0.5</v>
      </c>
      <c r="BE35">
        <f t="shared" si="28"/>
        <v>1261.2214502879015</v>
      </c>
      <c r="BF35">
        <f t="shared" si="29"/>
        <v>25.783778506216933</v>
      </c>
      <c r="BG35">
        <f t="shared" si="30"/>
        <v>156.72470073654279</v>
      </c>
      <c r="BH35">
        <f t="shared" si="31"/>
        <v>2.2037758431404517E-2</v>
      </c>
      <c r="BI35">
        <f t="shared" si="32"/>
        <v>2.0269811718220687</v>
      </c>
      <c r="BJ35">
        <f t="shared" si="33"/>
        <v>432.21545397144547</v>
      </c>
      <c r="BK35" t="s">
        <v>501</v>
      </c>
      <c r="BL35">
        <v>477.87</v>
      </c>
      <c r="BM35">
        <f t="shared" si="34"/>
        <v>477.87</v>
      </c>
      <c r="BN35">
        <f t="shared" si="35"/>
        <v>0.45585597895707719</v>
      </c>
      <c r="BO35">
        <f t="shared" si="36"/>
        <v>0.54519070278641657</v>
      </c>
      <c r="BP35">
        <f t="shared" si="37"/>
        <v>0.81639714919924422</v>
      </c>
      <c r="BQ35">
        <f t="shared" si="38"/>
        <v>0.93463379894294962</v>
      </c>
      <c r="BR35">
        <f t="shared" si="39"/>
        <v>0.88402852561984357</v>
      </c>
      <c r="BS35">
        <f t="shared" si="40"/>
        <v>0.39477510214250372</v>
      </c>
      <c r="BT35">
        <f t="shared" si="41"/>
        <v>0.60522489785749634</v>
      </c>
      <c r="BU35">
        <v>2653</v>
      </c>
      <c r="BV35">
        <v>300</v>
      </c>
      <c r="BW35">
        <v>300</v>
      </c>
      <c r="BX35">
        <v>300</v>
      </c>
      <c r="BY35">
        <v>12464.3</v>
      </c>
      <c r="BZ35">
        <v>843.82</v>
      </c>
      <c r="CA35">
        <v>-9.0305699999999999E-3</v>
      </c>
      <c r="CB35">
        <v>-1.26</v>
      </c>
      <c r="CC35" t="s">
        <v>415</v>
      </c>
      <c r="CD35" t="s">
        <v>415</v>
      </c>
      <c r="CE35" t="s">
        <v>415</v>
      </c>
      <c r="CF35" t="s">
        <v>415</v>
      </c>
      <c r="CG35" t="s">
        <v>415</v>
      </c>
      <c r="CH35" t="s">
        <v>415</v>
      </c>
      <c r="CI35" t="s">
        <v>415</v>
      </c>
      <c r="CJ35" t="s">
        <v>415</v>
      </c>
      <c r="CK35" t="s">
        <v>415</v>
      </c>
      <c r="CL35" t="s">
        <v>415</v>
      </c>
      <c r="CM35">
        <f t="shared" si="42"/>
        <v>1500.012666666667</v>
      </c>
      <c r="CN35">
        <f t="shared" si="43"/>
        <v>1261.2214502879015</v>
      </c>
      <c r="CO35">
        <f t="shared" si="44"/>
        <v>0.84080720004224496</v>
      </c>
      <c r="CP35">
        <f t="shared" si="45"/>
        <v>0.1611578960815328</v>
      </c>
      <c r="CQ35">
        <v>6</v>
      </c>
      <c r="CR35">
        <v>0.5</v>
      </c>
      <c r="CS35" t="s">
        <v>416</v>
      </c>
      <c r="CT35">
        <v>2</v>
      </c>
      <c r="CU35">
        <v>1689779625.349999</v>
      </c>
      <c r="CV35">
        <v>1168.787333333333</v>
      </c>
      <c r="CW35">
        <v>1199.9860000000001</v>
      </c>
      <c r="CX35">
        <v>4.9037800000000002</v>
      </c>
      <c r="CY35">
        <v>0.28654423333333329</v>
      </c>
      <c r="CZ35">
        <v>1168.6763333333331</v>
      </c>
      <c r="DA35">
        <v>4.9296236666666671</v>
      </c>
      <c r="DB35">
        <v>600.19256666666672</v>
      </c>
      <c r="DC35">
        <v>101.3133666666667</v>
      </c>
      <c r="DD35">
        <v>0.1000502566666667</v>
      </c>
      <c r="DE35">
        <v>27.636723333333329</v>
      </c>
      <c r="DF35">
        <v>27.523319999999998</v>
      </c>
      <c r="DG35">
        <v>999.9000000000002</v>
      </c>
      <c r="DH35">
        <v>0</v>
      </c>
      <c r="DI35">
        <v>0</v>
      </c>
      <c r="DJ35">
        <v>9998.4736666666649</v>
      </c>
      <c r="DK35">
        <v>0</v>
      </c>
      <c r="DL35">
        <v>1165.4083333333331</v>
      </c>
      <c r="DM35">
        <v>-31.19831666666666</v>
      </c>
      <c r="DN35">
        <v>1174.5483333333329</v>
      </c>
      <c r="DO35">
        <v>1200.3303333333331</v>
      </c>
      <c r="DP35">
        <v>4.6172363333333344</v>
      </c>
      <c r="DQ35">
        <v>1199.9860000000001</v>
      </c>
      <c r="DR35">
        <v>0.28654423333333329</v>
      </c>
      <c r="DS35">
        <v>0.49681816666666662</v>
      </c>
      <c r="DT35">
        <v>2.9030730000000001E-2</v>
      </c>
      <c r="DU35">
        <v>-2.8732069999999998</v>
      </c>
      <c r="DV35">
        <v>-35.771593333333342</v>
      </c>
      <c r="DW35">
        <v>1500.012666666667</v>
      </c>
      <c r="DX35">
        <v>0.97300466666666685</v>
      </c>
      <c r="DY35">
        <v>2.6995160000000001E-2</v>
      </c>
      <c r="DZ35">
        <v>0</v>
      </c>
      <c r="EA35">
        <v>659.88626666666664</v>
      </c>
      <c r="EB35">
        <v>4.9993100000000004</v>
      </c>
      <c r="EC35">
        <v>11900.876666666671</v>
      </c>
      <c r="ED35">
        <v>13259.376666666671</v>
      </c>
      <c r="EE35">
        <v>38.46009999999999</v>
      </c>
      <c r="EF35">
        <v>39.989499999999992</v>
      </c>
      <c r="EG35">
        <v>38.877066666666657</v>
      </c>
      <c r="EH35">
        <v>39.11869999999999</v>
      </c>
      <c r="EI35">
        <v>39.684933333333319</v>
      </c>
      <c r="EJ35">
        <v>1454.6526666666659</v>
      </c>
      <c r="EK35">
        <v>40.360333333333323</v>
      </c>
      <c r="EL35">
        <v>0</v>
      </c>
      <c r="EM35">
        <v>83.799999952316284</v>
      </c>
      <c r="EN35">
        <v>0</v>
      </c>
      <c r="EO35">
        <v>659.94607999999994</v>
      </c>
      <c r="EP35">
        <v>12.50999998243992</v>
      </c>
      <c r="EQ35">
        <v>2.8692308454038078</v>
      </c>
      <c r="ER35">
        <v>11901.38</v>
      </c>
      <c r="ES35">
        <v>15</v>
      </c>
      <c r="ET35">
        <v>1689779134.5</v>
      </c>
      <c r="EU35" t="s">
        <v>476</v>
      </c>
      <c r="EV35">
        <v>1689779134.5</v>
      </c>
      <c r="EW35">
        <v>1689778470</v>
      </c>
      <c r="EX35">
        <v>9</v>
      </c>
      <c r="EY35">
        <v>0.11</v>
      </c>
      <c r="EZ35">
        <v>5.0000000000000001E-3</v>
      </c>
      <c r="FA35">
        <v>1.0620000000000001</v>
      </c>
      <c r="FB35">
        <v>-0.03</v>
      </c>
      <c r="FC35">
        <v>1</v>
      </c>
      <c r="FD35">
        <v>0</v>
      </c>
      <c r="FE35">
        <v>0.2</v>
      </c>
      <c r="FF35">
        <v>0.01</v>
      </c>
      <c r="FG35">
        <v>-31.084658536585369</v>
      </c>
      <c r="FH35">
        <v>-2.1921554006968611</v>
      </c>
      <c r="FI35">
        <v>0.22701733572529131</v>
      </c>
      <c r="FJ35">
        <v>1</v>
      </c>
      <c r="FK35">
        <v>1168.7977419354841</v>
      </c>
      <c r="FL35">
        <v>-2.0758064516132162</v>
      </c>
      <c r="FM35">
        <v>0.159367898119704</v>
      </c>
      <c r="FN35">
        <v>1</v>
      </c>
      <c r="FO35">
        <v>4.6250604878048787</v>
      </c>
      <c r="FP35">
        <v>-0.17000341463413191</v>
      </c>
      <c r="FQ35">
        <v>1.6780808572515599E-2</v>
      </c>
      <c r="FR35">
        <v>1</v>
      </c>
      <c r="FS35">
        <v>4.9045429032258063</v>
      </c>
      <c r="FT35">
        <v>-0.17204806451614421</v>
      </c>
      <c r="FU35">
        <v>1.284652738154665E-2</v>
      </c>
      <c r="FV35">
        <v>1</v>
      </c>
      <c r="FW35">
        <v>4</v>
      </c>
      <c r="FX35">
        <v>4</v>
      </c>
      <c r="FY35" t="s">
        <v>418</v>
      </c>
      <c r="FZ35">
        <v>3.1759400000000002</v>
      </c>
      <c r="GA35">
        <v>2.7964199999999999</v>
      </c>
      <c r="GB35">
        <v>0.211039</v>
      </c>
      <c r="GC35">
        <v>0.21538499999999999</v>
      </c>
      <c r="GD35">
        <v>3.6086600000000003E-2</v>
      </c>
      <c r="GE35">
        <v>2.6792600000000001E-3</v>
      </c>
      <c r="GF35">
        <v>24623.5</v>
      </c>
      <c r="GG35">
        <v>19494.2</v>
      </c>
      <c r="GH35">
        <v>29180.7</v>
      </c>
      <c r="GI35">
        <v>24348.1</v>
      </c>
      <c r="GJ35">
        <v>35809.9</v>
      </c>
      <c r="GK35">
        <v>35447.800000000003</v>
      </c>
      <c r="GL35">
        <v>40253.800000000003</v>
      </c>
      <c r="GM35">
        <v>39708.699999999997</v>
      </c>
      <c r="GN35">
        <v>2.1533799999999998</v>
      </c>
      <c r="GO35">
        <v>1.80728</v>
      </c>
      <c r="GP35">
        <v>4.47035E-2</v>
      </c>
      <c r="GQ35">
        <v>0</v>
      </c>
      <c r="GR35">
        <v>26.7851</v>
      </c>
      <c r="GS35">
        <v>999.9</v>
      </c>
      <c r="GT35">
        <v>36</v>
      </c>
      <c r="GU35">
        <v>32.1</v>
      </c>
      <c r="GV35">
        <v>17.065200000000001</v>
      </c>
      <c r="GW35">
        <v>61.807299999999998</v>
      </c>
      <c r="GX35">
        <v>33.834099999999999</v>
      </c>
      <c r="GY35">
        <v>1</v>
      </c>
      <c r="GZ35">
        <v>0.14948400000000001</v>
      </c>
      <c r="HA35">
        <v>1.39662</v>
      </c>
      <c r="HB35">
        <v>20.2591</v>
      </c>
      <c r="HC35">
        <v>5.2235800000000001</v>
      </c>
      <c r="HD35">
        <v>11.908899999999999</v>
      </c>
      <c r="HE35">
        <v>4.9637500000000001</v>
      </c>
      <c r="HF35">
        <v>3.2919999999999998</v>
      </c>
      <c r="HG35">
        <v>9999</v>
      </c>
      <c r="HH35">
        <v>9999</v>
      </c>
      <c r="HI35">
        <v>9999</v>
      </c>
      <c r="HJ35">
        <v>999.9</v>
      </c>
      <c r="HK35">
        <v>4.9702900000000003</v>
      </c>
      <c r="HL35">
        <v>1.8752</v>
      </c>
      <c r="HM35">
        <v>1.87398</v>
      </c>
      <c r="HN35">
        <v>1.87314</v>
      </c>
      <c r="HO35">
        <v>1.8745700000000001</v>
      </c>
      <c r="HP35">
        <v>1.8695900000000001</v>
      </c>
      <c r="HQ35">
        <v>1.8737699999999999</v>
      </c>
      <c r="HR35">
        <v>1.8788100000000001</v>
      </c>
      <c r="HS35">
        <v>0</v>
      </c>
      <c r="HT35">
        <v>0</v>
      </c>
      <c r="HU35">
        <v>0</v>
      </c>
      <c r="HV35">
        <v>0</v>
      </c>
      <c r="HW35" t="s">
        <v>419</v>
      </c>
      <c r="HX35" t="s">
        <v>420</v>
      </c>
      <c r="HY35" t="s">
        <v>421</v>
      </c>
      <c r="HZ35" t="s">
        <v>421</v>
      </c>
      <c r="IA35" t="s">
        <v>421</v>
      </c>
      <c r="IB35" t="s">
        <v>421</v>
      </c>
      <c r="IC35">
        <v>0</v>
      </c>
      <c r="ID35">
        <v>100</v>
      </c>
      <c r="IE35">
        <v>100</v>
      </c>
      <c r="IF35">
        <v>0.11</v>
      </c>
      <c r="IG35">
        <v>-2.5899999999999999E-2</v>
      </c>
      <c r="IH35">
        <v>1.0624359148385061</v>
      </c>
      <c r="II35">
        <v>7.5022699049890511E-4</v>
      </c>
      <c r="IJ35">
        <v>-1.9075414379404558E-6</v>
      </c>
      <c r="IK35">
        <v>4.87577687351772E-10</v>
      </c>
      <c r="IL35">
        <v>-2.8066767706582299E-2</v>
      </c>
      <c r="IM35">
        <v>-4.1806313054066763E-3</v>
      </c>
      <c r="IN35">
        <v>9.7520324251473139E-4</v>
      </c>
      <c r="IO35">
        <v>-7.2278216180753071E-6</v>
      </c>
      <c r="IP35">
        <v>1</v>
      </c>
      <c r="IQ35">
        <v>1943</v>
      </c>
      <c r="IR35">
        <v>1</v>
      </c>
      <c r="IS35">
        <v>21</v>
      </c>
      <c r="IT35">
        <v>8.3000000000000007</v>
      </c>
      <c r="IU35">
        <v>19.399999999999999</v>
      </c>
      <c r="IV35">
        <v>2.5354000000000001</v>
      </c>
      <c r="IW35">
        <v>2.4060100000000002</v>
      </c>
      <c r="IX35">
        <v>1.42578</v>
      </c>
      <c r="IY35">
        <v>2.2766099999999998</v>
      </c>
      <c r="IZ35">
        <v>1.5478499999999999</v>
      </c>
      <c r="JA35">
        <v>2.4633799999999999</v>
      </c>
      <c r="JB35">
        <v>36.718000000000004</v>
      </c>
      <c r="JC35">
        <v>15.734400000000001</v>
      </c>
      <c r="JD35">
        <v>18</v>
      </c>
      <c r="JE35">
        <v>636.899</v>
      </c>
      <c r="JF35">
        <v>400.13799999999998</v>
      </c>
      <c r="JG35">
        <v>24.752400000000002</v>
      </c>
      <c r="JH35">
        <v>29.131</v>
      </c>
      <c r="JI35">
        <v>30</v>
      </c>
      <c r="JJ35">
        <v>29.051300000000001</v>
      </c>
      <c r="JK35">
        <v>28.9955</v>
      </c>
      <c r="JL35">
        <v>50.753</v>
      </c>
      <c r="JM35">
        <v>100</v>
      </c>
      <c r="JN35">
        <v>0</v>
      </c>
      <c r="JO35">
        <v>24.741399999999999</v>
      </c>
      <c r="JP35">
        <v>1200</v>
      </c>
      <c r="JQ35">
        <v>19.741900000000001</v>
      </c>
      <c r="JR35">
        <v>95.081100000000006</v>
      </c>
      <c r="JS35">
        <v>101.042</v>
      </c>
    </row>
    <row r="36" spans="1:279" x14ac:dyDescent="0.2">
      <c r="A36">
        <v>20</v>
      </c>
      <c r="B36">
        <v>1689779717.5999999</v>
      </c>
      <c r="C36">
        <v>1769.599999904633</v>
      </c>
      <c r="D36" t="s">
        <v>502</v>
      </c>
      <c r="E36" t="s">
        <v>503</v>
      </c>
      <c r="F36">
        <v>15</v>
      </c>
      <c r="L36" t="s">
        <v>409</v>
      </c>
      <c r="N36" t="s">
        <v>410</v>
      </c>
      <c r="O36" t="s">
        <v>411</v>
      </c>
      <c r="P36">
        <v>1689779709.849999</v>
      </c>
      <c r="Q36">
        <f t="shared" si="0"/>
        <v>4.4171996938277567E-3</v>
      </c>
      <c r="R36">
        <f t="shared" si="1"/>
        <v>4.4171996938277562</v>
      </c>
      <c r="S36">
        <f t="shared" si="2"/>
        <v>26.340216962212835</v>
      </c>
      <c r="T36">
        <f t="shared" si="3"/>
        <v>1467.213</v>
      </c>
      <c r="U36">
        <f t="shared" si="4"/>
        <v>1093.7938875522511</v>
      </c>
      <c r="V36">
        <f t="shared" si="5"/>
        <v>110.92471169749777</v>
      </c>
      <c r="W36">
        <f t="shared" si="6"/>
        <v>148.79419319852994</v>
      </c>
      <c r="X36">
        <f t="shared" si="7"/>
        <v>0.14018655042447598</v>
      </c>
      <c r="Y36">
        <f t="shared" si="8"/>
        <v>2.9530888089192837</v>
      </c>
      <c r="Z36">
        <f t="shared" si="9"/>
        <v>0.13659167952472992</v>
      </c>
      <c r="AA36">
        <f t="shared" si="10"/>
        <v>8.5685106400340647E-2</v>
      </c>
      <c r="AB36">
        <f t="shared" si="11"/>
        <v>241.73615347495189</v>
      </c>
      <c r="AC36">
        <f t="shared" si="12"/>
        <v>27.84706279761814</v>
      </c>
      <c r="AD36">
        <f t="shared" si="13"/>
        <v>27.508466666666671</v>
      </c>
      <c r="AE36">
        <f t="shared" si="14"/>
        <v>3.6874493948399389</v>
      </c>
      <c r="AF36">
        <f t="shared" si="15"/>
        <v>12.838737246771153</v>
      </c>
      <c r="AG36">
        <f t="shared" si="16"/>
        <v>0.47519652804110984</v>
      </c>
      <c r="AH36">
        <f t="shared" si="17"/>
        <v>3.7012715417991613</v>
      </c>
      <c r="AI36">
        <f t="shared" si="18"/>
        <v>3.212252866798829</v>
      </c>
      <c r="AJ36">
        <f t="shared" si="19"/>
        <v>-194.79850649780406</v>
      </c>
      <c r="AK36">
        <f t="shared" si="20"/>
        <v>10.182874850499935</v>
      </c>
      <c r="AL36">
        <f t="shared" si="21"/>
        <v>0.74819343598399346</v>
      </c>
      <c r="AM36">
        <f t="shared" si="22"/>
        <v>57.868715263631778</v>
      </c>
      <c r="AN36">
        <v>0</v>
      </c>
      <c r="AO36">
        <v>0</v>
      </c>
      <c r="AP36">
        <f t="shared" si="23"/>
        <v>1</v>
      </c>
      <c r="AQ36">
        <f t="shared" si="24"/>
        <v>0</v>
      </c>
      <c r="AR36">
        <f t="shared" si="25"/>
        <v>53487.151609208588</v>
      </c>
      <c r="AS36" t="s">
        <v>447</v>
      </c>
      <c r="AT36">
        <v>12460.1</v>
      </c>
      <c r="AU36">
        <v>644.68153846153848</v>
      </c>
      <c r="AV36">
        <v>2658.31</v>
      </c>
      <c r="AW36">
        <f t="shared" si="26"/>
        <v>0.7574844399405869</v>
      </c>
      <c r="AX36">
        <v>-2.0107151437335018</v>
      </c>
      <c r="AY36" t="s">
        <v>504</v>
      </c>
      <c r="AZ36">
        <v>12464.7</v>
      </c>
      <c r="BA36">
        <v>660.24048000000005</v>
      </c>
      <c r="BB36">
        <v>881.68299999999999</v>
      </c>
      <c r="BC36">
        <f t="shared" si="27"/>
        <v>0.25115888590343693</v>
      </c>
      <c r="BD36">
        <v>0.5</v>
      </c>
      <c r="BE36">
        <f t="shared" si="28"/>
        <v>1261.2071605569702</v>
      </c>
      <c r="BF36">
        <f t="shared" si="29"/>
        <v>26.340216962212835</v>
      </c>
      <c r="BG36">
        <f t="shared" si="30"/>
        <v>158.38169266946286</v>
      </c>
      <c r="BH36">
        <f t="shared" si="31"/>
        <v>2.2479203252720268E-2</v>
      </c>
      <c r="BI36">
        <f t="shared" si="32"/>
        <v>2.0150405531239683</v>
      </c>
      <c r="BJ36">
        <f t="shared" si="33"/>
        <v>433.0562018087133</v>
      </c>
      <c r="BK36" t="s">
        <v>505</v>
      </c>
      <c r="BL36">
        <v>482.76</v>
      </c>
      <c r="BM36">
        <f t="shared" si="34"/>
        <v>482.76</v>
      </c>
      <c r="BN36">
        <f t="shared" si="35"/>
        <v>0.45245626829597485</v>
      </c>
      <c r="BO36">
        <f t="shared" si="36"/>
        <v>0.55510090919801547</v>
      </c>
      <c r="BP36">
        <f t="shared" si="37"/>
        <v>0.8166334949782813</v>
      </c>
      <c r="BQ36">
        <f t="shared" si="38"/>
        <v>0.93435086249062393</v>
      </c>
      <c r="BR36">
        <f t="shared" si="39"/>
        <v>0.88230129536538893</v>
      </c>
      <c r="BS36">
        <f t="shared" si="40"/>
        <v>0.40588319414228269</v>
      </c>
      <c r="BT36">
        <f t="shared" si="41"/>
        <v>0.59411680585771731</v>
      </c>
      <c r="BU36">
        <v>2655</v>
      </c>
      <c r="BV36">
        <v>300</v>
      </c>
      <c r="BW36">
        <v>300</v>
      </c>
      <c r="BX36">
        <v>300</v>
      </c>
      <c r="BY36">
        <v>12464.7</v>
      </c>
      <c r="BZ36">
        <v>848.53</v>
      </c>
      <c r="CA36">
        <v>-9.0311000000000002E-3</v>
      </c>
      <c r="CB36">
        <v>-1.55</v>
      </c>
      <c r="CC36" t="s">
        <v>415</v>
      </c>
      <c r="CD36" t="s">
        <v>415</v>
      </c>
      <c r="CE36" t="s">
        <v>415</v>
      </c>
      <c r="CF36" t="s">
        <v>415</v>
      </c>
      <c r="CG36" t="s">
        <v>415</v>
      </c>
      <c r="CH36" t="s">
        <v>415</v>
      </c>
      <c r="CI36" t="s">
        <v>415</v>
      </c>
      <c r="CJ36" t="s">
        <v>415</v>
      </c>
      <c r="CK36" t="s">
        <v>415</v>
      </c>
      <c r="CL36" t="s">
        <v>415</v>
      </c>
      <c r="CM36">
        <f t="shared" si="42"/>
        <v>1499.9956666666669</v>
      </c>
      <c r="CN36">
        <f t="shared" si="43"/>
        <v>1261.2071605569702</v>
      </c>
      <c r="CO36">
        <f t="shared" si="44"/>
        <v>0.84080720270323217</v>
      </c>
      <c r="CP36">
        <f t="shared" si="45"/>
        <v>0.16115790121723808</v>
      </c>
      <c r="CQ36">
        <v>6</v>
      </c>
      <c r="CR36">
        <v>0.5</v>
      </c>
      <c r="CS36" t="s">
        <v>416</v>
      </c>
      <c r="CT36">
        <v>2</v>
      </c>
      <c r="CU36">
        <v>1689779709.849999</v>
      </c>
      <c r="CV36">
        <v>1467.213</v>
      </c>
      <c r="CW36">
        <v>1500.0236666666669</v>
      </c>
      <c r="CX36">
        <v>4.6857643333333332</v>
      </c>
      <c r="CY36">
        <v>0.29067219999999999</v>
      </c>
      <c r="CZ36">
        <v>1467.615666666667</v>
      </c>
      <c r="DA36">
        <v>4.7126316666666668</v>
      </c>
      <c r="DB36">
        <v>600.19243333333338</v>
      </c>
      <c r="DC36">
        <v>101.3127333333333</v>
      </c>
      <c r="DD36">
        <v>0.1000766666666667</v>
      </c>
      <c r="DE36">
        <v>27.572426666666679</v>
      </c>
      <c r="DF36">
        <v>27.508466666666671</v>
      </c>
      <c r="DG36">
        <v>999.9000000000002</v>
      </c>
      <c r="DH36">
        <v>0</v>
      </c>
      <c r="DI36">
        <v>0</v>
      </c>
      <c r="DJ36">
        <v>10003.48433333333</v>
      </c>
      <c r="DK36">
        <v>0</v>
      </c>
      <c r="DL36">
        <v>1185.9069999999999</v>
      </c>
      <c r="DM36">
        <v>-32.811076666666658</v>
      </c>
      <c r="DN36">
        <v>1474.119666666666</v>
      </c>
      <c r="DO36">
        <v>1500.4596666666671</v>
      </c>
      <c r="DP36">
        <v>4.395093666666666</v>
      </c>
      <c r="DQ36">
        <v>1500.0236666666669</v>
      </c>
      <c r="DR36">
        <v>0.29067219999999999</v>
      </c>
      <c r="DS36">
        <v>0.47472796666666661</v>
      </c>
      <c r="DT36">
        <v>2.944880666666666E-2</v>
      </c>
      <c r="DU36">
        <v>-3.482994999999999</v>
      </c>
      <c r="DV36">
        <v>-35.628749999999997</v>
      </c>
      <c r="DW36">
        <v>1499.9956666666669</v>
      </c>
      <c r="DX36">
        <v>0.97300466666666685</v>
      </c>
      <c r="DY36">
        <v>2.6995160000000001E-2</v>
      </c>
      <c r="DZ36">
        <v>0</v>
      </c>
      <c r="EA36">
        <v>659.77040000000022</v>
      </c>
      <c r="EB36">
        <v>4.9993100000000004</v>
      </c>
      <c r="EC36">
        <v>11962.48</v>
      </c>
      <c r="ED36">
        <v>13259.22</v>
      </c>
      <c r="EE36">
        <v>38.278933333333327</v>
      </c>
      <c r="EF36">
        <v>39.75</v>
      </c>
      <c r="EG36">
        <v>38.686999999999991</v>
      </c>
      <c r="EH36">
        <v>38.94959999999999</v>
      </c>
      <c r="EI36">
        <v>39.483199999999989</v>
      </c>
      <c r="EJ36">
        <v>1454.635666666667</v>
      </c>
      <c r="EK36">
        <v>40.359999999999992</v>
      </c>
      <c r="EL36">
        <v>0</v>
      </c>
      <c r="EM36">
        <v>83.799999952316284</v>
      </c>
      <c r="EN36">
        <v>0</v>
      </c>
      <c r="EO36">
        <v>660.24048000000005</v>
      </c>
      <c r="EP36">
        <v>78.553922954587165</v>
      </c>
      <c r="EQ36">
        <v>1025.1538445021181</v>
      </c>
      <c r="ER36">
        <v>11968.824000000001</v>
      </c>
      <c r="ES36">
        <v>15</v>
      </c>
      <c r="ET36">
        <v>1689779134.5</v>
      </c>
      <c r="EU36" t="s">
        <v>476</v>
      </c>
      <c r="EV36">
        <v>1689779134.5</v>
      </c>
      <c r="EW36">
        <v>1689778470</v>
      </c>
      <c r="EX36">
        <v>9</v>
      </c>
      <c r="EY36">
        <v>0.11</v>
      </c>
      <c r="EZ36">
        <v>5.0000000000000001E-3</v>
      </c>
      <c r="FA36">
        <v>1.0620000000000001</v>
      </c>
      <c r="FB36">
        <v>-0.03</v>
      </c>
      <c r="FC36">
        <v>1</v>
      </c>
      <c r="FD36">
        <v>0</v>
      </c>
      <c r="FE36">
        <v>0.2</v>
      </c>
      <c r="FF36">
        <v>0.01</v>
      </c>
      <c r="FG36">
        <v>-32.092309756097563</v>
      </c>
      <c r="FH36">
        <v>-12.5588466898954</v>
      </c>
      <c r="FI36">
        <v>1.261683810222668</v>
      </c>
      <c r="FJ36">
        <v>0</v>
      </c>
      <c r="FK36">
        <v>1467.351290322581</v>
      </c>
      <c r="FL36">
        <v>-10.500483870972189</v>
      </c>
      <c r="FM36">
        <v>0.81344643908569625</v>
      </c>
      <c r="FN36">
        <v>0</v>
      </c>
      <c r="FO36">
        <v>4.4032195121951219</v>
      </c>
      <c r="FP36">
        <v>-0.15143372822298601</v>
      </c>
      <c r="FQ36">
        <v>1.495628083272749E-2</v>
      </c>
      <c r="FR36">
        <v>1</v>
      </c>
      <c r="FS36">
        <v>4.6876345161290329</v>
      </c>
      <c r="FT36">
        <v>-0.1514380645161319</v>
      </c>
      <c r="FU36">
        <v>1.131179596667454E-2</v>
      </c>
      <c r="FV36">
        <v>1</v>
      </c>
      <c r="FW36">
        <v>2</v>
      </c>
      <c r="FX36">
        <v>4</v>
      </c>
      <c r="FY36" t="s">
        <v>506</v>
      </c>
      <c r="FZ36">
        <v>3.1758199999999999</v>
      </c>
      <c r="GA36">
        <v>2.7970700000000002</v>
      </c>
      <c r="GB36">
        <v>0.2429</v>
      </c>
      <c r="GC36">
        <v>0.24707699999999999</v>
      </c>
      <c r="GD36">
        <v>3.4766499999999999E-2</v>
      </c>
      <c r="GE36">
        <v>2.7191899999999998E-3</v>
      </c>
      <c r="GF36">
        <v>23627.8</v>
      </c>
      <c r="GG36">
        <v>18706.3</v>
      </c>
      <c r="GH36">
        <v>29180.3</v>
      </c>
      <c r="GI36">
        <v>24348.7</v>
      </c>
      <c r="GJ36">
        <v>35859.800000000003</v>
      </c>
      <c r="GK36">
        <v>35448.699999999997</v>
      </c>
      <c r="GL36">
        <v>40253.300000000003</v>
      </c>
      <c r="GM36">
        <v>39710</v>
      </c>
      <c r="GN36">
        <v>2.15313</v>
      </c>
      <c r="GO36">
        <v>1.8066</v>
      </c>
      <c r="GP36">
        <v>5.04591E-2</v>
      </c>
      <c r="GQ36">
        <v>0</v>
      </c>
      <c r="GR36">
        <v>26.710599999999999</v>
      </c>
      <c r="GS36">
        <v>999.9</v>
      </c>
      <c r="GT36">
        <v>35.799999999999997</v>
      </c>
      <c r="GU36">
        <v>32.4</v>
      </c>
      <c r="GV36">
        <v>17.260000000000002</v>
      </c>
      <c r="GW36">
        <v>61.627299999999998</v>
      </c>
      <c r="GX36">
        <v>33.137</v>
      </c>
      <c r="GY36">
        <v>1</v>
      </c>
      <c r="GZ36">
        <v>0.14970800000000001</v>
      </c>
      <c r="HA36">
        <v>1.32681</v>
      </c>
      <c r="HB36">
        <v>20.259699999999999</v>
      </c>
      <c r="HC36">
        <v>5.2267200000000003</v>
      </c>
      <c r="HD36">
        <v>11.9087</v>
      </c>
      <c r="HE36">
        <v>4.9638</v>
      </c>
      <c r="HF36">
        <v>3.2919999999999998</v>
      </c>
      <c r="HG36">
        <v>9999</v>
      </c>
      <c r="HH36">
        <v>9999</v>
      </c>
      <c r="HI36">
        <v>9999</v>
      </c>
      <c r="HJ36">
        <v>999.9</v>
      </c>
      <c r="HK36">
        <v>4.9702900000000003</v>
      </c>
      <c r="HL36">
        <v>1.8752800000000001</v>
      </c>
      <c r="HM36">
        <v>1.8739699999999999</v>
      </c>
      <c r="HN36">
        <v>1.87317</v>
      </c>
      <c r="HO36">
        <v>1.8746700000000001</v>
      </c>
      <c r="HP36">
        <v>1.86965</v>
      </c>
      <c r="HQ36">
        <v>1.87378</v>
      </c>
      <c r="HR36">
        <v>1.8788100000000001</v>
      </c>
      <c r="HS36">
        <v>0</v>
      </c>
      <c r="HT36">
        <v>0</v>
      </c>
      <c r="HU36">
        <v>0</v>
      </c>
      <c r="HV36">
        <v>0</v>
      </c>
      <c r="HW36" t="s">
        <v>419</v>
      </c>
      <c r="HX36" t="s">
        <v>420</v>
      </c>
      <c r="HY36" t="s">
        <v>421</v>
      </c>
      <c r="HZ36" t="s">
        <v>421</v>
      </c>
      <c r="IA36" t="s">
        <v>421</v>
      </c>
      <c r="IB36" t="s">
        <v>421</v>
      </c>
      <c r="IC36">
        <v>0</v>
      </c>
      <c r="ID36">
        <v>100</v>
      </c>
      <c r="IE36">
        <v>100</v>
      </c>
      <c r="IF36">
        <v>-0.4</v>
      </c>
      <c r="IG36">
        <v>-2.69E-2</v>
      </c>
      <c r="IH36">
        <v>1.0624359148385061</v>
      </c>
      <c r="II36">
        <v>7.5022699049890511E-4</v>
      </c>
      <c r="IJ36">
        <v>-1.9075414379404558E-6</v>
      </c>
      <c r="IK36">
        <v>4.87577687351772E-10</v>
      </c>
      <c r="IL36">
        <v>-2.8066767706582299E-2</v>
      </c>
      <c r="IM36">
        <v>-4.1806313054066763E-3</v>
      </c>
      <c r="IN36">
        <v>9.7520324251473139E-4</v>
      </c>
      <c r="IO36">
        <v>-7.2278216180753071E-6</v>
      </c>
      <c r="IP36">
        <v>1</v>
      </c>
      <c r="IQ36">
        <v>1943</v>
      </c>
      <c r="IR36">
        <v>1</v>
      </c>
      <c r="IS36">
        <v>21</v>
      </c>
      <c r="IT36">
        <v>9.6999999999999993</v>
      </c>
      <c r="IU36">
        <v>20.8</v>
      </c>
      <c r="IV36">
        <v>3.0468799999999998</v>
      </c>
      <c r="IW36">
        <v>2.4084500000000002</v>
      </c>
      <c r="IX36">
        <v>1.42578</v>
      </c>
      <c r="IY36">
        <v>2.2766099999999998</v>
      </c>
      <c r="IZ36">
        <v>1.5478499999999999</v>
      </c>
      <c r="JA36">
        <v>2.3278799999999999</v>
      </c>
      <c r="JB36">
        <v>36.908000000000001</v>
      </c>
      <c r="JC36">
        <v>15.7081</v>
      </c>
      <c r="JD36">
        <v>18</v>
      </c>
      <c r="JE36">
        <v>636.99</v>
      </c>
      <c r="JF36">
        <v>399.95100000000002</v>
      </c>
      <c r="JG36">
        <v>24.8249</v>
      </c>
      <c r="JH36">
        <v>29.153500000000001</v>
      </c>
      <c r="JI36">
        <v>30.000299999999999</v>
      </c>
      <c r="JJ36">
        <v>29.077999999999999</v>
      </c>
      <c r="JK36">
        <v>29.0227</v>
      </c>
      <c r="JL36">
        <v>60.988500000000002</v>
      </c>
      <c r="JM36">
        <v>100</v>
      </c>
      <c r="JN36">
        <v>0</v>
      </c>
      <c r="JO36">
        <v>24.8002</v>
      </c>
      <c r="JP36">
        <v>1500</v>
      </c>
      <c r="JQ36">
        <v>19.741900000000001</v>
      </c>
      <c r="JR36">
        <v>95.079800000000006</v>
      </c>
      <c r="JS36">
        <v>101.045</v>
      </c>
    </row>
    <row r="37" spans="1:279" x14ac:dyDescent="0.2">
      <c r="A37">
        <v>21</v>
      </c>
      <c r="B37">
        <v>1689779802.0999999</v>
      </c>
      <c r="C37">
        <v>1854.099999904633</v>
      </c>
      <c r="D37" t="s">
        <v>507</v>
      </c>
      <c r="E37" t="s">
        <v>508</v>
      </c>
      <c r="F37">
        <v>15</v>
      </c>
      <c r="L37" t="s">
        <v>409</v>
      </c>
      <c r="N37" t="s">
        <v>410</v>
      </c>
      <c r="O37" t="s">
        <v>411</v>
      </c>
      <c r="P37">
        <v>1689779794.349999</v>
      </c>
      <c r="Q37">
        <f t="shared" si="0"/>
        <v>4.2007044654062981E-3</v>
      </c>
      <c r="R37">
        <f t="shared" si="1"/>
        <v>4.2007044654062984</v>
      </c>
      <c r="S37">
        <f t="shared" si="2"/>
        <v>27.3289177366843</v>
      </c>
      <c r="T37">
        <f t="shared" si="3"/>
        <v>1964.4839999999999</v>
      </c>
      <c r="U37">
        <f t="shared" si="4"/>
        <v>1535.7714884027639</v>
      </c>
      <c r="V37">
        <f t="shared" si="5"/>
        <v>155.74325759189145</v>
      </c>
      <c r="W37">
        <f t="shared" si="6"/>
        <v>199.2191806903183</v>
      </c>
      <c r="X37">
        <f t="shared" si="7"/>
        <v>0.13218457127290426</v>
      </c>
      <c r="Y37">
        <f t="shared" si="8"/>
        <v>2.9517305379036634</v>
      </c>
      <c r="Z37">
        <f t="shared" si="9"/>
        <v>0.12898190275611865</v>
      </c>
      <c r="AA37">
        <f t="shared" si="10"/>
        <v>8.0894973271421797E-2</v>
      </c>
      <c r="AB37">
        <f t="shared" si="11"/>
        <v>241.73338707496418</v>
      </c>
      <c r="AC37">
        <f t="shared" si="12"/>
        <v>27.861220600215464</v>
      </c>
      <c r="AD37">
        <f t="shared" si="13"/>
        <v>27.51665666666667</v>
      </c>
      <c r="AE37">
        <f t="shared" si="14"/>
        <v>3.6892167853544566</v>
      </c>
      <c r="AF37">
        <f t="shared" si="15"/>
        <v>12.29426513232344</v>
      </c>
      <c r="AG37">
        <f t="shared" si="16"/>
        <v>0.4539318764206236</v>
      </c>
      <c r="AH37">
        <f t="shared" si="17"/>
        <v>3.6922245578320054</v>
      </c>
      <c r="AI37">
        <f t="shared" si="18"/>
        <v>3.2352849089338331</v>
      </c>
      <c r="AJ37">
        <f t="shared" si="19"/>
        <v>-185.25106692441776</v>
      </c>
      <c r="AK37">
        <f t="shared" si="20"/>
        <v>2.2167323958596277</v>
      </c>
      <c r="AL37">
        <f t="shared" si="21"/>
        <v>0.1629234544155484</v>
      </c>
      <c r="AM37">
        <f t="shared" si="22"/>
        <v>58.86197600082162</v>
      </c>
      <c r="AN37">
        <v>0</v>
      </c>
      <c r="AO37">
        <v>0</v>
      </c>
      <c r="AP37">
        <f t="shared" si="23"/>
        <v>1</v>
      </c>
      <c r="AQ37">
        <f t="shared" si="24"/>
        <v>0</v>
      </c>
      <c r="AR37">
        <f t="shared" si="25"/>
        <v>53454.990753247956</v>
      </c>
      <c r="AS37" t="s">
        <v>447</v>
      </c>
      <c r="AT37">
        <v>12460.1</v>
      </c>
      <c r="AU37">
        <v>644.68153846153848</v>
      </c>
      <c r="AV37">
        <v>2658.31</v>
      </c>
      <c r="AW37">
        <f t="shared" si="26"/>
        <v>0.7574844399405869</v>
      </c>
      <c r="AX37">
        <v>-2.0107151437335018</v>
      </c>
      <c r="AY37" t="s">
        <v>509</v>
      </c>
      <c r="AZ37">
        <v>12465.1</v>
      </c>
      <c r="BA37">
        <v>655.81596000000002</v>
      </c>
      <c r="BB37">
        <v>887.71500000000003</v>
      </c>
      <c r="BC37">
        <f t="shared" si="27"/>
        <v>0.26123140872915296</v>
      </c>
      <c r="BD37">
        <v>0.5</v>
      </c>
      <c r="BE37">
        <f t="shared" si="28"/>
        <v>1261.192600556976</v>
      </c>
      <c r="BF37">
        <f t="shared" si="29"/>
        <v>27.3289177366843</v>
      </c>
      <c r="BG37">
        <f t="shared" si="30"/>
        <v>164.73155986114136</v>
      </c>
      <c r="BH37">
        <f t="shared" si="31"/>
        <v>2.3263403914248026E-2</v>
      </c>
      <c r="BI37">
        <f t="shared" si="32"/>
        <v>1.9945534321263014</v>
      </c>
      <c r="BJ37">
        <f t="shared" si="33"/>
        <v>434.50636109751406</v>
      </c>
      <c r="BK37" t="s">
        <v>510</v>
      </c>
      <c r="BL37">
        <v>489.51</v>
      </c>
      <c r="BM37">
        <f t="shared" si="34"/>
        <v>489.51</v>
      </c>
      <c r="BN37">
        <f t="shared" si="35"/>
        <v>0.44857302174684444</v>
      </c>
      <c r="BO37">
        <f t="shared" si="36"/>
        <v>0.5823609447395186</v>
      </c>
      <c r="BP37">
        <f t="shared" si="37"/>
        <v>0.81639385835485045</v>
      </c>
      <c r="BQ37">
        <f t="shared" si="38"/>
        <v>0.95418564395216232</v>
      </c>
      <c r="BR37">
        <f t="shared" si="39"/>
        <v>0.8793057079890606</v>
      </c>
      <c r="BS37">
        <f t="shared" si="40"/>
        <v>0.43468217220489985</v>
      </c>
      <c r="BT37">
        <f t="shared" si="41"/>
        <v>0.56531782779510009</v>
      </c>
      <c r="BU37">
        <v>2657</v>
      </c>
      <c r="BV37">
        <v>300</v>
      </c>
      <c r="BW37">
        <v>300</v>
      </c>
      <c r="BX37">
        <v>300</v>
      </c>
      <c r="BY37">
        <v>12465.1</v>
      </c>
      <c r="BZ37">
        <v>852.76</v>
      </c>
      <c r="CA37">
        <v>-9.0312799999999992E-3</v>
      </c>
      <c r="CB37">
        <v>-1.82</v>
      </c>
      <c r="CC37" t="s">
        <v>415</v>
      </c>
      <c r="CD37" t="s">
        <v>415</v>
      </c>
      <c r="CE37" t="s">
        <v>415</v>
      </c>
      <c r="CF37" t="s">
        <v>415</v>
      </c>
      <c r="CG37" t="s">
        <v>415</v>
      </c>
      <c r="CH37" t="s">
        <v>415</v>
      </c>
      <c r="CI37" t="s">
        <v>415</v>
      </c>
      <c r="CJ37" t="s">
        <v>415</v>
      </c>
      <c r="CK37" t="s">
        <v>415</v>
      </c>
      <c r="CL37" t="s">
        <v>415</v>
      </c>
      <c r="CM37">
        <f t="shared" si="42"/>
        <v>1499.978333333333</v>
      </c>
      <c r="CN37">
        <f t="shared" si="43"/>
        <v>1261.192600556976</v>
      </c>
      <c r="CO37">
        <f t="shared" si="44"/>
        <v>0.8408072120310468</v>
      </c>
      <c r="CP37">
        <f t="shared" si="45"/>
        <v>0.16115791921992045</v>
      </c>
      <c r="CQ37">
        <v>6</v>
      </c>
      <c r="CR37">
        <v>0.5</v>
      </c>
      <c r="CS37" t="s">
        <v>416</v>
      </c>
      <c r="CT37">
        <v>2</v>
      </c>
      <c r="CU37">
        <v>1689779794.349999</v>
      </c>
      <c r="CV37">
        <v>1964.4839999999999</v>
      </c>
      <c r="CW37">
        <v>2000.0533333333331</v>
      </c>
      <c r="CX37">
        <v>4.4761850000000001</v>
      </c>
      <c r="CY37">
        <v>0.29567066666666669</v>
      </c>
      <c r="CZ37">
        <v>1965.6136666666659</v>
      </c>
      <c r="DA37">
        <v>4.5039593333333334</v>
      </c>
      <c r="DB37">
        <v>600.19906666666668</v>
      </c>
      <c r="DC37">
        <v>101.3101666666667</v>
      </c>
      <c r="DD37">
        <v>0.1002702166666667</v>
      </c>
      <c r="DE37">
        <v>27.530586666666672</v>
      </c>
      <c r="DF37">
        <v>27.51665666666667</v>
      </c>
      <c r="DG37">
        <v>999.9000000000002</v>
      </c>
      <c r="DH37">
        <v>0</v>
      </c>
      <c r="DI37">
        <v>0</v>
      </c>
      <c r="DJ37">
        <v>9996.0263333333332</v>
      </c>
      <c r="DK37">
        <v>0</v>
      </c>
      <c r="DL37">
        <v>1162.622666666666</v>
      </c>
      <c r="DM37">
        <v>-35.56967333333332</v>
      </c>
      <c r="DN37">
        <v>1973.317</v>
      </c>
      <c r="DO37">
        <v>2000.645</v>
      </c>
      <c r="DP37">
        <v>4.1805149999999989</v>
      </c>
      <c r="DQ37">
        <v>2000.0533333333331</v>
      </c>
      <c r="DR37">
        <v>0.29567066666666669</v>
      </c>
      <c r="DS37">
        <v>0.4534830333333334</v>
      </c>
      <c r="DT37">
        <v>2.9954439999999999E-2</v>
      </c>
      <c r="DU37">
        <v>-4.0937109999999999</v>
      </c>
      <c r="DV37">
        <v>-35.458410000000001</v>
      </c>
      <c r="DW37">
        <v>1499.978333333333</v>
      </c>
      <c r="DX37">
        <v>0.97300383333333351</v>
      </c>
      <c r="DY37">
        <v>2.6996010000000001E-2</v>
      </c>
      <c r="DZ37">
        <v>0</v>
      </c>
      <c r="EA37">
        <v>654.88243333333344</v>
      </c>
      <c r="EB37">
        <v>4.9993100000000004</v>
      </c>
      <c r="EC37">
        <v>11831.08</v>
      </c>
      <c r="ED37">
        <v>13259.06333333333</v>
      </c>
      <c r="EE37">
        <v>38.266533333333342</v>
      </c>
      <c r="EF37">
        <v>39.79546666666667</v>
      </c>
      <c r="EG37">
        <v>38.691199999999988</v>
      </c>
      <c r="EH37">
        <v>38.936999999999991</v>
      </c>
      <c r="EI37">
        <v>39.478999999999992</v>
      </c>
      <c r="EJ37">
        <v>1454.6183333333331</v>
      </c>
      <c r="EK37">
        <v>40.359999999999992</v>
      </c>
      <c r="EL37">
        <v>0</v>
      </c>
      <c r="EM37">
        <v>83.799999952316284</v>
      </c>
      <c r="EN37">
        <v>0</v>
      </c>
      <c r="EO37">
        <v>655.81596000000002</v>
      </c>
      <c r="EP37">
        <v>152.4361535996529</v>
      </c>
      <c r="EQ37">
        <v>2286.976919015885</v>
      </c>
      <c r="ER37">
        <v>11845.116</v>
      </c>
      <c r="ES37">
        <v>15</v>
      </c>
      <c r="ET37">
        <v>1689779134.5</v>
      </c>
      <c r="EU37" t="s">
        <v>476</v>
      </c>
      <c r="EV37">
        <v>1689779134.5</v>
      </c>
      <c r="EW37">
        <v>1689778470</v>
      </c>
      <c r="EX37">
        <v>9</v>
      </c>
      <c r="EY37">
        <v>0.11</v>
      </c>
      <c r="EZ37">
        <v>5.0000000000000001E-3</v>
      </c>
      <c r="FA37">
        <v>1.0620000000000001</v>
      </c>
      <c r="FB37">
        <v>-0.03</v>
      </c>
      <c r="FC37">
        <v>1</v>
      </c>
      <c r="FD37">
        <v>0</v>
      </c>
      <c r="FE37">
        <v>0.2</v>
      </c>
      <c r="FF37">
        <v>0.01</v>
      </c>
      <c r="FG37">
        <v>-34.013426829268298</v>
      </c>
      <c r="FH37">
        <v>-25.28768780487809</v>
      </c>
      <c r="FI37">
        <v>2.5059422007840548</v>
      </c>
      <c r="FJ37">
        <v>0</v>
      </c>
      <c r="FK37">
        <v>1964.935806451613</v>
      </c>
      <c r="FL37">
        <v>-23.728064516134172</v>
      </c>
      <c r="FM37">
        <v>1.7842587223677651</v>
      </c>
      <c r="FN37">
        <v>0</v>
      </c>
      <c r="FO37">
        <v>4.193301219512195</v>
      </c>
      <c r="FP37">
        <v>-0.1983551916376326</v>
      </c>
      <c r="FQ37">
        <v>1.9617370002879161E-2</v>
      </c>
      <c r="FR37">
        <v>1</v>
      </c>
      <c r="FS37">
        <v>4.4804019354838696</v>
      </c>
      <c r="FT37">
        <v>-0.18935467741936449</v>
      </c>
      <c r="FU37">
        <v>1.418650913421594E-2</v>
      </c>
      <c r="FV37">
        <v>1</v>
      </c>
      <c r="FW37">
        <v>2</v>
      </c>
      <c r="FX37">
        <v>4</v>
      </c>
      <c r="FY37" t="s">
        <v>506</v>
      </c>
      <c r="FZ37">
        <v>3.1758799999999998</v>
      </c>
      <c r="GA37">
        <v>2.79725</v>
      </c>
      <c r="GB37">
        <v>0.28851199999999999</v>
      </c>
      <c r="GC37">
        <v>0.29245399999999999</v>
      </c>
      <c r="GD37">
        <v>3.3421800000000002E-2</v>
      </c>
      <c r="GE37">
        <v>2.7645199999999999E-3</v>
      </c>
      <c r="GF37">
        <v>22202.1</v>
      </c>
      <c r="GG37">
        <v>17577.3</v>
      </c>
      <c r="GH37">
        <v>29179.9</v>
      </c>
      <c r="GI37">
        <v>24348.6</v>
      </c>
      <c r="GJ37">
        <v>35910.800000000003</v>
      </c>
      <c r="GK37">
        <v>35448.400000000001</v>
      </c>
      <c r="GL37">
        <v>40252.400000000001</v>
      </c>
      <c r="GM37">
        <v>39709.699999999997</v>
      </c>
      <c r="GN37">
        <v>2.15265</v>
      </c>
      <c r="GO37">
        <v>1.8064800000000001</v>
      </c>
      <c r="GP37">
        <v>4.2691800000000002E-2</v>
      </c>
      <c r="GQ37">
        <v>0</v>
      </c>
      <c r="GR37">
        <v>26.813600000000001</v>
      </c>
      <c r="GS37">
        <v>999.9</v>
      </c>
      <c r="GT37">
        <v>35.6</v>
      </c>
      <c r="GU37">
        <v>32.6</v>
      </c>
      <c r="GV37">
        <v>17.357600000000001</v>
      </c>
      <c r="GW37">
        <v>62.307299999999998</v>
      </c>
      <c r="GX37">
        <v>32.904600000000002</v>
      </c>
      <c r="GY37">
        <v>1</v>
      </c>
      <c r="GZ37">
        <v>0.15235000000000001</v>
      </c>
      <c r="HA37">
        <v>1.79487</v>
      </c>
      <c r="HB37">
        <v>20.255099999999999</v>
      </c>
      <c r="HC37">
        <v>5.2267200000000003</v>
      </c>
      <c r="HD37">
        <v>11.9087</v>
      </c>
      <c r="HE37">
        <v>4.9637500000000001</v>
      </c>
      <c r="HF37">
        <v>3.2919999999999998</v>
      </c>
      <c r="HG37">
        <v>9999</v>
      </c>
      <c r="HH37">
        <v>9999</v>
      </c>
      <c r="HI37">
        <v>9999</v>
      </c>
      <c r="HJ37">
        <v>999.9</v>
      </c>
      <c r="HK37">
        <v>4.9702599999999997</v>
      </c>
      <c r="HL37">
        <v>1.87517</v>
      </c>
      <c r="HM37">
        <v>1.8739600000000001</v>
      </c>
      <c r="HN37">
        <v>1.87317</v>
      </c>
      <c r="HO37">
        <v>1.87466</v>
      </c>
      <c r="HP37">
        <v>1.86961</v>
      </c>
      <c r="HQ37">
        <v>1.87378</v>
      </c>
      <c r="HR37">
        <v>1.8788100000000001</v>
      </c>
      <c r="HS37">
        <v>0</v>
      </c>
      <c r="HT37">
        <v>0</v>
      </c>
      <c r="HU37">
        <v>0</v>
      </c>
      <c r="HV37">
        <v>0</v>
      </c>
      <c r="HW37" t="s">
        <v>419</v>
      </c>
      <c r="HX37" t="s">
        <v>420</v>
      </c>
      <c r="HY37" t="s">
        <v>421</v>
      </c>
      <c r="HZ37" t="s">
        <v>421</v>
      </c>
      <c r="IA37" t="s">
        <v>421</v>
      </c>
      <c r="IB37" t="s">
        <v>421</v>
      </c>
      <c r="IC37">
        <v>0</v>
      </c>
      <c r="ID37">
        <v>100</v>
      </c>
      <c r="IE37">
        <v>100</v>
      </c>
      <c r="IF37">
        <v>-1.1299999999999999</v>
      </c>
      <c r="IG37">
        <v>-2.7900000000000001E-2</v>
      </c>
      <c r="IH37">
        <v>1.0624359148385061</v>
      </c>
      <c r="II37">
        <v>7.5022699049890511E-4</v>
      </c>
      <c r="IJ37">
        <v>-1.9075414379404558E-6</v>
      </c>
      <c r="IK37">
        <v>4.87577687351772E-10</v>
      </c>
      <c r="IL37">
        <v>-2.8066767706582299E-2</v>
      </c>
      <c r="IM37">
        <v>-4.1806313054066763E-3</v>
      </c>
      <c r="IN37">
        <v>9.7520324251473139E-4</v>
      </c>
      <c r="IO37">
        <v>-7.2278216180753071E-6</v>
      </c>
      <c r="IP37">
        <v>1</v>
      </c>
      <c r="IQ37">
        <v>1943</v>
      </c>
      <c r="IR37">
        <v>1</v>
      </c>
      <c r="IS37">
        <v>21</v>
      </c>
      <c r="IT37">
        <v>11.1</v>
      </c>
      <c r="IU37">
        <v>22.2</v>
      </c>
      <c r="IV37">
        <v>3.8415499999999998</v>
      </c>
      <c r="IW37">
        <v>2.35229</v>
      </c>
      <c r="IX37">
        <v>1.42578</v>
      </c>
      <c r="IY37">
        <v>2.2766099999999998</v>
      </c>
      <c r="IZ37">
        <v>1.5478499999999999</v>
      </c>
      <c r="JA37">
        <v>2.3754900000000001</v>
      </c>
      <c r="JB37">
        <v>37.0032</v>
      </c>
      <c r="JC37">
        <v>15.6906</v>
      </c>
      <c r="JD37">
        <v>18</v>
      </c>
      <c r="JE37">
        <v>636.89300000000003</v>
      </c>
      <c r="JF37">
        <v>400.06400000000002</v>
      </c>
      <c r="JG37">
        <v>24.107199999999999</v>
      </c>
      <c r="JH37">
        <v>29.176100000000002</v>
      </c>
      <c r="JI37">
        <v>29.9998</v>
      </c>
      <c r="JJ37">
        <v>29.102799999999998</v>
      </c>
      <c r="JK37">
        <v>29.05</v>
      </c>
      <c r="JL37">
        <v>76.916399999999996</v>
      </c>
      <c r="JM37">
        <v>100</v>
      </c>
      <c r="JN37">
        <v>0</v>
      </c>
      <c r="JO37">
        <v>24.113299999999999</v>
      </c>
      <c r="JP37">
        <v>2000</v>
      </c>
      <c r="JQ37">
        <v>19.741900000000001</v>
      </c>
      <c r="JR37">
        <v>95.078100000000006</v>
      </c>
      <c r="JS37">
        <v>101.044</v>
      </c>
    </row>
    <row r="38" spans="1:279" x14ac:dyDescent="0.2">
      <c r="A38">
        <v>22</v>
      </c>
      <c r="B38">
        <v>1689780396.0999999</v>
      </c>
      <c r="C38">
        <v>2448.099999904633</v>
      </c>
      <c r="D38" t="s">
        <v>511</v>
      </c>
      <c r="E38" t="s">
        <v>512</v>
      </c>
      <c r="F38">
        <v>15</v>
      </c>
      <c r="L38" t="s">
        <v>513</v>
      </c>
      <c r="N38" t="s">
        <v>514</v>
      </c>
      <c r="O38" t="s">
        <v>515</v>
      </c>
      <c r="P38">
        <v>1689780388.099999</v>
      </c>
      <c r="Q38">
        <f t="shared" si="0"/>
        <v>3.0032651838998248E-4</v>
      </c>
      <c r="R38">
        <f t="shared" si="1"/>
        <v>0.30032651838998248</v>
      </c>
      <c r="S38">
        <f t="shared" si="2"/>
        <v>3.6890589180589397</v>
      </c>
      <c r="T38">
        <f t="shared" si="3"/>
        <v>406.16329032258068</v>
      </c>
      <c r="U38">
        <f t="shared" si="4"/>
        <v>141.42824678883815</v>
      </c>
      <c r="V38">
        <f t="shared" si="5"/>
        <v>14.340001194567723</v>
      </c>
      <c r="W38">
        <f t="shared" si="6"/>
        <v>41.182594005506949</v>
      </c>
      <c r="X38">
        <f t="shared" si="7"/>
        <v>2.2876812232778196E-2</v>
      </c>
      <c r="Y38">
        <f t="shared" si="8"/>
        <v>2.952405627193722</v>
      </c>
      <c r="Z38">
        <f t="shared" si="9"/>
        <v>2.2778789109171065E-2</v>
      </c>
      <c r="AA38">
        <f t="shared" si="10"/>
        <v>1.424551505399211E-2</v>
      </c>
      <c r="AB38">
        <f t="shared" si="11"/>
        <v>241.73693991341509</v>
      </c>
      <c r="AC38">
        <f t="shared" si="12"/>
        <v>28.541050950325843</v>
      </c>
      <c r="AD38">
        <f t="shared" si="13"/>
        <v>27.533812903225801</v>
      </c>
      <c r="AE38">
        <f t="shared" si="14"/>
        <v>3.6929214735499212</v>
      </c>
      <c r="AF38">
        <f t="shared" si="15"/>
        <v>66.154786375857469</v>
      </c>
      <c r="AG38">
        <f t="shared" si="16"/>
        <v>2.3962329699945317</v>
      </c>
      <c r="AH38">
        <f t="shared" si="17"/>
        <v>3.6221611485227521</v>
      </c>
      <c r="AI38">
        <f t="shared" si="18"/>
        <v>1.2966885035553894</v>
      </c>
      <c r="AJ38">
        <f t="shared" si="19"/>
        <v>-13.244399460998228</v>
      </c>
      <c r="AK38">
        <f t="shared" si="20"/>
        <v>-52.576448704380518</v>
      </c>
      <c r="AL38">
        <f t="shared" si="21"/>
        <v>-3.8573619462074422</v>
      </c>
      <c r="AM38">
        <f t="shared" si="22"/>
        <v>172.05872980182889</v>
      </c>
      <c r="AN38">
        <v>0</v>
      </c>
      <c r="AO38">
        <v>0</v>
      </c>
      <c r="AP38">
        <f t="shared" si="23"/>
        <v>1</v>
      </c>
      <c r="AQ38">
        <f t="shared" si="24"/>
        <v>0</v>
      </c>
      <c r="AR38">
        <f t="shared" si="25"/>
        <v>53532.566743491829</v>
      </c>
      <c r="AS38" t="s">
        <v>447</v>
      </c>
      <c r="AT38">
        <v>12460.1</v>
      </c>
      <c r="AU38">
        <v>644.68153846153848</v>
      </c>
      <c r="AV38">
        <v>2658.31</v>
      </c>
      <c r="AW38">
        <f t="shared" si="26"/>
        <v>0.7574844399405869</v>
      </c>
      <c r="AX38">
        <v>-2.0107151437335018</v>
      </c>
      <c r="AY38" t="s">
        <v>516</v>
      </c>
      <c r="AZ38">
        <v>12541.1</v>
      </c>
      <c r="BA38">
        <v>511.43107692307689</v>
      </c>
      <c r="BB38">
        <v>606.07500000000005</v>
      </c>
      <c r="BC38">
        <f t="shared" si="27"/>
        <v>0.15615876430627096</v>
      </c>
      <c r="BD38">
        <v>0.5</v>
      </c>
      <c r="BE38">
        <f t="shared" si="28"/>
        <v>1261.2137812020035</v>
      </c>
      <c r="BF38">
        <f t="shared" si="29"/>
        <v>3.6890589180589397</v>
      </c>
      <c r="BG38">
        <f t="shared" si="30"/>
        <v>98.474792799272223</v>
      </c>
      <c r="BH38">
        <f t="shared" si="31"/>
        <v>4.5192767053022958E-3</v>
      </c>
      <c r="BI38">
        <f t="shared" si="32"/>
        <v>3.3861073299509128</v>
      </c>
      <c r="BJ38">
        <f t="shared" si="33"/>
        <v>353.99039259960159</v>
      </c>
      <c r="BK38" t="s">
        <v>517</v>
      </c>
      <c r="BL38">
        <v>411.69</v>
      </c>
      <c r="BM38">
        <f t="shared" si="34"/>
        <v>411.69</v>
      </c>
      <c r="BN38">
        <f t="shared" si="35"/>
        <v>0.32072763271872295</v>
      </c>
      <c r="BO38">
        <f t="shared" si="36"/>
        <v>0.48688902475460111</v>
      </c>
      <c r="BP38">
        <f t="shared" si="37"/>
        <v>0.91347668942678328</v>
      </c>
      <c r="BQ38">
        <f t="shared" si="38"/>
        <v>-2.4514998455821591</v>
      </c>
      <c r="BR38">
        <f t="shared" si="39"/>
        <v>1.0191726225562197</v>
      </c>
      <c r="BS38">
        <f t="shared" si="40"/>
        <v>0.39193422466067801</v>
      </c>
      <c r="BT38">
        <f t="shared" si="41"/>
        <v>0.60806577533932193</v>
      </c>
      <c r="BU38">
        <v>2659</v>
      </c>
      <c r="BV38">
        <v>300</v>
      </c>
      <c r="BW38">
        <v>300</v>
      </c>
      <c r="BX38">
        <v>300</v>
      </c>
      <c r="BY38">
        <v>12541.1</v>
      </c>
      <c r="BZ38">
        <v>588.75</v>
      </c>
      <c r="CA38">
        <v>-9.0860699999999999E-3</v>
      </c>
      <c r="CB38">
        <v>-0.93</v>
      </c>
      <c r="CC38" t="s">
        <v>415</v>
      </c>
      <c r="CD38" t="s">
        <v>415</v>
      </c>
      <c r="CE38" t="s">
        <v>415</v>
      </c>
      <c r="CF38" t="s">
        <v>415</v>
      </c>
      <c r="CG38" t="s">
        <v>415</v>
      </c>
      <c r="CH38" t="s">
        <v>415</v>
      </c>
      <c r="CI38" t="s">
        <v>415</v>
      </c>
      <c r="CJ38" t="s">
        <v>415</v>
      </c>
      <c r="CK38" t="s">
        <v>415</v>
      </c>
      <c r="CL38" t="s">
        <v>415</v>
      </c>
      <c r="CM38">
        <f t="shared" si="42"/>
        <v>1500.0038709677419</v>
      </c>
      <c r="CN38">
        <f t="shared" si="43"/>
        <v>1261.2137812020035</v>
      </c>
      <c r="CO38">
        <f t="shared" si="44"/>
        <v>0.84080701764344068</v>
      </c>
      <c r="CP38">
        <f t="shared" si="45"/>
        <v>0.16115754405184046</v>
      </c>
      <c r="CQ38">
        <v>6</v>
      </c>
      <c r="CR38">
        <v>0.5</v>
      </c>
      <c r="CS38" t="s">
        <v>416</v>
      </c>
      <c r="CT38">
        <v>2</v>
      </c>
      <c r="CU38">
        <v>1689780388.099999</v>
      </c>
      <c r="CV38">
        <v>406.16329032258068</v>
      </c>
      <c r="CW38">
        <v>409.97303225806462</v>
      </c>
      <c r="CX38">
        <v>23.632845161290319</v>
      </c>
      <c r="CY38">
        <v>23.339716129032251</v>
      </c>
      <c r="CZ38">
        <v>405.23829032258072</v>
      </c>
      <c r="DA38">
        <v>23.334845161290321</v>
      </c>
      <c r="DB38">
        <v>600.20451612903219</v>
      </c>
      <c r="DC38">
        <v>101.29422580645161</v>
      </c>
      <c r="DD38">
        <v>9.9954777419354837E-2</v>
      </c>
      <c r="DE38">
        <v>27.20349677419355</v>
      </c>
      <c r="DF38">
        <v>27.533812903225801</v>
      </c>
      <c r="DG38">
        <v>999.90000000000032</v>
      </c>
      <c r="DH38">
        <v>0</v>
      </c>
      <c r="DI38">
        <v>0</v>
      </c>
      <c r="DJ38">
        <v>10001.43225806452</v>
      </c>
      <c r="DK38">
        <v>0</v>
      </c>
      <c r="DL38">
        <v>1137.08</v>
      </c>
      <c r="DM38">
        <v>-3.649075806451612</v>
      </c>
      <c r="DN38">
        <v>416.13912903225821</v>
      </c>
      <c r="DO38">
        <v>419.77032258064509</v>
      </c>
      <c r="DP38">
        <v>0.24704722580645161</v>
      </c>
      <c r="DQ38">
        <v>409.97303225806462</v>
      </c>
      <c r="DR38">
        <v>23.339716129032251</v>
      </c>
      <c r="DS38">
        <v>2.3892045161290318</v>
      </c>
      <c r="DT38">
        <v>2.3641800000000011</v>
      </c>
      <c r="DU38">
        <v>20.29078387096774</v>
      </c>
      <c r="DV38">
        <v>20.12049032258065</v>
      </c>
      <c r="DW38">
        <v>1500.0038709677419</v>
      </c>
      <c r="DX38">
        <v>0.97300735483871015</v>
      </c>
      <c r="DY38">
        <v>2.699237096774194E-2</v>
      </c>
      <c r="DZ38">
        <v>0</v>
      </c>
      <c r="EA38">
        <v>511.45390322580653</v>
      </c>
      <c r="EB38">
        <v>4.9993100000000013</v>
      </c>
      <c r="EC38">
        <v>9676.6174193548377</v>
      </c>
      <c r="ED38">
        <v>13259.309677419349</v>
      </c>
      <c r="EE38">
        <v>37.491870967741917</v>
      </c>
      <c r="EF38">
        <v>39.060096774193553</v>
      </c>
      <c r="EG38">
        <v>37.902999999999999</v>
      </c>
      <c r="EH38">
        <v>38.358741935483863</v>
      </c>
      <c r="EI38">
        <v>38.75</v>
      </c>
      <c r="EJ38">
        <v>1454.6529032258061</v>
      </c>
      <c r="EK38">
        <v>40.35096774193547</v>
      </c>
      <c r="EL38">
        <v>0</v>
      </c>
      <c r="EM38">
        <v>593.20000004768372</v>
      </c>
      <c r="EN38">
        <v>0</v>
      </c>
      <c r="EO38">
        <v>511.43107692307689</v>
      </c>
      <c r="EP38">
        <v>-3.9313504229976521</v>
      </c>
      <c r="EQ38">
        <v>30.641367374432871</v>
      </c>
      <c r="ER38">
        <v>9676.6784615384622</v>
      </c>
      <c r="ES38">
        <v>15</v>
      </c>
      <c r="ET38">
        <v>1689780423.0999999</v>
      </c>
      <c r="EU38" t="s">
        <v>518</v>
      </c>
      <c r="EV38">
        <v>1689780423.0999999</v>
      </c>
      <c r="EW38">
        <v>1689780414.0999999</v>
      </c>
      <c r="EX38">
        <v>10</v>
      </c>
      <c r="EY38">
        <v>-0.159</v>
      </c>
      <c r="EZ38">
        <v>4.5999999999999999E-2</v>
      </c>
      <c r="FA38">
        <v>0.92500000000000004</v>
      </c>
      <c r="FB38">
        <v>0.29799999999999999</v>
      </c>
      <c r="FC38">
        <v>410</v>
      </c>
      <c r="FD38">
        <v>23</v>
      </c>
      <c r="FE38">
        <v>0.55000000000000004</v>
      </c>
      <c r="FF38">
        <v>0.31</v>
      </c>
      <c r="FG38">
        <v>-3.6517431707317081</v>
      </c>
      <c r="FH38">
        <v>-9.4546620209071175E-2</v>
      </c>
      <c r="FI38">
        <v>2.9965901714385561E-2</v>
      </c>
      <c r="FJ38">
        <v>1</v>
      </c>
      <c r="FK38">
        <v>406.32393548387091</v>
      </c>
      <c r="FL38">
        <v>-0.1428870967745916</v>
      </c>
      <c r="FM38">
        <v>1.7219522836051739E-2</v>
      </c>
      <c r="FN38">
        <v>1</v>
      </c>
      <c r="FO38">
        <v>0.2375837804878049</v>
      </c>
      <c r="FP38">
        <v>0.1873585087108017</v>
      </c>
      <c r="FQ38">
        <v>1.9251397462752871E-2</v>
      </c>
      <c r="FR38">
        <v>1</v>
      </c>
      <c r="FS38">
        <v>23.58676451612904</v>
      </c>
      <c r="FT38">
        <v>0.24344032258061449</v>
      </c>
      <c r="FU38">
        <v>1.8237935444616622E-2</v>
      </c>
      <c r="FV38">
        <v>1</v>
      </c>
      <c r="FW38">
        <v>4</v>
      </c>
      <c r="FX38">
        <v>4</v>
      </c>
      <c r="FY38" t="s">
        <v>418</v>
      </c>
      <c r="FZ38">
        <v>3.1755</v>
      </c>
      <c r="GA38">
        <v>2.7970100000000002</v>
      </c>
      <c r="GB38">
        <v>0.10187</v>
      </c>
      <c r="GC38">
        <v>0.10330400000000001</v>
      </c>
      <c r="GD38">
        <v>0.118549</v>
      </c>
      <c r="GE38">
        <v>0.11852500000000001</v>
      </c>
      <c r="GF38">
        <v>28016.400000000001</v>
      </c>
      <c r="GG38">
        <v>22276.3</v>
      </c>
      <c r="GH38">
        <v>29164.6</v>
      </c>
      <c r="GI38">
        <v>24344.5</v>
      </c>
      <c r="GJ38">
        <v>32686.9</v>
      </c>
      <c r="GK38">
        <v>31298.5</v>
      </c>
      <c r="GL38">
        <v>40226.199999999997</v>
      </c>
      <c r="GM38">
        <v>39703.699999999997</v>
      </c>
      <c r="GN38">
        <v>2.1492200000000001</v>
      </c>
      <c r="GO38">
        <v>1.8419000000000001</v>
      </c>
      <c r="GP38">
        <v>5.48996E-2</v>
      </c>
      <c r="GQ38">
        <v>0</v>
      </c>
      <c r="GR38">
        <v>26.6279</v>
      </c>
      <c r="GS38">
        <v>999.9</v>
      </c>
      <c r="GT38">
        <v>59.1</v>
      </c>
      <c r="GU38">
        <v>33.4</v>
      </c>
      <c r="GV38">
        <v>30.1448</v>
      </c>
      <c r="GW38">
        <v>62.307299999999998</v>
      </c>
      <c r="GX38">
        <v>32.908700000000003</v>
      </c>
      <c r="GY38">
        <v>1</v>
      </c>
      <c r="GZ38">
        <v>0.15498999999999999</v>
      </c>
      <c r="HA38">
        <v>2.0385800000000001</v>
      </c>
      <c r="HB38">
        <v>20.253</v>
      </c>
      <c r="HC38">
        <v>5.2234299999999996</v>
      </c>
      <c r="HD38">
        <v>11.9093</v>
      </c>
      <c r="HE38">
        <v>4.9637000000000002</v>
      </c>
      <c r="HF38">
        <v>3.2919999999999998</v>
      </c>
      <c r="HG38">
        <v>9999</v>
      </c>
      <c r="HH38">
        <v>9999</v>
      </c>
      <c r="HI38">
        <v>9999</v>
      </c>
      <c r="HJ38">
        <v>999.9</v>
      </c>
      <c r="HK38">
        <v>4.9702900000000003</v>
      </c>
      <c r="HL38">
        <v>1.8752800000000001</v>
      </c>
      <c r="HM38">
        <v>1.87405</v>
      </c>
      <c r="HN38">
        <v>1.87317</v>
      </c>
      <c r="HO38">
        <v>1.8746799999999999</v>
      </c>
      <c r="HP38">
        <v>1.8696600000000001</v>
      </c>
      <c r="HQ38">
        <v>1.87378</v>
      </c>
      <c r="HR38">
        <v>1.8788100000000001</v>
      </c>
      <c r="HS38">
        <v>0</v>
      </c>
      <c r="HT38">
        <v>0</v>
      </c>
      <c r="HU38">
        <v>0</v>
      </c>
      <c r="HV38">
        <v>0</v>
      </c>
      <c r="HW38" t="s">
        <v>419</v>
      </c>
      <c r="HX38" t="s">
        <v>420</v>
      </c>
      <c r="HY38" t="s">
        <v>421</v>
      </c>
      <c r="HZ38" t="s">
        <v>421</v>
      </c>
      <c r="IA38" t="s">
        <v>421</v>
      </c>
      <c r="IB38" t="s">
        <v>421</v>
      </c>
      <c r="IC38">
        <v>0</v>
      </c>
      <c r="ID38">
        <v>100</v>
      </c>
      <c r="IE38">
        <v>100</v>
      </c>
      <c r="IF38">
        <v>0.92500000000000004</v>
      </c>
      <c r="IG38">
        <v>0.29799999999999999</v>
      </c>
      <c r="IH38">
        <v>1.0624359148385061</v>
      </c>
      <c r="II38">
        <v>7.5022699049890511E-4</v>
      </c>
      <c r="IJ38">
        <v>-1.9075414379404558E-6</v>
      </c>
      <c r="IK38">
        <v>4.87577687351772E-10</v>
      </c>
      <c r="IL38">
        <v>0.25192786104025833</v>
      </c>
      <c r="IM38">
        <v>0</v>
      </c>
      <c r="IN38">
        <v>0</v>
      </c>
      <c r="IO38">
        <v>0</v>
      </c>
      <c r="IP38">
        <v>1</v>
      </c>
      <c r="IQ38">
        <v>1943</v>
      </c>
      <c r="IR38">
        <v>1</v>
      </c>
      <c r="IS38">
        <v>21</v>
      </c>
      <c r="IT38">
        <v>21</v>
      </c>
      <c r="IU38">
        <v>32.1</v>
      </c>
      <c r="IV38">
        <v>1.07544</v>
      </c>
      <c r="IW38">
        <v>2.4108900000000002</v>
      </c>
      <c r="IX38">
        <v>1.42578</v>
      </c>
      <c r="IY38">
        <v>2.2741699999999998</v>
      </c>
      <c r="IZ38">
        <v>1.5478499999999999</v>
      </c>
      <c r="JA38">
        <v>2.4841299999999999</v>
      </c>
      <c r="JB38">
        <v>37.771099999999997</v>
      </c>
      <c r="JC38">
        <v>15.5855</v>
      </c>
      <c r="JD38">
        <v>18</v>
      </c>
      <c r="JE38">
        <v>635.63199999999995</v>
      </c>
      <c r="JF38">
        <v>420.70100000000002</v>
      </c>
      <c r="JG38">
        <v>23.686900000000001</v>
      </c>
      <c r="JH38">
        <v>29.255099999999999</v>
      </c>
      <c r="JI38">
        <v>29.9998</v>
      </c>
      <c r="JJ38">
        <v>29.228899999999999</v>
      </c>
      <c r="JK38">
        <v>29.176500000000001</v>
      </c>
      <c r="JL38">
        <v>21.545400000000001</v>
      </c>
      <c r="JM38">
        <v>27.915400000000002</v>
      </c>
      <c r="JN38">
        <v>95.878399999999999</v>
      </c>
      <c r="JO38">
        <v>23.682500000000001</v>
      </c>
      <c r="JP38">
        <v>410</v>
      </c>
      <c r="JQ38">
        <v>23.2514</v>
      </c>
      <c r="JR38">
        <v>95.021299999999997</v>
      </c>
      <c r="JS38">
        <v>101.02800000000001</v>
      </c>
    </row>
    <row r="39" spans="1:279" x14ac:dyDescent="0.2">
      <c r="A39">
        <v>23</v>
      </c>
      <c r="B39">
        <v>1689780542.0999999</v>
      </c>
      <c r="C39">
        <v>2594.099999904633</v>
      </c>
      <c r="D39" t="s">
        <v>519</v>
      </c>
      <c r="E39" t="s">
        <v>520</v>
      </c>
      <c r="F39">
        <v>15</v>
      </c>
      <c r="L39" t="s">
        <v>513</v>
      </c>
      <c r="N39" t="s">
        <v>514</v>
      </c>
      <c r="O39" t="s">
        <v>515</v>
      </c>
      <c r="P39">
        <v>1689780534.099999</v>
      </c>
      <c r="Q39">
        <f t="shared" si="0"/>
        <v>2.7087765472442619E-4</v>
      </c>
      <c r="R39">
        <f t="shared" si="1"/>
        <v>0.27087765472442621</v>
      </c>
      <c r="S39">
        <f t="shared" si="2"/>
        <v>3.7572044306336663</v>
      </c>
      <c r="T39">
        <f t="shared" si="3"/>
        <v>406.11464516129018</v>
      </c>
      <c r="U39">
        <f t="shared" si="4"/>
        <v>108.78987772196506</v>
      </c>
      <c r="V39">
        <f t="shared" si="5"/>
        <v>11.030634612639787</v>
      </c>
      <c r="W39">
        <f t="shared" si="6"/>
        <v>41.177565003472608</v>
      </c>
      <c r="X39">
        <f t="shared" si="7"/>
        <v>2.0662550885470591E-2</v>
      </c>
      <c r="Y39">
        <f t="shared" si="8"/>
        <v>2.9523055699222631</v>
      </c>
      <c r="Z39">
        <f t="shared" si="9"/>
        <v>2.0582546363409129E-2</v>
      </c>
      <c r="AA39">
        <f t="shared" si="10"/>
        <v>1.2871253640843884E-2</v>
      </c>
      <c r="AB39">
        <f t="shared" si="11"/>
        <v>161.9037745421563</v>
      </c>
      <c r="AC39">
        <f t="shared" si="12"/>
        <v>28.2381838382335</v>
      </c>
      <c r="AD39">
        <f t="shared" si="13"/>
        <v>27.510967741935481</v>
      </c>
      <c r="AE39">
        <f t="shared" si="14"/>
        <v>3.6879890449893451</v>
      </c>
      <c r="AF39">
        <f t="shared" si="15"/>
        <v>65.477310821220257</v>
      </c>
      <c r="AG39">
        <f t="shared" si="16"/>
        <v>2.3936074561226963</v>
      </c>
      <c r="AH39">
        <f t="shared" si="17"/>
        <v>3.6556288370764345</v>
      </c>
      <c r="AI39">
        <f t="shared" si="18"/>
        <v>1.2943815888666488</v>
      </c>
      <c r="AJ39">
        <f t="shared" si="19"/>
        <v>-11.945704573347195</v>
      </c>
      <c r="AK39">
        <f t="shared" si="20"/>
        <v>-23.961475114920219</v>
      </c>
      <c r="AL39">
        <f t="shared" si="21"/>
        <v>-1.759211564331568</v>
      </c>
      <c r="AM39">
        <f t="shared" si="22"/>
        <v>124.23738328955731</v>
      </c>
      <c r="AN39">
        <v>0</v>
      </c>
      <c r="AO39">
        <v>0</v>
      </c>
      <c r="AP39">
        <f t="shared" si="23"/>
        <v>1</v>
      </c>
      <c r="AQ39">
        <f t="shared" si="24"/>
        <v>0</v>
      </c>
      <c r="AR39">
        <f t="shared" si="25"/>
        <v>53501.678952839153</v>
      </c>
      <c r="AS39" t="s">
        <v>447</v>
      </c>
      <c r="AT39">
        <v>12460.1</v>
      </c>
      <c r="AU39">
        <v>644.68153846153848</v>
      </c>
      <c r="AV39">
        <v>2658.31</v>
      </c>
      <c r="AW39">
        <f t="shared" si="26"/>
        <v>0.7574844399405869</v>
      </c>
      <c r="AX39">
        <v>-2.0107151437335018</v>
      </c>
      <c r="AY39" t="s">
        <v>521</v>
      </c>
      <c r="AZ39">
        <v>12551.1</v>
      </c>
      <c r="BA39">
        <v>505.27415384615392</v>
      </c>
      <c r="BB39">
        <v>666.36099999999999</v>
      </c>
      <c r="BC39">
        <f t="shared" si="27"/>
        <v>0.24174110752857092</v>
      </c>
      <c r="BD39">
        <v>0.5</v>
      </c>
      <c r="BE39">
        <f t="shared" si="28"/>
        <v>841.19124707348885</v>
      </c>
      <c r="BF39">
        <f t="shared" si="29"/>
        <v>3.7572044306336663</v>
      </c>
      <c r="BG39">
        <f t="shared" si="30"/>
        <v>101.67525185544247</v>
      </c>
      <c r="BH39">
        <f t="shared" si="31"/>
        <v>6.8568468757060977E-3</v>
      </c>
      <c r="BI39">
        <f t="shared" si="32"/>
        <v>2.9892940913408799</v>
      </c>
      <c r="BJ39">
        <f t="shared" si="33"/>
        <v>373.73918945453977</v>
      </c>
      <c r="BK39" t="s">
        <v>522</v>
      </c>
      <c r="BL39">
        <v>414.71</v>
      </c>
      <c r="BM39">
        <f t="shared" si="34"/>
        <v>414.71</v>
      </c>
      <c r="BN39">
        <f t="shared" si="35"/>
        <v>0.37764965236560966</v>
      </c>
      <c r="BO39">
        <f t="shared" si="36"/>
        <v>0.64012003192455447</v>
      </c>
      <c r="BP39">
        <f t="shared" si="37"/>
        <v>0.88783606703512219</v>
      </c>
      <c r="BQ39">
        <f t="shared" si="38"/>
        <v>7.4303896279002162</v>
      </c>
      <c r="BR39">
        <f t="shared" si="39"/>
        <v>0.98923363373504469</v>
      </c>
      <c r="BS39">
        <f t="shared" si="40"/>
        <v>0.52538641927103324</v>
      </c>
      <c r="BT39">
        <f t="shared" si="41"/>
        <v>0.47461358072896676</v>
      </c>
      <c r="BU39">
        <v>2661</v>
      </c>
      <c r="BV39">
        <v>300</v>
      </c>
      <c r="BW39">
        <v>300</v>
      </c>
      <c r="BX39">
        <v>300</v>
      </c>
      <c r="BY39">
        <v>12551.1</v>
      </c>
      <c r="BZ39">
        <v>633.08000000000004</v>
      </c>
      <c r="CA39">
        <v>-9.5241200000000005E-3</v>
      </c>
      <c r="CB39">
        <v>-7.29</v>
      </c>
      <c r="CC39" t="s">
        <v>415</v>
      </c>
      <c r="CD39" t="s">
        <v>415</v>
      </c>
      <c r="CE39" t="s">
        <v>415</v>
      </c>
      <c r="CF39" t="s">
        <v>415</v>
      </c>
      <c r="CG39" t="s">
        <v>415</v>
      </c>
      <c r="CH39" t="s">
        <v>415</v>
      </c>
      <c r="CI39" t="s">
        <v>415</v>
      </c>
      <c r="CJ39" t="s">
        <v>415</v>
      </c>
      <c r="CK39" t="s">
        <v>415</v>
      </c>
      <c r="CL39" t="s">
        <v>415</v>
      </c>
      <c r="CM39">
        <f t="shared" si="42"/>
        <v>999.99680645161277</v>
      </c>
      <c r="CN39">
        <f t="shared" si="43"/>
        <v>841.19124707348885</v>
      </c>
      <c r="CO39">
        <f t="shared" si="44"/>
        <v>0.84119393346701843</v>
      </c>
      <c r="CP39">
        <f t="shared" si="45"/>
        <v>0.16190429159134559</v>
      </c>
      <c r="CQ39">
        <v>6</v>
      </c>
      <c r="CR39">
        <v>0.5</v>
      </c>
      <c r="CS39" t="s">
        <v>416</v>
      </c>
      <c r="CT39">
        <v>2</v>
      </c>
      <c r="CU39">
        <v>1689780534.099999</v>
      </c>
      <c r="CV39">
        <v>406.11464516129018</v>
      </c>
      <c r="CW39">
        <v>409.9805483870968</v>
      </c>
      <c r="CX39">
        <v>23.6070064516129</v>
      </c>
      <c r="CY39">
        <v>23.34261290322581</v>
      </c>
      <c r="CZ39">
        <v>405.25609677419362</v>
      </c>
      <c r="DA39">
        <v>23.338848387096771</v>
      </c>
      <c r="DB39">
        <v>600.20309677419368</v>
      </c>
      <c r="DC39">
        <v>101.2940322580645</v>
      </c>
      <c r="DD39">
        <v>9.991029999999998E-2</v>
      </c>
      <c r="DE39">
        <v>27.36042258064516</v>
      </c>
      <c r="DF39">
        <v>27.510967741935481</v>
      </c>
      <c r="DG39">
        <v>999.90000000000032</v>
      </c>
      <c r="DH39">
        <v>0</v>
      </c>
      <c r="DI39">
        <v>0</v>
      </c>
      <c r="DJ39">
        <v>10000.88322580645</v>
      </c>
      <c r="DK39">
        <v>0</v>
      </c>
      <c r="DL39">
        <v>1140.335161290323</v>
      </c>
      <c r="DM39">
        <v>-3.8658967741935482</v>
      </c>
      <c r="DN39">
        <v>415.93354838709672</v>
      </c>
      <c r="DO39">
        <v>419.77916129032258</v>
      </c>
      <c r="DP39">
        <v>0.2644071935483871</v>
      </c>
      <c r="DQ39">
        <v>409.9805483870968</v>
      </c>
      <c r="DR39">
        <v>23.34261290322581</v>
      </c>
      <c r="DS39">
        <v>2.3912474193548392</v>
      </c>
      <c r="DT39">
        <v>2.364465161290322</v>
      </c>
      <c r="DU39">
        <v>20.304606451612901</v>
      </c>
      <c r="DV39">
        <v>20.122445161290329</v>
      </c>
      <c r="DW39">
        <v>999.99680645161277</v>
      </c>
      <c r="DX39">
        <v>0.96000383870967709</v>
      </c>
      <c r="DY39">
        <v>3.9996283870967743E-2</v>
      </c>
      <c r="DZ39">
        <v>0</v>
      </c>
      <c r="EA39">
        <v>505.25806451612902</v>
      </c>
      <c r="EB39">
        <v>4.9993100000000013</v>
      </c>
      <c r="EC39">
        <v>7056.6412903225819</v>
      </c>
      <c r="ED39">
        <v>8784.8483870967739</v>
      </c>
      <c r="EE39">
        <v>36.686999999999983</v>
      </c>
      <c r="EF39">
        <v>38.75</v>
      </c>
      <c r="EG39">
        <v>37.495935483870973</v>
      </c>
      <c r="EH39">
        <v>37.936999999999983</v>
      </c>
      <c r="EI39">
        <v>38.186999999999983</v>
      </c>
      <c r="EJ39">
        <v>955.20193548387113</v>
      </c>
      <c r="EK39">
        <v>39.797741935483863</v>
      </c>
      <c r="EL39">
        <v>0</v>
      </c>
      <c r="EM39">
        <v>145.5999999046326</v>
      </c>
      <c r="EN39">
        <v>0</v>
      </c>
      <c r="EO39">
        <v>505.27415384615392</v>
      </c>
      <c r="EP39">
        <v>0.62488888073211457</v>
      </c>
      <c r="EQ39">
        <v>-70.917948837987211</v>
      </c>
      <c r="ER39">
        <v>7055.9842307692306</v>
      </c>
      <c r="ES39">
        <v>15</v>
      </c>
      <c r="ET39">
        <v>1689780489.5999999</v>
      </c>
      <c r="EU39" t="s">
        <v>523</v>
      </c>
      <c r="EV39">
        <v>1689780489.5999999</v>
      </c>
      <c r="EW39">
        <v>1689780487.5999999</v>
      </c>
      <c r="EX39">
        <v>11</v>
      </c>
      <c r="EY39">
        <v>-6.9000000000000006E-2</v>
      </c>
      <c r="EZ39">
        <v>-0.03</v>
      </c>
      <c r="FA39">
        <v>0.85599999999999998</v>
      </c>
      <c r="FB39">
        <v>0.26800000000000002</v>
      </c>
      <c r="FC39">
        <v>410</v>
      </c>
      <c r="FD39">
        <v>22</v>
      </c>
      <c r="FE39">
        <v>0.39</v>
      </c>
      <c r="FF39">
        <v>0.16</v>
      </c>
      <c r="FG39">
        <v>-3.8505455</v>
      </c>
      <c r="FH39">
        <v>-0.18029786116322691</v>
      </c>
      <c r="FI39">
        <v>3.7294207254612577E-2</v>
      </c>
      <c r="FJ39">
        <v>1</v>
      </c>
      <c r="FK39">
        <v>406.1144333333333</v>
      </c>
      <c r="FL39">
        <v>-5.5234705226861303E-2</v>
      </c>
      <c r="FM39">
        <v>1.6977795956942768E-2</v>
      </c>
      <c r="FN39">
        <v>1</v>
      </c>
      <c r="FO39">
        <v>0.2391124</v>
      </c>
      <c r="FP39">
        <v>0.49201794371482122</v>
      </c>
      <c r="FQ39">
        <v>4.8695928995040223E-2</v>
      </c>
      <c r="FR39">
        <v>1</v>
      </c>
      <c r="FS39">
        <v>23.605273333333329</v>
      </c>
      <c r="FT39">
        <v>0.4628716351501973</v>
      </c>
      <c r="FU39">
        <v>3.3654964302792079E-2</v>
      </c>
      <c r="FV39">
        <v>1</v>
      </c>
      <c r="FW39">
        <v>4</v>
      </c>
      <c r="FX39">
        <v>4</v>
      </c>
      <c r="FY39" t="s">
        <v>418</v>
      </c>
      <c r="FZ39">
        <v>3.1758899999999999</v>
      </c>
      <c r="GA39">
        <v>2.7969400000000002</v>
      </c>
      <c r="GB39">
        <v>0.10190100000000001</v>
      </c>
      <c r="GC39">
        <v>0.103326</v>
      </c>
      <c r="GD39">
        <v>0.11868099999999999</v>
      </c>
      <c r="GE39">
        <v>0.118538</v>
      </c>
      <c r="GF39">
        <v>28023</v>
      </c>
      <c r="GG39">
        <v>22281.3</v>
      </c>
      <c r="GH39">
        <v>29171.9</v>
      </c>
      <c r="GI39">
        <v>24350.1</v>
      </c>
      <c r="GJ39">
        <v>32689.5</v>
      </c>
      <c r="GK39">
        <v>31304.799999999999</v>
      </c>
      <c r="GL39">
        <v>40236</v>
      </c>
      <c r="GM39">
        <v>39712.6</v>
      </c>
      <c r="GN39">
        <v>2.1501999999999999</v>
      </c>
      <c r="GO39">
        <v>1.8411500000000001</v>
      </c>
      <c r="GP39">
        <v>4.0683900000000002E-2</v>
      </c>
      <c r="GQ39">
        <v>0</v>
      </c>
      <c r="GR39">
        <v>26.838100000000001</v>
      </c>
      <c r="GS39">
        <v>999.9</v>
      </c>
      <c r="GT39">
        <v>59.2</v>
      </c>
      <c r="GU39">
        <v>33.6</v>
      </c>
      <c r="GV39">
        <v>30.539300000000001</v>
      </c>
      <c r="GW39">
        <v>62.137300000000003</v>
      </c>
      <c r="GX39">
        <v>32.872599999999998</v>
      </c>
      <c r="GY39">
        <v>1</v>
      </c>
      <c r="GZ39">
        <v>0.14330300000000001</v>
      </c>
      <c r="HA39">
        <v>1.4638899999999999</v>
      </c>
      <c r="HB39">
        <v>20.263300000000001</v>
      </c>
      <c r="HC39">
        <v>5.2279200000000001</v>
      </c>
      <c r="HD39">
        <v>11.909000000000001</v>
      </c>
      <c r="HE39">
        <v>4.9637500000000001</v>
      </c>
      <c r="HF39">
        <v>3.2919999999999998</v>
      </c>
      <c r="HG39">
        <v>9999</v>
      </c>
      <c r="HH39">
        <v>9999</v>
      </c>
      <c r="HI39">
        <v>9999</v>
      </c>
      <c r="HJ39">
        <v>999.9</v>
      </c>
      <c r="HK39">
        <v>4.9702999999999999</v>
      </c>
      <c r="HL39">
        <v>1.87531</v>
      </c>
      <c r="HM39">
        <v>1.87408</v>
      </c>
      <c r="HN39">
        <v>1.8732200000000001</v>
      </c>
      <c r="HO39">
        <v>1.87469</v>
      </c>
      <c r="HP39">
        <v>1.8696600000000001</v>
      </c>
      <c r="HQ39">
        <v>1.87378</v>
      </c>
      <c r="HR39">
        <v>1.87887</v>
      </c>
      <c r="HS39">
        <v>0</v>
      </c>
      <c r="HT39">
        <v>0</v>
      </c>
      <c r="HU39">
        <v>0</v>
      </c>
      <c r="HV39">
        <v>0</v>
      </c>
      <c r="HW39" t="s">
        <v>419</v>
      </c>
      <c r="HX39" t="s">
        <v>420</v>
      </c>
      <c r="HY39" t="s">
        <v>421</v>
      </c>
      <c r="HZ39" t="s">
        <v>421</v>
      </c>
      <c r="IA39" t="s">
        <v>421</v>
      </c>
      <c r="IB39" t="s">
        <v>421</v>
      </c>
      <c r="IC39">
        <v>0</v>
      </c>
      <c r="ID39">
        <v>100</v>
      </c>
      <c r="IE39">
        <v>100</v>
      </c>
      <c r="IF39">
        <v>0.85899999999999999</v>
      </c>
      <c r="IG39">
        <v>0.2681</v>
      </c>
      <c r="IH39">
        <v>0.83525311337359887</v>
      </c>
      <c r="II39">
        <v>7.5022699049890511E-4</v>
      </c>
      <c r="IJ39">
        <v>-1.9075414379404558E-6</v>
      </c>
      <c r="IK39">
        <v>4.87577687351772E-10</v>
      </c>
      <c r="IL39">
        <v>0.26817142857143489</v>
      </c>
      <c r="IM39">
        <v>0</v>
      </c>
      <c r="IN39">
        <v>0</v>
      </c>
      <c r="IO39">
        <v>0</v>
      </c>
      <c r="IP39">
        <v>1</v>
      </c>
      <c r="IQ39">
        <v>1943</v>
      </c>
      <c r="IR39">
        <v>1</v>
      </c>
      <c r="IS39">
        <v>21</v>
      </c>
      <c r="IT39">
        <v>0.9</v>
      </c>
      <c r="IU39">
        <v>0.9</v>
      </c>
      <c r="IV39">
        <v>1.07544</v>
      </c>
      <c r="IW39">
        <v>2.4133300000000002</v>
      </c>
      <c r="IX39">
        <v>1.42578</v>
      </c>
      <c r="IY39">
        <v>2.2729499999999998</v>
      </c>
      <c r="IZ39">
        <v>1.5478499999999999</v>
      </c>
      <c r="JA39">
        <v>2.48291</v>
      </c>
      <c r="JB39">
        <v>37.989100000000001</v>
      </c>
      <c r="JC39">
        <v>15.5768</v>
      </c>
      <c r="JD39">
        <v>18</v>
      </c>
      <c r="JE39">
        <v>635.36400000000003</v>
      </c>
      <c r="JF39">
        <v>419.61200000000002</v>
      </c>
      <c r="JG39">
        <v>24.416</v>
      </c>
      <c r="JH39">
        <v>29.138500000000001</v>
      </c>
      <c r="JI39">
        <v>29.9999</v>
      </c>
      <c r="JJ39">
        <v>29.1328</v>
      </c>
      <c r="JK39">
        <v>29.0823</v>
      </c>
      <c r="JL39">
        <v>21.5579</v>
      </c>
      <c r="JM39">
        <v>27.975200000000001</v>
      </c>
      <c r="JN39">
        <v>93.626199999999997</v>
      </c>
      <c r="JO39">
        <v>24.407900000000001</v>
      </c>
      <c r="JP39">
        <v>410</v>
      </c>
      <c r="JQ39">
        <v>23.2332</v>
      </c>
      <c r="JR39">
        <v>95.044700000000006</v>
      </c>
      <c r="JS39">
        <v>101.051</v>
      </c>
    </row>
    <row r="40" spans="1:279" x14ac:dyDescent="0.2">
      <c r="A40">
        <v>24</v>
      </c>
      <c r="B40">
        <v>1689780663.5999999</v>
      </c>
      <c r="C40">
        <v>2715.599999904633</v>
      </c>
      <c r="D40" t="s">
        <v>524</v>
      </c>
      <c r="E40" t="s">
        <v>525</v>
      </c>
      <c r="F40">
        <v>15</v>
      </c>
      <c r="L40" t="s">
        <v>513</v>
      </c>
      <c r="N40" t="s">
        <v>514</v>
      </c>
      <c r="O40" t="s">
        <v>515</v>
      </c>
      <c r="P40">
        <v>1689780655.849999</v>
      </c>
      <c r="Q40">
        <f t="shared" si="0"/>
        <v>2.9294401089667192E-4</v>
      </c>
      <c r="R40">
        <f t="shared" si="1"/>
        <v>0.29294401089667194</v>
      </c>
      <c r="S40">
        <f t="shared" si="2"/>
        <v>3.4469891593514101</v>
      </c>
      <c r="T40">
        <f t="shared" si="3"/>
        <v>406.42596666666668</v>
      </c>
      <c r="U40">
        <f t="shared" si="4"/>
        <v>153.99433319179366</v>
      </c>
      <c r="V40">
        <f t="shared" si="5"/>
        <v>15.613195800534436</v>
      </c>
      <c r="W40">
        <f t="shared" si="6"/>
        <v>41.206764329989682</v>
      </c>
      <c r="X40">
        <f t="shared" si="7"/>
        <v>2.2449384881072152E-2</v>
      </c>
      <c r="Y40">
        <f t="shared" si="8"/>
        <v>2.9528571627828581</v>
      </c>
      <c r="Z40">
        <f t="shared" si="9"/>
        <v>2.2354996652702637E-2</v>
      </c>
      <c r="AA40">
        <f t="shared" si="10"/>
        <v>1.3980320120682973E-2</v>
      </c>
      <c r="AB40">
        <f t="shared" si="11"/>
        <v>82.092304891651068</v>
      </c>
      <c r="AC40">
        <f t="shared" si="12"/>
        <v>27.89133649266055</v>
      </c>
      <c r="AD40">
        <f t="shared" si="13"/>
        <v>27.442583333333339</v>
      </c>
      <c r="AE40">
        <f t="shared" si="14"/>
        <v>3.6732587231279532</v>
      </c>
      <c r="AF40">
        <f t="shared" si="15"/>
        <v>64.743958420876396</v>
      </c>
      <c r="AG40">
        <f t="shared" si="16"/>
        <v>2.384340004330217</v>
      </c>
      <c r="AH40">
        <f t="shared" si="17"/>
        <v>3.6827220060140737</v>
      </c>
      <c r="AI40">
        <f t="shared" si="18"/>
        <v>1.2889187187977362</v>
      </c>
      <c r="AJ40">
        <f t="shared" si="19"/>
        <v>-12.918830880543231</v>
      </c>
      <c r="AK40">
        <f t="shared" si="20"/>
        <v>6.9981873784220001</v>
      </c>
      <c r="AL40">
        <f t="shared" si="21"/>
        <v>0.51384734130619381</v>
      </c>
      <c r="AM40">
        <f t="shared" si="22"/>
        <v>76.685508730836034</v>
      </c>
      <c r="AN40">
        <v>0</v>
      </c>
      <c r="AO40">
        <v>0</v>
      </c>
      <c r="AP40">
        <f t="shared" si="23"/>
        <v>1</v>
      </c>
      <c r="AQ40">
        <f t="shared" si="24"/>
        <v>0</v>
      </c>
      <c r="AR40">
        <f t="shared" si="25"/>
        <v>53495.162576372451</v>
      </c>
      <c r="AS40" t="s">
        <v>447</v>
      </c>
      <c r="AT40">
        <v>12460.1</v>
      </c>
      <c r="AU40">
        <v>644.68153846153848</v>
      </c>
      <c r="AV40">
        <v>2658.31</v>
      </c>
      <c r="AW40">
        <f t="shared" si="26"/>
        <v>0.7574844399405869</v>
      </c>
      <c r="AX40">
        <v>-2.0107151437335018</v>
      </c>
      <c r="AY40" t="s">
        <v>526</v>
      </c>
      <c r="AZ40">
        <v>12562.9</v>
      </c>
      <c r="BA40">
        <v>603.60453846153837</v>
      </c>
      <c r="BB40">
        <v>1120.58</v>
      </c>
      <c r="BC40">
        <f t="shared" si="27"/>
        <v>0.46134632202829029</v>
      </c>
      <c r="BD40">
        <v>0.5</v>
      </c>
      <c r="BE40">
        <f t="shared" si="28"/>
        <v>421.18567801639955</v>
      </c>
      <c r="BF40">
        <f t="shared" si="29"/>
        <v>3.4469891593514101</v>
      </c>
      <c r="BG40">
        <f t="shared" si="30"/>
        <v>97.156231721928833</v>
      </c>
      <c r="BH40">
        <f t="shared" si="31"/>
        <v>1.2957953197241448E-2</v>
      </c>
      <c r="BI40">
        <f t="shared" si="32"/>
        <v>1.3722625783076623</v>
      </c>
      <c r="BJ40">
        <f t="shared" si="33"/>
        <v>483.70644026266547</v>
      </c>
      <c r="BK40" t="s">
        <v>527</v>
      </c>
      <c r="BL40">
        <v>460.85</v>
      </c>
      <c r="BM40">
        <f t="shared" si="34"/>
        <v>460.85</v>
      </c>
      <c r="BN40">
        <f t="shared" si="35"/>
        <v>0.58873975976726334</v>
      </c>
      <c r="BO40">
        <f t="shared" si="36"/>
        <v>0.78361672432428664</v>
      </c>
      <c r="BP40">
        <f t="shared" si="37"/>
        <v>0.69977610513957023</v>
      </c>
      <c r="BQ40">
        <f t="shared" si="38"/>
        <v>1.0863146307874338</v>
      </c>
      <c r="BR40">
        <f t="shared" si="39"/>
        <v>0.76366123610764647</v>
      </c>
      <c r="BS40">
        <f t="shared" si="40"/>
        <v>0.59828868802956936</v>
      </c>
      <c r="BT40">
        <f t="shared" si="41"/>
        <v>0.40171131197043064</v>
      </c>
      <c r="BU40">
        <v>2663</v>
      </c>
      <c r="BV40">
        <v>300</v>
      </c>
      <c r="BW40">
        <v>300</v>
      </c>
      <c r="BX40">
        <v>300</v>
      </c>
      <c r="BY40">
        <v>12562.9</v>
      </c>
      <c r="BZ40">
        <v>982.21</v>
      </c>
      <c r="CA40">
        <v>-9.9657500000000006E-3</v>
      </c>
      <c r="CB40">
        <v>-44.95</v>
      </c>
      <c r="CC40" t="s">
        <v>415</v>
      </c>
      <c r="CD40" t="s">
        <v>415</v>
      </c>
      <c r="CE40" t="s">
        <v>415</v>
      </c>
      <c r="CF40" t="s">
        <v>415</v>
      </c>
      <c r="CG40" t="s">
        <v>415</v>
      </c>
      <c r="CH40" t="s">
        <v>415</v>
      </c>
      <c r="CI40" t="s">
        <v>415</v>
      </c>
      <c r="CJ40" t="s">
        <v>415</v>
      </c>
      <c r="CK40" t="s">
        <v>415</v>
      </c>
      <c r="CL40" t="s">
        <v>415</v>
      </c>
      <c r="CM40">
        <f t="shared" si="42"/>
        <v>499.99730000000011</v>
      </c>
      <c r="CN40">
        <f t="shared" si="43"/>
        <v>421.18567801639955</v>
      </c>
      <c r="CO40">
        <f t="shared" si="44"/>
        <v>0.84237590486268521</v>
      </c>
      <c r="CP40">
        <f t="shared" si="45"/>
        <v>0.16418549638498259</v>
      </c>
      <c r="CQ40">
        <v>6</v>
      </c>
      <c r="CR40">
        <v>0.5</v>
      </c>
      <c r="CS40" t="s">
        <v>416</v>
      </c>
      <c r="CT40">
        <v>2</v>
      </c>
      <c r="CU40">
        <v>1689780655.849999</v>
      </c>
      <c r="CV40">
        <v>406.42596666666668</v>
      </c>
      <c r="CW40">
        <v>409.9908333333334</v>
      </c>
      <c r="CX40">
        <v>23.516956666666658</v>
      </c>
      <c r="CY40">
        <v>23.23099666666667</v>
      </c>
      <c r="CZ40">
        <v>405.51313333333343</v>
      </c>
      <c r="DA40">
        <v>23.247526666666669</v>
      </c>
      <c r="DB40">
        <v>600.19903333333343</v>
      </c>
      <c r="DC40">
        <v>101.2882666666667</v>
      </c>
      <c r="DD40">
        <v>9.985247333333333E-2</v>
      </c>
      <c r="DE40">
        <v>27.48654333333333</v>
      </c>
      <c r="DF40">
        <v>27.442583333333339</v>
      </c>
      <c r="DG40">
        <v>999.9000000000002</v>
      </c>
      <c r="DH40">
        <v>0</v>
      </c>
      <c r="DI40">
        <v>0</v>
      </c>
      <c r="DJ40">
        <v>10004.584999999999</v>
      </c>
      <c r="DK40">
        <v>0</v>
      </c>
      <c r="DL40">
        <v>1162.127333333334</v>
      </c>
      <c r="DM40">
        <v>-3.56494</v>
      </c>
      <c r="DN40">
        <v>416.21399999999988</v>
      </c>
      <c r="DO40">
        <v>419.74193333333352</v>
      </c>
      <c r="DP40">
        <v>0.28596749999999999</v>
      </c>
      <c r="DQ40">
        <v>409.9908333333334</v>
      </c>
      <c r="DR40">
        <v>23.23099666666667</v>
      </c>
      <c r="DS40">
        <v>2.3819896666666671</v>
      </c>
      <c r="DT40">
        <v>2.353024</v>
      </c>
      <c r="DU40">
        <v>20.241849999999999</v>
      </c>
      <c r="DV40">
        <v>20.044060000000002</v>
      </c>
      <c r="DW40">
        <v>499.99730000000011</v>
      </c>
      <c r="DX40">
        <v>0.92000586666666662</v>
      </c>
      <c r="DY40">
        <v>7.9994143333333323E-2</v>
      </c>
      <c r="DZ40">
        <v>0</v>
      </c>
      <c r="EA40">
        <v>603.61296666666669</v>
      </c>
      <c r="EB40">
        <v>4.9993100000000004</v>
      </c>
      <c r="EC40">
        <v>4997.53</v>
      </c>
      <c r="ED40">
        <v>4309.3469999999998</v>
      </c>
      <c r="EE40">
        <v>36.020633333333329</v>
      </c>
      <c r="EF40">
        <v>38.686999999999991</v>
      </c>
      <c r="EG40">
        <v>37.172533333333327</v>
      </c>
      <c r="EH40">
        <v>37.976899999999993</v>
      </c>
      <c r="EI40">
        <v>37.801666666666662</v>
      </c>
      <c r="EJ40">
        <v>455.40133333333318</v>
      </c>
      <c r="EK40">
        <v>39.598333333333329</v>
      </c>
      <c r="EL40">
        <v>0</v>
      </c>
      <c r="EM40">
        <v>120.7999999523163</v>
      </c>
      <c r="EN40">
        <v>0</v>
      </c>
      <c r="EO40">
        <v>603.60453846153837</v>
      </c>
      <c r="EP40">
        <v>4.2875897458153043</v>
      </c>
      <c r="EQ40">
        <v>-35.858803378583659</v>
      </c>
      <c r="ER40">
        <v>4997.6619230769229</v>
      </c>
      <c r="ES40">
        <v>15</v>
      </c>
      <c r="ET40">
        <v>1689780617.5999999</v>
      </c>
      <c r="EU40" t="s">
        <v>528</v>
      </c>
      <c r="EV40">
        <v>1689780616.5999999</v>
      </c>
      <c r="EW40">
        <v>1689780617.5999999</v>
      </c>
      <c r="EX40">
        <v>12</v>
      </c>
      <c r="EY40">
        <v>5.3999999999999999E-2</v>
      </c>
      <c r="EZ40">
        <v>1E-3</v>
      </c>
      <c r="FA40">
        <v>0.91100000000000003</v>
      </c>
      <c r="FB40">
        <v>0.26900000000000002</v>
      </c>
      <c r="FC40">
        <v>410</v>
      </c>
      <c r="FD40">
        <v>22</v>
      </c>
      <c r="FE40">
        <v>0.38</v>
      </c>
      <c r="FF40">
        <v>0.16</v>
      </c>
      <c r="FG40">
        <v>-3.56357756097561</v>
      </c>
      <c r="FH40">
        <v>2.2094634146345708E-2</v>
      </c>
      <c r="FI40">
        <v>2.5779185286799879E-2</v>
      </c>
      <c r="FJ40">
        <v>1</v>
      </c>
      <c r="FK40">
        <v>406.42451612903221</v>
      </c>
      <c r="FL40">
        <v>0.16548387096674971</v>
      </c>
      <c r="FM40">
        <v>2.6588708454411861E-2</v>
      </c>
      <c r="FN40">
        <v>1</v>
      </c>
      <c r="FO40">
        <v>0.25945185365853662</v>
      </c>
      <c r="FP40">
        <v>0.48545339372822283</v>
      </c>
      <c r="FQ40">
        <v>4.8017654256742363E-2</v>
      </c>
      <c r="FR40">
        <v>1</v>
      </c>
      <c r="FS40">
        <v>23.511070967741929</v>
      </c>
      <c r="FT40">
        <v>0.47442580645143417</v>
      </c>
      <c r="FU40">
        <v>3.5653151636904967E-2</v>
      </c>
      <c r="FV40">
        <v>1</v>
      </c>
      <c r="FW40">
        <v>4</v>
      </c>
      <c r="FX40">
        <v>4</v>
      </c>
      <c r="FY40" t="s">
        <v>418</v>
      </c>
      <c r="FZ40">
        <v>3.1760000000000002</v>
      </c>
      <c r="GA40">
        <v>2.7968999999999999</v>
      </c>
      <c r="GB40">
        <v>0.101948</v>
      </c>
      <c r="GC40">
        <v>0.103314</v>
      </c>
      <c r="GD40">
        <v>0.118308</v>
      </c>
      <c r="GE40">
        <v>0.11808</v>
      </c>
      <c r="GF40">
        <v>28017.200000000001</v>
      </c>
      <c r="GG40">
        <v>22277.599999999999</v>
      </c>
      <c r="GH40">
        <v>29167.7</v>
      </c>
      <c r="GI40">
        <v>24345.9</v>
      </c>
      <c r="GJ40">
        <v>32698.9</v>
      </c>
      <c r="GK40">
        <v>31316.1</v>
      </c>
      <c r="GL40">
        <v>40230</v>
      </c>
      <c r="GM40">
        <v>39705.9</v>
      </c>
      <c r="GN40">
        <v>2.1500699999999999</v>
      </c>
      <c r="GO40">
        <v>1.83768</v>
      </c>
      <c r="GP40">
        <v>1.6756400000000001E-2</v>
      </c>
      <c r="GQ40">
        <v>0</v>
      </c>
      <c r="GR40">
        <v>27.164999999999999</v>
      </c>
      <c r="GS40">
        <v>999.9</v>
      </c>
      <c r="GT40">
        <v>59.1</v>
      </c>
      <c r="GU40">
        <v>33.700000000000003</v>
      </c>
      <c r="GV40">
        <v>30.658799999999999</v>
      </c>
      <c r="GW40">
        <v>62.037300000000002</v>
      </c>
      <c r="GX40">
        <v>32.235599999999998</v>
      </c>
      <c r="GY40">
        <v>1</v>
      </c>
      <c r="GZ40">
        <v>0.14812</v>
      </c>
      <c r="HA40">
        <v>0.98660700000000001</v>
      </c>
      <c r="HB40">
        <v>20.270700000000001</v>
      </c>
      <c r="HC40">
        <v>5.2267200000000003</v>
      </c>
      <c r="HD40">
        <v>11.9087</v>
      </c>
      <c r="HE40">
        <v>4.9636500000000003</v>
      </c>
      <c r="HF40">
        <v>3.2919999999999998</v>
      </c>
      <c r="HG40">
        <v>9999</v>
      </c>
      <c r="HH40">
        <v>9999</v>
      </c>
      <c r="HI40">
        <v>9999</v>
      </c>
      <c r="HJ40">
        <v>999.9</v>
      </c>
      <c r="HK40">
        <v>4.9703099999999996</v>
      </c>
      <c r="HL40">
        <v>1.87531</v>
      </c>
      <c r="HM40">
        <v>1.87408</v>
      </c>
      <c r="HN40">
        <v>1.87327</v>
      </c>
      <c r="HO40">
        <v>1.87469</v>
      </c>
      <c r="HP40">
        <v>1.8696600000000001</v>
      </c>
      <c r="HQ40">
        <v>1.8737900000000001</v>
      </c>
      <c r="HR40">
        <v>1.8789100000000001</v>
      </c>
      <c r="HS40">
        <v>0</v>
      </c>
      <c r="HT40">
        <v>0</v>
      </c>
      <c r="HU40">
        <v>0</v>
      </c>
      <c r="HV40">
        <v>0</v>
      </c>
      <c r="HW40" t="s">
        <v>419</v>
      </c>
      <c r="HX40" t="s">
        <v>420</v>
      </c>
      <c r="HY40" t="s">
        <v>421</v>
      </c>
      <c r="HZ40" t="s">
        <v>421</v>
      </c>
      <c r="IA40" t="s">
        <v>421</v>
      </c>
      <c r="IB40" t="s">
        <v>421</v>
      </c>
      <c r="IC40">
        <v>0</v>
      </c>
      <c r="ID40">
        <v>100</v>
      </c>
      <c r="IE40">
        <v>100</v>
      </c>
      <c r="IF40">
        <v>0.91200000000000003</v>
      </c>
      <c r="IG40">
        <v>0.26939999999999997</v>
      </c>
      <c r="IH40">
        <v>0.88965522294851984</v>
      </c>
      <c r="II40">
        <v>7.5022699049890511E-4</v>
      </c>
      <c r="IJ40">
        <v>-1.9075414379404558E-6</v>
      </c>
      <c r="IK40">
        <v>4.87577687351772E-10</v>
      </c>
      <c r="IL40">
        <v>0.26944000000000301</v>
      </c>
      <c r="IM40">
        <v>0</v>
      </c>
      <c r="IN40">
        <v>0</v>
      </c>
      <c r="IO40">
        <v>0</v>
      </c>
      <c r="IP40">
        <v>1</v>
      </c>
      <c r="IQ40">
        <v>1943</v>
      </c>
      <c r="IR40">
        <v>1</v>
      </c>
      <c r="IS40">
        <v>21</v>
      </c>
      <c r="IT40">
        <v>0.8</v>
      </c>
      <c r="IU40">
        <v>0.8</v>
      </c>
      <c r="IV40">
        <v>1.07544</v>
      </c>
      <c r="IW40">
        <v>2.4194300000000002</v>
      </c>
      <c r="IX40">
        <v>1.42578</v>
      </c>
      <c r="IY40">
        <v>2.2717299999999998</v>
      </c>
      <c r="IZ40">
        <v>1.5478499999999999</v>
      </c>
      <c r="JA40">
        <v>2.36938</v>
      </c>
      <c r="JB40">
        <v>38.232399999999998</v>
      </c>
      <c r="JC40">
        <v>15.568</v>
      </c>
      <c r="JD40">
        <v>18</v>
      </c>
      <c r="JE40">
        <v>635.529</v>
      </c>
      <c r="JF40">
        <v>417.84500000000003</v>
      </c>
      <c r="JG40">
        <v>25.069600000000001</v>
      </c>
      <c r="JH40">
        <v>29.194099999999999</v>
      </c>
      <c r="JI40">
        <v>30.000299999999999</v>
      </c>
      <c r="JJ40">
        <v>29.157699999999998</v>
      </c>
      <c r="JK40">
        <v>29.1114</v>
      </c>
      <c r="JL40">
        <v>21.561499999999999</v>
      </c>
      <c r="JM40">
        <v>28.610900000000001</v>
      </c>
      <c r="JN40">
        <v>91.377200000000002</v>
      </c>
      <c r="JO40">
        <v>25.102699999999999</v>
      </c>
      <c r="JP40">
        <v>410</v>
      </c>
      <c r="JQ40">
        <v>23.0563</v>
      </c>
      <c r="JR40">
        <v>95.030699999999996</v>
      </c>
      <c r="JS40">
        <v>101.03400000000001</v>
      </c>
    </row>
    <row r="41" spans="1:279" x14ac:dyDescent="0.2">
      <c r="A41">
        <v>25</v>
      </c>
      <c r="B41">
        <v>1689780750.5999999</v>
      </c>
      <c r="C41">
        <v>2802.599999904633</v>
      </c>
      <c r="D41" t="s">
        <v>529</v>
      </c>
      <c r="E41" t="s">
        <v>530</v>
      </c>
      <c r="F41">
        <v>15</v>
      </c>
      <c r="L41" t="s">
        <v>513</v>
      </c>
      <c r="N41" t="s">
        <v>514</v>
      </c>
      <c r="O41" t="s">
        <v>515</v>
      </c>
      <c r="P41">
        <v>1689780747.5999999</v>
      </c>
      <c r="Q41">
        <f t="shared" si="0"/>
        <v>1.3760167529618247E-4</v>
      </c>
      <c r="R41">
        <f t="shared" si="1"/>
        <v>0.13760167529618247</v>
      </c>
      <c r="S41">
        <f t="shared" si="2"/>
        <v>0.683417553726683</v>
      </c>
      <c r="T41">
        <f t="shared" si="3"/>
        <v>409.25627272727269</v>
      </c>
      <c r="U41">
        <f t="shared" si="4"/>
        <v>289.20124137614209</v>
      </c>
      <c r="V41">
        <f t="shared" si="5"/>
        <v>29.320106193931075</v>
      </c>
      <c r="W41">
        <f t="shared" si="6"/>
        <v>41.491652386406237</v>
      </c>
      <c r="X41">
        <f t="shared" si="7"/>
        <v>9.7638009329089979E-3</v>
      </c>
      <c r="Y41">
        <f t="shared" si="8"/>
        <v>2.9567661248948989</v>
      </c>
      <c r="Z41">
        <f t="shared" si="9"/>
        <v>9.7459241726769001E-3</v>
      </c>
      <c r="AA41">
        <f t="shared" si="10"/>
        <v>6.0928060034338019E-3</v>
      </c>
      <c r="AB41">
        <f t="shared" si="11"/>
        <v>41.321968632095562</v>
      </c>
      <c r="AC41">
        <f t="shared" si="12"/>
        <v>27.857695159418491</v>
      </c>
      <c r="AD41">
        <f t="shared" si="13"/>
        <v>27.515763636363641</v>
      </c>
      <c r="AE41">
        <f t="shared" si="14"/>
        <v>3.6890240347652341</v>
      </c>
      <c r="AF41">
        <f t="shared" si="15"/>
        <v>61.850493313975306</v>
      </c>
      <c r="AG41">
        <f t="shared" si="16"/>
        <v>2.2998857280189955</v>
      </c>
      <c r="AH41">
        <f t="shared" si="17"/>
        <v>3.7184597968264375</v>
      </c>
      <c r="AI41">
        <f t="shared" si="18"/>
        <v>1.3891383067462386</v>
      </c>
      <c r="AJ41">
        <f t="shared" si="19"/>
        <v>-6.0682338805616469</v>
      </c>
      <c r="AK41">
        <f t="shared" si="20"/>
        <v>21.664612464669919</v>
      </c>
      <c r="AL41">
        <f t="shared" si="21"/>
        <v>1.5905288016504018</v>
      </c>
      <c r="AM41">
        <f t="shared" si="22"/>
        <v>58.508876017854234</v>
      </c>
      <c r="AN41">
        <v>10</v>
      </c>
      <c r="AO41">
        <v>2</v>
      </c>
      <c r="AP41">
        <f t="shared" si="23"/>
        <v>1</v>
      </c>
      <c r="AQ41">
        <f t="shared" si="24"/>
        <v>0</v>
      </c>
      <c r="AR41">
        <f t="shared" si="25"/>
        <v>53579.551127791972</v>
      </c>
      <c r="AS41" t="s">
        <v>447</v>
      </c>
      <c r="AT41">
        <v>12460.1</v>
      </c>
      <c r="AU41">
        <v>644.68153846153848</v>
      </c>
      <c r="AV41">
        <v>2658.31</v>
      </c>
      <c r="AW41">
        <f t="shared" si="26"/>
        <v>0.7574844399405869</v>
      </c>
      <c r="AX41">
        <v>-2.0107151437335018</v>
      </c>
      <c r="AY41" t="s">
        <v>531</v>
      </c>
      <c r="AZ41">
        <v>12556.6</v>
      </c>
      <c r="BA41">
        <v>683.09103999999991</v>
      </c>
      <c r="BB41">
        <v>1605.69</v>
      </c>
      <c r="BC41">
        <f t="shared" si="27"/>
        <v>0.57458099633179516</v>
      </c>
      <c r="BD41">
        <v>0.5</v>
      </c>
      <c r="BE41">
        <f t="shared" si="28"/>
        <v>210.75226165581969</v>
      </c>
      <c r="BF41">
        <f t="shared" si="29"/>
        <v>0.683417553726683</v>
      </c>
      <c r="BG41">
        <f t="shared" si="30"/>
        <v>60.547122240690037</v>
      </c>
      <c r="BH41">
        <f t="shared" si="31"/>
        <v>1.2783410608707883E-2</v>
      </c>
      <c r="BI41">
        <f t="shared" si="32"/>
        <v>0.65555617834077551</v>
      </c>
      <c r="BJ41">
        <f t="shared" si="33"/>
        <v>556.2478272479716</v>
      </c>
      <c r="BK41" t="s">
        <v>532</v>
      </c>
      <c r="BL41">
        <v>525.66999999999996</v>
      </c>
      <c r="BM41">
        <f t="shared" si="34"/>
        <v>525.66999999999996</v>
      </c>
      <c r="BN41">
        <f t="shared" si="35"/>
        <v>0.67262049337045138</v>
      </c>
      <c r="BO41">
        <f t="shared" si="36"/>
        <v>0.85424247699116695</v>
      </c>
      <c r="BP41">
        <f t="shared" si="37"/>
        <v>0.49357603721209392</v>
      </c>
      <c r="BQ41">
        <f t="shared" si="38"/>
        <v>0.96003208808695362</v>
      </c>
      <c r="BR41">
        <f t="shared" si="39"/>
        <v>0.52274787534328571</v>
      </c>
      <c r="BS41">
        <f t="shared" si="40"/>
        <v>0.65737890937633547</v>
      </c>
      <c r="BT41">
        <f t="shared" si="41"/>
        <v>0.34262109062366453</v>
      </c>
      <c r="BU41">
        <v>2665</v>
      </c>
      <c r="BV41">
        <v>300</v>
      </c>
      <c r="BW41">
        <v>300</v>
      </c>
      <c r="BX41">
        <v>300</v>
      </c>
      <c r="BY41">
        <v>12556.6</v>
      </c>
      <c r="BZ41">
        <v>1467.63</v>
      </c>
      <c r="CA41">
        <v>-1.0177200000000001E-2</v>
      </c>
      <c r="CB41">
        <v>-36.090000000000003</v>
      </c>
      <c r="CC41" t="s">
        <v>415</v>
      </c>
      <c r="CD41" t="s">
        <v>415</v>
      </c>
      <c r="CE41" t="s">
        <v>415</v>
      </c>
      <c r="CF41" t="s">
        <v>415</v>
      </c>
      <c r="CG41" t="s">
        <v>415</v>
      </c>
      <c r="CH41" t="s">
        <v>415</v>
      </c>
      <c r="CI41" t="s">
        <v>415</v>
      </c>
      <c r="CJ41" t="s">
        <v>415</v>
      </c>
      <c r="CK41" t="s">
        <v>415</v>
      </c>
      <c r="CL41" t="s">
        <v>415</v>
      </c>
      <c r="CM41">
        <f t="shared" si="42"/>
        <v>250.02045454545461</v>
      </c>
      <c r="CN41">
        <f t="shared" si="43"/>
        <v>210.75226165581969</v>
      </c>
      <c r="CO41">
        <f t="shared" si="44"/>
        <v>0.84294007879864963</v>
      </c>
      <c r="CP41">
        <f t="shared" si="45"/>
        <v>0.16527435208139374</v>
      </c>
      <c r="CQ41">
        <v>6</v>
      </c>
      <c r="CR41">
        <v>0.5</v>
      </c>
      <c r="CS41" t="s">
        <v>416</v>
      </c>
      <c r="CT41">
        <v>2</v>
      </c>
      <c r="CU41">
        <v>1689780747.5999999</v>
      </c>
      <c r="CV41">
        <v>409.25627272727269</v>
      </c>
      <c r="CW41">
        <v>409.99536363636372</v>
      </c>
      <c r="CX41">
        <v>22.685109090909091</v>
      </c>
      <c r="CY41">
        <v>22.550745454545449</v>
      </c>
      <c r="CZ41">
        <v>408.30909090909103</v>
      </c>
      <c r="DA41">
        <v>22.40930909090909</v>
      </c>
      <c r="DB41">
        <v>600.52036363636364</v>
      </c>
      <c r="DC41">
        <v>101.2852727272727</v>
      </c>
      <c r="DD41">
        <v>9.7785154545454542E-2</v>
      </c>
      <c r="DE41">
        <v>27.651672727272729</v>
      </c>
      <c r="DF41">
        <v>27.515763636363641</v>
      </c>
      <c r="DG41">
        <v>999.9</v>
      </c>
      <c r="DH41">
        <v>0</v>
      </c>
      <c r="DI41">
        <v>0</v>
      </c>
      <c r="DJ41">
        <v>10027.1</v>
      </c>
      <c r="DK41">
        <v>0</v>
      </c>
      <c r="DL41">
        <v>1181.775454545455</v>
      </c>
      <c r="DM41">
        <v>-0.73935770000000001</v>
      </c>
      <c r="DN41">
        <v>418.75554545454548</v>
      </c>
      <c r="DO41">
        <v>419.45454545454538</v>
      </c>
      <c r="DP41">
        <v>0.1343432436363636</v>
      </c>
      <c r="DQ41">
        <v>409.99536363636372</v>
      </c>
      <c r="DR41">
        <v>22.550745454545449</v>
      </c>
      <c r="DS41">
        <v>2.2976645454545448</v>
      </c>
      <c r="DT41">
        <v>2.284055454545455</v>
      </c>
      <c r="DU41">
        <v>19.659772727272731</v>
      </c>
      <c r="DV41">
        <v>19.564399999999999</v>
      </c>
      <c r="DW41">
        <v>250.02045454545461</v>
      </c>
      <c r="DX41">
        <v>0.89999918181818195</v>
      </c>
      <c r="DY41">
        <v>0.1000007454545455</v>
      </c>
      <c r="DZ41">
        <v>0</v>
      </c>
      <c r="EA41">
        <v>684.3153636363636</v>
      </c>
      <c r="EB41">
        <v>4.9993100000000004</v>
      </c>
      <c r="EC41">
        <v>3738.5409090909088</v>
      </c>
      <c r="ED41">
        <v>2118.0009090909089</v>
      </c>
      <c r="EE41">
        <v>35.49427272727273</v>
      </c>
      <c r="EF41">
        <v>38.488545454545459</v>
      </c>
      <c r="EG41">
        <v>36.811999999999998</v>
      </c>
      <c r="EH41">
        <v>37.875</v>
      </c>
      <c r="EI41">
        <v>37.436999999999998</v>
      </c>
      <c r="EJ41">
        <v>220.51909090909089</v>
      </c>
      <c r="EK41">
        <v>24.50272727272727</v>
      </c>
      <c r="EL41">
        <v>0</v>
      </c>
      <c r="EM41">
        <v>86.200000047683716</v>
      </c>
      <c r="EN41">
        <v>0</v>
      </c>
      <c r="EO41">
        <v>683.09103999999991</v>
      </c>
      <c r="EP41">
        <v>17.293846123672139</v>
      </c>
      <c r="EQ41">
        <v>118.2569229120662</v>
      </c>
      <c r="ER41">
        <v>3728.9735999999998</v>
      </c>
      <c r="ES41">
        <v>15</v>
      </c>
      <c r="ET41">
        <v>1689780745.0999999</v>
      </c>
      <c r="EU41" t="s">
        <v>533</v>
      </c>
      <c r="EV41">
        <v>1689780744.0999999</v>
      </c>
      <c r="EW41">
        <v>1689780745.0999999</v>
      </c>
      <c r="EX41">
        <v>13</v>
      </c>
      <c r="EY41">
        <v>0.04</v>
      </c>
      <c r="EZ41">
        <v>1E-3</v>
      </c>
      <c r="FA41">
        <v>0.95</v>
      </c>
      <c r="FB41">
        <v>0.27100000000000002</v>
      </c>
      <c r="FC41">
        <v>410</v>
      </c>
      <c r="FD41">
        <v>23</v>
      </c>
      <c r="FE41">
        <v>0.65</v>
      </c>
      <c r="FF41">
        <v>0.17</v>
      </c>
      <c r="FG41">
        <v>-0.16434386609756099</v>
      </c>
      <c r="FH41">
        <v>-2.1878865125435532</v>
      </c>
      <c r="FI41">
        <v>0.42539294139932798</v>
      </c>
      <c r="FJ41">
        <v>1</v>
      </c>
      <c r="FK41">
        <v>409.78258064516137</v>
      </c>
      <c r="FL41">
        <v>-3.533322580645426</v>
      </c>
      <c r="FM41">
        <v>0.47973566472848772</v>
      </c>
      <c r="FN41">
        <v>1</v>
      </c>
      <c r="FO41">
        <v>2.679802982926829E-2</v>
      </c>
      <c r="FP41">
        <v>0.39907928686411143</v>
      </c>
      <c r="FQ41">
        <v>7.3179100736574146E-2</v>
      </c>
      <c r="FR41">
        <v>1</v>
      </c>
      <c r="FS41">
        <v>22.57797096774194</v>
      </c>
      <c r="FT41">
        <v>0.76988225806447674</v>
      </c>
      <c r="FU41">
        <v>8.6616374051920422E-2</v>
      </c>
      <c r="FV41">
        <v>1</v>
      </c>
      <c r="FW41">
        <v>4</v>
      </c>
      <c r="FX41">
        <v>4</v>
      </c>
      <c r="FY41" t="s">
        <v>418</v>
      </c>
      <c r="FZ41">
        <v>3.1766200000000002</v>
      </c>
      <c r="GA41">
        <v>2.7921900000000002</v>
      </c>
      <c r="GB41">
        <v>0.102063</v>
      </c>
      <c r="GC41">
        <v>0.103293</v>
      </c>
      <c r="GD41">
        <v>0.116327</v>
      </c>
      <c r="GE41">
        <v>0.115715</v>
      </c>
      <c r="GF41">
        <v>28007.3</v>
      </c>
      <c r="GG41">
        <v>22274.3</v>
      </c>
      <c r="GH41">
        <v>29161.5</v>
      </c>
      <c r="GI41">
        <v>24342.1</v>
      </c>
      <c r="GJ41">
        <v>32767.8</v>
      </c>
      <c r="GK41">
        <v>31396.6</v>
      </c>
      <c r="GL41">
        <v>40222.5</v>
      </c>
      <c r="GM41">
        <v>39700</v>
      </c>
      <c r="GN41">
        <v>2.0938500000000002</v>
      </c>
      <c r="GO41">
        <v>1.81717</v>
      </c>
      <c r="GP41">
        <v>2.2537999999999999E-2</v>
      </c>
      <c r="GQ41">
        <v>0</v>
      </c>
      <c r="GR41">
        <v>27.165900000000001</v>
      </c>
      <c r="GS41">
        <v>999.9</v>
      </c>
      <c r="GT41">
        <v>58.9</v>
      </c>
      <c r="GU41">
        <v>33.799999999999997</v>
      </c>
      <c r="GV41">
        <v>30.726199999999999</v>
      </c>
      <c r="GW41">
        <v>61.857300000000002</v>
      </c>
      <c r="GX41">
        <v>32.183500000000002</v>
      </c>
      <c r="GY41">
        <v>1</v>
      </c>
      <c r="GZ41">
        <v>0.154393</v>
      </c>
      <c r="HA41">
        <v>0.78736700000000004</v>
      </c>
      <c r="HB41">
        <v>20.269300000000001</v>
      </c>
      <c r="HC41">
        <v>5.2198399999999996</v>
      </c>
      <c r="HD41">
        <v>11.908899999999999</v>
      </c>
      <c r="HE41">
        <v>4.9628500000000004</v>
      </c>
      <c r="HF41">
        <v>3.2907999999999999</v>
      </c>
      <c r="HG41">
        <v>9999</v>
      </c>
      <c r="HH41">
        <v>9999</v>
      </c>
      <c r="HI41">
        <v>9999</v>
      </c>
      <c r="HJ41">
        <v>999.9</v>
      </c>
      <c r="HK41">
        <v>4.9702999999999999</v>
      </c>
      <c r="HL41">
        <v>1.87531</v>
      </c>
      <c r="HM41">
        <v>1.8741000000000001</v>
      </c>
      <c r="HN41">
        <v>1.8733200000000001</v>
      </c>
      <c r="HO41">
        <v>1.8747</v>
      </c>
      <c r="HP41">
        <v>1.8696900000000001</v>
      </c>
      <c r="HQ41">
        <v>1.87385</v>
      </c>
      <c r="HR41">
        <v>1.87897</v>
      </c>
      <c r="HS41">
        <v>0</v>
      </c>
      <c r="HT41">
        <v>0</v>
      </c>
      <c r="HU41">
        <v>0</v>
      </c>
      <c r="HV41">
        <v>0</v>
      </c>
      <c r="HW41" t="s">
        <v>419</v>
      </c>
      <c r="HX41" t="s">
        <v>420</v>
      </c>
      <c r="HY41" t="s">
        <v>421</v>
      </c>
      <c r="HZ41" t="s">
        <v>421</v>
      </c>
      <c r="IA41" t="s">
        <v>421</v>
      </c>
      <c r="IB41" t="s">
        <v>421</v>
      </c>
      <c r="IC41">
        <v>0</v>
      </c>
      <c r="ID41">
        <v>100</v>
      </c>
      <c r="IE41">
        <v>100</v>
      </c>
      <c r="IF41">
        <v>0.95199999999999996</v>
      </c>
      <c r="IG41">
        <v>0.27079999999999999</v>
      </c>
      <c r="IH41">
        <v>0.9292182574307899</v>
      </c>
      <c r="II41">
        <v>7.5022699049890511E-4</v>
      </c>
      <c r="IJ41">
        <v>-1.9075414379404558E-6</v>
      </c>
      <c r="IK41">
        <v>4.87577687351772E-10</v>
      </c>
      <c r="IL41">
        <v>0.27083500000000171</v>
      </c>
      <c r="IM41">
        <v>0</v>
      </c>
      <c r="IN41">
        <v>0</v>
      </c>
      <c r="IO41">
        <v>0</v>
      </c>
      <c r="IP41">
        <v>1</v>
      </c>
      <c r="IQ41">
        <v>1943</v>
      </c>
      <c r="IR41">
        <v>1</v>
      </c>
      <c r="IS41">
        <v>21</v>
      </c>
      <c r="IT41">
        <v>0.1</v>
      </c>
      <c r="IU41">
        <v>0.1</v>
      </c>
      <c r="IV41">
        <v>1.07544</v>
      </c>
      <c r="IW41">
        <v>2.4316399999999998</v>
      </c>
      <c r="IX41">
        <v>1.42578</v>
      </c>
      <c r="IY41">
        <v>2.2717299999999998</v>
      </c>
      <c r="IZ41">
        <v>1.5478499999999999</v>
      </c>
      <c r="JA41">
        <v>2.31934</v>
      </c>
      <c r="JB41">
        <v>38.378999999999998</v>
      </c>
      <c r="JC41">
        <v>15.5242</v>
      </c>
      <c r="JD41">
        <v>18</v>
      </c>
      <c r="JE41">
        <v>602.601</v>
      </c>
      <c r="JF41">
        <v>407.61500000000001</v>
      </c>
      <c r="JG41">
        <v>26.390499999999999</v>
      </c>
      <c r="JH41">
        <v>29.274799999999999</v>
      </c>
      <c r="JI41">
        <v>30.000699999999998</v>
      </c>
      <c r="JJ41">
        <v>29.239899999999999</v>
      </c>
      <c r="JK41">
        <v>29.1905</v>
      </c>
      <c r="JL41">
        <v>21.550899999999999</v>
      </c>
      <c r="JM41">
        <v>29.848800000000001</v>
      </c>
      <c r="JN41">
        <v>89.477000000000004</v>
      </c>
      <c r="JO41">
        <v>25.7395</v>
      </c>
      <c r="JP41">
        <v>410</v>
      </c>
      <c r="JQ41">
        <v>23.048400000000001</v>
      </c>
      <c r="JR41">
        <v>95.012</v>
      </c>
      <c r="JS41">
        <v>101.018</v>
      </c>
    </row>
    <row r="42" spans="1:279" x14ac:dyDescent="0.2">
      <c r="A42">
        <v>26</v>
      </c>
      <c r="B42">
        <v>1689780831.0999999</v>
      </c>
      <c r="C42">
        <v>2883.099999904633</v>
      </c>
      <c r="D42" t="s">
        <v>534</v>
      </c>
      <c r="E42" t="s">
        <v>535</v>
      </c>
      <c r="F42">
        <v>15</v>
      </c>
      <c r="L42" t="s">
        <v>513</v>
      </c>
      <c r="N42" t="s">
        <v>514</v>
      </c>
      <c r="O42" t="s">
        <v>515</v>
      </c>
      <c r="P42">
        <v>1689780828.0999999</v>
      </c>
      <c r="Q42">
        <f t="shared" si="0"/>
        <v>1.3334504451580602E-4</v>
      </c>
      <c r="R42">
        <f t="shared" si="1"/>
        <v>0.133345044515806</v>
      </c>
      <c r="S42">
        <f t="shared" si="2"/>
        <v>0.66283653595569902</v>
      </c>
      <c r="T42">
        <f t="shared" si="3"/>
        <v>409.28790909090912</v>
      </c>
      <c r="U42">
        <f t="shared" si="4"/>
        <v>298.1740500780852</v>
      </c>
      <c r="V42">
        <f t="shared" si="5"/>
        <v>30.229486207374297</v>
      </c>
      <c r="W42">
        <f t="shared" si="6"/>
        <v>41.494433199229114</v>
      </c>
      <c r="X42">
        <f t="shared" si="7"/>
        <v>1.0240666299123014E-2</v>
      </c>
      <c r="Y42">
        <f t="shared" si="8"/>
        <v>2.9553912406600888</v>
      </c>
      <c r="Z42">
        <f t="shared" si="9"/>
        <v>1.0220993459441503E-2</v>
      </c>
      <c r="AA42">
        <f t="shared" si="10"/>
        <v>6.3898852535854214E-3</v>
      </c>
      <c r="AB42">
        <f t="shared" si="11"/>
        <v>20.645063843806302</v>
      </c>
      <c r="AC42">
        <f t="shared" si="12"/>
        <v>27.793754316533416</v>
      </c>
      <c r="AD42">
        <f t="shared" si="13"/>
        <v>27.488754545454551</v>
      </c>
      <c r="AE42">
        <f t="shared" si="14"/>
        <v>3.6831985758322325</v>
      </c>
      <c r="AF42">
        <f t="shared" si="15"/>
        <v>64.339097775778697</v>
      </c>
      <c r="AG42">
        <f t="shared" si="16"/>
        <v>2.4002321233565351</v>
      </c>
      <c r="AH42">
        <f t="shared" si="17"/>
        <v>3.730596490055436</v>
      </c>
      <c r="AI42">
        <f t="shared" si="18"/>
        <v>1.2829664524756974</v>
      </c>
      <c r="AJ42">
        <f t="shared" si="19"/>
        <v>-5.8805164631470452</v>
      </c>
      <c r="AK42">
        <f t="shared" si="20"/>
        <v>34.842804268056554</v>
      </c>
      <c r="AL42">
        <f t="shared" si="21"/>
        <v>2.5595761725955191</v>
      </c>
      <c r="AM42">
        <f t="shared" si="22"/>
        <v>52.166927821311333</v>
      </c>
      <c r="AN42">
        <v>0</v>
      </c>
      <c r="AO42">
        <v>0</v>
      </c>
      <c r="AP42">
        <f t="shared" si="23"/>
        <v>1</v>
      </c>
      <c r="AQ42">
        <f t="shared" si="24"/>
        <v>0</v>
      </c>
      <c r="AR42">
        <f t="shared" si="25"/>
        <v>53529.552428808303</v>
      </c>
      <c r="AS42" t="s">
        <v>447</v>
      </c>
      <c r="AT42">
        <v>12460.1</v>
      </c>
      <c r="AU42">
        <v>644.68153846153848</v>
      </c>
      <c r="AV42">
        <v>2658.31</v>
      </c>
      <c r="AW42">
        <f t="shared" si="26"/>
        <v>0.7574844399405869</v>
      </c>
      <c r="AX42">
        <v>-2.0107151437335018</v>
      </c>
      <c r="AY42" t="s">
        <v>536</v>
      </c>
      <c r="AZ42">
        <v>12548.1</v>
      </c>
      <c r="BA42">
        <v>672.22312000000011</v>
      </c>
      <c r="BB42">
        <v>1710.85</v>
      </c>
      <c r="BC42">
        <f t="shared" si="27"/>
        <v>0.6070823742584095</v>
      </c>
      <c r="BD42">
        <v>0.5</v>
      </c>
      <c r="BE42">
        <f t="shared" si="28"/>
        <v>105.36144478011632</v>
      </c>
      <c r="BF42">
        <f t="shared" si="29"/>
        <v>0.66283653595569902</v>
      </c>
      <c r="BG42">
        <f t="shared" si="30"/>
        <v>31.98153802620466</v>
      </c>
      <c r="BH42">
        <f t="shared" si="31"/>
        <v>2.5375047630267027E-2</v>
      </c>
      <c r="BI42">
        <f t="shared" si="32"/>
        <v>0.55379489727328524</v>
      </c>
      <c r="BJ42">
        <f t="shared" si="33"/>
        <v>568.34993692249122</v>
      </c>
      <c r="BK42" t="s">
        <v>537</v>
      </c>
      <c r="BL42">
        <v>574.44000000000005</v>
      </c>
      <c r="BM42">
        <f t="shared" si="34"/>
        <v>574.44000000000005</v>
      </c>
      <c r="BN42">
        <f t="shared" si="35"/>
        <v>0.66423707513808927</v>
      </c>
      <c r="BO42">
        <f t="shared" si="36"/>
        <v>0.91395436506190542</v>
      </c>
      <c r="BP42">
        <f t="shared" si="37"/>
        <v>0.45466367863638329</v>
      </c>
      <c r="BQ42">
        <f t="shared" si="38"/>
        <v>0.97416770188576041</v>
      </c>
      <c r="BR42">
        <f t="shared" si="39"/>
        <v>0.47052374263528107</v>
      </c>
      <c r="BS42">
        <f t="shared" si="40"/>
        <v>0.78100846258629264</v>
      </c>
      <c r="BT42">
        <f t="shared" si="41"/>
        <v>0.21899153741370736</v>
      </c>
      <c r="BU42">
        <v>2667</v>
      </c>
      <c r="BV42">
        <v>300</v>
      </c>
      <c r="BW42">
        <v>300</v>
      </c>
      <c r="BX42">
        <v>300</v>
      </c>
      <c r="BY42">
        <v>12548.1</v>
      </c>
      <c r="BZ42">
        <v>1637.77</v>
      </c>
      <c r="CA42">
        <v>-1.0278799999999999E-2</v>
      </c>
      <c r="CB42">
        <v>-11.25</v>
      </c>
      <c r="CC42" t="s">
        <v>415</v>
      </c>
      <c r="CD42" t="s">
        <v>415</v>
      </c>
      <c r="CE42" t="s">
        <v>415</v>
      </c>
      <c r="CF42" t="s">
        <v>415</v>
      </c>
      <c r="CG42" t="s">
        <v>415</v>
      </c>
      <c r="CH42" t="s">
        <v>415</v>
      </c>
      <c r="CI42" t="s">
        <v>415</v>
      </c>
      <c r="CJ42" t="s">
        <v>415</v>
      </c>
      <c r="CK42" t="s">
        <v>415</v>
      </c>
      <c r="CL42" t="s">
        <v>415</v>
      </c>
      <c r="CM42">
        <f t="shared" si="42"/>
        <v>125.00172727272729</v>
      </c>
      <c r="CN42">
        <f t="shared" si="43"/>
        <v>105.36144478011632</v>
      </c>
      <c r="CO42">
        <f t="shared" si="44"/>
        <v>0.84287991117306693</v>
      </c>
      <c r="CP42">
        <f t="shared" si="45"/>
        <v>0.16515822856401932</v>
      </c>
      <c r="CQ42">
        <v>6</v>
      </c>
      <c r="CR42">
        <v>0.5</v>
      </c>
      <c r="CS42" t="s">
        <v>416</v>
      </c>
      <c r="CT42">
        <v>2</v>
      </c>
      <c r="CU42">
        <v>1689780828.0999999</v>
      </c>
      <c r="CV42">
        <v>409.28790909090912</v>
      </c>
      <c r="CW42">
        <v>410.00463636363639</v>
      </c>
      <c r="CX42">
        <v>23.675127272727281</v>
      </c>
      <c r="CY42">
        <v>23.54506363636364</v>
      </c>
      <c r="CZ42">
        <v>408.34636363636372</v>
      </c>
      <c r="DA42">
        <v>23.380027272727268</v>
      </c>
      <c r="DB42">
        <v>600.57409090909084</v>
      </c>
      <c r="DC42">
        <v>101.28436363636359</v>
      </c>
      <c r="DD42">
        <v>9.7651999999999989E-2</v>
      </c>
      <c r="DE42">
        <v>27.707436363636361</v>
      </c>
      <c r="DF42">
        <v>27.488754545454551</v>
      </c>
      <c r="DG42">
        <v>999.9</v>
      </c>
      <c r="DH42">
        <v>0</v>
      </c>
      <c r="DI42">
        <v>0</v>
      </c>
      <c r="DJ42">
        <v>10019.370909090911</v>
      </c>
      <c r="DK42">
        <v>0</v>
      </c>
      <c r="DL42">
        <v>1172.066363636364</v>
      </c>
      <c r="DM42">
        <v>-0.71663860909090904</v>
      </c>
      <c r="DN42">
        <v>419.21281818181808</v>
      </c>
      <c r="DO42">
        <v>419.89100000000002</v>
      </c>
      <c r="DP42">
        <v>0.1300550435454545</v>
      </c>
      <c r="DQ42">
        <v>410.00463636363639</v>
      </c>
      <c r="DR42">
        <v>23.54506363636364</v>
      </c>
      <c r="DS42">
        <v>2.3979200000000001</v>
      </c>
      <c r="DT42">
        <v>2.3847472727272732</v>
      </c>
      <c r="DU42">
        <v>20.349554545454549</v>
      </c>
      <c r="DV42">
        <v>20.260572727272731</v>
      </c>
      <c r="DW42">
        <v>125.00172727272729</v>
      </c>
      <c r="DX42">
        <v>0.90002136363636365</v>
      </c>
      <c r="DY42">
        <v>9.9978581818181839E-2</v>
      </c>
      <c r="DZ42">
        <v>0</v>
      </c>
      <c r="EA42">
        <v>673.39909090909089</v>
      </c>
      <c r="EB42">
        <v>4.9993100000000004</v>
      </c>
      <c r="EC42">
        <v>2881.471818181818</v>
      </c>
      <c r="ED42">
        <v>1037.325454545454</v>
      </c>
      <c r="EE42">
        <v>35.125</v>
      </c>
      <c r="EF42">
        <v>38.375</v>
      </c>
      <c r="EG42">
        <v>36.561999999999998</v>
      </c>
      <c r="EH42">
        <v>37.800727272727272</v>
      </c>
      <c r="EI42">
        <v>37.186999999999998</v>
      </c>
      <c r="EJ42">
        <v>108.00454545454549</v>
      </c>
      <c r="EK42">
        <v>12</v>
      </c>
      <c r="EL42">
        <v>0</v>
      </c>
      <c r="EM42">
        <v>80.200000047683716</v>
      </c>
      <c r="EN42">
        <v>0</v>
      </c>
      <c r="EO42">
        <v>672.22312000000011</v>
      </c>
      <c r="EP42">
        <v>18.024307662868321</v>
      </c>
      <c r="EQ42">
        <v>32.616922907909647</v>
      </c>
      <c r="ER42">
        <v>2881.7</v>
      </c>
      <c r="ES42">
        <v>15</v>
      </c>
      <c r="ET42">
        <v>1689780825.5999999</v>
      </c>
      <c r="EU42" t="s">
        <v>538</v>
      </c>
      <c r="EV42">
        <v>1689780825.5999999</v>
      </c>
      <c r="EW42">
        <v>1689780821.0999999</v>
      </c>
      <c r="EX42">
        <v>14</v>
      </c>
      <c r="EY42">
        <v>-1.2999999999999999E-2</v>
      </c>
      <c r="EZ42">
        <v>2.4E-2</v>
      </c>
      <c r="FA42">
        <v>0.93799999999999994</v>
      </c>
      <c r="FB42">
        <v>0.29499999999999998</v>
      </c>
      <c r="FC42">
        <v>410</v>
      </c>
      <c r="FD42">
        <v>24</v>
      </c>
      <c r="FE42">
        <v>0.83</v>
      </c>
      <c r="FF42">
        <v>0.15</v>
      </c>
      <c r="FG42">
        <v>-0.18953049565853661</v>
      </c>
      <c r="FH42">
        <v>-2.9003930117351908</v>
      </c>
      <c r="FI42">
        <v>0.47717390244177182</v>
      </c>
      <c r="FJ42">
        <v>0</v>
      </c>
      <c r="FK42">
        <v>409.76193548387101</v>
      </c>
      <c r="FL42">
        <v>-5.0025967741941564</v>
      </c>
      <c r="FM42">
        <v>0.53543674880111003</v>
      </c>
      <c r="FN42">
        <v>0</v>
      </c>
      <c r="FO42">
        <v>2.3071815419512198E-2</v>
      </c>
      <c r="FP42">
        <v>0.64102840473449474</v>
      </c>
      <c r="FQ42">
        <v>9.2430964841822977E-2</v>
      </c>
      <c r="FR42">
        <v>0</v>
      </c>
      <c r="FS42">
        <v>23.576061290322581</v>
      </c>
      <c r="FT42">
        <v>1.1140499999998841</v>
      </c>
      <c r="FU42">
        <v>0.1059691150301378</v>
      </c>
      <c r="FV42">
        <v>0</v>
      </c>
      <c r="FW42">
        <v>0</v>
      </c>
      <c r="FX42">
        <v>4</v>
      </c>
      <c r="FY42" t="s">
        <v>539</v>
      </c>
      <c r="FZ42">
        <v>3.17591</v>
      </c>
      <c r="GA42">
        <v>2.7919</v>
      </c>
      <c r="GB42">
        <v>0.10217900000000001</v>
      </c>
      <c r="GC42">
        <v>0.103281</v>
      </c>
      <c r="GD42">
        <v>0.119487</v>
      </c>
      <c r="GE42">
        <v>0.11912499999999999</v>
      </c>
      <c r="GF42">
        <v>27997.599999999999</v>
      </c>
      <c r="GG42">
        <v>22270.1</v>
      </c>
      <c r="GH42">
        <v>29155.8</v>
      </c>
      <c r="GI42">
        <v>24337.599999999999</v>
      </c>
      <c r="GJ42">
        <v>32642.1</v>
      </c>
      <c r="GK42">
        <v>31268.6</v>
      </c>
      <c r="GL42">
        <v>40214.199999999997</v>
      </c>
      <c r="GM42">
        <v>39692.9</v>
      </c>
      <c r="GN42">
        <v>2.1311800000000001</v>
      </c>
      <c r="GO42">
        <v>1.8274300000000001</v>
      </c>
      <c r="GP42">
        <v>9.9912300000000002E-3</v>
      </c>
      <c r="GQ42">
        <v>0</v>
      </c>
      <c r="GR42">
        <v>27.333100000000002</v>
      </c>
      <c r="GS42">
        <v>999.9</v>
      </c>
      <c r="GT42">
        <v>58.8</v>
      </c>
      <c r="GU42">
        <v>33.9</v>
      </c>
      <c r="GV42">
        <v>30.846499999999999</v>
      </c>
      <c r="GW42">
        <v>62.067300000000003</v>
      </c>
      <c r="GX42">
        <v>31.935099999999998</v>
      </c>
      <c r="GY42">
        <v>1</v>
      </c>
      <c r="GZ42">
        <v>0.16257099999999999</v>
      </c>
      <c r="HA42">
        <v>0.515123</v>
      </c>
      <c r="HB42">
        <v>20.275700000000001</v>
      </c>
      <c r="HC42">
        <v>5.2174399999999999</v>
      </c>
      <c r="HD42">
        <v>11.911</v>
      </c>
      <c r="HE42">
        <v>4.9628500000000004</v>
      </c>
      <c r="HF42">
        <v>3.2907500000000001</v>
      </c>
      <c r="HG42">
        <v>9999</v>
      </c>
      <c r="HH42">
        <v>9999</v>
      </c>
      <c r="HI42">
        <v>9999</v>
      </c>
      <c r="HJ42">
        <v>999.9</v>
      </c>
      <c r="HK42">
        <v>4.9703200000000001</v>
      </c>
      <c r="HL42">
        <v>1.87531</v>
      </c>
      <c r="HM42">
        <v>1.8741000000000001</v>
      </c>
      <c r="HN42">
        <v>1.8733200000000001</v>
      </c>
      <c r="HO42">
        <v>1.87473</v>
      </c>
      <c r="HP42">
        <v>1.8696900000000001</v>
      </c>
      <c r="HQ42">
        <v>1.87388</v>
      </c>
      <c r="HR42">
        <v>1.87896</v>
      </c>
      <c r="HS42">
        <v>0</v>
      </c>
      <c r="HT42">
        <v>0</v>
      </c>
      <c r="HU42">
        <v>0</v>
      </c>
      <c r="HV42">
        <v>0</v>
      </c>
      <c r="HW42" t="s">
        <v>419</v>
      </c>
      <c r="HX42" t="s">
        <v>420</v>
      </c>
      <c r="HY42" t="s">
        <v>421</v>
      </c>
      <c r="HZ42" t="s">
        <v>421</v>
      </c>
      <c r="IA42" t="s">
        <v>421</v>
      </c>
      <c r="IB42" t="s">
        <v>421</v>
      </c>
      <c r="IC42">
        <v>0</v>
      </c>
      <c r="ID42">
        <v>100</v>
      </c>
      <c r="IE42">
        <v>100</v>
      </c>
      <c r="IF42">
        <v>0.93899999999999995</v>
      </c>
      <c r="IG42">
        <v>0.29509999999999997</v>
      </c>
      <c r="IH42">
        <v>0.9167442188552013</v>
      </c>
      <c r="II42">
        <v>7.5022699049890511E-4</v>
      </c>
      <c r="IJ42">
        <v>-1.9075414379404558E-6</v>
      </c>
      <c r="IK42">
        <v>4.87577687351772E-10</v>
      </c>
      <c r="IL42">
        <v>0.29509499999999628</v>
      </c>
      <c r="IM42">
        <v>0</v>
      </c>
      <c r="IN42">
        <v>0</v>
      </c>
      <c r="IO42">
        <v>0</v>
      </c>
      <c r="IP42">
        <v>1</v>
      </c>
      <c r="IQ42">
        <v>1943</v>
      </c>
      <c r="IR42">
        <v>1</v>
      </c>
      <c r="IS42">
        <v>21</v>
      </c>
      <c r="IT42">
        <v>0.1</v>
      </c>
      <c r="IU42">
        <v>0.2</v>
      </c>
      <c r="IV42">
        <v>1.07666</v>
      </c>
      <c r="IW42">
        <v>2.4304199999999998</v>
      </c>
      <c r="IX42">
        <v>1.42578</v>
      </c>
      <c r="IY42">
        <v>2.2717299999999998</v>
      </c>
      <c r="IZ42">
        <v>1.5478499999999999</v>
      </c>
      <c r="JA42">
        <v>2.34131</v>
      </c>
      <c r="JB42">
        <v>38.550400000000003</v>
      </c>
      <c r="JC42">
        <v>15.541700000000001</v>
      </c>
      <c r="JD42">
        <v>18</v>
      </c>
      <c r="JE42">
        <v>623.14400000000001</v>
      </c>
      <c r="JF42">
        <v>413.16899999999998</v>
      </c>
      <c r="JG42">
        <v>25.988</v>
      </c>
      <c r="JH42">
        <v>29.3796</v>
      </c>
      <c r="JI42">
        <v>30.000499999999999</v>
      </c>
      <c r="JJ42">
        <v>29.320799999999998</v>
      </c>
      <c r="JK42">
        <v>29.269100000000002</v>
      </c>
      <c r="JL42">
        <v>21.573399999999999</v>
      </c>
      <c r="JM42">
        <v>28.915600000000001</v>
      </c>
      <c r="JN42">
        <v>88.344499999999996</v>
      </c>
      <c r="JO42">
        <v>25.954999999999998</v>
      </c>
      <c r="JP42">
        <v>410</v>
      </c>
      <c r="JQ42">
        <v>23.072800000000001</v>
      </c>
      <c r="JR42">
        <v>94.992699999999999</v>
      </c>
      <c r="JS42">
        <v>101</v>
      </c>
    </row>
    <row r="43" spans="1:279" x14ac:dyDescent="0.2">
      <c r="A43">
        <v>27</v>
      </c>
      <c r="B43">
        <v>1689780917.0999999</v>
      </c>
      <c r="C43">
        <v>2969.099999904633</v>
      </c>
      <c r="D43" t="s">
        <v>540</v>
      </c>
      <c r="E43" t="s">
        <v>541</v>
      </c>
      <c r="F43">
        <v>15</v>
      </c>
      <c r="L43" t="s">
        <v>513</v>
      </c>
      <c r="N43" t="s">
        <v>514</v>
      </c>
      <c r="O43" t="s">
        <v>515</v>
      </c>
      <c r="P43">
        <v>1689780909.099999</v>
      </c>
      <c r="Q43">
        <f t="shared" si="0"/>
        <v>4.2486627106202784E-4</v>
      </c>
      <c r="R43">
        <f t="shared" si="1"/>
        <v>0.42486627106202784</v>
      </c>
      <c r="S43">
        <f t="shared" si="2"/>
        <v>0.5195592536101139</v>
      </c>
      <c r="T43">
        <f t="shared" si="3"/>
        <v>409.28603225806449</v>
      </c>
      <c r="U43">
        <f t="shared" si="4"/>
        <v>375.52410647979906</v>
      </c>
      <c r="V43">
        <f t="shared" si="5"/>
        <v>38.07254320182755</v>
      </c>
      <c r="W43">
        <f t="shared" si="6"/>
        <v>41.49549889385861</v>
      </c>
      <c r="X43">
        <f t="shared" si="7"/>
        <v>3.2694491336481155E-2</v>
      </c>
      <c r="Y43">
        <f t="shared" si="8"/>
        <v>2.951959910215427</v>
      </c>
      <c r="Z43">
        <f t="shared" si="9"/>
        <v>3.2494647540240118E-2</v>
      </c>
      <c r="AA43">
        <f t="shared" si="10"/>
        <v>2.0327007904878638E-2</v>
      </c>
      <c r="AB43">
        <f t="shared" si="11"/>
        <v>8.2389458926379362</v>
      </c>
      <c r="AC43">
        <f t="shared" si="12"/>
        <v>27.666436170555922</v>
      </c>
      <c r="AD43">
        <f t="shared" si="13"/>
        <v>27.507651612903221</v>
      </c>
      <c r="AE43">
        <f t="shared" si="14"/>
        <v>3.6872735478136427</v>
      </c>
      <c r="AF43">
        <f t="shared" si="15"/>
        <v>64.295534797547802</v>
      </c>
      <c r="AG43">
        <f t="shared" si="16"/>
        <v>2.4014725170728757</v>
      </c>
      <c r="AH43">
        <f t="shared" si="17"/>
        <v>3.7350533355614401</v>
      </c>
      <c r="AI43">
        <f t="shared" si="18"/>
        <v>1.285801030740767</v>
      </c>
      <c r="AJ43">
        <f t="shared" si="19"/>
        <v>-18.736602553835429</v>
      </c>
      <c r="AK43">
        <f t="shared" si="20"/>
        <v>35.047556622805097</v>
      </c>
      <c r="AL43">
        <f t="shared" si="21"/>
        <v>2.5781161107079504</v>
      </c>
      <c r="AM43">
        <f t="shared" si="22"/>
        <v>27.128016072315553</v>
      </c>
      <c r="AN43">
        <v>0</v>
      </c>
      <c r="AO43">
        <v>0</v>
      </c>
      <c r="AP43">
        <f t="shared" si="23"/>
        <v>1</v>
      </c>
      <c r="AQ43">
        <f t="shared" si="24"/>
        <v>0</v>
      </c>
      <c r="AR43">
        <f t="shared" si="25"/>
        <v>53426.080066706745</v>
      </c>
      <c r="AS43" t="s">
        <v>447</v>
      </c>
      <c r="AT43">
        <v>12460.1</v>
      </c>
      <c r="AU43">
        <v>644.68153846153848</v>
      </c>
      <c r="AV43">
        <v>2658.31</v>
      </c>
      <c r="AW43">
        <f t="shared" si="26"/>
        <v>0.7574844399405869</v>
      </c>
      <c r="AX43">
        <v>-2.0107151437335018</v>
      </c>
      <c r="AY43" t="s">
        <v>542</v>
      </c>
      <c r="AZ43">
        <v>12543.2</v>
      </c>
      <c r="BA43">
        <v>646.79269230769228</v>
      </c>
      <c r="BB43">
        <v>1786.03</v>
      </c>
      <c r="BC43">
        <f t="shared" si="27"/>
        <v>0.63786011863871694</v>
      </c>
      <c r="BD43">
        <v>0.5</v>
      </c>
      <c r="BE43">
        <f t="shared" si="28"/>
        <v>42.126112100815249</v>
      </c>
      <c r="BF43">
        <f t="shared" si="29"/>
        <v>0.5195592536101139</v>
      </c>
      <c r="BG43">
        <f t="shared" si="30"/>
        <v>13.435283431206951</v>
      </c>
      <c r="BH43">
        <f t="shared" si="31"/>
        <v>6.0064275366504764E-2</v>
      </c>
      <c r="BI43">
        <f t="shared" si="32"/>
        <v>0.48839045256798597</v>
      </c>
      <c r="BJ43">
        <f t="shared" si="33"/>
        <v>576.41019801191601</v>
      </c>
      <c r="BK43" t="s">
        <v>543</v>
      </c>
      <c r="BL43">
        <v>578.72</v>
      </c>
      <c r="BM43">
        <f t="shared" si="34"/>
        <v>578.72</v>
      </c>
      <c r="BN43">
        <f t="shared" si="35"/>
        <v>0.67597408778128032</v>
      </c>
      <c r="BO43">
        <f t="shared" si="36"/>
        <v>0.94361622755738606</v>
      </c>
      <c r="BP43">
        <f t="shared" si="37"/>
        <v>0.41944806428190168</v>
      </c>
      <c r="BQ43">
        <f t="shared" si="38"/>
        <v>0.99815029860091287</v>
      </c>
      <c r="BR43">
        <f t="shared" si="39"/>
        <v>0.43318815593893456</v>
      </c>
      <c r="BS43">
        <f t="shared" si="40"/>
        <v>0.84430388547467483</v>
      </c>
      <c r="BT43">
        <f t="shared" si="41"/>
        <v>0.15569611452532517</v>
      </c>
      <c r="BU43">
        <v>2669</v>
      </c>
      <c r="BV43">
        <v>300</v>
      </c>
      <c r="BW43">
        <v>300</v>
      </c>
      <c r="BX43">
        <v>300</v>
      </c>
      <c r="BY43">
        <v>12543.2</v>
      </c>
      <c r="BZ43">
        <v>1754.51</v>
      </c>
      <c r="CA43">
        <v>-1.03403E-2</v>
      </c>
      <c r="CB43">
        <v>0.94</v>
      </c>
      <c r="CC43" t="s">
        <v>415</v>
      </c>
      <c r="CD43" t="s">
        <v>415</v>
      </c>
      <c r="CE43" t="s">
        <v>415</v>
      </c>
      <c r="CF43" t="s">
        <v>415</v>
      </c>
      <c r="CG43" t="s">
        <v>415</v>
      </c>
      <c r="CH43" t="s">
        <v>415</v>
      </c>
      <c r="CI43" t="s">
        <v>415</v>
      </c>
      <c r="CJ43" t="s">
        <v>415</v>
      </c>
      <c r="CK43" t="s">
        <v>415</v>
      </c>
      <c r="CL43" t="s">
        <v>415</v>
      </c>
      <c r="CM43">
        <f t="shared" si="42"/>
        <v>49.989361290322577</v>
      </c>
      <c r="CN43">
        <f t="shared" si="43"/>
        <v>42.126112100815249</v>
      </c>
      <c r="CO43">
        <f t="shared" si="44"/>
        <v>0.84270154715840362</v>
      </c>
      <c r="CP43">
        <f t="shared" si="45"/>
        <v>0.16481398601571873</v>
      </c>
      <c r="CQ43">
        <v>6</v>
      </c>
      <c r="CR43">
        <v>0.5</v>
      </c>
      <c r="CS43" t="s">
        <v>416</v>
      </c>
      <c r="CT43">
        <v>2</v>
      </c>
      <c r="CU43">
        <v>1689780909.099999</v>
      </c>
      <c r="CV43">
        <v>409.28603225806449</v>
      </c>
      <c r="CW43">
        <v>409.97932258064509</v>
      </c>
      <c r="CX43">
        <v>23.686645161290329</v>
      </c>
      <c r="CY43">
        <v>23.271938709677421</v>
      </c>
      <c r="CZ43">
        <v>408.34880645161297</v>
      </c>
      <c r="DA43">
        <v>23.40374516129032</v>
      </c>
      <c r="DB43">
        <v>600.13912903225787</v>
      </c>
      <c r="DC43">
        <v>101.2861935483871</v>
      </c>
      <c r="DD43">
        <v>9.8890777419354856E-2</v>
      </c>
      <c r="DE43">
        <v>27.727874193548391</v>
      </c>
      <c r="DF43">
        <v>27.507651612903221</v>
      </c>
      <c r="DG43">
        <v>999.90000000000032</v>
      </c>
      <c r="DH43">
        <v>0</v>
      </c>
      <c r="DI43">
        <v>0</v>
      </c>
      <c r="DJ43">
        <v>9999.6945161290332</v>
      </c>
      <c r="DK43">
        <v>0</v>
      </c>
      <c r="DL43">
        <v>1189.168709677419</v>
      </c>
      <c r="DM43">
        <v>-0.6932619677419356</v>
      </c>
      <c r="DN43">
        <v>419.21600000000001</v>
      </c>
      <c r="DO43">
        <v>419.74777419354842</v>
      </c>
      <c r="DP43">
        <v>0.41471622580645168</v>
      </c>
      <c r="DQ43">
        <v>409.97932258064509</v>
      </c>
      <c r="DR43">
        <v>23.271938709677421</v>
      </c>
      <c r="DS43">
        <v>2.399132903225806</v>
      </c>
      <c r="DT43">
        <v>2.3571277419354839</v>
      </c>
      <c r="DU43">
        <v>20.357925806451611</v>
      </c>
      <c r="DV43">
        <v>20.072212903225811</v>
      </c>
      <c r="DW43">
        <v>49.989361290322577</v>
      </c>
      <c r="DX43">
        <v>0.89999612903225812</v>
      </c>
      <c r="DY43">
        <v>0.10000390322580641</v>
      </c>
      <c r="DZ43">
        <v>0</v>
      </c>
      <c r="EA43">
        <v>646.77561290322581</v>
      </c>
      <c r="EB43">
        <v>4.9993100000000013</v>
      </c>
      <c r="EC43">
        <v>2385.3864516129029</v>
      </c>
      <c r="ED43">
        <v>388.90054838709671</v>
      </c>
      <c r="EE43">
        <v>34.755870967741927</v>
      </c>
      <c r="EF43">
        <v>38.182999999999993</v>
      </c>
      <c r="EG43">
        <v>36.308</v>
      </c>
      <c r="EH43">
        <v>37.70529032258063</v>
      </c>
      <c r="EI43">
        <v>36.916999999999987</v>
      </c>
      <c r="EJ43">
        <v>40.491612903225807</v>
      </c>
      <c r="EK43">
        <v>4.5019354838709678</v>
      </c>
      <c r="EL43">
        <v>0</v>
      </c>
      <c r="EM43">
        <v>85.599999904632568</v>
      </c>
      <c r="EN43">
        <v>0</v>
      </c>
      <c r="EO43">
        <v>646.79269230769228</v>
      </c>
      <c r="EP43">
        <v>1.133128181905652</v>
      </c>
      <c r="EQ43">
        <v>82.580854581697523</v>
      </c>
      <c r="ER43">
        <v>2386.147307692308</v>
      </c>
      <c r="ES43">
        <v>15</v>
      </c>
      <c r="ET43">
        <v>1689780893.5999999</v>
      </c>
      <c r="EU43" t="s">
        <v>544</v>
      </c>
      <c r="EV43">
        <v>1689780893.5999999</v>
      </c>
      <c r="EW43">
        <v>1689780892.5999999</v>
      </c>
      <c r="EX43">
        <v>15</v>
      </c>
      <c r="EY43">
        <v>-1E-3</v>
      </c>
      <c r="EZ43">
        <v>-1.2E-2</v>
      </c>
      <c r="FA43">
        <v>0.93700000000000006</v>
      </c>
      <c r="FB43">
        <v>0.28299999999999997</v>
      </c>
      <c r="FC43">
        <v>410</v>
      </c>
      <c r="FD43">
        <v>23</v>
      </c>
      <c r="FE43">
        <v>0.55000000000000004</v>
      </c>
      <c r="FF43">
        <v>0.16</v>
      </c>
      <c r="FG43">
        <v>-0.66269762500000007</v>
      </c>
      <c r="FH43">
        <v>-0.40096341838649202</v>
      </c>
      <c r="FI43">
        <v>0.1033357001552918</v>
      </c>
      <c r="FJ43">
        <v>1</v>
      </c>
      <c r="FK43">
        <v>409.28483333333332</v>
      </c>
      <c r="FL43">
        <v>0.36624694104583821</v>
      </c>
      <c r="FM43">
        <v>3.1587005063615253E-2</v>
      </c>
      <c r="FN43">
        <v>1</v>
      </c>
      <c r="FO43">
        <v>0.38796734999999999</v>
      </c>
      <c r="FP43">
        <v>0.42605342589118089</v>
      </c>
      <c r="FQ43">
        <v>6.5251878030272048E-2</v>
      </c>
      <c r="FR43">
        <v>1</v>
      </c>
      <c r="FS43">
        <v>23.68676</v>
      </c>
      <c r="FT43">
        <v>-2.4058731924406419E-2</v>
      </c>
      <c r="FU43">
        <v>1.9060605097074889E-3</v>
      </c>
      <c r="FV43">
        <v>1</v>
      </c>
      <c r="FW43">
        <v>4</v>
      </c>
      <c r="FX43">
        <v>4</v>
      </c>
      <c r="FY43" t="s">
        <v>418</v>
      </c>
      <c r="FZ43">
        <v>3.1757399999999998</v>
      </c>
      <c r="GA43">
        <v>2.7970600000000001</v>
      </c>
      <c r="GB43">
        <v>0.10242800000000001</v>
      </c>
      <c r="GC43">
        <v>0.103267</v>
      </c>
      <c r="GD43">
        <v>0.11862</v>
      </c>
      <c r="GE43">
        <v>0.11811099999999999</v>
      </c>
      <c r="GF43">
        <v>27981.7</v>
      </c>
      <c r="GG43">
        <v>22265.8</v>
      </c>
      <c r="GH43">
        <v>29147.9</v>
      </c>
      <c r="GI43">
        <v>24333</v>
      </c>
      <c r="GJ43">
        <v>32666.9</v>
      </c>
      <c r="GK43">
        <v>31299.599999999999</v>
      </c>
      <c r="GL43">
        <v>40204.1</v>
      </c>
      <c r="GM43">
        <v>39685.599999999999</v>
      </c>
      <c r="GN43">
        <v>2.1456200000000001</v>
      </c>
      <c r="GO43">
        <v>1.82908</v>
      </c>
      <c r="GP43">
        <v>4.6379899999999998E-3</v>
      </c>
      <c r="GQ43">
        <v>0</v>
      </c>
      <c r="GR43">
        <v>27.423999999999999</v>
      </c>
      <c r="GS43">
        <v>999.9</v>
      </c>
      <c r="GT43">
        <v>58.5</v>
      </c>
      <c r="GU43">
        <v>34</v>
      </c>
      <c r="GV43">
        <v>30.858799999999999</v>
      </c>
      <c r="GW43">
        <v>62.197299999999998</v>
      </c>
      <c r="GX43">
        <v>32.5441</v>
      </c>
      <c r="GY43">
        <v>1</v>
      </c>
      <c r="GZ43">
        <v>0.17365900000000001</v>
      </c>
      <c r="HA43">
        <v>1.2992900000000001</v>
      </c>
      <c r="HB43">
        <v>20.2727</v>
      </c>
      <c r="HC43">
        <v>5.22837</v>
      </c>
      <c r="HD43">
        <v>11.912599999999999</v>
      </c>
      <c r="HE43">
        <v>4.9637000000000002</v>
      </c>
      <c r="HF43">
        <v>3.2919999999999998</v>
      </c>
      <c r="HG43">
        <v>9999</v>
      </c>
      <c r="HH43">
        <v>9999</v>
      </c>
      <c r="HI43">
        <v>9999</v>
      </c>
      <c r="HJ43">
        <v>999.9</v>
      </c>
      <c r="HK43">
        <v>4.9703099999999996</v>
      </c>
      <c r="HL43">
        <v>1.87531</v>
      </c>
      <c r="HM43">
        <v>1.87412</v>
      </c>
      <c r="HN43">
        <v>1.8733200000000001</v>
      </c>
      <c r="HO43">
        <v>1.87469</v>
      </c>
      <c r="HP43">
        <v>1.8696699999999999</v>
      </c>
      <c r="HQ43">
        <v>1.87382</v>
      </c>
      <c r="HR43">
        <v>1.87896</v>
      </c>
      <c r="HS43">
        <v>0</v>
      </c>
      <c r="HT43">
        <v>0</v>
      </c>
      <c r="HU43">
        <v>0</v>
      </c>
      <c r="HV43">
        <v>0</v>
      </c>
      <c r="HW43" t="s">
        <v>419</v>
      </c>
      <c r="HX43" t="s">
        <v>420</v>
      </c>
      <c r="HY43" t="s">
        <v>421</v>
      </c>
      <c r="HZ43" t="s">
        <v>421</v>
      </c>
      <c r="IA43" t="s">
        <v>421</v>
      </c>
      <c r="IB43" t="s">
        <v>421</v>
      </c>
      <c r="IC43">
        <v>0</v>
      </c>
      <c r="ID43">
        <v>100</v>
      </c>
      <c r="IE43">
        <v>100</v>
      </c>
      <c r="IF43">
        <v>0.93700000000000006</v>
      </c>
      <c r="IG43">
        <v>0.28289999999999998</v>
      </c>
      <c r="IH43">
        <v>0.91590160256267095</v>
      </c>
      <c r="II43">
        <v>7.5022699049890511E-4</v>
      </c>
      <c r="IJ43">
        <v>-1.9075414379404558E-6</v>
      </c>
      <c r="IK43">
        <v>4.87577687351772E-10</v>
      </c>
      <c r="IL43">
        <v>0.28290500000000313</v>
      </c>
      <c r="IM43">
        <v>0</v>
      </c>
      <c r="IN43">
        <v>0</v>
      </c>
      <c r="IO43">
        <v>0</v>
      </c>
      <c r="IP43">
        <v>1</v>
      </c>
      <c r="IQ43">
        <v>1943</v>
      </c>
      <c r="IR43">
        <v>1</v>
      </c>
      <c r="IS43">
        <v>21</v>
      </c>
      <c r="IT43">
        <v>0.4</v>
      </c>
      <c r="IU43">
        <v>0.4</v>
      </c>
      <c r="IV43">
        <v>1.07666</v>
      </c>
      <c r="IW43">
        <v>2.4145500000000002</v>
      </c>
      <c r="IX43">
        <v>1.42578</v>
      </c>
      <c r="IY43">
        <v>2.2717299999999998</v>
      </c>
      <c r="IZ43">
        <v>1.5478499999999999</v>
      </c>
      <c r="JA43">
        <v>2.4706999999999999</v>
      </c>
      <c r="JB43">
        <v>38.673299999999998</v>
      </c>
      <c r="JC43">
        <v>15.541700000000001</v>
      </c>
      <c r="JD43">
        <v>18</v>
      </c>
      <c r="JE43">
        <v>634.55899999999997</v>
      </c>
      <c r="JF43">
        <v>414.52499999999998</v>
      </c>
      <c r="JG43">
        <v>25.508199999999999</v>
      </c>
      <c r="JH43">
        <v>29.493500000000001</v>
      </c>
      <c r="JI43">
        <v>30.000599999999999</v>
      </c>
      <c r="JJ43">
        <v>29.386299999999999</v>
      </c>
      <c r="JK43">
        <v>29.3322</v>
      </c>
      <c r="JL43">
        <v>21.573399999999999</v>
      </c>
      <c r="JM43">
        <v>29.024100000000001</v>
      </c>
      <c r="JN43">
        <v>86.800899999999999</v>
      </c>
      <c r="JO43">
        <v>25.505099999999999</v>
      </c>
      <c r="JP43">
        <v>410</v>
      </c>
      <c r="JQ43">
        <v>23.087299999999999</v>
      </c>
      <c r="JR43">
        <v>94.968100000000007</v>
      </c>
      <c r="JS43">
        <v>100.98099999999999</v>
      </c>
    </row>
    <row r="44" spans="1:279" x14ac:dyDescent="0.2">
      <c r="A44">
        <v>28</v>
      </c>
      <c r="B44">
        <v>1689781004.5999999</v>
      </c>
      <c r="C44">
        <v>3056.599999904633</v>
      </c>
      <c r="D44" t="s">
        <v>545</v>
      </c>
      <c r="E44" t="s">
        <v>546</v>
      </c>
      <c r="F44">
        <v>15</v>
      </c>
      <c r="L44" t="s">
        <v>513</v>
      </c>
      <c r="N44" t="s">
        <v>514</v>
      </c>
      <c r="O44" t="s">
        <v>515</v>
      </c>
      <c r="P44">
        <v>1689780996.849999</v>
      </c>
      <c r="Q44">
        <f t="shared" si="0"/>
        <v>5.7688958190459984E-4</v>
      </c>
      <c r="R44">
        <f t="shared" si="1"/>
        <v>0.57688958190459982</v>
      </c>
      <c r="S44">
        <f t="shared" si="2"/>
        <v>-1.5129013708360948</v>
      </c>
      <c r="T44">
        <f t="shared" si="3"/>
        <v>411.28733333333332</v>
      </c>
      <c r="U44">
        <f t="shared" si="4"/>
        <v>457.32731971765645</v>
      </c>
      <c r="V44">
        <f t="shared" si="5"/>
        <v>46.367124046778571</v>
      </c>
      <c r="W44">
        <f t="shared" si="6"/>
        <v>41.699259985843291</v>
      </c>
      <c r="X44">
        <f t="shared" si="7"/>
        <v>4.4182019941336109E-2</v>
      </c>
      <c r="Y44">
        <f t="shared" si="8"/>
        <v>2.9517210700393828</v>
      </c>
      <c r="Z44">
        <f t="shared" si="9"/>
        <v>4.3817885248101936E-2</v>
      </c>
      <c r="AA44">
        <f t="shared" si="10"/>
        <v>2.741864405173973E-2</v>
      </c>
      <c r="AB44">
        <f t="shared" si="11"/>
        <v>3.9888988359855588E-3</v>
      </c>
      <c r="AC44">
        <f t="shared" si="12"/>
        <v>27.516408775961366</v>
      </c>
      <c r="AD44">
        <f t="shared" si="13"/>
        <v>27.444446666666671</v>
      </c>
      <c r="AE44">
        <f t="shared" si="14"/>
        <v>3.6736594123457689</v>
      </c>
      <c r="AF44">
        <f t="shared" si="15"/>
        <v>63.918470494033805</v>
      </c>
      <c r="AG44">
        <f t="shared" si="16"/>
        <v>2.378675893977928</v>
      </c>
      <c r="AH44">
        <f t="shared" si="17"/>
        <v>3.7214217981013098</v>
      </c>
      <c r="AI44">
        <f t="shared" si="18"/>
        <v>1.2949835183678409</v>
      </c>
      <c r="AJ44">
        <f t="shared" si="19"/>
        <v>-25.440830561992854</v>
      </c>
      <c r="AK44">
        <f t="shared" si="20"/>
        <v>35.144564200530461</v>
      </c>
      <c r="AL44">
        <f t="shared" si="21"/>
        <v>2.5838388791419296</v>
      </c>
      <c r="AM44">
        <f t="shared" si="22"/>
        <v>12.29156141651552</v>
      </c>
      <c r="AN44">
        <v>0</v>
      </c>
      <c r="AO44">
        <v>0</v>
      </c>
      <c r="AP44">
        <f t="shared" si="23"/>
        <v>1</v>
      </c>
      <c r="AQ44">
        <f t="shared" si="24"/>
        <v>0</v>
      </c>
      <c r="AR44">
        <f t="shared" si="25"/>
        <v>53430.27385143334</v>
      </c>
      <c r="AS44" t="s">
        <v>547</v>
      </c>
      <c r="AT44">
        <v>12544.2</v>
      </c>
      <c r="AU44">
        <v>607.9684615384615</v>
      </c>
      <c r="AV44">
        <v>2044.88</v>
      </c>
      <c r="AW44">
        <f t="shared" si="26"/>
        <v>0.70268746257068315</v>
      </c>
      <c r="AX44">
        <v>-1.512901370836095</v>
      </c>
      <c r="AY44" t="s">
        <v>415</v>
      </c>
      <c r="AZ44" t="s">
        <v>415</v>
      </c>
      <c r="BA44">
        <v>0</v>
      </c>
      <c r="BB44">
        <v>0</v>
      </c>
      <c r="BC44" t="e">
        <f t="shared" si="27"/>
        <v>#DIV/0!</v>
      </c>
      <c r="BD44">
        <v>0.5</v>
      </c>
      <c r="BE44">
        <f t="shared" si="28"/>
        <v>2.0994204399923999E-2</v>
      </c>
      <c r="BF44">
        <f t="shared" si="29"/>
        <v>-1.5129013708360948</v>
      </c>
      <c r="BG44" t="e">
        <f t="shared" si="30"/>
        <v>#DIV/0!</v>
      </c>
      <c r="BH44">
        <f t="shared" si="31"/>
        <v>1.0576471520198934E-14</v>
      </c>
      <c r="BI44" t="e">
        <f t="shared" si="32"/>
        <v>#DIV/0!</v>
      </c>
      <c r="BJ44" t="e">
        <f t="shared" si="33"/>
        <v>#DIV/0!</v>
      </c>
      <c r="BK44" t="s">
        <v>415</v>
      </c>
      <c r="BL44">
        <v>0</v>
      </c>
      <c r="BM44" t="e">
        <f t="shared" si="34"/>
        <v>#DIV/0!</v>
      </c>
      <c r="BN44" t="e">
        <f t="shared" si="35"/>
        <v>#DIV/0!</v>
      </c>
      <c r="BO44" t="e">
        <f t="shared" si="36"/>
        <v>#DIV/0!</v>
      </c>
      <c r="BP44" t="e">
        <f t="shared" si="37"/>
        <v>#DIV/0!</v>
      </c>
      <c r="BQ44">
        <f t="shared" si="38"/>
        <v>0</v>
      </c>
      <c r="BR44">
        <f t="shared" si="39"/>
        <v>1.4231077872680991</v>
      </c>
      <c r="BS44" t="e">
        <f t="shared" si="40"/>
        <v>#DIV/0!</v>
      </c>
      <c r="BT44" t="e">
        <f t="shared" si="41"/>
        <v>#DIV/0!</v>
      </c>
      <c r="BU44">
        <v>2671</v>
      </c>
      <c r="BV44">
        <v>300</v>
      </c>
      <c r="BW44">
        <v>300</v>
      </c>
      <c r="BX44">
        <v>300</v>
      </c>
      <c r="BY44">
        <v>12544.2</v>
      </c>
      <c r="BZ44">
        <v>1967.21</v>
      </c>
      <c r="CA44">
        <v>-1.03803E-2</v>
      </c>
      <c r="CB44">
        <v>-13.84</v>
      </c>
      <c r="CC44" t="s">
        <v>415</v>
      </c>
      <c r="CD44" t="s">
        <v>415</v>
      </c>
      <c r="CE44" t="s">
        <v>415</v>
      </c>
      <c r="CF44" t="s">
        <v>415</v>
      </c>
      <c r="CG44" t="s">
        <v>415</v>
      </c>
      <c r="CH44" t="s">
        <v>415</v>
      </c>
      <c r="CI44" t="s">
        <v>415</v>
      </c>
      <c r="CJ44" t="s">
        <v>415</v>
      </c>
      <c r="CK44" t="s">
        <v>415</v>
      </c>
      <c r="CL44" t="s">
        <v>415</v>
      </c>
      <c r="CM44">
        <f t="shared" si="42"/>
        <v>4.9993099999999999E-2</v>
      </c>
      <c r="CN44">
        <f t="shared" si="43"/>
        <v>2.0994204399923999E-2</v>
      </c>
      <c r="CO44">
        <f t="shared" si="44"/>
        <v>0.41994203999999996</v>
      </c>
      <c r="CP44">
        <f t="shared" si="45"/>
        <v>7.9788987599999986E-2</v>
      </c>
      <c r="CQ44">
        <v>6</v>
      </c>
      <c r="CR44">
        <v>0.5</v>
      </c>
      <c r="CS44" t="s">
        <v>416</v>
      </c>
      <c r="CT44">
        <v>2</v>
      </c>
      <c r="CU44">
        <v>1689780996.849999</v>
      </c>
      <c r="CV44">
        <v>411.28733333333332</v>
      </c>
      <c r="CW44">
        <v>410.01213333333328</v>
      </c>
      <c r="CX44">
        <v>23.46130999999999</v>
      </c>
      <c r="CY44">
        <v>22.898146666666669</v>
      </c>
      <c r="CZ44">
        <v>410.36819999999989</v>
      </c>
      <c r="DA44">
        <v>23.1846</v>
      </c>
      <c r="DB44">
        <v>600.2041999999999</v>
      </c>
      <c r="DC44">
        <v>101.28733333333329</v>
      </c>
      <c r="DD44">
        <v>9.9839590000000006E-2</v>
      </c>
      <c r="DE44">
        <v>27.66529666666667</v>
      </c>
      <c r="DF44">
        <v>27.444446666666671</v>
      </c>
      <c r="DG44">
        <v>999.9000000000002</v>
      </c>
      <c r="DH44">
        <v>0</v>
      </c>
      <c r="DI44">
        <v>0</v>
      </c>
      <c r="DJ44">
        <v>9998.2259999999987</v>
      </c>
      <c r="DK44">
        <v>0</v>
      </c>
      <c r="DL44">
        <v>1220.414</v>
      </c>
      <c r="DM44">
        <v>1.2751503333333329</v>
      </c>
      <c r="DN44">
        <v>421.16836666666671</v>
      </c>
      <c r="DO44">
        <v>419.6207</v>
      </c>
      <c r="DP44">
        <v>0.56317209999999984</v>
      </c>
      <c r="DQ44">
        <v>410.01213333333328</v>
      </c>
      <c r="DR44">
        <v>22.898146666666669</v>
      </c>
      <c r="DS44">
        <v>2.3763350000000001</v>
      </c>
      <c r="DT44">
        <v>2.3192926666666671</v>
      </c>
      <c r="DU44">
        <v>20.203383333333338</v>
      </c>
      <c r="DV44">
        <v>19.810986666666668</v>
      </c>
      <c r="DW44">
        <v>4.9993099999999999E-2</v>
      </c>
      <c r="DX44">
        <v>0</v>
      </c>
      <c r="DY44">
        <v>0</v>
      </c>
      <c r="DZ44">
        <v>0</v>
      </c>
      <c r="EA44">
        <v>607.88499999999988</v>
      </c>
      <c r="EB44">
        <v>4.9993099999999999E-2</v>
      </c>
      <c r="EC44">
        <v>2143.3346666666671</v>
      </c>
      <c r="ED44">
        <v>-0.40566666666666668</v>
      </c>
      <c r="EE44">
        <v>34.358133333333328</v>
      </c>
      <c r="EF44">
        <v>38.199733333333327</v>
      </c>
      <c r="EG44">
        <v>36.174733333333322</v>
      </c>
      <c r="EH44">
        <v>37.458066666666667</v>
      </c>
      <c r="EI44">
        <v>36.62886666666666</v>
      </c>
      <c r="EJ44">
        <v>0</v>
      </c>
      <c r="EK44">
        <v>0</v>
      </c>
      <c r="EL44">
        <v>0</v>
      </c>
      <c r="EM44">
        <v>87.200000047683716</v>
      </c>
      <c r="EN44">
        <v>0</v>
      </c>
      <c r="EO44">
        <v>607.9684615384615</v>
      </c>
      <c r="EP44">
        <v>1.5117948595854731</v>
      </c>
      <c r="EQ44">
        <v>-17.61982883197841</v>
      </c>
      <c r="ER44">
        <v>2142.59</v>
      </c>
      <c r="ES44">
        <v>15</v>
      </c>
      <c r="ET44">
        <v>1689780974.5999999</v>
      </c>
      <c r="EU44" t="s">
        <v>548</v>
      </c>
      <c r="EV44">
        <v>1689780973.5999999</v>
      </c>
      <c r="EW44">
        <v>1689780974.5999999</v>
      </c>
      <c r="EX44">
        <v>16</v>
      </c>
      <c r="EY44">
        <v>-1.7000000000000001E-2</v>
      </c>
      <c r="EZ44">
        <v>-6.0000000000000001E-3</v>
      </c>
      <c r="FA44">
        <v>0.92</v>
      </c>
      <c r="FB44">
        <v>0.27700000000000002</v>
      </c>
      <c r="FC44">
        <v>410</v>
      </c>
      <c r="FD44">
        <v>23</v>
      </c>
      <c r="FE44">
        <v>0.34</v>
      </c>
      <c r="FF44">
        <v>0.2</v>
      </c>
      <c r="FG44">
        <v>1.248323414634146</v>
      </c>
      <c r="FH44">
        <v>0.50947505226480894</v>
      </c>
      <c r="FI44">
        <v>5.8034763787341029E-2</v>
      </c>
      <c r="FJ44">
        <v>1</v>
      </c>
      <c r="FK44">
        <v>411.27970967741942</v>
      </c>
      <c r="FL44">
        <v>0.42416129032263061</v>
      </c>
      <c r="FM44">
        <v>3.7206653539896078E-2</v>
      </c>
      <c r="FN44">
        <v>1</v>
      </c>
      <c r="FO44">
        <v>0.53253221951219509</v>
      </c>
      <c r="FP44">
        <v>0.43958868292682862</v>
      </c>
      <c r="FQ44">
        <v>5.3605801548745842E-2</v>
      </c>
      <c r="FR44">
        <v>1</v>
      </c>
      <c r="FS44">
        <v>23.46734838709677</v>
      </c>
      <c r="FT44">
        <v>-0.5606854838709987</v>
      </c>
      <c r="FU44">
        <v>4.2150581605199841E-2</v>
      </c>
      <c r="FV44">
        <v>1</v>
      </c>
      <c r="FW44">
        <v>4</v>
      </c>
      <c r="FX44">
        <v>4</v>
      </c>
      <c r="FY44" t="s">
        <v>418</v>
      </c>
      <c r="FZ44">
        <v>3.1754099999999998</v>
      </c>
      <c r="GA44">
        <v>2.7966799999999998</v>
      </c>
      <c r="GB44">
        <v>0.102794</v>
      </c>
      <c r="GC44">
        <v>0.103246</v>
      </c>
      <c r="GD44">
        <v>0.117593</v>
      </c>
      <c r="GE44">
        <v>0.116683</v>
      </c>
      <c r="GF44">
        <v>27965.4</v>
      </c>
      <c r="GG44">
        <v>22262.400000000001</v>
      </c>
      <c r="GH44">
        <v>29143.4</v>
      </c>
      <c r="GI44">
        <v>24329.200000000001</v>
      </c>
      <c r="GJ44">
        <v>32701.8</v>
      </c>
      <c r="GK44">
        <v>31346.2</v>
      </c>
      <c r="GL44">
        <v>40199</v>
      </c>
      <c r="GM44">
        <v>39679.4</v>
      </c>
      <c r="GN44">
        <v>2.1451699999999998</v>
      </c>
      <c r="GO44">
        <v>1.8260700000000001</v>
      </c>
      <c r="GP44">
        <v>1.0795900000000001E-2</v>
      </c>
      <c r="GQ44">
        <v>0</v>
      </c>
      <c r="GR44">
        <v>27.287400000000002</v>
      </c>
      <c r="GS44">
        <v>999.9</v>
      </c>
      <c r="GT44">
        <v>58.2</v>
      </c>
      <c r="GU44">
        <v>34.200000000000003</v>
      </c>
      <c r="GV44">
        <v>31.0456</v>
      </c>
      <c r="GW44">
        <v>61.957299999999996</v>
      </c>
      <c r="GX44">
        <v>32.8125</v>
      </c>
      <c r="GY44">
        <v>1</v>
      </c>
      <c r="GZ44">
        <v>0.18074200000000001</v>
      </c>
      <c r="HA44">
        <v>0.49099900000000002</v>
      </c>
      <c r="HB44">
        <v>20.280899999999999</v>
      </c>
      <c r="HC44">
        <v>5.2280699999999998</v>
      </c>
      <c r="HD44">
        <v>11.9123</v>
      </c>
      <c r="HE44">
        <v>4.9637000000000002</v>
      </c>
      <c r="HF44">
        <v>3.2919999999999998</v>
      </c>
      <c r="HG44">
        <v>9999</v>
      </c>
      <c r="HH44">
        <v>9999</v>
      </c>
      <c r="HI44">
        <v>9999</v>
      </c>
      <c r="HJ44">
        <v>999.9</v>
      </c>
      <c r="HK44">
        <v>4.9703099999999996</v>
      </c>
      <c r="HL44">
        <v>1.87531</v>
      </c>
      <c r="HM44">
        <v>1.87412</v>
      </c>
      <c r="HN44">
        <v>1.8733200000000001</v>
      </c>
      <c r="HO44">
        <v>1.87473</v>
      </c>
      <c r="HP44">
        <v>1.8696999999999999</v>
      </c>
      <c r="HQ44">
        <v>1.87388</v>
      </c>
      <c r="HR44">
        <v>1.87897</v>
      </c>
      <c r="HS44">
        <v>0</v>
      </c>
      <c r="HT44">
        <v>0</v>
      </c>
      <c r="HU44">
        <v>0</v>
      </c>
      <c r="HV44">
        <v>0</v>
      </c>
      <c r="HW44" t="s">
        <v>419</v>
      </c>
      <c r="HX44" t="s">
        <v>420</v>
      </c>
      <c r="HY44" t="s">
        <v>421</v>
      </c>
      <c r="HZ44" t="s">
        <v>421</v>
      </c>
      <c r="IA44" t="s">
        <v>421</v>
      </c>
      <c r="IB44" t="s">
        <v>421</v>
      </c>
      <c r="IC44">
        <v>0</v>
      </c>
      <c r="ID44">
        <v>100</v>
      </c>
      <c r="IE44">
        <v>100</v>
      </c>
      <c r="IF44">
        <v>0.91900000000000004</v>
      </c>
      <c r="IG44">
        <v>0.2767</v>
      </c>
      <c r="IH44">
        <v>0.89869735941554596</v>
      </c>
      <c r="II44">
        <v>7.5022699049890511E-4</v>
      </c>
      <c r="IJ44">
        <v>-1.9075414379404558E-6</v>
      </c>
      <c r="IK44">
        <v>4.87577687351772E-10</v>
      </c>
      <c r="IL44">
        <v>0.27671000000000129</v>
      </c>
      <c r="IM44">
        <v>0</v>
      </c>
      <c r="IN44">
        <v>0</v>
      </c>
      <c r="IO44">
        <v>0</v>
      </c>
      <c r="IP44">
        <v>1</v>
      </c>
      <c r="IQ44">
        <v>1943</v>
      </c>
      <c r="IR44">
        <v>1</v>
      </c>
      <c r="IS44">
        <v>21</v>
      </c>
      <c r="IT44">
        <v>0.5</v>
      </c>
      <c r="IU44">
        <v>0.5</v>
      </c>
      <c r="IV44">
        <v>1.07666</v>
      </c>
      <c r="IW44">
        <v>2.4133300000000002</v>
      </c>
      <c r="IX44">
        <v>1.42578</v>
      </c>
      <c r="IY44">
        <v>2.2717299999999998</v>
      </c>
      <c r="IZ44">
        <v>1.5478499999999999</v>
      </c>
      <c r="JA44">
        <v>2.48169</v>
      </c>
      <c r="JB44">
        <v>38.796399999999998</v>
      </c>
      <c r="JC44">
        <v>15.541700000000001</v>
      </c>
      <c r="JD44">
        <v>18</v>
      </c>
      <c r="JE44">
        <v>635.11300000000006</v>
      </c>
      <c r="JF44">
        <v>413.41300000000001</v>
      </c>
      <c r="JG44">
        <v>26.211400000000001</v>
      </c>
      <c r="JH44">
        <v>29.5867</v>
      </c>
      <c r="JI44">
        <v>30.000599999999999</v>
      </c>
      <c r="JJ44">
        <v>29.4725</v>
      </c>
      <c r="JK44">
        <v>29.415700000000001</v>
      </c>
      <c r="JL44">
        <v>21.573899999999998</v>
      </c>
      <c r="JM44">
        <v>30.1889</v>
      </c>
      <c r="JN44">
        <v>84.915300000000002</v>
      </c>
      <c r="JO44">
        <v>26.214099999999998</v>
      </c>
      <c r="JP44">
        <v>410</v>
      </c>
      <c r="JQ44">
        <v>22.813099999999999</v>
      </c>
      <c r="JR44">
        <v>94.954899999999995</v>
      </c>
      <c r="JS44">
        <v>100.96599999999999</v>
      </c>
    </row>
    <row r="45" spans="1:279" x14ac:dyDescent="0.2">
      <c r="A45">
        <v>29</v>
      </c>
      <c r="B45">
        <v>1689781140.0999999</v>
      </c>
      <c r="C45">
        <v>3192.099999904633</v>
      </c>
      <c r="D45" t="s">
        <v>549</v>
      </c>
      <c r="E45" t="s">
        <v>550</v>
      </c>
      <c r="F45">
        <v>15</v>
      </c>
      <c r="L45" t="s">
        <v>513</v>
      </c>
      <c r="N45" t="s">
        <v>514</v>
      </c>
      <c r="O45" t="s">
        <v>515</v>
      </c>
      <c r="P45">
        <v>1689781132.099999</v>
      </c>
      <c r="Q45">
        <f t="shared" si="0"/>
        <v>-5.8750340358202124E-5</v>
      </c>
      <c r="R45">
        <f t="shared" si="1"/>
        <v>-5.8750340358202126E-2</v>
      </c>
      <c r="S45">
        <f t="shared" si="2"/>
        <v>3.1894082100214218</v>
      </c>
      <c r="T45">
        <f t="shared" si="3"/>
        <v>396.94732258064522</v>
      </c>
      <c r="U45">
        <f t="shared" si="4"/>
        <v>1443.0960130759058</v>
      </c>
      <c r="V45">
        <f t="shared" si="5"/>
        <v>146.31643266719232</v>
      </c>
      <c r="W45">
        <f t="shared" si="6"/>
        <v>40.246744271019118</v>
      </c>
      <c r="X45">
        <f t="shared" si="7"/>
        <v>-4.7915737360085227E-3</v>
      </c>
      <c r="Y45">
        <f t="shared" si="8"/>
        <v>2.9532734909649707</v>
      </c>
      <c r="Z45">
        <f t="shared" si="9"/>
        <v>-4.7958969146458426E-3</v>
      </c>
      <c r="AA45">
        <f t="shared" si="10"/>
        <v>-2.9970468370182353E-3</v>
      </c>
      <c r="AB45">
        <f t="shared" si="11"/>
        <v>241.73346630068363</v>
      </c>
      <c r="AC45">
        <f t="shared" si="12"/>
        <v>28.584229005713766</v>
      </c>
      <c r="AD45">
        <f t="shared" si="13"/>
        <v>27.461896774193551</v>
      </c>
      <c r="AE45">
        <f t="shared" si="14"/>
        <v>3.6774137166150451</v>
      </c>
      <c r="AF45">
        <f t="shared" si="15"/>
        <v>68.472322855349361</v>
      </c>
      <c r="AG45">
        <f t="shared" si="16"/>
        <v>2.4730374889846973</v>
      </c>
      <c r="AH45">
        <f t="shared" si="17"/>
        <v>3.6117330124889908</v>
      </c>
      <c r="AI45">
        <f t="shared" si="18"/>
        <v>1.2043762276303478</v>
      </c>
      <c r="AJ45">
        <f t="shared" si="19"/>
        <v>2.5908900097967136</v>
      </c>
      <c r="AK45">
        <f t="shared" si="20"/>
        <v>-48.967921985090847</v>
      </c>
      <c r="AL45">
        <f t="shared" si="21"/>
        <v>-3.5893892017238405</v>
      </c>
      <c r="AM45">
        <f t="shared" si="22"/>
        <v>191.76704512366567</v>
      </c>
      <c r="AN45">
        <v>0</v>
      </c>
      <c r="AO45">
        <v>0</v>
      </c>
      <c r="AP45">
        <f t="shared" si="23"/>
        <v>1</v>
      </c>
      <c r="AQ45">
        <f t="shared" si="24"/>
        <v>0</v>
      </c>
      <c r="AR45">
        <f t="shared" si="25"/>
        <v>53566.561087454029</v>
      </c>
      <c r="AS45" t="s">
        <v>547</v>
      </c>
      <c r="AT45">
        <v>12544.2</v>
      </c>
      <c r="AU45">
        <v>607.9684615384615</v>
      </c>
      <c r="AV45">
        <v>2044.88</v>
      </c>
      <c r="AW45">
        <f t="shared" si="26"/>
        <v>0.70268746257068315</v>
      </c>
      <c r="AX45">
        <v>-1.512901370836095</v>
      </c>
      <c r="AY45" t="s">
        <v>551</v>
      </c>
      <c r="AZ45">
        <v>12545.7</v>
      </c>
      <c r="BA45">
        <v>539.66379999999992</v>
      </c>
      <c r="BB45">
        <v>606.14200000000005</v>
      </c>
      <c r="BC45">
        <f t="shared" si="27"/>
        <v>0.1096743007414106</v>
      </c>
      <c r="BD45">
        <v>0.5</v>
      </c>
      <c r="BE45">
        <f t="shared" si="28"/>
        <v>1261.1939037827376</v>
      </c>
      <c r="BF45">
        <f t="shared" si="29"/>
        <v>3.1894082100214218</v>
      </c>
      <c r="BG45">
        <f t="shared" si="30"/>
        <v>69.160279748350817</v>
      </c>
      <c r="BH45">
        <f t="shared" si="31"/>
        <v>3.7284588569241692E-3</v>
      </c>
      <c r="BI45">
        <f t="shared" si="32"/>
        <v>2.3735989256642833</v>
      </c>
      <c r="BJ45">
        <f t="shared" si="33"/>
        <v>356.43325620573961</v>
      </c>
      <c r="BK45" t="s">
        <v>552</v>
      </c>
      <c r="BL45">
        <v>422.39</v>
      </c>
      <c r="BM45">
        <f t="shared" si="34"/>
        <v>422.39</v>
      </c>
      <c r="BN45">
        <f t="shared" si="35"/>
        <v>0.30315008694332357</v>
      </c>
      <c r="BO45">
        <f t="shared" si="36"/>
        <v>0.36178218468370471</v>
      </c>
      <c r="BP45">
        <f t="shared" si="37"/>
        <v>0.88674691369438319</v>
      </c>
      <c r="BQ45">
        <f t="shared" si="38"/>
        <v>-36.397262466309222</v>
      </c>
      <c r="BR45">
        <f t="shared" si="39"/>
        <v>1.0012711022840119</v>
      </c>
      <c r="BS45">
        <f t="shared" si="40"/>
        <v>0.28316366039106206</v>
      </c>
      <c r="BT45">
        <f t="shared" si="41"/>
        <v>0.71683633960893789</v>
      </c>
      <c r="BU45">
        <v>2672</v>
      </c>
      <c r="BV45">
        <v>300</v>
      </c>
      <c r="BW45">
        <v>300</v>
      </c>
      <c r="BX45">
        <v>300</v>
      </c>
      <c r="BY45">
        <v>12545.7</v>
      </c>
      <c r="BZ45">
        <v>597.89</v>
      </c>
      <c r="CA45">
        <v>-9.0906400000000005E-3</v>
      </c>
      <c r="CB45">
        <v>0.72</v>
      </c>
      <c r="CC45" t="s">
        <v>415</v>
      </c>
      <c r="CD45" t="s">
        <v>415</v>
      </c>
      <c r="CE45" t="s">
        <v>415</v>
      </c>
      <c r="CF45" t="s">
        <v>415</v>
      </c>
      <c r="CG45" t="s">
        <v>415</v>
      </c>
      <c r="CH45" t="s">
        <v>415</v>
      </c>
      <c r="CI45" t="s">
        <v>415</v>
      </c>
      <c r="CJ45" t="s">
        <v>415</v>
      </c>
      <c r="CK45" t="s">
        <v>415</v>
      </c>
      <c r="CL45" t="s">
        <v>415</v>
      </c>
      <c r="CM45">
        <f t="shared" si="42"/>
        <v>1499.98</v>
      </c>
      <c r="CN45">
        <f t="shared" si="43"/>
        <v>1261.1939037827376</v>
      </c>
      <c r="CO45">
        <f t="shared" si="44"/>
        <v>0.84080714661711331</v>
      </c>
      <c r="CP45">
        <f t="shared" si="45"/>
        <v>0.1611577929710287</v>
      </c>
      <c r="CQ45">
        <v>6</v>
      </c>
      <c r="CR45">
        <v>0.5</v>
      </c>
      <c r="CS45" t="s">
        <v>416</v>
      </c>
      <c r="CT45">
        <v>2</v>
      </c>
      <c r="CU45">
        <v>1689781132.099999</v>
      </c>
      <c r="CV45">
        <v>396.94732258064522</v>
      </c>
      <c r="CW45">
        <v>400.11245161290321</v>
      </c>
      <c r="CX45">
        <v>24.391180645161288</v>
      </c>
      <c r="CY45">
        <v>24.4484806451613</v>
      </c>
      <c r="CZ45">
        <v>395.94232258064523</v>
      </c>
      <c r="DA45">
        <v>24.13718064516129</v>
      </c>
      <c r="DB45">
        <v>600.18167741935486</v>
      </c>
      <c r="DC45">
        <v>101.29067741935491</v>
      </c>
      <c r="DD45">
        <v>9.9965574193548359E-2</v>
      </c>
      <c r="DE45">
        <v>27.15434193548387</v>
      </c>
      <c r="DF45">
        <v>27.461896774193551</v>
      </c>
      <c r="DG45">
        <v>999.90000000000032</v>
      </c>
      <c r="DH45">
        <v>0</v>
      </c>
      <c r="DI45">
        <v>0</v>
      </c>
      <c r="DJ45">
        <v>10006.711612903229</v>
      </c>
      <c r="DK45">
        <v>0</v>
      </c>
      <c r="DL45">
        <v>1204.8519354838711</v>
      </c>
      <c r="DM45">
        <v>-3.2433135483870958</v>
      </c>
      <c r="DN45">
        <v>406.80070967741938</v>
      </c>
      <c r="DO45">
        <v>410.13996774193549</v>
      </c>
      <c r="DP45">
        <v>-3.4594769999999997E-2</v>
      </c>
      <c r="DQ45">
        <v>400.11245161290321</v>
      </c>
      <c r="DR45">
        <v>24.4484806451613</v>
      </c>
      <c r="DS45">
        <v>2.472901935483871</v>
      </c>
      <c r="DT45">
        <v>2.476407096774194</v>
      </c>
      <c r="DU45">
        <v>20.849177419354842</v>
      </c>
      <c r="DV45">
        <v>20.871361290322589</v>
      </c>
      <c r="DW45">
        <v>1499.98</v>
      </c>
      <c r="DX45">
        <v>0.97300341935483892</v>
      </c>
      <c r="DY45">
        <v>2.6996290322580649E-2</v>
      </c>
      <c r="DZ45">
        <v>0</v>
      </c>
      <c r="EA45">
        <v>540.11625806451627</v>
      </c>
      <c r="EB45">
        <v>4.9993100000000013</v>
      </c>
      <c r="EC45">
        <v>9955.9006451612895</v>
      </c>
      <c r="ED45">
        <v>13259.07741935484</v>
      </c>
      <c r="EE45">
        <v>36.947258064516127</v>
      </c>
      <c r="EF45">
        <v>41.50383870967741</v>
      </c>
      <c r="EG45">
        <v>38.26183870967742</v>
      </c>
      <c r="EH45">
        <v>41.159032258064499</v>
      </c>
      <c r="EI45">
        <v>39.255774193548383</v>
      </c>
      <c r="EJ45">
        <v>1454.623225806451</v>
      </c>
      <c r="EK45">
        <v>40.356774193548389</v>
      </c>
      <c r="EL45">
        <v>0</v>
      </c>
      <c r="EM45">
        <v>135.29999995231631</v>
      </c>
      <c r="EN45">
        <v>0</v>
      </c>
      <c r="EO45">
        <v>539.66379999999992</v>
      </c>
      <c r="EP45">
        <v>-24.62661535401886</v>
      </c>
      <c r="EQ45">
        <v>-331.97923025136822</v>
      </c>
      <c r="ER45">
        <v>9950.145199999999</v>
      </c>
      <c r="ES45">
        <v>15</v>
      </c>
      <c r="ET45">
        <v>1689781169.0999999</v>
      </c>
      <c r="EU45" t="s">
        <v>553</v>
      </c>
      <c r="EV45">
        <v>1689781157.0999999</v>
      </c>
      <c r="EW45">
        <v>1689781169.0999999</v>
      </c>
      <c r="EX45">
        <v>17</v>
      </c>
      <c r="EY45">
        <v>0.08</v>
      </c>
      <c r="EZ45">
        <v>-2.3E-2</v>
      </c>
      <c r="FA45">
        <v>1.0049999999999999</v>
      </c>
      <c r="FB45">
        <v>0.254</v>
      </c>
      <c r="FC45">
        <v>400</v>
      </c>
      <c r="FD45">
        <v>23</v>
      </c>
      <c r="FE45">
        <v>0.36</v>
      </c>
      <c r="FF45">
        <v>7.0000000000000007E-2</v>
      </c>
      <c r="FG45">
        <v>-3.1537348780487808</v>
      </c>
      <c r="FH45">
        <v>-1.4436917770034861</v>
      </c>
      <c r="FI45">
        <v>0.1522403117526567</v>
      </c>
      <c r="FJ45">
        <v>1</v>
      </c>
      <c r="FK45">
        <v>396.8936129032258</v>
      </c>
      <c r="FL45">
        <v>-1.2181935483881161</v>
      </c>
      <c r="FM45">
        <v>9.4657848172266024E-2</v>
      </c>
      <c r="FN45">
        <v>1</v>
      </c>
      <c r="FO45">
        <v>-0.2343683870731707</v>
      </c>
      <c r="FP45">
        <v>3.2647187136585361</v>
      </c>
      <c r="FQ45">
        <v>0.33032099361600081</v>
      </c>
      <c r="FR45">
        <v>0</v>
      </c>
      <c r="FS45">
        <v>24.393767741935481</v>
      </c>
      <c r="FT45">
        <v>0.38398548387089287</v>
      </c>
      <c r="FU45">
        <v>3.6583826737673672E-2</v>
      </c>
      <c r="FV45">
        <v>1</v>
      </c>
      <c r="FW45">
        <v>3</v>
      </c>
      <c r="FX45">
        <v>4</v>
      </c>
      <c r="FY45" t="s">
        <v>481</v>
      </c>
      <c r="FZ45">
        <v>3.1748500000000002</v>
      </c>
      <c r="GA45">
        <v>2.79705</v>
      </c>
      <c r="GB45">
        <v>9.9926500000000001E-2</v>
      </c>
      <c r="GC45">
        <v>0.10131999999999999</v>
      </c>
      <c r="GD45">
        <v>0.12268900000000001</v>
      </c>
      <c r="GE45">
        <v>0.120237</v>
      </c>
      <c r="GF45">
        <v>28046.6</v>
      </c>
      <c r="GG45">
        <v>22305.3</v>
      </c>
      <c r="GH45">
        <v>29135.599999999999</v>
      </c>
      <c r="GI45">
        <v>24324.5</v>
      </c>
      <c r="GJ45">
        <v>32501</v>
      </c>
      <c r="GK45">
        <v>31212.9</v>
      </c>
      <c r="GL45">
        <v>40187.800000000003</v>
      </c>
      <c r="GM45">
        <v>39671.9</v>
      </c>
      <c r="GN45">
        <v>2.1478999999999999</v>
      </c>
      <c r="GO45">
        <v>1.8244800000000001</v>
      </c>
      <c r="GP45">
        <v>2.2537999999999999E-2</v>
      </c>
      <c r="GQ45">
        <v>0</v>
      </c>
      <c r="GR45">
        <v>27.029900000000001</v>
      </c>
      <c r="GS45">
        <v>999.9</v>
      </c>
      <c r="GT45">
        <v>57.5</v>
      </c>
      <c r="GU45">
        <v>34.299999999999997</v>
      </c>
      <c r="GV45">
        <v>30.844799999999999</v>
      </c>
      <c r="GW45">
        <v>62.097299999999997</v>
      </c>
      <c r="GX45">
        <v>32.852600000000002</v>
      </c>
      <c r="GY45">
        <v>1</v>
      </c>
      <c r="GZ45">
        <v>0.20891799999999999</v>
      </c>
      <c r="HA45">
        <v>-4.0875300000000001</v>
      </c>
      <c r="HB45">
        <v>20.1844</v>
      </c>
      <c r="HC45">
        <v>5.2244799999999998</v>
      </c>
      <c r="HD45">
        <v>11.914099999999999</v>
      </c>
      <c r="HE45">
        <v>4.9635499999999997</v>
      </c>
      <c r="HF45">
        <v>3.2913299999999999</v>
      </c>
      <c r="HG45">
        <v>9999</v>
      </c>
      <c r="HH45">
        <v>9999</v>
      </c>
      <c r="HI45">
        <v>9999</v>
      </c>
      <c r="HJ45">
        <v>999.9</v>
      </c>
      <c r="HK45">
        <v>4.9702400000000004</v>
      </c>
      <c r="HL45">
        <v>1.8753200000000001</v>
      </c>
      <c r="HM45">
        <v>1.87408</v>
      </c>
      <c r="HN45">
        <v>1.87331</v>
      </c>
      <c r="HO45">
        <v>1.8747</v>
      </c>
      <c r="HP45">
        <v>1.8696699999999999</v>
      </c>
      <c r="HQ45">
        <v>1.8737900000000001</v>
      </c>
      <c r="HR45">
        <v>1.8789499999999999</v>
      </c>
      <c r="HS45">
        <v>0</v>
      </c>
      <c r="HT45">
        <v>0</v>
      </c>
      <c r="HU45">
        <v>0</v>
      </c>
      <c r="HV45">
        <v>0</v>
      </c>
      <c r="HW45" t="s">
        <v>419</v>
      </c>
      <c r="HX45" t="s">
        <v>420</v>
      </c>
      <c r="HY45" t="s">
        <v>421</v>
      </c>
      <c r="HZ45" t="s">
        <v>421</v>
      </c>
      <c r="IA45" t="s">
        <v>421</v>
      </c>
      <c r="IB45" t="s">
        <v>421</v>
      </c>
      <c r="IC45">
        <v>0</v>
      </c>
      <c r="ID45">
        <v>100</v>
      </c>
      <c r="IE45">
        <v>100</v>
      </c>
      <c r="IF45">
        <v>1.0049999999999999</v>
      </c>
      <c r="IG45">
        <v>0.254</v>
      </c>
      <c r="IH45">
        <v>0.89869735941554596</v>
      </c>
      <c r="II45">
        <v>7.5022699049890511E-4</v>
      </c>
      <c r="IJ45">
        <v>-1.9075414379404558E-6</v>
      </c>
      <c r="IK45">
        <v>4.87577687351772E-10</v>
      </c>
      <c r="IL45">
        <v>0.27671000000000129</v>
      </c>
      <c r="IM45">
        <v>0</v>
      </c>
      <c r="IN45">
        <v>0</v>
      </c>
      <c r="IO45">
        <v>0</v>
      </c>
      <c r="IP45">
        <v>1</v>
      </c>
      <c r="IQ45">
        <v>1943</v>
      </c>
      <c r="IR45">
        <v>1</v>
      </c>
      <c r="IS45">
        <v>21</v>
      </c>
      <c r="IT45">
        <v>2.8</v>
      </c>
      <c r="IU45">
        <v>2.8</v>
      </c>
      <c r="IV45">
        <v>1.0571299999999999</v>
      </c>
      <c r="IW45">
        <v>2.4267599999999998</v>
      </c>
      <c r="IX45">
        <v>1.42578</v>
      </c>
      <c r="IY45">
        <v>2.2705099999999998</v>
      </c>
      <c r="IZ45">
        <v>1.5478499999999999</v>
      </c>
      <c r="JA45">
        <v>2.4316399999999998</v>
      </c>
      <c r="JB45">
        <v>38.919800000000002</v>
      </c>
      <c r="JC45">
        <v>15.445399999999999</v>
      </c>
      <c r="JD45">
        <v>18</v>
      </c>
      <c r="JE45">
        <v>638.54300000000001</v>
      </c>
      <c r="JF45">
        <v>413.38099999999997</v>
      </c>
      <c r="JG45">
        <v>22.903600000000001</v>
      </c>
      <c r="JH45">
        <v>29.738399999999999</v>
      </c>
      <c r="JI45">
        <v>30.002500000000001</v>
      </c>
      <c r="JJ45">
        <v>29.6052</v>
      </c>
      <c r="JK45">
        <v>29.541899999999998</v>
      </c>
      <c r="JL45">
        <v>21.182300000000001</v>
      </c>
      <c r="JM45">
        <v>30.5319</v>
      </c>
      <c r="JN45">
        <v>83.079400000000007</v>
      </c>
      <c r="JO45">
        <v>23.812899999999999</v>
      </c>
      <c r="JP45">
        <v>400</v>
      </c>
      <c r="JQ45">
        <v>22.3597</v>
      </c>
      <c r="JR45">
        <v>94.929000000000002</v>
      </c>
      <c r="JS45">
        <v>100.946</v>
      </c>
    </row>
    <row r="46" spans="1:279" x14ac:dyDescent="0.2">
      <c r="A46">
        <v>30</v>
      </c>
      <c r="B46">
        <v>1689781245.5</v>
      </c>
      <c r="C46">
        <v>3297.5</v>
      </c>
      <c r="D46" t="s">
        <v>554</v>
      </c>
      <c r="E46" t="s">
        <v>555</v>
      </c>
      <c r="F46">
        <v>15</v>
      </c>
      <c r="L46" t="s">
        <v>513</v>
      </c>
      <c r="N46" t="s">
        <v>514</v>
      </c>
      <c r="O46" t="s">
        <v>515</v>
      </c>
      <c r="P46">
        <v>1689781237.75</v>
      </c>
      <c r="Q46">
        <f t="shared" si="0"/>
        <v>7.1144281354471625E-4</v>
      </c>
      <c r="R46">
        <f t="shared" si="1"/>
        <v>0.71144281354471628</v>
      </c>
      <c r="S46">
        <f t="shared" si="2"/>
        <v>2.2742214732725037</v>
      </c>
      <c r="T46">
        <f t="shared" si="3"/>
        <v>297.52170000000001</v>
      </c>
      <c r="U46">
        <f t="shared" si="4"/>
        <v>225.80796512214172</v>
      </c>
      <c r="V46">
        <f t="shared" si="5"/>
        <v>22.894400883545853</v>
      </c>
      <c r="W46">
        <f t="shared" si="6"/>
        <v>30.165371127053085</v>
      </c>
      <c r="X46">
        <f t="shared" si="7"/>
        <v>5.5382834173275997E-2</v>
      </c>
      <c r="Y46">
        <f t="shared" si="8"/>
        <v>2.9526215150040622</v>
      </c>
      <c r="Z46">
        <f t="shared" si="9"/>
        <v>5.4812128287781189E-2</v>
      </c>
      <c r="AA46">
        <f t="shared" si="10"/>
        <v>3.4308365644962445E-2</v>
      </c>
      <c r="AB46">
        <f t="shared" si="11"/>
        <v>241.73610497497896</v>
      </c>
      <c r="AC46">
        <f t="shared" si="12"/>
        <v>28.355740757892065</v>
      </c>
      <c r="AD46">
        <f t="shared" si="13"/>
        <v>27.414096666666669</v>
      </c>
      <c r="AE46">
        <f t="shared" si="14"/>
        <v>3.6671377276106671</v>
      </c>
      <c r="AF46">
        <f t="shared" si="15"/>
        <v>66.302511471516624</v>
      </c>
      <c r="AG46">
        <f t="shared" si="16"/>
        <v>2.3904581689822568</v>
      </c>
      <c r="AH46">
        <f t="shared" si="17"/>
        <v>3.6053810269452478</v>
      </c>
      <c r="AI46">
        <f t="shared" si="18"/>
        <v>1.2766795586284103</v>
      </c>
      <c r="AJ46">
        <f t="shared" si="19"/>
        <v>-31.374628077321987</v>
      </c>
      <c r="AK46">
        <f t="shared" si="20"/>
        <v>-46.123967802662655</v>
      </c>
      <c r="AL46">
        <f t="shared" si="21"/>
        <v>-3.3803574733315629</v>
      </c>
      <c r="AM46">
        <f t="shared" si="22"/>
        <v>160.85715162166275</v>
      </c>
      <c r="AN46">
        <v>0</v>
      </c>
      <c r="AO46">
        <v>0</v>
      </c>
      <c r="AP46">
        <f t="shared" si="23"/>
        <v>1</v>
      </c>
      <c r="AQ46">
        <f t="shared" si="24"/>
        <v>0</v>
      </c>
      <c r="AR46">
        <f t="shared" si="25"/>
        <v>53552.863189103686</v>
      </c>
      <c r="AS46" t="s">
        <v>547</v>
      </c>
      <c r="AT46">
        <v>12544.2</v>
      </c>
      <c r="AU46">
        <v>607.9684615384615</v>
      </c>
      <c r="AV46">
        <v>2044.88</v>
      </c>
      <c r="AW46">
        <f t="shared" si="26"/>
        <v>0.70268746257068315</v>
      </c>
      <c r="AX46">
        <v>-1.512901370836095</v>
      </c>
      <c r="AY46" t="s">
        <v>556</v>
      </c>
      <c r="AZ46">
        <v>12543.5</v>
      </c>
      <c r="BA46">
        <v>516.37346153846147</v>
      </c>
      <c r="BB46">
        <v>589.19100000000003</v>
      </c>
      <c r="BC46">
        <f t="shared" si="27"/>
        <v>0.12358902030332874</v>
      </c>
      <c r="BD46">
        <v>0.5</v>
      </c>
      <c r="BE46">
        <f t="shared" si="28"/>
        <v>1261.206630556984</v>
      </c>
      <c r="BF46">
        <f t="shared" si="29"/>
        <v>2.2742214732725037</v>
      </c>
      <c r="BG46">
        <f t="shared" si="30"/>
        <v>77.935645935299959</v>
      </c>
      <c r="BH46">
        <f t="shared" si="31"/>
        <v>3.0027774611651858E-3</v>
      </c>
      <c r="BI46">
        <f t="shared" si="32"/>
        <v>2.4706572232094515</v>
      </c>
      <c r="BJ46">
        <f t="shared" si="33"/>
        <v>350.50351905438993</v>
      </c>
      <c r="BK46" t="s">
        <v>557</v>
      </c>
      <c r="BL46">
        <v>414.35</v>
      </c>
      <c r="BM46">
        <f t="shared" si="34"/>
        <v>414.35</v>
      </c>
      <c r="BN46">
        <f t="shared" si="35"/>
        <v>0.29674757421617104</v>
      </c>
      <c r="BO46">
        <f t="shared" si="36"/>
        <v>0.41647862035528599</v>
      </c>
      <c r="BP46">
        <f t="shared" si="37"/>
        <v>0.89277044887245249</v>
      </c>
      <c r="BQ46">
        <f t="shared" si="38"/>
        <v>-3.8779223864944674</v>
      </c>
      <c r="BR46">
        <f t="shared" si="39"/>
        <v>1.0130679314876725</v>
      </c>
      <c r="BS46">
        <f t="shared" si="40"/>
        <v>0.33419207065768086</v>
      </c>
      <c r="BT46">
        <f t="shared" si="41"/>
        <v>0.66580792934231914</v>
      </c>
      <c r="BU46">
        <v>2674</v>
      </c>
      <c r="BV46">
        <v>300</v>
      </c>
      <c r="BW46">
        <v>300</v>
      </c>
      <c r="BX46">
        <v>300</v>
      </c>
      <c r="BY46">
        <v>12543.5</v>
      </c>
      <c r="BZ46">
        <v>577.59</v>
      </c>
      <c r="CA46">
        <v>-9.0876700000000008E-3</v>
      </c>
      <c r="CB46">
        <v>-0.25</v>
      </c>
      <c r="CC46" t="s">
        <v>415</v>
      </c>
      <c r="CD46" t="s">
        <v>415</v>
      </c>
      <c r="CE46" t="s">
        <v>415</v>
      </c>
      <c r="CF46" t="s">
        <v>415</v>
      </c>
      <c r="CG46" t="s">
        <v>415</v>
      </c>
      <c r="CH46" t="s">
        <v>415</v>
      </c>
      <c r="CI46" t="s">
        <v>415</v>
      </c>
      <c r="CJ46" t="s">
        <v>415</v>
      </c>
      <c r="CK46" t="s">
        <v>415</v>
      </c>
      <c r="CL46" t="s">
        <v>415</v>
      </c>
      <c r="CM46">
        <f t="shared" si="42"/>
        <v>1499.9949999999999</v>
      </c>
      <c r="CN46">
        <f t="shared" si="43"/>
        <v>1261.206630556984</v>
      </c>
      <c r="CO46">
        <f t="shared" si="44"/>
        <v>0.84080722306206623</v>
      </c>
      <c r="CP46">
        <f t="shared" si="45"/>
        <v>0.16115794050978768</v>
      </c>
      <c r="CQ46">
        <v>6</v>
      </c>
      <c r="CR46">
        <v>0.5</v>
      </c>
      <c r="CS46" t="s">
        <v>416</v>
      </c>
      <c r="CT46">
        <v>2</v>
      </c>
      <c r="CU46">
        <v>1689781237.75</v>
      </c>
      <c r="CV46">
        <v>297.52170000000001</v>
      </c>
      <c r="CW46">
        <v>300.00670000000002</v>
      </c>
      <c r="CX46">
        <v>23.57714</v>
      </c>
      <c r="CY46">
        <v>22.882719999999999</v>
      </c>
      <c r="CZ46">
        <v>296.62869999999998</v>
      </c>
      <c r="DA46">
        <v>23.312139999999999</v>
      </c>
      <c r="DB46">
        <v>600.21516666666662</v>
      </c>
      <c r="DC46">
        <v>101.28879999999999</v>
      </c>
      <c r="DD46">
        <v>0.10001005</v>
      </c>
      <c r="DE46">
        <v>27.12434</v>
      </c>
      <c r="DF46">
        <v>27.414096666666669</v>
      </c>
      <c r="DG46">
        <v>999.9000000000002</v>
      </c>
      <c r="DH46">
        <v>0</v>
      </c>
      <c r="DI46">
        <v>0</v>
      </c>
      <c r="DJ46">
        <v>10003.194</v>
      </c>
      <c r="DK46">
        <v>0</v>
      </c>
      <c r="DL46">
        <v>1185.07</v>
      </c>
      <c r="DM46">
        <v>-2.331687333333333</v>
      </c>
      <c r="DN46">
        <v>304.85939999999999</v>
      </c>
      <c r="DO46">
        <v>307.03250000000003</v>
      </c>
      <c r="DP46">
        <v>0.68325196666666677</v>
      </c>
      <c r="DQ46">
        <v>300.00670000000002</v>
      </c>
      <c r="DR46">
        <v>22.882719999999999</v>
      </c>
      <c r="DS46">
        <v>2.3869706666666661</v>
      </c>
      <c r="DT46">
        <v>2.3177643333333329</v>
      </c>
      <c r="DU46">
        <v>20.27562</v>
      </c>
      <c r="DV46">
        <v>19.800370000000001</v>
      </c>
      <c r="DW46">
        <v>1499.9949999999999</v>
      </c>
      <c r="DX46">
        <v>0.97300016666666667</v>
      </c>
      <c r="DY46">
        <v>2.6999450000000001E-2</v>
      </c>
      <c r="DZ46">
        <v>0</v>
      </c>
      <c r="EA46">
        <v>516.36793333333333</v>
      </c>
      <c r="EB46">
        <v>4.9993100000000004</v>
      </c>
      <c r="EC46">
        <v>9608.4816666666684</v>
      </c>
      <c r="ED46">
        <v>13259.19666666667</v>
      </c>
      <c r="EE46">
        <v>37.811999999999991</v>
      </c>
      <c r="EF46">
        <v>40.278999999999989</v>
      </c>
      <c r="EG46">
        <v>38.520666666666664</v>
      </c>
      <c r="EH46">
        <v>39.566333333333318</v>
      </c>
      <c r="EI46">
        <v>39.182866666666648</v>
      </c>
      <c r="EJ46">
        <v>1454.634</v>
      </c>
      <c r="EK46">
        <v>40.360999999999983</v>
      </c>
      <c r="EL46">
        <v>0</v>
      </c>
      <c r="EM46">
        <v>104.8999998569489</v>
      </c>
      <c r="EN46">
        <v>0</v>
      </c>
      <c r="EO46">
        <v>516.37346153846147</v>
      </c>
      <c r="EP46">
        <v>-6.2019828865029574</v>
      </c>
      <c r="EQ46">
        <v>-89.692649576216638</v>
      </c>
      <c r="ER46">
        <v>9608.2942307692301</v>
      </c>
      <c r="ES46">
        <v>15</v>
      </c>
      <c r="ET46">
        <v>1689781264.5</v>
      </c>
      <c r="EU46" t="s">
        <v>558</v>
      </c>
      <c r="EV46">
        <v>1689781263</v>
      </c>
      <c r="EW46">
        <v>1689781264.5</v>
      </c>
      <c r="EX46">
        <v>18</v>
      </c>
      <c r="EY46">
        <v>-0.153</v>
      </c>
      <c r="EZ46">
        <v>1.0999999999999999E-2</v>
      </c>
      <c r="FA46">
        <v>0.89300000000000002</v>
      </c>
      <c r="FB46">
        <v>0.26500000000000001</v>
      </c>
      <c r="FC46">
        <v>300</v>
      </c>
      <c r="FD46">
        <v>23</v>
      </c>
      <c r="FE46">
        <v>0.27</v>
      </c>
      <c r="FF46">
        <v>0.15</v>
      </c>
      <c r="FG46">
        <v>-2.3277592682926831</v>
      </c>
      <c r="FH46">
        <v>0.1053984668989577</v>
      </c>
      <c r="FI46">
        <v>4.6098316269460871E-2</v>
      </c>
      <c r="FJ46">
        <v>1</v>
      </c>
      <c r="FK46">
        <v>297.67787096774202</v>
      </c>
      <c r="FL46">
        <v>7.9161290322132066E-2</v>
      </c>
      <c r="FM46">
        <v>2.5418740781841011E-2</v>
      </c>
      <c r="FN46">
        <v>1</v>
      </c>
      <c r="FO46">
        <v>0.67083290243902438</v>
      </c>
      <c r="FP46">
        <v>0.1760745574912905</v>
      </c>
      <c r="FQ46">
        <v>2.5455897051045149E-2</v>
      </c>
      <c r="FR46">
        <v>1</v>
      </c>
      <c r="FS46">
        <v>23.57348064516129</v>
      </c>
      <c r="FT46">
        <v>-0.604287096774203</v>
      </c>
      <c r="FU46">
        <v>4.5184920545963923E-2</v>
      </c>
      <c r="FV46">
        <v>1</v>
      </c>
      <c r="FW46">
        <v>4</v>
      </c>
      <c r="FX46">
        <v>4</v>
      </c>
      <c r="FY46" t="s">
        <v>418</v>
      </c>
      <c r="FZ46">
        <v>3.1751</v>
      </c>
      <c r="GA46">
        <v>2.7966700000000002</v>
      </c>
      <c r="GB46">
        <v>7.9395099999999996E-2</v>
      </c>
      <c r="GC46">
        <v>8.0560900000000005E-2</v>
      </c>
      <c r="GD46">
        <v>0.117991</v>
      </c>
      <c r="GE46">
        <v>0.116535</v>
      </c>
      <c r="GF46">
        <v>28684.9</v>
      </c>
      <c r="GG46">
        <v>22820.400000000001</v>
      </c>
      <c r="GH46">
        <v>29134.1</v>
      </c>
      <c r="GI46">
        <v>24324.2</v>
      </c>
      <c r="GJ46">
        <v>32676.2</v>
      </c>
      <c r="GK46">
        <v>31345.5</v>
      </c>
      <c r="GL46">
        <v>40186.300000000003</v>
      </c>
      <c r="GM46">
        <v>39672.300000000003</v>
      </c>
      <c r="GN46">
        <v>2.1444200000000002</v>
      </c>
      <c r="GO46">
        <v>1.8209200000000001</v>
      </c>
      <c r="GP46">
        <v>4.52474E-2</v>
      </c>
      <c r="GQ46">
        <v>0</v>
      </c>
      <c r="GR46">
        <v>26.697099999999999</v>
      </c>
      <c r="GS46">
        <v>999.9</v>
      </c>
      <c r="GT46">
        <v>56.9</v>
      </c>
      <c r="GU46">
        <v>34.4</v>
      </c>
      <c r="GV46">
        <v>30.689900000000002</v>
      </c>
      <c r="GW46">
        <v>61.587299999999999</v>
      </c>
      <c r="GX46">
        <v>32.592100000000002</v>
      </c>
      <c r="GY46">
        <v>1</v>
      </c>
      <c r="GZ46">
        <v>0.196989</v>
      </c>
      <c r="HA46">
        <v>1.79051</v>
      </c>
      <c r="HB46">
        <v>20.256499999999999</v>
      </c>
      <c r="HC46">
        <v>5.2264200000000001</v>
      </c>
      <c r="HD46">
        <v>11.9137</v>
      </c>
      <c r="HE46">
        <v>4.9637000000000002</v>
      </c>
      <c r="HF46">
        <v>3.2917800000000002</v>
      </c>
      <c r="HG46">
        <v>9999</v>
      </c>
      <c r="HH46">
        <v>9999</v>
      </c>
      <c r="HI46">
        <v>9999</v>
      </c>
      <c r="HJ46">
        <v>999.9</v>
      </c>
      <c r="HK46">
        <v>4.9702900000000003</v>
      </c>
      <c r="HL46">
        <v>1.8753200000000001</v>
      </c>
      <c r="HM46">
        <v>1.87409</v>
      </c>
      <c r="HN46">
        <v>1.8733200000000001</v>
      </c>
      <c r="HO46">
        <v>1.87473</v>
      </c>
      <c r="HP46">
        <v>1.8696600000000001</v>
      </c>
      <c r="HQ46">
        <v>1.8738600000000001</v>
      </c>
      <c r="HR46">
        <v>1.87897</v>
      </c>
      <c r="HS46">
        <v>0</v>
      </c>
      <c r="HT46">
        <v>0</v>
      </c>
      <c r="HU46">
        <v>0</v>
      </c>
      <c r="HV46">
        <v>0</v>
      </c>
      <c r="HW46" t="s">
        <v>419</v>
      </c>
      <c r="HX46" t="s">
        <v>420</v>
      </c>
      <c r="HY46" t="s">
        <v>421</v>
      </c>
      <c r="HZ46" t="s">
        <v>421</v>
      </c>
      <c r="IA46" t="s">
        <v>421</v>
      </c>
      <c r="IB46" t="s">
        <v>421</v>
      </c>
      <c r="IC46">
        <v>0</v>
      </c>
      <c r="ID46">
        <v>100</v>
      </c>
      <c r="IE46">
        <v>100</v>
      </c>
      <c r="IF46">
        <v>0.89300000000000002</v>
      </c>
      <c r="IG46">
        <v>0.26500000000000001</v>
      </c>
      <c r="IH46">
        <v>0.97895329377246521</v>
      </c>
      <c r="II46">
        <v>7.5022699049890511E-4</v>
      </c>
      <c r="IJ46">
        <v>-1.9075414379404558E-6</v>
      </c>
      <c r="IK46">
        <v>4.87577687351772E-10</v>
      </c>
      <c r="IL46">
        <v>0.25384500000000187</v>
      </c>
      <c r="IM46">
        <v>0</v>
      </c>
      <c r="IN46">
        <v>0</v>
      </c>
      <c r="IO46">
        <v>0</v>
      </c>
      <c r="IP46">
        <v>1</v>
      </c>
      <c r="IQ46">
        <v>1943</v>
      </c>
      <c r="IR46">
        <v>1</v>
      </c>
      <c r="IS46">
        <v>21</v>
      </c>
      <c r="IT46">
        <v>1.5</v>
      </c>
      <c r="IU46">
        <v>1.3</v>
      </c>
      <c r="IV46">
        <v>0.83984400000000003</v>
      </c>
      <c r="IW46">
        <v>2.4450699999999999</v>
      </c>
      <c r="IX46">
        <v>1.42578</v>
      </c>
      <c r="IY46">
        <v>2.2692899999999998</v>
      </c>
      <c r="IZ46">
        <v>1.5478499999999999</v>
      </c>
      <c r="JA46">
        <v>2.31934</v>
      </c>
      <c r="JB46">
        <v>39.018799999999999</v>
      </c>
      <c r="JC46">
        <v>15.4367</v>
      </c>
      <c r="JD46">
        <v>18</v>
      </c>
      <c r="JE46">
        <v>636.41200000000003</v>
      </c>
      <c r="JF46">
        <v>411.709</v>
      </c>
      <c r="JG46">
        <v>23.674800000000001</v>
      </c>
      <c r="JH46">
        <v>29.784700000000001</v>
      </c>
      <c r="JI46">
        <v>29.9999</v>
      </c>
      <c r="JJ46">
        <v>29.652699999999999</v>
      </c>
      <c r="JK46">
        <v>29.588999999999999</v>
      </c>
      <c r="JL46">
        <v>16.8187</v>
      </c>
      <c r="JM46">
        <v>29.160599999999999</v>
      </c>
      <c r="JN46">
        <v>81.569000000000003</v>
      </c>
      <c r="JO46">
        <v>23.724399999999999</v>
      </c>
      <c r="JP46">
        <v>300</v>
      </c>
      <c r="JQ46">
        <v>22.8996</v>
      </c>
      <c r="JR46">
        <v>94.924899999999994</v>
      </c>
      <c r="JS46">
        <v>100.947</v>
      </c>
    </row>
    <row r="47" spans="1:279" x14ac:dyDescent="0.2">
      <c r="A47">
        <v>31</v>
      </c>
      <c r="B47">
        <v>1689781340.5</v>
      </c>
      <c r="C47">
        <v>3392.5</v>
      </c>
      <c r="D47" t="s">
        <v>559</v>
      </c>
      <c r="E47" t="s">
        <v>560</v>
      </c>
      <c r="F47">
        <v>15</v>
      </c>
      <c r="L47" t="s">
        <v>513</v>
      </c>
      <c r="N47" t="s">
        <v>514</v>
      </c>
      <c r="O47" t="s">
        <v>515</v>
      </c>
      <c r="P47">
        <v>1689781332.5</v>
      </c>
      <c r="Q47">
        <f t="shared" si="0"/>
        <v>3.7054920301805101E-4</v>
      </c>
      <c r="R47">
        <f t="shared" si="1"/>
        <v>0.370549203018051</v>
      </c>
      <c r="S47">
        <f t="shared" si="2"/>
        <v>1.3187872792581199</v>
      </c>
      <c r="T47">
        <f t="shared" si="3"/>
        <v>198.602</v>
      </c>
      <c r="U47">
        <f t="shared" si="4"/>
        <v>121.14906063498466</v>
      </c>
      <c r="V47">
        <f t="shared" si="5"/>
        <v>12.28340800325892</v>
      </c>
      <c r="W47">
        <f t="shared" si="6"/>
        <v>20.136428491289195</v>
      </c>
      <c r="X47">
        <f t="shared" si="7"/>
        <v>2.8598073177624098E-2</v>
      </c>
      <c r="Y47">
        <f t="shared" si="8"/>
        <v>2.9516112376182675</v>
      </c>
      <c r="Z47">
        <f t="shared" si="9"/>
        <v>2.8445026046095022E-2</v>
      </c>
      <c r="AA47">
        <f t="shared" si="10"/>
        <v>1.779182353693598E-2</v>
      </c>
      <c r="AB47">
        <f t="shared" si="11"/>
        <v>241.73737859108414</v>
      </c>
      <c r="AC47">
        <f t="shared" si="12"/>
        <v>28.514167571741872</v>
      </c>
      <c r="AD47">
        <f t="shared" si="13"/>
        <v>27.507170967741931</v>
      </c>
      <c r="AE47">
        <f t="shared" si="14"/>
        <v>3.6871698525358174</v>
      </c>
      <c r="AF47">
        <f t="shared" si="15"/>
        <v>66.461359858571129</v>
      </c>
      <c r="AG47">
        <f t="shared" si="16"/>
        <v>2.4060536229191638</v>
      </c>
      <c r="AH47">
        <f t="shared" si="17"/>
        <v>3.6202293002117516</v>
      </c>
      <c r="AI47">
        <f t="shared" si="18"/>
        <v>1.2811162296166536</v>
      </c>
      <c r="AJ47">
        <f t="shared" si="19"/>
        <v>-16.34121985309605</v>
      </c>
      <c r="AK47">
        <f t="shared" si="20"/>
        <v>-49.770388681461768</v>
      </c>
      <c r="AL47">
        <f t="shared" si="21"/>
        <v>-3.6518213130032593</v>
      </c>
      <c r="AM47">
        <f t="shared" si="22"/>
        <v>171.97394874352307</v>
      </c>
      <c r="AN47">
        <v>0</v>
      </c>
      <c r="AO47">
        <v>0</v>
      </c>
      <c r="AP47">
        <f t="shared" si="23"/>
        <v>1</v>
      </c>
      <c r="AQ47">
        <f t="shared" si="24"/>
        <v>0</v>
      </c>
      <c r="AR47">
        <f t="shared" si="25"/>
        <v>53510.960484446019</v>
      </c>
      <c r="AS47" t="s">
        <v>547</v>
      </c>
      <c r="AT47">
        <v>12544.2</v>
      </c>
      <c r="AU47">
        <v>607.9684615384615</v>
      </c>
      <c r="AV47">
        <v>2044.88</v>
      </c>
      <c r="AW47">
        <f t="shared" si="26"/>
        <v>0.70268746257068315</v>
      </c>
      <c r="AX47">
        <v>-1.512901370836095</v>
      </c>
      <c r="AY47" t="s">
        <v>561</v>
      </c>
      <c r="AZ47">
        <v>12543.4</v>
      </c>
      <c r="BA47">
        <v>509.6986</v>
      </c>
      <c r="BB47">
        <v>580.12099999999998</v>
      </c>
      <c r="BC47">
        <f t="shared" si="27"/>
        <v>0.12139260602529467</v>
      </c>
      <c r="BD47">
        <v>0.5</v>
      </c>
      <c r="BE47">
        <f t="shared" si="28"/>
        <v>1261.2135199118106</v>
      </c>
      <c r="BF47">
        <f t="shared" si="29"/>
        <v>1.3187872792581199</v>
      </c>
      <c r="BG47">
        <f t="shared" si="30"/>
        <v>76.550997968214787</v>
      </c>
      <c r="BH47">
        <f t="shared" si="31"/>
        <v>2.2452095584038919E-3</v>
      </c>
      <c r="BI47">
        <f t="shared" si="32"/>
        <v>2.5249198012138847</v>
      </c>
      <c r="BJ47">
        <f t="shared" si="33"/>
        <v>347.27356235257338</v>
      </c>
      <c r="BK47" t="s">
        <v>562</v>
      </c>
      <c r="BL47">
        <v>413.15</v>
      </c>
      <c r="BM47">
        <f t="shared" si="34"/>
        <v>413.15</v>
      </c>
      <c r="BN47">
        <f t="shared" si="35"/>
        <v>0.28782098906952169</v>
      </c>
      <c r="BO47">
        <f t="shared" si="36"/>
        <v>0.42176425846404453</v>
      </c>
      <c r="BP47">
        <f t="shared" si="37"/>
        <v>0.89767240903825996</v>
      </c>
      <c r="BQ47">
        <f t="shared" si="38"/>
        <v>-2.5288624567354585</v>
      </c>
      <c r="BR47">
        <f t="shared" si="39"/>
        <v>1.0193800806751658</v>
      </c>
      <c r="BS47">
        <f t="shared" si="40"/>
        <v>0.34187243870087142</v>
      </c>
      <c r="BT47">
        <f t="shared" si="41"/>
        <v>0.65812756129912864</v>
      </c>
      <c r="BU47">
        <v>2676</v>
      </c>
      <c r="BV47">
        <v>300</v>
      </c>
      <c r="BW47">
        <v>300</v>
      </c>
      <c r="BX47">
        <v>300</v>
      </c>
      <c r="BY47">
        <v>12543.4</v>
      </c>
      <c r="BZ47">
        <v>569.34</v>
      </c>
      <c r="CA47">
        <v>-9.0874200000000006E-3</v>
      </c>
      <c r="CB47">
        <v>0.23</v>
      </c>
      <c r="CC47" t="s">
        <v>415</v>
      </c>
      <c r="CD47" t="s">
        <v>415</v>
      </c>
      <c r="CE47" t="s">
        <v>415</v>
      </c>
      <c r="CF47" t="s">
        <v>415</v>
      </c>
      <c r="CG47" t="s">
        <v>415</v>
      </c>
      <c r="CH47" t="s">
        <v>415</v>
      </c>
      <c r="CI47" t="s">
        <v>415</v>
      </c>
      <c r="CJ47" t="s">
        <v>415</v>
      </c>
      <c r="CK47" t="s">
        <v>415</v>
      </c>
      <c r="CL47" t="s">
        <v>415</v>
      </c>
      <c r="CM47">
        <f t="shared" si="42"/>
        <v>1500.0032258064521</v>
      </c>
      <c r="CN47">
        <f t="shared" si="43"/>
        <v>1261.2135199118106</v>
      </c>
      <c r="CO47">
        <f t="shared" si="44"/>
        <v>0.84080720508700235</v>
      </c>
      <c r="CP47">
        <f t="shared" si="45"/>
        <v>0.1611579058179145</v>
      </c>
      <c r="CQ47">
        <v>6</v>
      </c>
      <c r="CR47">
        <v>0.5</v>
      </c>
      <c r="CS47" t="s">
        <v>416</v>
      </c>
      <c r="CT47">
        <v>2</v>
      </c>
      <c r="CU47">
        <v>1689781332.5</v>
      </c>
      <c r="CV47">
        <v>198.602</v>
      </c>
      <c r="CW47">
        <v>199.99390322580641</v>
      </c>
      <c r="CX47">
        <v>23.730477419354841</v>
      </c>
      <c r="CY47">
        <v>23.36884516129032</v>
      </c>
      <c r="CZ47">
        <v>197.67500000000001</v>
      </c>
      <c r="DA47">
        <v>23.448477419354841</v>
      </c>
      <c r="DB47">
        <v>600.20512903225801</v>
      </c>
      <c r="DC47">
        <v>101.29080645161289</v>
      </c>
      <c r="DD47">
        <v>0.1000581483870968</v>
      </c>
      <c r="DE47">
        <v>27.194400000000002</v>
      </c>
      <c r="DF47">
        <v>27.507170967741931</v>
      </c>
      <c r="DG47">
        <v>999.90000000000032</v>
      </c>
      <c r="DH47">
        <v>0</v>
      </c>
      <c r="DI47">
        <v>0</v>
      </c>
      <c r="DJ47">
        <v>9997.2596774193553</v>
      </c>
      <c r="DK47">
        <v>0</v>
      </c>
      <c r="DL47">
        <v>1172.6561290322579</v>
      </c>
      <c r="DM47">
        <v>-1.415608709677419</v>
      </c>
      <c r="DN47">
        <v>203.4016451612903</v>
      </c>
      <c r="DO47">
        <v>204.77945161290319</v>
      </c>
      <c r="DP47">
        <v>0.34444112903225799</v>
      </c>
      <c r="DQ47">
        <v>199.99390322580641</v>
      </c>
      <c r="DR47">
        <v>23.36884516129032</v>
      </c>
      <c r="DS47">
        <v>2.4019387096774198</v>
      </c>
      <c r="DT47">
        <v>2.3670493548387102</v>
      </c>
      <c r="DU47">
        <v>20.376848387096771</v>
      </c>
      <c r="DV47">
        <v>20.1401</v>
      </c>
      <c r="DW47">
        <v>1500.0032258064521</v>
      </c>
      <c r="DX47">
        <v>0.97300067741935481</v>
      </c>
      <c r="DY47">
        <v>2.6998929032258059E-2</v>
      </c>
      <c r="DZ47">
        <v>0</v>
      </c>
      <c r="EA47">
        <v>509.72593548387101</v>
      </c>
      <c r="EB47">
        <v>4.9993100000000013</v>
      </c>
      <c r="EC47">
        <v>9520.5467741935463</v>
      </c>
      <c r="ED47">
        <v>13259.26774193548</v>
      </c>
      <c r="EE47">
        <v>37.886999999999993</v>
      </c>
      <c r="EF47">
        <v>39.777999999999999</v>
      </c>
      <c r="EG47">
        <v>38.449193548387079</v>
      </c>
      <c r="EH47">
        <v>38.79</v>
      </c>
      <c r="EI47">
        <v>39.125</v>
      </c>
      <c r="EJ47">
        <v>1454.642903225807</v>
      </c>
      <c r="EK47">
        <v>40.360322580645153</v>
      </c>
      <c r="EL47">
        <v>0</v>
      </c>
      <c r="EM47">
        <v>94.700000047683716</v>
      </c>
      <c r="EN47">
        <v>0</v>
      </c>
      <c r="EO47">
        <v>509.6986</v>
      </c>
      <c r="EP47">
        <v>-2.7904615399138661</v>
      </c>
      <c r="EQ47">
        <v>-64.271538350380823</v>
      </c>
      <c r="ER47">
        <v>9519.5771999999997</v>
      </c>
      <c r="ES47">
        <v>15</v>
      </c>
      <c r="ET47">
        <v>1689781367</v>
      </c>
      <c r="EU47" t="s">
        <v>563</v>
      </c>
      <c r="EV47">
        <v>1689781367</v>
      </c>
      <c r="EW47">
        <v>1689781358.5</v>
      </c>
      <c r="EX47">
        <v>19</v>
      </c>
      <c r="EY47">
        <v>2.3E-2</v>
      </c>
      <c r="EZ47">
        <v>1.7000000000000001E-2</v>
      </c>
      <c r="FA47">
        <v>0.92700000000000005</v>
      </c>
      <c r="FB47">
        <v>0.28199999999999997</v>
      </c>
      <c r="FC47">
        <v>200</v>
      </c>
      <c r="FD47">
        <v>23</v>
      </c>
      <c r="FE47">
        <v>0.26</v>
      </c>
      <c r="FF47">
        <v>0.23</v>
      </c>
      <c r="FG47">
        <v>-1.411456829268293</v>
      </c>
      <c r="FH47">
        <v>-0.237467038327528</v>
      </c>
      <c r="FI47">
        <v>3.7760886747999461E-2</v>
      </c>
      <c r="FJ47">
        <v>1</v>
      </c>
      <c r="FK47">
        <v>198.5798387096774</v>
      </c>
      <c r="FL47">
        <v>-0.24212903225884119</v>
      </c>
      <c r="FM47">
        <v>2.207479481393047E-2</v>
      </c>
      <c r="FN47">
        <v>1</v>
      </c>
      <c r="FO47">
        <v>0.32673195121951221</v>
      </c>
      <c r="FP47">
        <v>0.33840917770034828</v>
      </c>
      <c r="FQ47">
        <v>3.3675041627041623E-2</v>
      </c>
      <c r="FR47">
        <v>1</v>
      </c>
      <c r="FS47">
        <v>23.710880645161289</v>
      </c>
      <c r="FT47">
        <v>0.2897999999998751</v>
      </c>
      <c r="FU47">
        <v>2.162241100451771E-2</v>
      </c>
      <c r="FV47">
        <v>1</v>
      </c>
      <c r="FW47">
        <v>4</v>
      </c>
      <c r="FX47">
        <v>4</v>
      </c>
      <c r="FY47" t="s">
        <v>418</v>
      </c>
      <c r="FZ47">
        <v>3.17516</v>
      </c>
      <c r="GA47">
        <v>2.7970999999999999</v>
      </c>
      <c r="GB47">
        <v>5.5977800000000001E-2</v>
      </c>
      <c r="GC47">
        <v>5.6887500000000001E-2</v>
      </c>
      <c r="GD47">
        <v>0.11884</v>
      </c>
      <c r="GE47">
        <v>0.118364</v>
      </c>
      <c r="GF47">
        <v>29412.6</v>
      </c>
      <c r="GG47">
        <v>23406.3</v>
      </c>
      <c r="GH47">
        <v>29132.1</v>
      </c>
      <c r="GI47">
        <v>24322.5</v>
      </c>
      <c r="GJ47">
        <v>32640.9</v>
      </c>
      <c r="GK47">
        <v>31276.5</v>
      </c>
      <c r="GL47">
        <v>40183.199999999997</v>
      </c>
      <c r="GM47">
        <v>39669.1</v>
      </c>
      <c r="GN47">
        <v>2.1433499999999999</v>
      </c>
      <c r="GO47">
        <v>1.82033</v>
      </c>
      <c r="GP47">
        <v>4.1246400000000003E-2</v>
      </c>
      <c r="GQ47">
        <v>0</v>
      </c>
      <c r="GR47">
        <v>26.838799999999999</v>
      </c>
      <c r="GS47">
        <v>999.9</v>
      </c>
      <c r="GT47">
        <v>56.3</v>
      </c>
      <c r="GU47">
        <v>34.5</v>
      </c>
      <c r="GV47">
        <v>30.537400000000002</v>
      </c>
      <c r="GW47">
        <v>61.837299999999999</v>
      </c>
      <c r="GX47">
        <v>32.419899999999998</v>
      </c>
      <c r="GY47">
        <v>1</v>
      </c>
      <c r="GZ47">
        <v>0.20188500000000001</v>
      </c>
      <c r="HA47">
        <v>2.2422599999999999</v>
      </c>
      <c r="HB47">
        <v>20.250699999999998</v>
      </c>
      <c r="HC47">
        <v>5.2267200000000003</v>
      </c>
      <c r="HD47">
        <v>11.910500000000001</v>
      </c>
      <c r="HE47">
        <v>4.9637000000000002</v>
      </c>
      <c r="HF47">
        <v>3.2919999999999998</v>
      </c>
      <c r="HG47">
        <v>9999</v>
      </c>
      <c r="HH47">
        <v>9999</v>
      </c>
      <c r="HI47">
        <v>9999</v>
      </c>
      <c r="HJ47">
        <v>999.9</v>
      </c>
      <c r="HK47">
        <v>4.9703099999999996</v>
      </c>
      <c r="HL47">
        <v>1.87531</v>
      </c>
      <c r="HM47">
        <v>1.87412</v>
      </c>
      <c r="HN47">
        <v>1.8733299999999999</v>
      </c>
      <c r="HO47">
        <v>1.8747499999999999</v>
      </c>
      <c r="HP47">
        <v>1.86971</v>
      </c>
      <c r="HQ47">
        <v>1.8738699999999999</v>
      </c>
      <c r="HR47">
        <v>1.87897</v>
      </c>
      <c r="HS47">
        <v>0</v>
      </c>
      <c r="HT47">
        <v>0</v>
      </c>
      <c r="HU47">
        <v>0</v>
      </c>
      <c r="HV47">
        <v>0</v>
      </c>
      <c r="HW47" t="s">
        <v>419</v>
      </c>
      <c r="HX47" t="s">
        <v>420</v>
      </c>
      <c r="HY47" t="s">
        <v>421</v>
      </c>
      <c r="HZ47" t="s">
        <v>421</v>
      </c>
      <c r="IA47" t="s">
        <v>421</v>
      </c>
      <c r="IB47" t="s">
        <v>421</v>
      </c>
      <c r="IC47">
        <v>0</v>
      </c>
      <c r="ID47">
        <v>100</v>
      </c>
      <c r="IE47">
        <v>100</v>
      </c>
      <c r="IF47">
        <v>0.92700000000000005</v>
      </c>
      <c r="IG47">
        <v>0.28199999999999997</v>
      </c>
      <c r="IH47">
        <v>0.82584539223399722</v>
      </c>
      <c r="II47">
        <v>7.5022699049890511E-4</v>
      </c>
      <c r="IJ47">
        <v>-1.9075414379404558E-6</v>
      </c>
      <c r="IK47">
        <v>4.87577687351772E-10</v>
      </c>
      <c r="IL47">
        <v>0.26480499999999912</v>
      </c>
      <c r="IM47">
        <v>0</v>
      </c>
      <c r="IN47">
        <v>0</v>
      </c>
      <c r="IO47">
        <v>0</v>
      </c>
      <c r="IP47">
        <v>1</v>
      </c>
      <c r="IQ47">
        <v>1943</v>
      </c>
      <c r="IR47">
        <v>1</v>
      </c>
      <c r="IS47">
        <v>21</v>
      </c>
      <c r="IT47">
        <v>1.3</v>
      </c>
      <c r="IU47">
        <v>1.3</v>
      </c>
      <c r="IV47">
        <v>0.61279300000000003</v>
      </c>
      <c r="IW47">
        <v>2.4633799999999999</v>
      </c>
      <c r="IX47">
        <v>1.42578</v>
      </c>
      <c r="IY47">
        <v>2.2692899999999998</v>
      </c>
      <c r="IZ47">
        <v>1.5478499999999999</v>
      </c>
      <c r="JA47">
        <v>2.32544</v>
      </c>
      <c r="JB47">
        <v>39.142800000000001</v>
      </c>
      <c r="JC47">
        <v>15.4192</v>
      </c>
      <c r="JD47">
        <v>18</v>
      </c>
      <c r="JE47">
        <v>636.11599999999999</v>
      </c>
      <c r="JF47">
        <v>411.74700000000001</v>
      </c>
      <c r="JG47">
        <v>23.373000000000001</v>
      </c>
      <c r="JH47">
        <v>29.8079</v>
      </c>
      <c r="JI47">
        <v>30</v>
      </c>
      <c r="JJ47">
        <v>29.702400000000001</v>
      </c>
      <c r="JK47">
        <v>29.643999999999998</v>
      </c>
      <c r="JL47">
        <v>12.275399999999999</v>
      </c>
      <c r="JM47">
        <v>26.270099999999999</v>
      </c>
      <c r="JN47">
        <v>80.067899999999995</v>
      </c>
      <c r="JO47">
        <v>23.372900000000001</v>
      </c>
      <c r="JP47">
        <v>200</v>
      </c>
      <c r="JQ47">
        <v>23.3004</v>
      </c>
      <c r="JR47">
        <v>94.917900000000003</v>
      </c>
      <c r="JS47">
        <v>100.93899999999999</v>
      </c>
    </row>
    <row r="48" spans="1:279" x14ac:dyDescent="0.2">
      <c r="A48">
        <v>32</v>
      </c>
      <c r="B48">
        <v>1689781443</v>
      </c>
      <c r="C48">
        <v>3495</v>
      </c>
      <c r="D48" t="s">
        <v>564</v>
      </c>
      <c r="E48" t="s">
        <v>565</v>
      </c>
      <c r="F48">
        <v>15</v>
      </c>
      <c r="L48" t="s">
        <v>513</v>
      </c>
      <c r="N48" t="s">
        <v>514</v>
      </c>
      <c r="O48" t="s">
        <v>515</v>
      </c>
      <c r="P48">
        <v>1689781435</v>
      </c>
      <c r="Q48">
        <f t="shared" si="0"/>
        <v>4.0145090411159882E-4</v>
      </c>
      <c r="R48">
        <f t="shared" si="1"/>
        <v>0.40145090411159884</v>
      </c>
      <c r="S48">
        <f t="shared" si="2"/>
        <v>0.20206663177414824</v>
      </c>
      <c r="T48">
        <f t="shared" si="3"/>
        <v>99.743651612903207</v>
      </c>
      <c r="U48">
        <f t="shared" si="4"/>
        <v>87.099085808076666</v>
      </c>
      <c r="V48">
        <f t="shared" si="5"/>
        <v>8.8311087079964032</v>
      </c>
      <c r="W48">
        <f t="shared" si="6"/>
        <v>10.113160455748302</v>
      </c>
      <c r="X48">
        <f t="shared" si="7"/>
        <v>3.0463246511944327E-2</v>
      </c>
      <c r="Y48">
        <f t="shared" si="8"/>
        <v>2.9513100081313151</v>
      </c>
      <c r="Z48">
        <f t="shared" si="9"/>
        <v>3.0289632614902678E-2</v>
      </c>
      <c r="AA48">
        <f t="shared" si="10"/>
        <v>1.8946536275280472E-2</v>
      </c>
      <c r="AB48">
        <f t="shared" si="11"/>
        <v>241.73691978466053</v>
      </c>
      <c r="AC48">
        <f t="shared" si="12"/>
        <v>28.503441805351823</v>
      </c>
      <c r="AD48">
        <f t="shared" si="13"/>
        <v>27.516354838709681</v>
      </c>
      <c r="AE48">
        <f t="shared" si="14"/>
        <v>3.6891516381870937</v>
      </c>
      <c r="AF48">
        <f t="shared" si="15"/>
        <v>65.907236113698687</v>
      </c>
      <c r="AG48">
        <f t="shared" si="16"/>
        <v>2.385591361501616</v>
      </c>
      <c r="AH48">
        <f t="shared" si="17"/>
        <v>3.619619790133751</v>
      </c>
      <c r="AI48">
        <f t="shared" si="18"/>
        <v>1.3035602766854777</v>
      </c>
      <c r="AJ48">
        <f t="shared" si="19"/>
        <v>-17.703984871321509</v>
      </c>
      <c r="AK48">
        <f t="shared" si="20"/>
        <v>-51.683367062413424</v>
      </c>
      <c r="AL48">
        <f t="shared" si="21"/>
        <v>-3.7926896972366198</v>
      </c>
      <c r="AM48">
        <f t="shared" si="22"/>
        <v>168.55687815368896</v>
      </c>
      <c r="AN48">
        <v>0</v>
      </c>
      <c r="AO48">
        <v>0</v>
      </c>
      <c r="AP48">
        <f t="shared" si="23"/>
        <v>1</v>
      </c>
      <c r="AQ48">
        <f t="shared" si="24"/>
        <v>0</v>
      </c>
      <c r="AR48">
        <f t="shared" si="25"/>
        <v>53502.707057101761</v>
      </c>
      <c r="AS48" t="s">
        <v>547</v>
      </c>
      <c r="AT48">
        <v>12544.2</v>
      </c>
      <c r="AU48">
        <v>607.9684615384615</v>
      </c>
      <c r="AV48">
        <v>2044.88</v>
      </c>
      <c r="AW48">
        <f t="shared" si="26"/>
        <v>0.70268746257068315</v>
      </c>
      <c r="AX48">
        <v>-1.512901370836095</v>
      </c>
      <c r="AY48" t="s">
        <v>566</v>
      </c>
      <c r="AZ48">
        <v>12542.7</v>
      </c>
      <c r="BA48">
        <v>506.16323999999992</v>
      </c>
      <c r="BB48">
        <v>574.47400000000005</v>
      </c>
      <c r="BC48">
        <f t="shared" si="27"/>
        <v>0.11891009862935509</v>
      </c>
      <c r="BD48">
        <v>0.5</v>
      </c>
      <c r="BE48">
        <f t="shared" si="28"/>
        <v>1261.2108392666635</v>
      </c>
      <c r="BF48">
        <f t="shared" si="29"/>
        <v>0.20206663177414824</v>
      </c>
      <c r="BG48">
        <f t="shared" si="30"/>
        <v>74.985352644805332</v>
      </c>
      <c r="BH48">
        <f t="shared" si="31"/>
        <v>1.3597789911220703E-3</v>
      </c>
      <c r="BI48">
        <f t="shared" si="32"/>
        <v>2.5595692755459774</v>
      </c>
      <c r="BJ48">
        <f t="shared" si="33"/>
        <v>345.24202784361887</v>
      </c>
      <c r="BK48" t="s">
        <v>567</v>
      </c>
      <c r="BL48">
        <v>410.83</v>
      </c>
      <c r="BM48">
        <f t="shared" si="34"/>
        <v>410.83</v>
      </c>
      <c r="BN48">
        <f t="shared" si="35"/>
        <v>0.28485884478670931</v>
      </c>
      <c r="BO48">
        <f t="shared" si="36"/>
        <v>0.41743516413678539</v>
      </c>
      <c r="BP48">
        <f t="shared" si="37"/>
        <v>0.89985373764572674</v>
      </c>
      <c r="BQ48">
        <f t="shared" si="38"/>
        <v>-2.0394643431290684</v>
      </c>
      <c r="BR48">
        <f t="shared" si="39"/>
        <v>1.0233100372861665</v>
      </c>
      <c r="BS48">
        <f t="shared" si="40"/>
        <v>0.338813400361345</v>
      </c>
      <c r="BT48">
        <f t="shared" si="41"/>
        <v>0.661186599638655</v>
      </c>
      <c r="BU48">
        <v>2678</v>
      </c>
      <c r="BV48">
        <v>300</v>
      </c>
      <c r="BW48">
        <v>300</v>
      </c>
      <c r="BX48">
        <v>300</v>
      </c>
      <c r="BY48">
        <v>12542.7</v>
      </c>
      <c r="BZ48">
        <v>563.65</v>
      </c>
      <c r="CA48">
        <v>-9.0870399999999994E-3</v>
      </c>
      <c r="CB48">
        <v>-0.19</v>
      </c>
      <c r="CC48" t="s">
        <v>415</v>
      </c>
      <c r="CD48" t="s">
        <v>415</v>
      </c>
      <c r="CE48" t="s">
        <v>415</v>
      </c>
      <c r="CF48" t="s">
        <v>415</v>
      </c>
      <c r="CG48" t="s">
        <v>415</v>
      </c>
      <c r="CH48" t="s">
        <v>415</v>
      </c>
      <c r="CI48" t="s">
        <v>415</v>
      </c>
      <c r="CJ48" t="s">
        <v>415</v>
      </c>
      <c r="CK48" t="s">
        <v>415</v>
      </c>
      <c r="CL48" t="s">
        <v>415</v>
      </c>
      <c r="CM48">
        <f t="shared" si="42"/>
        <v>1500</v>
      </c>
      <c r="CN48">
        <f t="shared" si="43"/>
        <v>1261.2108392666635</v>
      </c>
      <c r="CO48">
        <f t="shared" si="44"/>
        <v>0.8408072261777757</v>
      </c>
      <c r="CP48">
        <f t="shared" si="45"/>
        <v>0.16115794652310703</v>
      </c>
      <c r="CQ48">
        <v>6</v>
      </c>
      <c r="CR48">
        <v>0.5</v>
      </c>
      <c r="CS48" t="s">
        <v>416</v>
      </c>
      <c r="CT48">
        <v>2</v>
      </c>
      <c r="CU48">
        <v>1689781435</v>
      </c>
      <c r="CV48">
        <v>99.743651612903207</v>
      </c>
      <c r="CW48">
        <v>99.985677419354857</v>
      </c>
      <c r="CX48">
        <v>23.528509677419351</v>
      </c>
      <c r="CY48">
        <v>23.13663870967742</v>
      </c>
      <c r="CZ48">
        <v>98.731651612903207</v>
      </c>
      <c r="DA48">
        <v>23.256509677419348</v>
      </c>
      <c r="DB48">
        <v>600.20577419354845</v>
      </c>
      <c r="DC48">
        <v>101.2914516129032</v>
      </c>
      <c r="DD48">
        <v>0.10006847096774189</v>
      </c>
      <c r="DE48">
        <v>27.19152903225806</v>
      </c>
      <c r="DF48">
        <v>27.516354838709681</v>
      </c>
      <c r="DG48">
        <v>999.90000000000032</v>
      </c>
      <c r="DH48">
        <v>0</v>
      </c>
      <c r="DI48">
        <v>0</v>
      </c>
      <c r="DJ48">
        <v>9995.4861290322588</v>
      </c>
      <c r="DK48">
        <v>0</v>
      </c>
      <c r="DL48">
        <v>1182.1861290322579</v>
      </c>
      <c r="DM48">
        <v>-0.3489409677419355</v>
      </c>
      <c r="DN48">
        <v>102.0386129032258</v>
      </c>
      <c r="DO48">
        <v>102.3538064516129</v>
      </c>
      <c r="DP48">
        <v>0.40196309677419362</v>
      </c>
      <c r="DQ48">
        <v>99.985677419354857</v>
      </c>
      <c r="DR48">
        <v>23.13663870967742</v>
      </c>
      <c r="DS48">
        <v>2.384257741935484</v>
      </c>
      <c r="DT48">
        <v>2.3435429032258059</v>
      </c>
      <c r="DU48">
        <v>20.25723870967742</v>
      </c>
      <c r="DV48">
        <v>19.978822580645161</v>
      </c>
      <c r="DW48">
        <v>1500</v>
      </c>
      <c r="DX48">
        <v>0.97300293548387107</v>
      </c>
      <c r="DY48">
        <v>2.699662580645161E-2</v>
      </c>
      <c r="DZ48">
        <v>0</v>
      </c>
      <c r="EA48">
        <v>506.20558064516138</v>
      </c>
      <c r="EB48">
        <v>4.9993100000000013</v>
      </c>
      <c r="EC48">
        <v>9475.8777419354847</v>
      </c>
      <c r="ED48">
        <v>13259.258064516131</v>
      </c>
      <c r="EE48">
        <v>38</v>
      </c>
      <c r="EF48">
        <v>39.803999999999988</v>
      </c>
      <c r="EG48">
        <v>38.5</v>
      </c>
      <c r="EH48">
        <v>38.822161290322583</v>
      </c>
      <c r="EI48">
        <v>39.16699999999998</v>
      </c>
      <c r="EJ48">
        <v>1454.638709677419</v>
      </c>
      <c r="EK48">
        <v>40.361290322580629</v>
      </c>
      <c r="EL48">
        <v>0</v>
      </c>
      <c r="EM48">
        <v>101.7999999523163</v>
      </c>
      <c r="EN48">
        <v>0</v>
      </c>
      <c r="EO48">
        <v>506.16323999999992</v>
      </c>
      <c r="EP48">
        <v>-1.5262307664582719</v>
      </c>
      <c r="EQ48">
        <v>-17.475384492680099</v>
      </c>
      <c r="ER48">
        <v>9475.6728000000003</v>
      </c>
      <c r="ES48">
        <v>15</v>
      </c>
      <c r="ET48">
        <v>1689781461</v>
      </c>
      <c r="EU48" t="s">
        <v>568</v>
      </c>
      <c r="EV48">
        <v>1689781458.5</v>
      </c>
      <c r="EW48">
        <v>1689781461</v>
      </c>
      <c r="EX48">
        <v>20</v>
      </c>
      <c r="EY48">
        <v>0.106</v>
      </c>
      <c r="EZ48">
        <v>-0.01</v>
      </c>
      <c r="FA48">
        <v>1.012</v>
      </c>
      <c r="FB48">
        <v>0.27200000000000002</v>
      </c>
      <c r="FC48">
        <v>100</v>
      </c>
      <c r="FD48">
        <v>23</v>
      </c>
      <c r="FE48">
        <v>0.45</v>
      </c>
      <c r="FF48">
        <v>0.26</v>
      </c>
      <c r="FG48">
        <v>-0.34005592682926827</v>
      </c>
      <c r="FH48">
        <v>-0.2199440278745646</v>
      </c>
      <c r="FI48">
        <v>3.426486322850008E-2</v>
      </c>
      <c r="FJ48">
        <v>1</v>
      </c>
      <c r="FK48">
        <v>99.638583870967778</v>
      </c>
      <c r="FL48">
        <v>-0.25639838709693652</v>
      </c>
      <c r="FM48">
        <v>2.3720239034510562E-2</v>
      </c>
      <c r="FN48">
        <v>1</v>
      </c>
      <c r="FO48">
        <v>0.42733507317073172</v>
      </c>
      <c r="FP48">
        <v>-0.44695308710801318</v>
      </c>
      <c r="FQ48">
        <v>4.6236177541280288E-2</v>
      </c>
      <c r="FR48">
        <v>1</v>
      </c>
      <c r="FS48">
        <v>23.53549677419355</v>
      </c>
      <c r="FT48">
        <v>0.191308064516126</v>
      </c>
      <c r="FU48">
        <v>1.485109931568993E-2</v>
      </c>
      <c r="FV48">
        <v>1</v>
      </c>
      <c r="FW48">
        <v>4</v>
      </c>
      <c r="FX48">
        <v>4</v>
      </c>
      <c r="FY48" t="s">
        <v>418</v>
      </c>
      <c r="FZ48">
        <v>3.1749700000000001</v>
      </c>
      <c r="GA48">
        <v>2.7969900000000001</v>
      </c>
      <c r="GB48">
        <v>2.9152999999999998E-2</v>
      </c>
      <c r="GC48">
        <v>2.96837E-2</v>
      </c>
      <c r="GD48">
        <v>0.11812400000000001</v>
      </c>
      <c r="GE48">
        <v>0.117744</v>
      </c>
      <c r="GF48">
        <v>30242.7</v>
      </c>
      <c r="GG48">
        <v>24077.4</v>
      </c>
      <c r="GH48">
        <v>29127</v>
      </c>
      <c r="GI48">
        <v>24318.6</v>
      </c>
      <c r="GJ48">
        <v>32662.400000000001</v>
      </c>
      <c r="GK48">
        <v>31292.799999999999</v>
      </c>
      <c r="GL48">
        <v>40177.5</v>
      </c>
      <c r="GM48">
        <v>39662.6</v>
      </c>
      <c r="GN48">
        <v>2.1429</v>
      </c>
      <c r="GO48">
        <v>1.8176000000000001</v>
      </c>
      <c r="GP48">
        <v>2.8841200000000001E-2</v>
      </c>
      <c r="GQ48">
        <v>0</v>
      </c>
      <c r="GR48">
        <v>27.025200000000002</v>
      </c>
      <c r="GS48">
        <v>999.9</v>
      </c>
      <c r="GT48">
        <v>55.6</v>
      </c>
      <c r="GU48">
        <v>34.700000000000003</v>
      </c>
      <c r="GV48">
        <v>30.492799999999999</v>
      </c>
      <c r="GW48">
        <v>61.947299999999998</v>
      </c>
      <c r="GX48">
        <v>33.116999999999997</v>
      </c>
      <c r="GY48">
        <v>1</v>
      </c>
      <c r="GZ48">
        <v>0.210038</v>
      </c>
      <c r="HA48">
        <v>2.6811699999999998</v>
      </c>
      <c r="HB48">
        <v>20.244199999999999</v>
      </c>
      <c r="HC48">
        <v>5.2261300000000004</v>
      </c>
      <c r="HD48">
        <v>11.9138</v>
      </c>
      <c r="HE48">
        <v>4.9637000000000002</v>
      </c>
      <c r="HF48">
        <v>3.2919999999999998</v>
      </c>
      <c r="HG48">
        <v>9999</v>
      </c>
      <c r="HH48">
        <v>9999</v>
      </c>
      <c r="HI48">
        <v>9999</v>
      </c>
      <c r="HJ48">
        <v>999.9</v>
      </c>
      <c r="HK48">
        <v>4.9702900000000003</v>
      </c>
      <c r="HL48">
        <v>1.8753200000000001</v>
      </c>
      <c r="HM48">
        <v>1.8741300000000001</v>
      </c>
      <c r="HN48">
        <v>1.8733299999999999</v>
      </c>
      <c r="HO48">
        <v>1.8748100000000001</v>
      </c>
      <c r="HP48">
        <v>1.86974</v>
      </c>
      <c r="HQ48">
        <v>1.8738600000000001</v>
      </c>
      <c r="HR48">
        <v>1.87896</v>
      </c>
      <c r="HS48">
        <v>0</v>
      </c>
      <c r="HT48">
        <v>0</v>
      </c>
      <c r="HU48">
        <v>0</v>
      </c>
      <c r="HV48">
        <v>0</v>
      </c>
      <c r="HW48" t="s">
        <v>419</v>
      </c>
      <c r="HX48" t="s">
        <v>420</v>
      </c>
      <c r="HY48" t="s">
        <v>421</v>
      </c>
      <c r="HZ48" t="s">
        <v>421</v>
      </c>
      <c r="IA48" t="s">
        <v>421</v>
      </c>
      <c r="IB48" t="s">
        <v>421</v>
      </c>
      <c r="IC48">
        <v>0</v>
      </c>
      <c r="ID48">
        <v>100</v>
      </c>
      <c r="IE48">
        <v>100</v>
      </c>
      <c r="IF48">
        <v>1.012</v>
      </c>
      <c r="IG48">
        <v>0.27200000000000002</v>
      </c>
      <c r="IH48">
        <v>0.8491640671538373</v>
      </c>
      <c r="II48">
        <v>7.5022699049890511E-4</v>
      </c>
      <c r="IJ48">
        <v>-1.9075414379404558E-6</v>
      </c>
      <c r="IK48">
        <v>4.87577687351772E-10</v>
      </c>
      <c r="IL48">
        <v>0.282079999999997</v>
      </c>
      <c r="IM48">
        <v>0</v>
      </c>
      <c r="IN48">
        <v>0</v>
      </c>
      <c r="IO48">
        <v>0</v>
      </c>
      <c r="IP48">
        <v>1</v>
      </c>
      <c r="IQ48">
        <v>1943</v>
      </c>
      <c r="IR48">
        <v>1</v>
      </c>
      <c r="IS48">
        <v>21</v>
      </c>
      <c r="IT48">
        <v>1.3</v>
      </c>
      <c r="IU48">
        <v>1.4</v>
      </c>
      <c r="IV48">
        <v>0.377197</v>
      </c>
      <c r="IW48">
        <v>2.47559</v>
      </c>
      <c r="IX48">
        <v>1.42578</v>
      </c>
      <c r="IY48">
        <v>2.2692899999999998</v>
      </c>
      <c r="IZ48">
        <v>1.5478499999999999</v>
      </c>
      <c r="JA48">
        <v>2.47681</v>
      </c>
      <c r="JB48">
        <v>39.341799999999999</v>
      </c>
      <c r="JC48">
        <v>15.410399999999999</v>
      </c>
      <c r="JD48">
        <v>18</v>
      </c>
      <c r="JE48">
        <v>636.56899999999996</v>
      </c>
      <c r="JF48">
        <v>410.78</v>
      </c>
      <c r="JG48">
        <v>22.9815</v>
      </c>
      <c r="JH48">
        <v>29.8779</v>
      </c>
      <c r="JI48">
        <v>30.000599999999999</v>
      </c>
      <c r="JJ48">
        <v>29.779299999999999</v>
      </c>
      <c r="JK48">
        <v>29.726500000000001</v>
      </c>
      <c r="JL48">
        <v>7.5762499999999999</v>
      </c>
      <c r="JM48">
        <v>26.298400000000001</v>
      </c>
      <c r="JN48">
        <v>78.556700000000006</v>
      </c>
      <c r="JO48">
        <v>22.9787</v>
      </c>
      <c r="JP48">
        <v>100</v>
      </c>
      <c r="JQ48">
        <v>23.187799999999999</v>
      </c>
      <c r="JR48">
        <v>94.903000000000006</v>
      </c>
      <c r="JS48">
        <v>100.922</v>
      </c>
    </row>
    <row r="49" spans="1:279" x14ac:dyDescent="0.2">
      <c r="A49">
        <v>33</v>
      </c>
      <c r="B49">
        <v>1689781537</v>
      </c>
      <c r="C49">
        <v>3589</v>
      </c>
      <c r="D49" t="s">
        <v>569</v>
      </c>
      <c r="E49" t="s">
        <v>570</v>
      </c>
      <c r="F49">
        <v>15</v>
      </c>
      <c r="L49" t="s">
        <v>513</v>
      </c>
      <c r="N49" t="s">
        <v>514</v>
      </c>
      <c r="O49" t="s">
        <v>515</v>
      </c>
      <c r="P49">
        <v>1689781529</v>
      </c>
      <c r="Q49">
        <f t="shared" ref="Q49:Q80" si="46">(R49)/1000</f>
        <v>4.8025447415954371E-4</v>
      </c>
      <c r="R49">
        <f t="shared" ref="R49:R80" si="47">1000*DB49*AP49*(CX49-CY49)/(100*CQ49*(1000-AP49*CX49))</f>
        <v>0.4802544741595437</v>
      </c>
      <c r="S49">
        <f t="shared" ref="S49:S80" si="48">DB49*AP49*(CW49-CV49*(1000-AP49*CY49)/(1000-AP49*CX49))/(100*CQ49)</f>
        <v>-0.31666301568775035</v>
      </c>
      <c r="T49">
        <f t="shared" ref="T49:T80" si="49">CV49 - IF(AP49&gt;1, S49*CQ49*100/(AR49*DJ49), 0)</f>
        <v>50.288877419354847</v>
      </c>
      <c r="U49">
        <f t="shared" ref="U49:U80" si="50">((AA49-Q49/2)*T49-S49)/(AA49+Q49/2)</f>
        <v>62.971217034504889</v>
      </c>
      <c r="V49">
        <f t="shared" ref="V49:V80" si="51">U49*(DC49+DD49)/1000</f>
        <v>6.3845699948495414</v>
      </c>
      <c r="W49">
        <f t="shared" ref="W49:W80" si="52">(CV49 - IF(AP49&gt;1, S49*CQ49*100/(AR49*DJ49), 0))*(DC49+DD49)/1000</f>
        <v>5.0987240356232695</v>
      </c>
      <c r="X49">
        <f t="shared" ref="X49:X80" si="53">2/((1/Z49-1/Y49)+SIGN(Z49)*SQRT((1/Z49-1/Y49)*(1/Z49-1/Y49) + 4*CR49/((CR49+1)*(CR49+1))*(2*1/Z49*1/Y49-1/Y49*1/Y49)))</f>
        <v>3.673502272262838E-2</v>
      </c>
      <c r="Y49">
        <f t="shared" ref="Y49:Y80" si="54">IF(LEFT(CS49,1)&lt;&gt;"0",IF(LEFT(CS49,1)="1",3,CT49),$D$5+$E$5*(DJ49*DC49/($K$5*1000))+$F$5*(DJ49*DC49/($K$5*1000))*MAX(MIN(CQ49,$J$5),$I$5)*MAX(MIN(CQ49,$J$5),$I$5)+$G$5*MAX(MIN(CQ49,$J$5),$I$5)*(DJ49*DC49/($K$5*1000))+$H$5*(DJ49*DC49/($K$5*1000))*(DJ49*DC49/($K$5*1000)))</f>
        <v>2.9522173214463088</v>
      </c>
      <c r="Z49">
        <f t="shared" ref="Z49:Z80" si="55">Q49*(1000-(1000*0.61365*EXP(17.502*AD49/(240.97+AD49))/(DC49+DD49)+CX49)/2)/(1000*0.61365*EXP(17.502*AD49/(240.97+AD49))/(DC49+DD49)-CX49)</f>
        <v>3.6482958844448264E-2</v>
      </c>
      <c r="AA49">
        <f t="shared" ref="AA49:AA80" si="56">1/((CR49+1)/(X49/1.6)+1/(Y49/1.37)) + CR49/((CR49+1)/(X49/1.6) + CR49/(Y49/1.37))</f>
        <v>2.282435188767229E-2</v>
      </c>
      <c r="AB49">
        <f t="shared" ref="AB49:AB80" si="57">(CM49*CP49)</f>
        <v>241.74059381691086</v>
      </c>
      <c r="AC49">
        <f t="shared" ref="AC49:AC80" si="58">(DE49+(AB49+2*0.95*0.0000000567*(((DE49+$B$7)+273)^4-(DE49+273)^4)-44100*Q49)/(1.84*29.3*Y49+8*0.95*0.0000000567*(DE49+273)^3))</f>
        <v>28.424471616907127</v>
      </c>
      <c r="AD49">
        <f t="shared" ref="AD49:AD80" si="59">($C$7*DF49+$D$7*DG49+$E$7*AC49)</f>
        <v>27.464387096774189</v>
      </c>
      <c r="AE49">
        <f t="shared" ref="AE49:AE80" si="60">0.61365*EXP(17.502*AD49/(240.97+AD49))</f>
        <v>3.6779497701167503</v>
      </c>
      <c r="AF49">
        <f t="shared" ref="AF49:AF80" si="61">(AG49/AH49*100)</f>
        <v>66.066335876584304</v>
      </c>
      <c r="AG49">
        <f t="shared" ref="AG49:AG80" si="62">CX49*(DC49+DD49)/1000</f>
        <v>2.3831826636839351</v>
      </c>
      <c r="AH49">
        <f t="shared" ref="AH49:AH80" si="63">0.61365*EXP(17.502*DE49/(240.97+DE49))</f>
        <v>3.6072572090812733</v>
      </c>
      <c r="AI49">
        <f t="shared" ref="AI49:AI80" si="64">(AE49-CX49*(DC49+DD49)/1000)</f>
        <v>1.2947671064328152</v>
      </c>
      <c r="AJ49">
        <f t="shared" ref="AJ49:AJ80" si="65">(-Q49*44100)</f>
        <v>-21.179222310435879</v>
      </c>
      <c r="AK49">
        <f t="shared" ref="AK49:AK80" si="66">2*29.3*Y49*0.92*(DE49-AD49)</f>
        <v>-52.710691690466611</v>
      </c>
      <c r="AL49">
        <f t="shared" ref="AL49:AL80" si="67">2*0.95*0.0000000567*(((DE49+$B$7)+273)^4-(AD49+273)^4)</f>
        <v>-3.8647598019933982</v>
      </c>
      <c r="AM49">
        <f t="shared" ref="AM49:AM80" si="68">AB49+AL49+AJ49+AK49</f>
        <v>163.98592001401499</v>
      </c>
      <c r="AN49">
        <v>0</v>
      </c>
      <c r="AO49">
        <v>0</v>
      </c>
      <c r="AP49">
        <f t="shared" ref="AP49:AP80" si="69">IF(AN49*$H$13&gt;=AR49,1,(AR49/(AR49-AN49*$H$13)))</f>
        <v>1</v>
      </c>
      <c r="AQ49">
        <f t="shared" ref="AQ49:AQ80" si="70">(AP49-1)*100</f>
        <v>0</v>
      </c>
      <c r="AR49">
        <f t="shared" ref="AR49:AR80" si="71">MAX(0,($B$13+$C$13*DJ49)/(1+$D$13*DJ49)*DC49/(DE49+273)*$E$13)</f>
        <v>53539.495885483208</v>
      </c>
      <c r="AS49" t="s">
        <v>547</v>
      </c>
      <c r="AT49">
        <v>12544.2</v>
      </c>
      <c r="AU49">
        <v>607.9684615384615</v>
      </c>
      <c r="AV49">
        <v>2044.88</v>
      </c>
      <c r="AW49">
        <f t="shared" ref="AW49:AW80" si="72">1-AU49/AV49</f>
        <v>0.70268746257068315</v>
      </c>
      <c r="AX49">
        <v>-1.512901370836095</v>
      </c>
      <c r="AY49" t="s">
        <v>571</v>
      </c>
      <c r="AZ49">
        <v>12543</v>
      </c>
      <c r="BA49">
        <v>504.34920000000011</v>
      </c>
      <c r="BB49">
        <v>572.22500000000002</v>
      </c>
      <c r="BC49">
        <f t="shared" ref="BC49:BC80" si="73">1-BA49/BB49</f>
        <v>0.11861732710035378</v>
      </c>
      <c r="BD49">
        <v>0.5</v>
      </c>
      <c r="BE49">
        <f t="shared" ref="BE49:BE80" si="74">CN49</f>
        <v>1261.2300876537568</v>
      </c>
      <c r="BF49">
        <f t="shared" ref="BF49:BF80" si="75">S49</f>
        <v>-0.31666301568775035</v>
      </c>
      <c r="BG49">
        <f t="shared" ref="BG49:BG80" si="76">BC49*BD49*BE49</f>
        <v>74.801870928016768</v>
      </c>
      <c r="BH49">
        <f t="shared" ref="BH49:BH80" si="77">(BF49-AX49)/BE49</f>
        <v>9.4846956701904008E-4</v>
      </c>
      <c r="BI49">
        <f t="shared" ref="BI49:BI80" si="78">(AV49-BB49)/BB49</f>
        <v>2.5735593516536328</v>
      </c>
      <c r="BJ49">
        <f t="shared" ref="BJ49:BJ80" si="79">AU49/(AW49+AU49/BB49)</f>
        <v>344.42849520211394</v>
      </c>
      <c r="BK49" t="s">
        <v>572</v>
      </c>
      <c r="BL49">
        <v>410.23</v>
      </c>
      <c r="BM49">
        <f t="shared" ref="BM49:BM80" si="80">IF(BL49&lt;&gt;0, BL49, BJ49)</f>
        <v>410.23</v>
      </c>
      <c r="BN49">
        <f t="shared" ref="BN49:BN80" si="81">1-BM49/BB49</f>
        <v>0.28309668399667964</v>
      </c>
      <c r="BO49">
        <f t="shared" ref="BO49:BO80" si="82">(BB49-BA49)/(BB49-BM49)</f>
        <v>0.41899935183184611</v>
      </c>
      <c r="BP49">
        <f t="shared" ref="BP49:BP80" si="83">(AV49-BB49)/(AV49-BM49)</f>
        <v>0.900899275074175</v>
      </c>
      <c r="BQ49">
        <f t="shared" ref="BQ49:BQ80" si="84">(BB49-BA49)/(BB49-AU49)</f>
        <v>-1.8989710866968685</v>
      </c>
      <c r="BR49">
        <f t="shared" ref="BR49:BR80" si="85">(AV49-BB49)/(AV49-AU49)</f>
        <v>1.0248751997473213</v>
      </c>
      <c r="BS49">
        <f t="shared" ref="BS49:BS80" si="86">(BO49*BM49/BA49)</f>
        <v>0.34080772627770245</v>
      </c>
      <c r="BT49">
        <f t="shared" ref="BT49:BT80" si="87">(1-BS49)</f>
        <v>0.65919227372229749</v>
      </c>
      <c r="BU49">
        <v>2680</v>
      </c>
      <c r="BV49">
        <v>300</v>
      </c>
      <c r="BW49">
        <v>300</v>
      </c>
      <c r="BX49">
        <v>300</v>
      </c>
      <c r="BY49">
        <v>12543</v>
      </c>
      <c r="BZ49">
        <v>559.01</v>
      </c>
      <c r="CA49">
        <v>-9.0873099999999995E-3</v>
      </c>
      <c r="CB49">
        <v>-0.43</v>
      </c>
      <c r="CC49" t="s">
        <v>415</v>
      </c>
      <c r="CD49" t="s">
        <v>415</v>
      </c>
      <c r="CE49" t="s">
        <v>415</v>
      </c>
      <c r="CF49" t="s">
        <v>415</v>
      </c>
      <c r="CG49" t="s">
        <v>415</v>
      </c>
      <c r="CH49" t="s">
        <v>415</v>
      </c>
      <c r="CI49" t="s">
        <v>415</v>
      </c>
      <c r="CJ49" t="s">
        <v>415</v>
      </c>
      <c r="CK49" t="s">
        <v>415</v>
      </c>
      <c r="CL49" t="s">
        <v>415</v>
      </c>
      <c r="CM49">
        <f t="shared" ref="CM49:CM80" si="88">$B$11*DK49+$C$11*DL49+$F$11*DW49*(1-DZ49)</f>
        <v>1500.0229032258071</v>
      </c>
      <c r="CN49">
        <f t="shared" ref="CN49:CN80" si="89">CM49*CO49</f>
        <v>1261.2300876537568</v>
      </c>
      <c r="CO49">
        <f t="shared" ref="CO49:CO80" si="90">($B$11*$D$9+$C$11*$D$9+$F$11*((EJ49+EB49)/MAX(EJ49+EB49+EK49, 0.1)*$I$9+EK49/MAX(EJ49+EB49+EK49, 0.1)*$J$9))/($B$11+$C$11+$F$11)</f>
        <v>0.84080722030408661</v>
      </c>
      <c r="CP49">
        <f t="shared" ref="CP49:CP80" si="91">($B$11*$K$9+$C$11*$K$9+$F$11*((EJ49+EB49)/MAX(EJ49+EB49+EK49, 0.1)*$P$9+EK49/MAX(EJ49+EB49+EK49, 0.1)*$Q$9))/($B$11+$C$11+$F$11)</f>
        <v>0.16115793518688712</v>
      </c>
      <c r="CQ49">
        <v>6</v>
      </c>
      <c r="CR49">
        <v>0.5</v>
      </c>
      <c r="CS49" t="s">
        <v>416</v>
      </c>
      <c r="CT49">
        <v>2</v>
      </c>
      <c r="CU49">
        <v>1689781529</v>
      </c>
      <c r="CV49">
        <v>50.288877419354847</v>
      </c>
      <c r="CW49">
        <v>49.996461290322571</v>
      </c>
      <c r="CX49">
        <v>23.505406451612899</v>
      </c>
      <c r="CY49">
        <v>23.036593548387099</v>
      </c>
      <c r="CZ49">
        <v>49.214877419354849</v>
      </c>
      <c r="DA49">
        <v>23.236406451612901</v>
      </c>
      <c r="DB49">
        <v>600.19580645161284</v>
      </c>
      <c r="DC49">
        <v>101.28877419354841</v>
      </c>
      <c r="DD49">
        <v>9.9928383870967752E-2</v>
      </c>
      <c r="DE49">
        <v>27.133206451612899</v>
      </c>
      <c r="DF49">
        <v>27.464387096774189</v>
      </c>
      <c r="DG49">
        <v>999.90000000000032</v>
      </c>
      <c r="DH49">
        <v>0</v>
      </c>
      <c r="DI49">
        <v>0</v>
      </c>
      <c r="DJ49">
        <v>10000.901290322579</v>
      </c>
      <c r="DK49">
        <v>0</v>
      </c>
      <c r="DL49">
        <v>1213.890322580645</v>
      </c>
      <c r="DM49">
        <v>0.20640445161290319</v>
      </c>
      <c r="DN49">
        <v>51.411480645161298</v>
      </c>
      <c r="DO49">
        <v>51.175361290322577</v>
      </c>
      <c r="DP49">
        <v>0.47230658064516118</v>
      </c>
      <c r="DQ49">
        <v>49.996461290322571</v>
      </c>
      <c r="DR49">
        <v>23.036593548387099</v>
      </c>
      <c r="DS49">
        <v>2.3811890322580642</v>
      </c>
      <c r="DT49">
        <v>2.333348709677419</v>
      </c>
      <c r="DU49">
        <v>20.23640967741936</v>
      </c>
      <c r="DV49">
        <v>19.90849032258064</v>
      </c>
      <c r="DW49">
        <v>1500.0229032258071</v>
      </c>
      <c r="DX49">
        <v>0.97300245161290322</v>
      </c>
      <c r="DY49">
        <v>2.699711935483871E-2</v>
      </c>
      <c r="DZ49">
        <v>0</v>
      </c>
      <c r="EA49">
        <v>504.34651612903212</v>
      </c>
      <c r="EB49">
        <v>4.9993100000000013</v>
      </c>
      <c r="EC49">
        <v>9471.5832258064511</v>
      </c>
      <c r="ED49">
        <v>13259.46451612903</v>
      </c>
      <c r="EE49">
        <v>38.061999999999983</v>
      </c>
      <c r="EF49">
        <v>39.811999999999983</v>
      </c>
      <c r="EG49">
        <v>38.5</v>
      </c>
      <c r="EH49">
        <v>39</v>
      </c>
      <c r="EI49">
        <v>39.245935483870973</v>
      </c>
      <c r="EJ49">
        <v>1454.661290322581</v>
      </c>
      <c r="EK49">
        <v>40.36161290322579</v>
      </c>
      <c r="EL49">
        <v>0</v>
      </c>
      <c r="EM49">
        <v>93.399999856948853</v>
      </c>
      <c r="EN49">
        <v>0</v>
      </c>
      <c r="EO49">
        <v>504.34920000000011</v>
      </c>
      <c r="EP49">
        <v>-0.20500001095918649</v>
      </c>
      <c r="EQ49">
        <v>-15.349230910266391</v>
      </c>
      <c r="ER49">
        <v>9471.8163999999997</v>
      </c>
      <c r="ES49">
        <v>15</v>
      </c>
      <c r="ET49">
        <v>1689781557</v>
      </c>
      <c r="EU49" t="s">
        <v>573</v>
      </c>
      <c r="EV49">
        <v>1689781552</v>
      </c>
      <c r="EW49">
        <v>1689781557</v>
      </c>
      <c r="EX49">
        <v>21</v>
      </c>
      <c r="EY49">
        <v>8.5999999999999993E-2</v>
      </c>
      <c r="EZ49">
        <v>-3.0000000000000001E-3</v>
      </c>
      <c r="FA49">
        <v>1.0740000000000001</v>
      </c>
      <c r="FB49">
        <v>0.26900000000000002</v>
      </c>
      <c r="FC49">
        <v>50</v>
      </c>
      <c r="FD49">
        <v>23</v>
      </c>
      <c r="FE49">
        <v>0.32</v>
      </c>
      <c r="FF49">
        <v>0.15</v>
      </c>
      <c r="FG49">
        <v>0.20911332499999999</v>
      </c>
      <c r="FH49">
        <v>2.3242097560975439E-2</v>
      </c>
      <c r="FI49">
        <v>2.09893233697367E-2</v>
      </c>
      <c r="FJ49">
        <v>1</v>
      </c>
      <c r="FK49">
        <v>50.203326666666683</v>
      </c>
      <c r="FL49">
        <v>-2.0379977753103639E-2</v>
      </c>
      <c r="FM49">
        <v>1.4032817092642281E-2</v>
      </c>
      <c r="FN49">
        <v>1</v>
      </c>
      <c r="FO49">
        <v>0.46311567500000012</v>
      </c>
      <c r="FP49">
        <v>0.23547441275797351</v>
      </c>
      <c r="FQ49">
        <v>2.3660764316043869E-2</v>
      </c>
      <c r="FR49">
        <v>1</v>
      </c>
      <c r="FS49">
        <v>23.508980000000001</v>
      </c>
      <c r="FT49">
        <v>6.9778865406035312E-2</v>
      </c>
      <c r="FU49">
        <v>7.0170459121578566E-3</v>
      </c>
      <c r="FV49">
        <v>1</v>
      </c>
      <c r="FW49">
        <v>4</v>
      </c>
      <c r="FX49">
        <v>4</v>
      </c>
      <c r="FY49" t="s">
        <v>418</v>
      </c>
      <c r="FZ49">
        <v>3.1750799999999999</v>
      </c>
      <c r="GA49">
        <v>2.7973499999999998</v>
      </c>
      <c r="GB49">
        <v>1.4644300000000001E-2</v>
      </c>
      <c r="GC49">
        <v>1.49698E-2</v>
      </c>
      <c r="GD49">
        <v>0.117908</v>
      </c>
      <c r="GE49">
        <v>0.11723600000000001</v>
      </c>
      <c r="GF49">
        <v>30688.9</v>
      </c>
      <c r="GG49">
        <v>24438.2</v>
      </c>
      <c r="GH49">
        <v>29122</v>
      </c>
      <c r="GI49">
        <v>24314.799999999999</v>
      </c>
      <c r="GJ49">
        <v>32665.3</v>
      </c>
      <c r="GK49">
        <v>31306.1</v>
      </c>
      <c r="GL49">
        <v>40171.4</v>
      </c>
      <c r="GM49">
        <v>39656.800000000003</v>
      </c>
      <c r="GN49">
        <v>2.14188</v>
      </c>
      <c r="GO49">
        <v>1.81558</v>
      </c>
      <c r="GP49">
        <v>2.7917299999999999E-2</v>
      </c>
      <c r="GQ49">
        <v>0</v>
      </c>
      <c r="GR49">
        <v>26.998200000000001</v>
      </c>
      <c r="GS49">
        <v>999.9</v>
      </c>
      <c r="GT49">
        <v>55</v>
      </c>
      <c r="GU49">
        <v>34.799999999999997</v>
      </c>
      <c r="GV49">
        <v>30.334399999999999</v>
      </c>
      <c r="GW49">
        <v>61.9373</v>
      </c>
      <c r="GX49">
        <v>32.319699999999997</v>
      </c>
      <c r="GY49">
        <v>1</v>
      </c>
      <c r="GZ49">
        <v>0.21542900000000001</v>
      </c>
      <c r="HA49">
        <v>2.3608199999999999</v>
      </c>
      <c r="HB49">
        <v>20.249700000000001</v>
      </c>
      <c r="HC49">
        <v>5.2268699999999999</v>
      </c>
      <c r="HD49">
        <v>11.9137</v>
      </c>
      <c r="HE49">
        <v>4.9637500000000001</v>
      </c>
      <c r="HF49">
        <v>3.2919999999999998</v>
      </c>
      <c r="HG49">
        <v>9999</v>
      </c>
      <c r="HH49">
        <v>9999</v>
      </c>
      <c r="HI49">
        <v>9999</v>
      </c>
      <c r="HJ49">
        <v>999.9</v>
      </c>
      <c r="HK49">
        <v>4.9703099999999996</v>
      </c>
      <c r="HL49">
        <v>1.8753299999999999</v>
      </c>
      <c r="HM49">
        <v>1.8742000000000001</v>
      </c>
      <c r="HN49">
        <v>1.8733500000000001</v>
      </c>
      <c r="HO49">
        <v>1.87483</v>
      </c>
      <c r="HP49">
        <v>1.86975</v>
      </c>
      <c r="HQ49">
        <v>1.8738900000000001</v>
      </c>
      <c r="HR49">
        <v>1.87897</v>
      </c>
      <c r="HS49">
        <v>0</v>
      </c>
      <c r="HT49">
        <v>0</v>
      </c>
      <c r="HU49">
        <v>0</v>
      </c>
      <c r="HV49">
        <v>0</v>
      </c>
      <c r="HW49" t="s">
        <v>419</v>
      </c>
      <c r="HX49" t="s">
        <v>420</v>
      </c>
      <c r="HY49" t="s">
        <v>421</v>
      </c>
      <c r="HZ49" t="s">
        <v>421</v>
      </c>
      <c r="IA49" t="s">
        <v>421</v>
      </c>
      <c r="IB49" t="s">
        <v>421</v>
      </c>
      <c r="IC49">
        <v>0</v>
      </c>
      <c r="ID49">
        <v>100</v>
      </c>
      <c r="IE49">
        <v>100</v>
      </c>
      <c r="IF49">
        <v>1.0740000000000001</v>
      </c>
      <c r="IG49">
        <v>0.26900000000000002</v>
      </c>
      <c r="IH49">
        <v>0.95561410116841672</v>
      </c>
      <c r="II49">
        <v>7.5022699049890511E-4</v>
      </c>
      <c r="IJ49">
        <v>-1.9075414379404558E-6</v>
      </c>
      <c r="IK49">
        <v>4.87577687351772E-10</v>
      </c>
      <c r="IL49">
        <v>0.27249500000000282</v>
      </c>
      <c r="IM49">
        <v>0</v>
      </c>
      <c r="IN49">
        <v>0</v>
      </c>
      <c r="IO49">
        <v>0</v>
      </c>
      <c r="IP49">
        <v>1</v>
      </c>
      <c r="IQ49">
        <v>1943</v>
      </c>
      <c r="IR49">
        <v>1</v>
      </c>
      <c r="IS49">
        <v>21</v>
      </c>
      <c r="IT49">
        <v>1.3</v>
      </c>
      <c r="IU49">
        <v>1.3</v>
      </c>
      <c r="IV49">
        <v>0.26001000000000002</v>
      </c>
      <c r="IW49">
        <v>2.50488</v>
      </c>
      <c r="IX49">
        <v>1.42578</v>
      </c>
      <c r="IY49">
        <v>2.2692899999999998</v>
      </c>
      <c r="IZ49">
        <v>1.5478499999999999</v>
      </c>
      <c r="JA49">
        <v>2.36206</v>
      </c>
      <c r="JB49">
        <v>39.516599999999997</v>
      </c>
      <c r="JC49">
        <v>15.392899999999999</v>
      </c>
      <c r="JD49">
        <v>18</v>
      </c>
      <c r="JE49">
        <v>636.59799999999996</v>
      </c>
      <c r="JF49">
        <v>410.16</v>
      </c>
      <c r="JG49">
        <v>23.197900000000001</v>
      </c>
      <c r="JH49">
        <v>29.9587</v>
      </c>
      <c r="JI49">
        <v>30.000299999999999</v>
      </c>
      <c r="JJ49">
        <v>29.856999999999999</v>
      </c>
      <c r="JK49">
        <v>29.802399999999999</v>
      </c>
      <c r="JL49">
        <v>5.2443900000000001</v>
      </c>
      <c r="JM49">
        <v>26.087700000000002</v>
      </c>
      <c r="JN49">
        <v>77.0642</v>
      </c>
      <c r="JO49">
        <v>23.234500000000001</v>
      </c>
      <c r="JP49">
        <v>50</v>
      </c>
      <c r="JQ49">
        <v>23.092700000000001</v>
      </c>
      <c r="JR49">
        <v>94.887799999999999</v>
      </c>
      <c r="JS49">
        <v>100.907</v>
      </c>
    </row>
    <row r="50" spans="1:279" x14ac:dyDescent="0.2">
      <c r="A50">
        <v>34</v>
      </c>
      <c r="B50">
        <v>1689781633</v>
      </c>
      <c r="C50">
        <v>3685</v>
      </c>
      <c r="D50" t="s">
        <v>574</v>
      </c>
      <c r="E50" t="s">
        <v>575</v>
      </c>
      <c r="F50">
        <v>15</v>
      </c>
      <c r="L50" t="s">
        <v>513</v>
      </c>
      <c r="N50" t="s">
        <v>514</v>
      </c>
      <c r="O50" t="s">
        <v>515</v>
      </c>
      <c r="P50">
        <v>1689781625</v>
      </c>
      <c r="Q50">
        <f t="shared" si="46"/>
        <v>4.7196679981819311E-4</v>
      </c>
      <c r="R50">
        <f t="shared" si="47"/>
        <v>0.47196679981819312</v>
      </c>
      <c r="S50">
        <f t="shared" si="48"/>
        <v>-0.83291993594159885</v>
      </c>
      <c r="T50">
        <f t="shared" si="49"/>
        <v>1.1194612483870969</v>
      </c>
      <c r="U50">
        <f t="shared" si="50"/>
        <v>38.428708263919745</v>
      </c>
      <c r="V50">
        <f t="shared" si="51"/>
        <v>3.8961376541429291</v>
      </c>
      <c r="W50">
        <f t="shared" si="52"/>
        <v>0.1134978332407246</v>
      </c>
      <c r="X50">
        <f t="shared" si="53"/>
        <v>3.552148516738695E-2</v>
      </c>
      <c r="Y50">
        <f t="shared" si="54"/>
        <v>2.9516292648704789</v>
      </c>
      <c r="Z50">
        <f t="shared" si="55"/>
        <v>3.5285695716262222E-2</v>
      </c>
      <c r="AA50">
        <f t="shared" si="56"/>
        <v>2.2074613944822477E-2</v>
      </c>
      <c r="AB50">
        <f t="shared" si="57"/>
        <v>241.74265317174024</v>
      </c>
      <c r="AC50">
        <f t="shared" si="58"/>
        <v>28.474321598109405</v>
      </c>
      <c r="AD50">
        <f t="shared" si="59"/>
        <v>27.50699354838709</v>
      </c>
      <c r="AE50">
        <f t="shared" si="60"/>
        <v>3.687131576398488</v>
      </c>
      <c r="AF50">
        <f t="shared" si="61"/>
        <v>65.560974734186544</v>
      </c>
      <c r="AG50">
        <f t="shared" si="62"/>
        <v>2.3715521838229918</v>
      </c>
      <c r="AH50">
        <f t="shared" si="63"/>
        <v>3.6173229477418891</v>
      </c>
      <c r="AI50">
        <f t="shared" si="64"/>
        <v>1.3155793925754962</v>
      </c>
      <c r="AJ50">
        <f t="shared" si="65"/>
        <v>-20.813735871982317</v>
      </c>
      <c r="AK50">
        <f t="shared" si="66"/>
        <v>-51.921490441933976</v>
      </c>
      <c r="AL50">
        <f t="shared" si="67"/>
        <v>-3.809367827527955</v>
      </c>
      <c r="AM50">
        <f t="shared" si="68"/>
        <v>165.19805903029601</v>
      </c>
      <c r="AN50">
        <v>0</v>
      </c>
      <c r="AO50">
        <v>0</v>
      </c>
      <c r="AP50">
        <f t="shared" si="69"/>
        <v>1</v>
      </c>
      <c r="AQ50">
        <f t="shared" si="70"/>
        <v>0</v>
      </c>
      <c r="AR50">
        <f t="shared" si="71"/>
        <v>53513.834444075321</v>
      </c>
      <c r="AS50" t="s">
        <v>547</v>
      </c>
      <c r="AT50">
        <v>12544.2</v>
      </c>
      <c r="AU50">
        <v>607.9684615384615</v>
      </c>
      <c r="AV50">
        <v>2044.88</v>
      </c>
      <c r="AW50">
        <f t="shared" si="72"/>
        <v>0.70268746257068315</v>
      </c>
      <c r="AX50">
        <v>-1.512901370836095</v>
      </c>
      <c r="AY50" t="s">
        <v>576</v>
      </c>
      <c r="AZ50">
        <v>12543.3</v>
      </c>
      <c r="BA50">
        <v>503.59173076923071</v>
      </c>
      <c r="BB50">
        <v>561.56899999999996</v>
      </c>
      <c r="BC50">
        <f t="shared" si="73"/>
        <v>0.10324157713614757</v>
      </c>
      <c r="BD50">
        <v>0.5</v>
      </c>
      <c r="BE50">
        <f t="shared" si="74"/>
        <v>1261.240926363429</v>
      </c>
      <c r="BF50">
        <f t="shared" si="75"/>
        <v>-0.83291993594159885</v>
      </c>
      <c r="BG50">
        <f t="shared" si="76"/>
        <v>65.106251193208081</v>
      </c>
      <c r="BH50">
        <f t="shared" si="77"/>
        <v>5.3913682999100372E-4</v>
      </c>
      <c r="BI50">
        <f t="shared" si="78"/>
        <v>2.6413690926671527</v>
      </c>
      <c r="BJ50">
        <f t="shared" si="79"/>
        <v>340.53902701684564</v>
      </c>
      <c r="BK50" t="s">
        <v>577</v>
      </c>
      <c r="BL50">
        <v>406.12</v>
      </c>
      <c r="BM50">
        <f t="shared" si="80"/>
        <v>406.12</v>
      </c>
      <c r="BN50">
        <f t="shared" si="81"/>
        <v>0.27681193228258671</v>
      </c>
      <c r="BO50">
        <f t="shared" si="82"/>
        <v>0.37296649853501324</v>
      </c>
      <c r="BP50">
        <f t="shared" si="83"/>
        <v>0.90514230271668816</v>
      </c>
      <c r="BQ50">
        <f t="shared" si="84"/>
        <v>-1.2495246131835089</v>
      </c>
      <c r="BR50">
        <f t="shared" si="85"/>
        <v>1.0322911051212937</v>
      </c>
      <c r="BS50">
        <f t="shared" si="86"/>
        <v>0.30077768384654002</v>
      </c>
      <c r="BT50">
        <f t="shared" si="87"/>
        <v>0.69922231615345998</v>
      </c>
      <c r="BU50">
        <v>2682</v>
      </c>
      <c r="BV50">
        <v>300</v>
      </c>
      <c r="BW50">
        <v>300</v>
      </c>
      <c r="BX50">
        <v>300</v>
      </c>
      <c r="BY50">
        <v>12543.3</v>
      </c>
      <c r="BZ50">
        <v>555.34</v>
      </c>
      <c r="CA50">
        <v>-9.0872000000000001E-3</v>
      </c>
      <c r="CB50">
        <v>-0.09</v>
      </c>
      <c r="CC50" t="s">
        <v>415</v>
      </c>
      <c r="CD50" t="s">
        <v>415</v>
      </c>
      <c r="CE50" t="s">
        <v>415</v>
      </c>
      <c r="CF50" t="s">
        <v>415</v>
      </c>
      <c r="CG50" t="s">
        <v>415</v>
      </c>
      <c r="CH50" t="s">
        <v>415</v>
      </c>
      <c r="CI50" t="s">
        <v>415</v>
      </c>
      <c r="CJ50" t="s">
        <v>415</v>
      </c>
      <c r="CK50" t="s">
        <v>415</v>
      </c>
      <c r="CL50" t="s">
        <v>415</v>
      </c>
      <c r="CM50">
        <f t="shared" si="88"/>
        <v>1500.0358064516131</v>
      </c>
      <c r="CN50">
        <f t="shared" si="89"/>
        <v>1261.240926363429</v>
      </c>
      <c r="CO50">
        <f t="shared" si="90"/>
        <v>0.84080721336041853</v>
      </c>
      <c r="CP50">
        <f t="shared" si="91"/>
        <v>0.16115792178560784</v>
      </c>
      <c r="CQ50">
        <v>6</v>
      </c>
      <c r="CR50">
        <v>0.5</v>
      </c>
      <c r="CS50" t="s">
        <v>416</v>
      </c>
      <c r="CT50">
        <v>2</v>
      </c>
      <c r="CU50">
        <v>1689781625</v>
      </c>
      <c r="CV50">
        <v>1.1194612483870969</v>
      </c>
      <c r="CW50">
        <v>0.28732793548387098</v>
      </c>
      <c r="CX50">
        <v>23.391290322580641</v>
      </c>
      <c r="CY50">
        <v>22.930506451612899</v>
      </c>
      <c r="CZ50">
        <v>4.9461248387096778E-2</v>
      </c>
      <c r="DA50">
        <v>23.128290322580639</v>
      </c>
      <c r="DB50">
        <v>600.1862258064516</v>
      </c>
      <c r="DC50">
        <v>101.28651612903229</v>
      </c>
      <c r="DD50">
        <v>9.9604564516129021E-2</v>
      </c>
      <c r="DE50">
        <v>27.180706451612899</v>
      </c>
      <c r="DF50">
        <v>27.50699354838709</v>
      </c>
      <c r="DG50">
        <v>999.90000000000032</v>
      </c>
      <c r="DH50">
        <v>0</v>
      </c>
      <c r="DI50">
        <v>0</v>
      </c>
      <c r="DJ50">
        <v>9997.7854838709682</v>
      </c>
      <c r="DK50">
        <v>0</v>
      </c>
      <c r="DL50">
        <v>1217.2551612903219</v>
      </c>
      <c r="DM50">
        <v>0.80373058064516123</v>
      </c>
      <c r="DN50">
        <v>1.117198064516129</v>
      </c>
      <c r="DO50">
        <v>0.29407080645161288</v>
      </c>
      <c r="DP50">
        <v>0.46686554838709682</v>
      </c>
      <c r="DQ50">
        <v>0.28732793548387098</v>
      </c>
      <c r="DR50">
        <v>22.930506451612899</v>
      </c>
      <c r="DS50">
        <v>2.3698370967741931</v>
      </c>
      <c r="DT50">
        <v>2.322550322580645</v>
      </c>
      <c r="DU50">
        <v>20.159125806451609</v>
      </c>
      <c r="DV50">
        <v>19.83365483870968</v>
      </c>
      <c r="DW50">
        <v>1500.0358064516131</v>
      </c>
      <c r="DX50">
        <v>0.97300245161290322</v>
      </c>
      <c r="DY50">
        <v>2.699711935483871E-2</v>
      </c>
      <c r="DZ50">
        <v>0</v>
      </c>
      <c r="EA50">
        <v>503.60564516129028</v>
      </c>
      <c r="EB50">
        <v>4.9993100000000013</v>
      </c>
      <c r="EC50">
        <v>9464.5487096774195</v>
      </c>
      <c r="ED50">
        <v>13259.564516129039</v>
      </c>
      <c r="EE50">
        <v>38</v>
      </c>
      <c r="EF50">
        <v>39.75</v>
      </c>
      <c r="EG50">
        <v>38.445129032258059</v>
      </c>
      <c r="EH50">
        <v>38.995935483870973</v>
      </c>
      <c r="EI50">
        <v>39.186999999999983</v>
      </c>
      <c r="EJ50">
        <v>1454.6741935483869</v>
      </c>
      <c r="EK50">
        <v>40.361612903225783</v>
      </c>
      <c r="EL50">
        <v>0</v>
      </c>
      <c r="EM50">
        <v>95.599999904632568</v>
      </c>
      <c r="EN50">
        <v>0</v>
      </c>
      <c r="EO50">
        <v>503.59173076923071</v>
      </c>
      <c r="EP50">
        <v>-0.65856410202059812</v>
      </c>
      <c r="EQ50">
        <v>-84.391111015361631</v>
      </c>
      <c r="ER50">
        <v>9463.6807692307684</v>
      </c>
      <c r="ES50">
        <v>15</v>
      </c>
      <c r="ET50">
        <v>1689781651</v>
      </c>
      <c r="EU50" t="s">
        <v>578</v>
      </c>
      <c r="EV50">
        <v>1689781650</v>
      </c>
      <c r="EW50">
        <v>1689781651</v>
      </c>
      <c r="EX50">
        <v>22</v>
      </c>
      <c r="EY50">
        <v>2.9000000000000001E-2</v>
      </c>
      <c r="EZ50">
        <v>-6.0000000000000001E-3</v>
      </c>
      <c r="FA50">
        <v>1.07</v>
      </c>
      <c r="FB50">
        <v>0.26300000000000001</v>
      </c>
      <c r="FC50">
        <v>0</v>
      </c>
      <c r="FD50">
        <v>23</v>
      </c>
      <c r="FE50">
        <v>0.23</v>
      </c>
      <c r="FF50">
        <v>0.26</v>
      </c>
      <c r="FG50">
        <v>0.80937877500000011</v>
      </c>
      <c r="FH50">
        <v>-7.3275478424016063E-2</v>
      </c>
      <c r="FI50">
        <v>1.6499486312439391E-2</v>
      </c>
      <c r="FJ50">
        <v>1</v>
      </c>
      <c r="FK50">
        <v>1.0909636666666671</v>
      </c>
      <c r="FL50">
        <v>-0.16200907675195039</v>
      </c>
      <c r="FM50">
        <v>1.611115979341304E-2</v>
      </c>
      <c r="FN50">
        <v>1</v>
      </c>
      <c r="FO50">
        <v>0.471961925</v>
      </c>
      <c r="FP50">
        <v>-0.1223036285178242</v>
      </c>
      <c r="FQ50">
        <v>1.46958106417909E-2</v>
      </c>
      <c r="FR50">
        <v>1</v>
      </c>
      <c r="FS50">
        <v>23.39653666666667</v>
      </c>
      <c r="FT50">
        <v>0.2086344827586061</v>
      </c>
      <c r="FU50">
        <v>1.516565161438484E-2</v>
      </c>
      <c r="FV50">
        <v>1</v>
      </c>
      <c r="FW50">
        <v>4</v>
      </c>
      <c r="FX50">
        <v>4</v>
      </c>
      <c r="FY50" t="s">
        <v>418</v>
      </c>
      <c r="FZ50">
        <v>3.1746799999999999</v>
      </c>
      <c r="GA50">
        <v>2.7963399999999998</v>
      </c>
      <c r="GB50">
        <v>1.31185E-5</v>
      </c>
      <c r="GC50">
        <v>8.3874400000000005E-5</v>
      </c>
      <c r="GD50">
        <v>0.117605</v>
      </c>
      <c r="GE50">
        <v>0.116938</v>
      </c>
      <c r="GF50">
        <v>31141.3</v>
      </c>
      <c r="GG50">
        <v>24806.6</v>
      </c>
      <c r="GH50">
        <v>29119.200000000001</v>
      </c>
      <c r="GI50">
        <v>24314.2</v>
      </c>
      <c r="GJ50">
        <v>32673</v>
      </c>
      <c r="GK50">
        <v>31315.9</v>
      </c>
      <c r="GL50">
        <v>40167.4</v>
      </c>
      <c r="GM50">
        <v>39656.199999999997</v>
      </c>
      <c r="GN50">
        <v>2.14107</v>
      </c>
      <c r="GO50">
        <v>1.81335</v>
      </c>
      <c r="GP50">
        <v>3.5256099999999999E-2</v>
      </c>
      <c r="GQ50">
        <v>0</v>
      </c>
      <c r="GR50">
        <v>26.933</v>
      </c>
      <c r="GS50">
        <v>999.9</v>
      </c>
      <c r="GT50">
        <v>54.3</v>
      </c>
      <c r="GU50">
        <v>35</v>
      </c>
      <c r="GV50">
        <v>30.2788</v>
      </c>
      <c r="GW50">
        <v>61.997300000000003</v>
      </c>
      <c r="GX50">
        <v>33.097000000000001</v>
      </c>
      <c r="GY50">
        <v>1</v>
      </c>
      <c r="GZ50">
        <v>0.21845500000000001</v>
      </c>
      <c r="HA50">
        <v>2.4072200000000001</v>
      </c>
      <c r="HB50">
        <v>20.248899999999999</v>
      </c>
      <c r="HC50">
        <v>5.2258300000000002</v>
      </c>
      <c r="HD50">
        <v>11.9138</v>
      </c>
      <c r="HE50">
        <v>4.9637000000000002</v>
      </c>
      <c r="HF50">
        <v>3.2919999999999998</v>
      </c>
      <c r="HG50">
        <v>9999</v>
      </c>
      <c r="HH50">
        <v>9999</v>
      </c>
      <c r="HI50">
        <v>9999</v>
      </c>
      <c r="HJ50">
        <v>999.9</v>
      </c>
      <c r="HK50">
        <v>4.9703600000000003</v>
      </c>
      <c r="HL50">
        <v>1.8754599999999999</v>
      </c>
      <c r="HM50">
        <v>1.8742300000000001</v>
      </c>
      <c r="HN50">
        <v>1.8734500000000001</v>
      </c>
      <c r="HO50">
        <v>1.8748499999999999</v>
      </c>
      <c r="HP50">
        <v>1.86981</v>
      </c>
      <c r="HQ50">
        <v>1.8739300000000001</v>
      </c>
      <c r="HR50">
        <v>1.879</v>
      </c>
      <c r="HS50">
        <v>0</v>
      </c>
      <c r="HT50">
        <v>0</v>
      </c>
      <c r="HU50">
        <v>0</v>
      </c>
      <c r="HV50">
        <v>0</v>
      </c>
      <c r="HW50" t="s">
        <v>419</v>
      </c>
      <c r="HX50" t="s">
        <v>420</v>
      </c>
      <c r="HY50" t="s">
        <v>421</v>
      </c>
      <c r="HZ50" t="s">
        <v>421</v>
      </c>
      <c r="IA50" t="s">
        <v>421</v>
      </c>
      <c r="IB50" t="s">
        <v>421</v>
      </c>
      <c r="IC50">
        <v>0</v>
      </c>
      <c r="ID50">
        <v>100</v>
      </c>
      <c r="IE50">
        <v>100</v>
      </c>
      <c r="IF50">
        <v>1.07</v>
      </c>
      <c r="IG50">
        <v>0.26300000000000001</v>
      </c>
      <c r="IH50">
        <v>1.0415601708617199</v>
      </c>
      <c r="II50">
        <v>7.5022699049890511E-4</v>
      </c>
      <c r="IJ50">
        <v>-1.9075414379404558E-6</v>
      </c>
      <c r="IK50">
        <v>4.87577687351772E-10</v>
      </c>
      <c r="IL50">
        <v>0.2690900000000056</v>
      </c>
      <c r="IM50">
        <v>0</v>
      </c>
      <c r="IN50">
        <v>0</v>
      </c>
      <c r="IO50">
        <v>0</v>
      </c>
      <c r="IP50">
        <v>1</v>
      </c>
      <c r="IQ50">
        <v>1943</v>
      </c>
      <c r="IR50">
        <v>1</v>
      </c>
      <c r="IS50">
        <v>21</v>
      </c>
      <c r="IT50">
        <v>1.4</v>
      </c>
      <c r="IU50">
        <v>1.3</v>
      </c>
      <c r="IV50">
        <v>3.1738299999999997E-2</v>
      </c>
      <c r="IW50">
        <v>4.99756</v>
      </c>
      <c r="IX50">
        <v>1.42578</v>
      </c>
      <c r="IY50">
        <v>2.2692899999999998</v>
      </c>
      <c r="IZ50">
        <v>1.5478499999999999</v>
      </c>
      <c r="JA50">
        <v>2.5061</v>
      </c>
      <c r="JB50">
        <v>39.666899999999998</v>
      </c>
      <c r="JC50">
        <v>15.3666</v>
      </c>
      <c r="JD50">
        <v>18</v>
      </c>
      <c r="JE50">
        <v>636.56399999999996</v>
      </c>
      <c r="JF50">
        <v>409.286</v>
      </c>
      <c r="JG50">
        <v>23.384499999999999</v>
      </c>
      <c r="JH50">
        <v>30.008500000000002</v>
      </c>
      <c r="JI50">
        <v>30.0001</v>
      </c>
      <c r="JJ50">
        <v>29.912299999999998</v>
      </c>
      <c r="JK50">
        <v>29.857299999999999</v>
      </c>
      <c r="JL50">
        <v>0</v>
      </c>
      <c r="JM50">
        <v>26.392199999999999</v>
      </c>
      <c r="JN50">
        <v>75.554100000000005</v>
      </c>
      <c r="JO50">
        <v>23.3751</v>
      </c>
      <c r="JP50">
        <v>0</v>
      </c>
      <c r="JQ50">
        <v>23.004100000000001</v>
      </c>
      <c r="JR50">
        <v>94.878600000000006</v>
      </c>
      <c r="JS50">
        <v>100.905</v>
      </c>
    </row>
    <row r="51" spans="1:279" x14ac:dyDescent="0.2">
      <c r="A51">
        <v>35</v>
      </c>
      <c r="B51">
        <v>1689781727</v>
      </c>
      <c r="C51">
        <v>3779</v>
      </c>
      <c r="D51" t="s">
        <v>579</v>
      </c>
      <c r="E51" t="s">
        <v>580</v>
      </c>
      <c r="F51">
        <v>15</v>
      </c>
      <c r="L51" t="s">
        <v>513</v>
      </c>
      <c r="N51" t="s">
        <v>514</v>
      </c>
      <c r="O51" t="s">
        <v>515</v>
      </c>
      <c r="P51">
        <v>1689781719</v>
      </c>
      <c r="Q51">
        <f t="shared" si="46"/>
        <v>4.1383191763780052E-4</v>
      </c>
      <c r="R51">
        <f t="shared" si="47"/>
        <v>0.41383191763780053</v>
      </c>
      <c r="S51">
        <f t="shared" si="48"/>
        <v>3.376182668976706</v>
      </c>
      <c r="T51">
        <f t="shared" si="49"/>
        <v>396.67280645161293</v>
      </c>
      <c r="U51">
        <f t="shared" si="50"/>
        <v>217.00811287066659</v>
      </c>
      <c r="V51">
        <f t="shared" si="51"/>
        <v>22.001637585788846</v>
      </c>
      <c r="W51">
        <f t="shared" si="52"/>
        <v>40.217166133726877</v>
      </c>
      <c r="X51">
        <f t="shared" si="53"/>
        <v>3.1354914409891278E-2</v>
      </c>
      <c r="Y51">
        <f t="shared" si="54"/>
        <v>2.9518612204299397</v>
      </c>
      <c r="Z51">
        <f t="shared" si="55"/>
        <v>3.1171055544318663E-2</v>
      </c>
      <c r="AA51">
        <f t="shared" si="56"/>
        <v>1.9498338682935618E-2</v>
      </c>
      <c r="AB51">
        <f t="shared" si="57"/>
        <v>241.73561401046416</v>
      </c>
      <c r="AC51">
        <f t="shared" si="58"/>
        <v>28.504308510220792</v>
      </c>
      <c r="AD51">
        <f t="shared" si="59"/>
        <v>27.521335483870971</v>
      </c>
      <c r="AE51">
        <f t="shared" si="60"/>
        <v>3.6902267993039142</v>
      </c>
      <c r="AF51">
        <f t="shared" si="61"/>
        <v>65.86133233657597</v>
      </c>
      <c r="AG51">
        <f t="shared" si="62"/>
        <v>2.3845315374992286</v>
      </c>
      <c r="AH51">
        <f t="shared" si="63"/>
        <v>3.6205334038998527</v>
      </c>
      <c r="AI51">
        <f t="shared" si="64"/>
        <v>1.3056952618046855</v>
      </c>
      <c r="AJ51">
        <f t="shared" si="65"/>
        <v>-18.249987567827002</v>
      </c>
      <c r="AK51">
        <f t="shared" si="66"/>
        <v>-51.800824915931479</v>
      </c>
      <c r="AL51">
        <f t="shared" si="67"/>
        <v>-3.8007755156007308</v>
      </c>
      <c r="AM51">
        <f t="shared" si="68"/>
        <v>167.88402601110496</v>
      </c>
      <c r="AN51">
        <v>0</v>
      </c>
      <c r="AO51">
        <v>0</v>
      </c>
      <c r="AP51">
        <f t="shared" si="69"/>
        <v>1</v>
      </c>
      <c r="AQ51">
        <f t="shared" si="70"/>
        <v>0</v>
      </c>
      <c r="AR51">
        <f t="shared" si="71"/>
        <v>53517.891523527855</v>
      </c>
      <c r="AS51" t="s">
        <v>547</v>
      </c>
      <c r="AT51">
        <v>12544.2</v>
      </c>
      <c r="AU51">
        <v>607.9684615384615</v>
      </c>
      <c r="AV51">
        <v>2044.88</v>
      </c>
      <c r="AW51">
        <f t="shared" si="72"/>
        <v>0.70268746257068315</v>
      </c>
      <c r="AX51">
        <v>-1.512901370836095</v>
      </c>
      <c r="AY51" t="s">
        <v>581</v>
      </c>
      <c r="AZ51">
        <v>12542.7</v>
      </c>
      <c r="BA51">
        <v>495.73719230769228</v>
      </c>
      <c r="BB51">
        <v>574.68600000000004</v>
      </c>
      <c r="BC51">
        <f t="shared" si="73"/>
        <v>0.13737729419597444</v>
      </c>
      <c r="BD51">
        <v>0.5</v>
      </c>
      <c r="BE51">
        <f t="shared" si="74"/>
        <v>1261.2040553956942</v>
      </c>
      <c r="BF51">
        <f t="shared" si="75"/>
        <v>3.376182668976706</v>
      </c>
      <c r="BG51">
        <f t="shared" si="76"/>
        <v>86.630400279625164</v>
      </c>
      <c r="BH51">
        <f t="shared" si="77"/>
        <v>3.8765210267888675E-3</v>
      </c>
      <c r="BI51">
        <f t="shared" si="78"/>
        <v>2.5582561607556125</v>
      </c>
      <c r="BJ51">
        <f t="shared" si="79"/>
        <v>345.31858370997713</v>
      </c>
      <c r="BK51" t="s">
        <v>582</v>
      </c>
      <c r="BL51">
        <v>404.46</v>
      </c>
      <c r="BM51">
        <f t="shared" si="80"/>
        <v>404.46</v>
      </c>
      <c r="BN51">
        <f t="shared" si="81"/>
        <v>0.29620697215522918</v>
      </c>
      <c r="BO51">
        <f t="shared" si="82"/>
        <v>0.46378818566087276</v>
      </c>
      <c r="BP51">
        <f t="shared" si="83"/>
        <v>0.89623023372063249</v>
      </c>
      <c r="BQ51">
        <f t="shared" si="84"/>
        <v>-2.3720843964943494</v>
      </c>
      <c r="BR51">
        <f t="shared" si="85"/>
        <v>1.0231624986282009</v>
      </c>
      <c r="BS51">
        <f t="shared" si="86"/>
        <v>0.37839357724842199</v>
      </c>
      <c r="BT51">
        <f t="shared" si="87"/>
        <v>0.62160642275157807</v>
      </c>
      <c r="BU51">
        <v>2684</v>
      </c>
      <c r="BV51">
        <v>300</v>
      </c>
      <c r="BW51">
        <v>300</v>
      </c>
      <c r="BX51">
        <v>300</v>
      </c>
      <c r="BY51">
        <v>12542.7</v>
      </c>
      <c r="BZ51">
        <v>560.07000000000005</v>
      </c>
      <c r="CA51">
        <v>-9.0870399999999994E-3</v>
      </c>
      <c r="CB51">
        <v>-1.1200000000000001</v>
      </c>
      <c r="CC51" t="s">
        <v>415</v>
      </c>
      <c r="CD51" t="s">
        <v>415</v>
      </c>
      <c r="CE51" t="s">
        <v>415</v>
      </c>
      <c r="CF51" t="s">
        <v>415</v>
      </c>
      <c r="CG51" t="s">
        <v>415</v>
      </c>
      <c r="CH51" t="s">
        <v>415</v>
      </c>
      <c r="CI51" t="s">
        <v>415</v>
      </c>
      <c r="CJ51" t="s">
        <v>415</v>
      </c>
      <c r="CK51" t="s">
        <v>415</v>
      </c>
      <c r="CL51" t="s">
        <v>415</v>
      </c>
      <c r="CM51">
        <f t="shared" si="88"/>
        <v>1499.991935483871</v>
      </c>
      <c r="CN51">
        <f t="shared" si="89"/>
        <v>1261.2040553956942</v>
      </c>
      <c r="CO51">
        <f t="shared" si="90"/>
        <v>0.84080722406607611</v>
      </c>
      <c r="CP51">
        <f t="shared" si="91"/>
        <v>0.1611579424475269</v>
      </c>
      <c r="CQ51">
        <v>6</v>
      </c>
      <c r="CR51">
        <v>0.5</v>
      </c>
      <c r="CS51" t="s">
        <v>416</v>
      </c>
      <c r="CT51">
        <v>2</v>
      </c>
      <c r="CU51">
        <v>1689781719</v>
      </c>
      <c r="CV51">
        <v>396.67280645161293</v>
      </c>
      <c r="CW51">
        <v>400.2119677419355</v>
      </c>
      <c r="CX51">
        <v>23.519280645161292</v>
      </c>
      <c r="CY51">
        <v>23.115316129032259</v>
      </c>
      <c r="CZ51">
        <v>395.72080645161287</v>
      </c>
      <c r="DA51">
        <v>23.246280645161288</v>
      </c>
      <c r="DB51">
        <v>600.19958064516118</v>
      </c>
      <c r="DC51">
        <v>101.2861935483871</v>
      </c>
      <c r="DD51">
        <v>0.1000509322580645</v>
      </c>
      <c r="DE51">
        <v>27.19583225806452</v>
      </c>
      <c r="DF51">
        <v>27.521335483870971</v>
      </c>
      <c r="DG51">
        <v>999.90000000000032</v>
      </c>
      <c r="DH51">
        <v>0</v>
      </c>
      <c r="DI51">
        <v>0</v>
      </c>
      <c r="DJ51">
        <v>9999.134193548387</v>
      </c>
      <c r="DK51">
        <v>0</v>
      </c>
      <c r="DL51">
        <v>1222.771612903226</v>
      </c>
      <c r="DM51">
        <v>-3.3920054838709679</v>
      </c>
      <c r="DN51">
        <v>406.37332258064521</v>
      </c>
      <c r="DO51">
        <v>409.68174193548379</v>
      </c>
      <c r="DP51">
        <v>0.39390216129032263</v>
      </c>
      <c r="DQ51">
        <v>400.2119677419355</v>
      </c>
      <c r="DR51">
        <v>23.115316129032259</v>
      </c>
      <c r="DS51">
        <v>2.3811603225806448</v>
      </c>
      <c r="DT51">
        <v>2.3412648387096771</v>
      </c>
      <c r="DU51">
        <v>20.236203225806459</v>
      </c>
      <c r="DV51">
        <v>19.96312903225807</v>
      </c>
      <c r="DW51">
        <v>1499.991935483871</v>
      </c>
      <c r="DX51">
        <v>0.97300245161290322</v>
      </c>
      <c r="DY51">
        <v>2.699711935483871E-2</v>
      </c>
      <c r="DZ51">
        <v>0</v>
      </c>
      <c r="EA51">
        <v>495.8018387096775</v>
      </c>
      <c r="EB51">
        <v>4.9993100000000013</v>
      </c>
      <c r="EC51">
        <v>9360.413225806451</v>
      </c>
      <c r="ED51">
        <v>13259.187096774191</v>
      </c>
      <c r="EE51">
        <v>38</v>
      </c>
      <c r="EF51">
        <v>39.75</v>
      </c>
      <c r="EG51">
        <v>38.5</v>
      </c>
      <c r="EH51">
        <v>38.875</v>
      </c>
      <c r="EI51">
        <v>39.178999999999988</v>
      </c>
      <c r="EJ51">
        <v>1454.6309677419349</v>
      </c>
      <c r="EK51">
        <v>40.360967741935461</v>
      </c>
      <c r="EL51">
        <v>0</v>
      </c>
      <c r="EM51">
        <v>93.200000047683716</v>
      </c>
      <c r="EN51">
        <v>0</v>
      </c>
      <c r="EO51">
        <v>495.73719230769228</v>
      </c>
      <c r="EP51">
        <v>-4.2688888756051737</v>
      </c>
      <c r="EQ51">
        <v>-78.630085461022546</v>
      </c>
      <c r="ER51">
        <v>9360.1657692307672</v>
      </c>
      <c r="ES51">
        <v>15</v>
      </c>
      <c r="ET51">
        <v>1689781750.5</v>
      </c>
      <c r="EU51" t="s">
        <v>583</v>
      </c>
      <c r="EV51">
        <v>1689781750.5</v>
      </c>
      <c r="EW51">
        <v>1689781745.5</v>
      </c>
      <c r="EX51">
        <v>23</v>
      </c>
      <c r="EY51">
        <v>-0.14499999999999999</v>
      </c>
      <c r="EZ51">
        <v>0.01</v>
      </c>
      <c r="FA51">
        <v>0.95199999999999996</v>
      </c>
      <c r="FB51">
        <v>0.27300000000000002</v>
      </c>
      <c r="FC51">
        <v>401</v>
      </c>
      <c r="FD51">
        <v>23</v>
      </c>
      <c r="FE51">
        <v>0.42</v>
      </c>
      <c r="FF51">
        <v>0.21</v>
      </c>
      <c r="FG51">
        <v>-3.20681487804878</v>
      </c>
      <c r="FH51">
        <v>-3.2811689895470408</v>
      </c>
      <c r="FI51">
        <v>0.36325660382174341</v>
      </c>
      <c r="FJ51">
        <v>0</v>
      </c>
      <c r="FK51">
        <v>396.81983870967753</v>
      </c>
      <c r="FL51">
        <v>-1.9481612903227949</v>
      </c>
      <c r="FM51">
        <v>0.15085414805510769</v>
      </c>
      <c r="FN51">
        <v>1</v>
      </c>
      <c r="FO51">
        <v>0.39325599999999999</v>
      </c>
      <c r="FP51">
        <v>-5.5573212543554122E-2</v>
      </c>
      <c r="FQ51">
        <v>2.399477971681625E-2</v>
      </c>
      <c r="FR51">
        <v>1</v>
      </c>
      <c r="FS51">
        <v>23.50922580645161</v>
      </c>
      <c r="FT51">
        <v>0.19372258064512499</v>
      </c>
      <c r="FU51">
        <v>1.4766242401918629E-2</v>
      </c>
      <c r="FV51">
        <v>1</v>
      </c>
      <c r="FW51">
        <v>3</v>
      </c>
      <c r="FX51">
        <v>4</v>
      </c>
      <c r="FY51" t="s">
        <v>481</v>
      </c>
      <c r="FZ51">
        <v>3.1749399999999999</v>
      </c>
      <c r="GA51">
        <v>2.7966199999999999</v>
      </c>
      <c r="GB51">
        <v>9.9806500000000006E-2</v>
      </c>
      <c r="GC51">
        <v>0.10122200000000001</v>
      </c>
      <c r="GD51">
        <v>0.118059</v>
      </c>
      <c r="GE51">
        <v>0.117786</v>
      </c>
      <c r="GF51">
        <v>28032</v>
      </c>
      <c r="GG51">
        <v>22297.4</v>
      </c>
      <c r="GH51">
        <v>29117.9</v>
      </c>
      <c r="GI51">
        <v>24314.3</v>
      </c>
      <c r="GJ51">
        <v>32657.9</v>
      </c>
      <c r="GK51">
        <v>31289.4</v>
      </c>
      <c r="GL51">
        <v>40165.199999999997</v>
      </c>
      <c r="GM51">
        <v>39656.6</v>
      </c>
      <c r="GN51">
        <v>2.1412499999999999</v>
      </c>
      <c r="GO51">
        <v>1.8140799999999999</v>
      </c>
      <c r="GP51">
        <v>3.3117800000000003E-2</v>
      </c>
      <c r="GQ51">
        <v>0</v>
      </c>
      <c r="GR51">
        <v>26.982399999999998</v>
      </c>
      <c r="GS51">
        <v>999.9</v>
      </c>
      <c r="GT51">
        <v>53.8</v>
      </c>
      <c r="GU51">
        <v>35.200000000000003</v>
      </c>
      <c r="GV51">
        <v>30.335599999999999</v>
      </c>
      <c r="GW51">
        <v>62.167299999999997</v>
      </c>
      <c r="GX51">
        <v>32.415900000000001</v>
      </c>
      <c r="GY51">
        <v>1</v>
      </c>
      <c r="GZ51">
        <v>0.21912300000000001</v>
      </c>
      <c r="HA51">
        <v>2.57619</v>
      </c>
      <c r="HB51">
        <v>20.245699999999999</v>
      </c>
      <c r="HC51">
        <v>5.2234299999999996</v>
      </c>
      <c r="HD51">
        <v>11.9138</v>
      </c>
      <c r="HE51">
        <v>4.9634</v>
      </c>
      <c r="HF51">
        <v>3.29135</v>
      </c>
      <c r="HG51">
        <v>9999</v>
      </c>
      <c r="HH51">
        <v>9999</v>
      </c>
      <c r="HI51">
        <v>9999</v>
      </c>
      <c r="HJ51">
        <v>999.9</v>
      </c>
      <c r="HK51">
        <v>4.9702999999999999</v>
      </c>
      <c r="HL51">
        <v>1.8754</v>
      </c>
      <c r="HM51">
        <v>1.87418</v>
      </c>
      <c r="HN51">
        <v>1.8733900000000001</v>
      </c>
      <c r="HO51">
        <v>1.87483</v>
      </c>
      <c r="HP51">
        <v>1.8697999999999999</v>
      </c>
      <c r="HQ51">
        <v>1.87391</v>
      </c>
      <c r="HR51">
        <v>1.87897</v>
      </c>
      <c r="HS51">
        <v>0</v>
      </c>
      <c r="HT51">
        <v>0</v>
      </c>
      <c r="HU51">
        <v>0</v>
      </c>
      <c r="HV51">
        <v>0</v>
      </c>
      <c r="HW51" t="s">
        <v>419</v>
      </c>
      <c r="HX51" t="s">
        <v>420</v>
      </c>
      <c r="HY51" t="s">
        <v>421</v>
      </c>
      <c r="HZ51" t="s">
        <v>421</v>
      </c>
      <c r="IA51" t="s">
        <v>421</v>
      </c>
      <c r="IB51" t="s">
        <v>421</v>
      </c>
      <c r="IC51">
        <v>0</v>
      </c>
      <c r="ID51">
        <v>100</v>
      </c>
      <c r="IE51">
        <v>100</v>
      </c>
      <c r="IF51">
        <v>0.95199999999999996</v>
      </c>
      <c r="IG51">
        <v>0.27300000000000002</v>
      </c>
      <c r="IH51">
        <v>1.070686304840611</v>
      </c>
      <c r="II51">
        <v>7.5022699049890511E-4</v>
      </c>
      <c r="IJ51">
        <v>-1.9075414379404558E-6</v>
      </c>
      <c r="IK51">
        <v>4.87577687351772E-10</v>
      </c>
      <c r="IL51">
        <v>0.26293999999999679</v>
      </c>
      <c r="IM51">
        <v>0</v>
      </c>
      <c r="IN51">
        <v>0</v>
      </c>
      <c r="IO51">
        <v>0</v>
      </c>
      <c r="IP51">
        <v>1</v>
      </c>
      <c r="IQ51">
        <v>1943</v>
      </c>
      <c r="IR51">
        <v>1</v>
      </c>
      <c r="IS51">
        <v>21</v>
      </c>
      <c r="IT51">
        <v>1.3</v>
      </c>
      <c r="IU51">
        <v>1.3</v>
      </c>
      <c r="IV51">
        <v>1.0644499999999999</v>
      </c>
      <c r="IW51">
        <v>2.4694799999999999</v>
      </c>
      <c r="IX51">
        <v>1.42578</v>
      </c>
      <c r="IY51">
        <v>2.2692899999999998</v>
      </c>
      <c r="IZ51">
        <v>1.5478499999999999</v>
      </c>
      <c r="JA51">
        <v>2.32666</v>
      </c>
      <c r="JB51">
        <v>39.842799999999997</v>
      </c>
      <c r="JC51">
        <v>15.3491</v>
      </c>
      <c r="JD51">
        <v>18</v>
      </c>
      <c r="JE51">
        <v>636.89400000000001</v>
      </c>
      <c r="JF51">
        <v>409.81900000000002</v>
      </c>
      <c r="JG51">
        <v>23.159400000000002</v>
      </c>
      <c r="JH51">
        <v>30.014399999999998</v>
      </c>
      <c r="JI51">
        <v>30.0001</v>
      </c>
      <c r="JJ51">
        <v>29.9316</v>
      </c>
      <c r="JK51">
        <v>29.876100000000001</v>
      </c>
      <c r="JL51">
        <v>21.331700000000001</v>
      </c>
      <c r="JM51">
        <v>25.4712</v>
      </c>
      <c r="JN51">
        <v>74.051699999999997</v>
      </c>
      <c r="JO51">
        <v>23.144400000000001</v>
      </c>
      <c r="JP51">
        <v>400</v>
      </c>
      <c r="JQ51">
        <v>23.165600000000001</v>
      </c>
      <c r="JR51">
        <v>94.873800000000003</v>
      </c>
      <c r="JS51">
        <v>100.90600000000001</v>
      </c>
    </row>
    <row r="52" spans="1:279" x14ac:dyDescent="0.2">
      <c r="A52">
        <v>36</v>
      </c>
      <c r="B52">
        <v>1689781826.5</v>
      </c>
      <c r="C52">
        <v>3878.5</v>
      </c>
      <c r="D52" t="s">
        <v>584</v>
      </c>
      <c r="E52" t="s">
        <v>585</v>
      </c>
      <c r="F52">
        <v>15</v>
      </c>
      <c r="L52" t="s">
        <v>513</v>
      </c>
      <c r="N52" t="s">
        <v>514</v>
      </c>
      <c r="O52" t="s">
        <v>515</v>
      </c>
      <c r="P52">
        <v>1689781818.5</v>
      </c>
      <c r="Q52">
        <f t="shared" si="46"/>
        <v>4.0147915682884982E-4</v>
      </c>
      <c r="R52">
        <f t="shared" si="47"/>
        <v>0.40147915682884983</v>
      </c>
      <c r="S52">
        <f t="shared" si="48"/>
        <v>3.5899662600584659</v>
      </c>
      <c r="T52">
        <f t="shared" si="49"/>
        <v>396.29496774193552</v>
      </c>
      <c r="U52">
        <f t="shared" si="50"/>
        <v>201.33941512237294</v>
      </c>
      <c r="V52">
        <f t="shared" si="51"/>
        <v>20.41212653616499</v>
      </c>
      <c r="W52">
        <f t="shared" si="52"/>
        <v>40.177046418244672</v>
      </c>
      <c r="X52">
        <f t="shared" si="53"/>
        <v>3.0597473840240703E-2</v>
      </c>
      <c r="Y52">
        <f t="shared" si="54"/>
        <v>2.9524702135640402</v>
      </c>
      <c r="Z52">
        <f t="shared" si="55"/>
        <v>3.0422399761637912E-2</v>
      </c>
      <c r="AA52">
        <f t="shared" si="56"/>
        <v>1.9029645907855736E-2</v>
      </c>
      <c r="AB52">
        <f t="shared" si="57"/>
        <v>241.73988262332225</v>
      </c>
      <c r="AC52">
        <f t="shared" si="58"/>
        <v>28.45201066275094</v>
      </c>
      <c r="AD52">
        <f t="shared" si="59"/>
        <v>27.48608387096774</v>
      </c>
      <c r="AE52">
        <f t="shared" si="60"/>
        <v>3.6826229874884771</v>
      </c>
      <c r="AF52">
        <f t="shared" si="61"/>
        <v>66.081179301840791</v>
      </c>
      <c r="AG52">
        <f t="shared" si="62"/>
        <v>2.3847415486169843</v>
      </c>
      <c r="AH52">
        <f t="shared" si="63"/>
        <v>3.6088059774540877</v>
      </c>
      <c r="AI52">
        <f t="shared" si="64"/>
        <v>1.2978814388714928</v>
      </c>
      <c r="AJ52">
        <f t="shared" si="65"/>
        <v>-17.705230816152277</v>
      </c>
      <c r="AK52">
        <f t="shared" si="66"/>
        <v>-55.004225669796945</v>
      </c>
      <c r="AL52">
        <f t="shared" si="67"/>
        <v>-4.0331613316444077</v>
      </c>
      <c r="AM52">
        <f t="shared" si="68"/>
        <v>164.99726480572863</v>
      </c>
      <c r="AN52">
        <v>0</v>
      </c>
      <c r="AO52">
        <v>0</v>
      </c>
      <c r="AP52">
        <f t="shared" si="69"/>
        <v>1</v>
      </c>
      <c r="AQ52">
        <f t="shared" si="70"/>
        <v>0</v>
      </c>
      <c r="AR52">
        <f t="shared" si="71"/>
        <v>53545.408176664445</v>
      </c>
      <c r="AS52" t="s">
        <v>547</v>
      </c>
      <c r="AT52">
        <v>12544.2</v>
      </c>
      <c r="AU52">
        <v>607.9684615384615</v>
      </c>
      <c r="AV52">
        <v>2044.88</v>
      </c>
      <c r="AW52">
        <f t="shared" si="72"/>
        <v>0.70268746257068315</v>
      </c>
      <c r="AX52">
        <v>-1.512901370836095</v>
      </c>
      <c r="AY52" t="s">
        <v>586</v>
      </c>
      <c r="AZ52">
        <v>12542.3</v>
      </c>
      <c r="BA52">
        <v>493.83073076923068</v>
      </c>
      <c r="BB52">
        <v>574.33500000000004</v>
      </c>
      <c r="BC52">
        <f t="shared" si="73"/>
        <v>0.14016953386223951</v>
      </c>
      <c r="BD52">
        <v>0.5</v>
      </c>
      <c r="BE52">
        <f t="shared" si="74"/>
        <v>1261.226787653736</v>
      </c>
      <c r="BF52">
        <f t="shared" si="75"/>
        <v>3.5899662600584659</v>
      </c>
      <c r="BG52">
        <f t="shared" si="76"/>
        <v>88.392785459996958</v>
      </c>
      <c r="BH52">
        <f t="shared" si="77"/>
        <v>4.0459556368822782E-3</v>
      </c>
      <c r="BI52">
        <f t="shared" si="78"/>
        <v>2.5604307590517728</v>
      </c>
      <c r="BJ52">
        <f t="shared" si="79"/>
        <v>345.19182095653531</v>
      </c>
      <c r="BK52" t="s">
        <v>587</v>
      </c>
      <c r="BL52">
        <v>407.73</v>
      </c>
      <c r="BM52">
        <f t="shared" si="80"/>
        <v>407.73</v>
      </c>
      <c r="BN52">
        <f t="shared" si="81"/>
        <v>0.29008331374546215</v>
      </c>
      <c r="BO52">
        <f t="shared" si="82"/>
        <v>0.48320440101299089</v>
      </c>
      <c r="BP52">
        <f t="shared" si="83"/>
        <v>0.89823473719573643</v>
      </c>
      <c r="BQ52">
        <f t="shared" si="84"/>
        <v>-2.3935766807323384</v>
      </c>
      <c r="BR52">
        <f t="shared" si="85"/>
        <v>1.0234067725383234</v>
      </c>
      <c r="BS52">
        <f t="shared" si="86"/>
        <v>0.39895639973263158</v>
      </c>
      <c r="BT52">
        <f t="shared" si="87"/>
        <v>0.60104360026736847</v>
      </c>
      <c r="BU52">
        <v>2686</v>
      </c>
      <c r="BV52">
        <v>300</v>
      </c>
      <c r="BW52">
        <v>300</v>
      </c>
      <c r="BX52">
        <v>300</v>
      </c>
      <c r="BY52">
        <v>12542.3</v>
      </c>
      <c r="BZ52">
        <v>560.63</v>
      </c>
      <c r="CA52">
        <v>-9.0868100000000007E-3</v>
      </c>
      <c r="CB52">
        <v>-0.95</v>
      </c>
      <c r="CC52" t="s">
        <v>415</v>
      </c>
      <c r="CD52" t="s">
        <v>415</v>
      </c>
      <c r="CE52" t="s">
        <v>415</v>
      </c>
      <c r="CF52" t="s">
        <v>415</v>
      </c>
      <c r="CG52" t="s">
        <v>415</v>
      </c>
      <c r="CH52" t="s">
        <v>415</v>
      </c>
      <c r="CI52" t="s">
        <v>415</v>
      </c>
      <c r="CJ52" t="s">
        <v>415</v>
      </c>
      <c r="CK52" t="s">
        <v>415</v>
      </c>
      <c r="CL52" t="s">
        <v>415</v>
      </c>
      <c r="CM52">
        <f t="shared" si="88"/>
        <v>1500.019032258065</v>
      </c>
      <c r="CN52">
        <f t="shared" si="89"/>
        <v>1261.226787653736</v>
      </c>
      <c r="CO52">
        <f t="shared" si="90"/>
        <v>0.84080719012954031</v>
      </c>
      <c r="CP52">
        <f t="shared" si="91"/>
        <v>0.16115787695001263</v>
      </c>
      <c r="CQ52">
        <v>6</v>
      </c>
      <c r="CR52">
        <v>0.5</v>
      </c>
      <c r="CS52" t="s">
        <v>416</v>
      </c>
      <c r="CT52">
        <v>2</v>
      </c>
      <c r="CU52">
        <v>1689781818.5</v>
      </c>
      <c r="CV52">
        <v>396.29496774193552</v>
      </c>
      <c r="CW52">
        <v>400.0427741935485</v>
      </c>
      <c r="CX52">
        <v>23.52241290322582</v>
      </c>
      <c r="CY52">
        <v>23.130509677419351</v>
      </c>
      <c r="CZ52">
        <v>395.3849677419355</v>
      </c>
      <c r="DA52">
        <v>23.25141290322582</v>
      </c>
      <c r="DB52">
        <v>600.20235483870954</v>
      </c>
      <c r="DC52">
        <v>101.2815806451613</v>
      </c>
      <c r="DD52">
        <v>0.1000913129032258</v>
      </c>
      <c r="DE52">
        <v>27.140522580645161</v>
      </c>
      <c r="DF52">
        <v>27.48608387096774</v>
      </c>
      <c r="DG52">
        <v>999.90000000000032</v>
      </c>
      <c r="DH52">
        <v>0</v>
      </c>
      <c r="DI52">
        <v>0</v>
      </c>
      <c r="DJ52">
        <v>10003.047741935479</v>
      </c>
      <c r="DK52">
        <v>0</v>
      </c>
      <c r="DL52">
        <v>1243.6606451612899</v>
      </c>
      <c r="DM52">
        <v>-3.70327064516129</v>
      </c>
      <c r="DN52">
        <v>405.88796774193543</v>
      </c>
      <c r="DO52">
        <v>409.51503225806442</v>
      </c>
      <c r="DP52">
        <v>0.39408209677419342</v>
      </c>
      <c r="DQ52">
        <v>400.0427741935485</v>
      </c>
      <c r="DR52">
        <v>23.130509677419351</v>
      </c>
      <c r="DS52">
        <v>2.3826087096774189</v>
      </c>
      <c r="DT52">
        <v>2.3426954838709682</v>
      </c>
      <c r="DU52">
        <v>20.246035483870969</v>
      </c>
      <c r="DV52">
        <v>19.973025806451609</v>
      </c>
      <c r="DW52">
        <v>1500.019032258065</v>
      </c>
      <c r="DX52">
        <v>0.97300519354838755</v>
      </c>
      <c r="DY52">
        <v>2.6994322580645162E-2</v>
      </c>
      <c r="DZ52">
        <v>0</v>
      </c>
      <c r="EA52">
        <v>493.83912903225809</v>
      </c>
      <c r="EB52">
        <v>4.9993100000000013</v>
      </c>
      <c r="EC52">
        <v>9343.2748387096763</v>
      </c>
      <c r="ED52">
        <v>13259.445161290319</v>
      </c>
      <c r="EE52">
        <v>38.186999999999983</v>
      </c>
      <c r="EF52">
        <v>39.936999999999983</v>
      </c>
      <c r="EG52">
        <v>38.625</v>
      </c>
      <c r="EH52">
        <v>39.084354838709679</v>
      </c>
      <c r="EI52">
        <v>39.330290322580638</v>
      </c>
      <c r="EJ52">
        <v>1454.6590322580651</v>
      </c>
      <c r="EK52">
        <v>40.359999999999978</v>
      </c>
      <c r="EL52">
        <v>0</v>
      </c>
      <c r="EM52">
        <v>98.900000095367432</v>
      </c>
      <c r="EN52">
        <v>0</v>
      </c>
      <c r="EO52">
        <v>493.83073076923068</v>
      </c>
      <c r="EP52">
        <v>-1.201333330045445</v>
      </c>
      <c r="EQ52">
        <v>-11.054701003962</v>
      </c>
      <c r="ER52">
        <v>9343.2919230769221</v>
      </c>
      <c r="ES52">
        <v>15</v>
      </c>
      <c r="ET52">
        <v>1689781847.5</v>
      </c>
      <c r="EU52" t="s">
        <v>588</v>
      </c>
      <c r="EV52">
        <v>1689781845.5</v>
      </c>
      <c r="EW52">
        <v>1689781847.5</v>
      </c>
      <c r="EX52">
        <v>24</v>
      </c>
      <c r="EY52">
        <v>-4.2999999999999997E-2</v>
      </c>
      <c r="EZ52">
        <v>-2E-3</v>
      </c>
      <c r="FA52">
        <v>0.91</v>
      </c>
      <c r="FB52">
        <v>0.27100000000000002</v>
      </c>
      <c r="FC52">
        <v>400</v>
      </c>
      <c r="FD52">
        <v>23</v>
      </c>
      <c r="FE52">
        <v>0.22</v>
      </c>
      <c r="FF52">
        <v>0.18</v>
      </c>
      <c r="FG52">
        <v>-3.6950664999999998</v>
      </c>
      <c r="FH52">
        <v>-0.35449958724202169</v>
      </c>
      <c r="FI52">
        <v>4.6549129666944349E-2</v>
      </c>
      <c r="FJ52">
        <v>1</v>
      </c>
      <c r="FK52">
        <v>396.34226666666672</v>
      </c>
      <c r="FL52">
        <v>-0.5064293659623722</v>
      </c>
      <c r="FM52">
        <v>3.8746125254304167E-2</v>
      </c>
      <c r="FN52">
        <v>1</v>
      </c>
      <c r="FO52">
        <v>0.37943015000000002</v>
      </c>
      <c r="FP52">
        <v>0.33660119324577881</v>
      </c>
      <c r="FQ52">
        <v>3.9283508840574563E-2</v>
      </c>
      <c r="FR52">
        <v>1</v>
      </c>
      <c r="FS52">
        <v>23.518370000000001</v>
      </c>
      <c r="FT52">
        <v>0.42396707452720972</v>
      </c>
      <c r="FU52">
        <v>3.1567706600258247E-2</v>
      </c>
      <c r="FV52">
        <v>1</v>
      </c>
      <c r="FW52">
        <v>4</v>
      </c>
      <c r="FX52">
        <v>4</v>
      </c>
      <c r="FY52" t="s">
        <v>418</v>
      </c>
      <c r="FZ52">
        <v>3.1748699999999999</v>
      </c>
      <c r="GA52">
        <v>2.7968299999999999</v>
      </c>
      <c r="GB52">
        <v>9.9749400000000002E-2</v>
      </c>
      <c r="GC52">
        <v>0.10116700000000001</v>
      </c>
      <c r="GD52">
        <v>0.118185</v>
      </c>
      <c r="GE52">
        <v>0.11749</v>
      </c>
      <c r="GF52">
        <v>28030.3</v>
      </c>
      <c r="GG52">
        <v>22294.6</v>
      </c>
      <c r="GH52">
        <v>29114.7</v>
      </c>
      <c r="GI52">
        <v>24310</v>
      </c>
      <c r="GJ52">
        <v>32650.3</v>
      </c>
      <c r="GK52">
        <v>31294.799999999999</v>
      </c>
      <c r="GL52">
        <v>40161.4</v>
      </c>
      <c r="GM52">
        <v>39649.9</v>
      </c>
      <c r="GN52">
        <v>2.14018</v>
      </c>
      <c r="GO52">
        <v>1.8112699999999999</v>
      </c>
      <c r="GP52">
        <v>2.00942E-2</v>
      </c>
      <c r="GQ52">
        <v>0</v>
      </c>
      <c r="GR52">
        <v>27.149899999999999</v>
      </c>
      <c r="GS52">
        <v>999.9</v>
      </c>
      <c r="GT52">
        <v>53.2</v>
      </c>
      <c r="GU52">
        <v>35.4</v>
      </c>
      <c r="GV52">
        <v>30.332100000000001</v>
      </c>
      <c r="GW52">
        <v>61.327300000000001</v>
      </c>
      <c r="GX52">
        <v>32.279600000000002</v>
      </c>
      <c r="GY52">
        <v>1</v>
      </c>
      <c r="GZ52">
        <v>0.22570599999999999</v>
      </c>
      <c r="HA52">
        <v>2.37541</v>
      </c>
      <c r="HB52">
        <v>20.25</v>
      </c>
      <c r="HC52">
        <v>5.2249299999999996</v>
      </c>
      <c r="HD52">
        <v>11.914</v>
      </c>
      <c r="HE52">
        <v>4.9635999999999996</v>
      </c>
      <c r="HF52">
        <v>3.2919999999999998</v>
      </c>
      <c r="HG52">
        <v>9999</v>
      </c>
      <c r="HH52">
        <v>9999</v>
      </c>
      <c r="HI52">
        <v>9999</v>
      </c>
      <c r="HJ52">
        <v>999.9</v>
      </c>
      <c r="HK52">
        <v>4.9702999999999999</v>
      </c>
      <c r="HL52">
        <v>1.8754500000000001</v>
      </c>
      <c r="HM52">
        <v>1.87422</v>
      </c>
      <c r="HN52">
        <v>1.87344</v>
      </c>
      <c r="HO52">
        <v>1.8748400000000001</v>
      </c>
      <c r="HP52">
        <v>1.86981</v>
      </c>
      <c r="HQ52">
        <v>1.87392</v>
      </c>
      <c r="HR52">
        <v>1.87897</v>
      </c>
      <c r="HS52">
        <v>0</v>
      </c>
      <c r="HT52">
        <v>0</v>
      </c>
      <c r="HU52">
        <v>0</v>
      </c>
      <c r="HV52">
        <v>0</v>
      </c>
      <c r="HW52" t="s">
        <v>419</v>
      </c>
      <c r="HX52" t="s">
        <v>420</v>
      </c>
      <c r="HY52" t="s">
        <v>421</v>
      </c>
      <c r="HZ52" t="s">
        <v>421</v>
      </c>
      <c r="IA52" t="s">
        <v>421</v>
      </c>
      <c r="IB52" t="s">
        <v>421</v>
      </c>
      <c r="IC52">
        <v>0</v>
      </c>
      <c r="ID52">
        <v>100</v>
      </c>
      <c r="IE52">
        <v>100</v>
      </c>
      <c r="IF52">
        <v>0.91</v>
      </c>
      <c r="IG52">
        <v>0.27100000000000002</v>
      </c>
      <c r="IH52">
        <v>0.92592661432291068</v>
      </c>
      <c r="II52">
        <v>7.5022699049890511E-4</v>
      </c>
      <c r="IJ52">
        <v>-1.9075414379404558E-6</v>
      </c>
      <c r="IK52">
        <v>4.87577687351772E-10</v>
      </c>
      <c r="IL52">
        <v>0.27317619047618541</v>
      </c>
      <c r="IM52">
        <v>0</v>
      </c>
      <c r="IN52">
        <v>0</v>
      </c>
      <c r="IO52">
        <v>0</v>
      </c>
      <c r="IP52">
        <v>1</v>
      </c>
      <c r="IQ52">
        <v>1943</v>
      </c>
      <c r="IR52">
        <v>1</v>
      </c>
      <c r="IS52">
        <v>21</v>
      </c>
      <c r="IT52">
        <v>1.3</v>
      </c>
      <c r="IU52">
        <v>1.4</v>
      </c>
      <c r="IV52">
        <v>1.0607899999999999</v>
      </c>
      <c r="IW52">
        <v>2.4462899999999999</v>
      </c>
      <c r="IX52">
        <v>1.42578</v>
      </c>
      <c r="IY52">
        <v>2.2692899999999998</v>
      </c>
      <c r="IZ52">
        <v>1.5478499999999999</v>
      </c>
      <c r="JA52">
        <v>2.3974600000000001</v>
      </c>
      <c r="JB52">
        <v>40.019399999999997</v>
      </c>
      <c r="JC52">
        <v>15.3491</v>
      </c>
      <c r="JD52">
        <v>18</v>
      </c>
      <c r="JE52">
        <v>636.82299999999998</v>
      </c>
      <c r="JF52">
        <v>408.75900000000001</v>
      </c>
      <c r="JG52">
        <v>22.976299999999998</v>
      </c>
      <c r="JH52">
        <v>30.0929</v>
      </c>
      <c r="JI52">
        <v>30</v>
      </c>
      <c r="JJ52">
        <v>30.003599999999999</v>
      </c>
      <c r="JK52">
        <v>29.9513</v>
      </c>
      <c r="JL52">
        <v>21.258500000000002</v>
      </c>
      <c r="JM52">
        <v>25.459599999999998</v>
      </c>
      <c r="JN52">
        <v>72.551400000000001</v>
      </c>
      <c r="JO52">
        <v>22.979299999999999</v>
      </c>
      <c r="JP52">
        <v>400</v>
      </c>
      <c r="JQ52">
        <v>23.165900000000001</v>
      </c>
      <c r="JR52">
        <v>94.864099999999993</v>
      </c>
      <c r="JS52">
        <v>100.889</v>
      </c>
    </row>
    <row r="53" spans="1:279" x14ac:dyDescent="0.2">
      <c r="A53">
        <v>37</v>
      </c>
      <c r="B53">
        <v>1689781923.5</v>
      </c>
      <c r="C53">
        <v>3975.5</v>
      </c>
      <c r="D53" t="s">
        <v>589</v>
      </c>
      <c r="E53" t="s">
        <v>590</v>
      </c>
      <c r="F53">
        <v>15</v>
      </c>
      <c r="L53" t="s">
        <v>513</v>
      </c>
      <c r="N53" t="s">
        <v>514</v>
      </c>
      <c r="O53" t="s">
        <v>515</v>
      </c>
      <c r="P53">
        <v>1689781915.5</v>
      </c>
      <c r="Q53">
        <f t="shared" si="46"/>
        <v>4.6829760469235978E-4</v>
      </c>
      <c r="R53">
        <f t="shared" si="47"/>
        <v>0.46829760469235976</v>
      </c>
      <c r="S53">
        <f t="shared" si="48"/>
        <v>5.8520388785977726</v>
      </c>
      <c r="T53">
        <f t="shared" si="49"/>
        <v>593.91329032258068</v>
      </c>
      <c r="U53">
        <f t="shared" si="50"/>
        <v>318.26700204583358</v>
      </c>
      <c r="V53">
        <f t="shared" si="51"/>
        <v>32.265757337607148</v>
      </c>
      <c r="W53">
        <f t="shared" si="52"/>
        <v>60.210646978628795</v>
      </c>
      <c r="X53">
        <f t="shared" si="53"/>
        <v>3.5409024098374493E-2</v>
      </c>
      <c r="Y53">
        <f t="shared" si="54"/>
        <v>2.9511682951487268</v>
      </c>
      <c r="Z53">
        <f t="shared" si="55"/>
        <v>3.5174683652310149E-2</v>
      </c>
      <c r="AA53">
        <f t="shared" si="56"/>
        <v>2.200510240678364E-2</v>
      </c>
      <c r="AB53">
        <f t="shared" si="57"/>
        <v>241.73602733275661</v>
      </c>
      <c r="AC53">
        <f t="shared" si="58"/>
        <v>28.44512608687215</v>
      </c>
      <c r="AD53">
        <f t="shared" si="59"/>
        <v>27.498016129032258</v>
      </c>
      <c r="AE53">
        <f t="shared" si="60"/>
        <v>3.6851952564715109</v>
      </c>
      <c r="AF53">
        <f t="shared" si="61"/>
        <v>65.796072820598212</v>
      </c>
      <c r="AG53">
        <f t="shared" si="62"/>
        <v>2.3758271949267353</v>
      </c>
      <c r="AH53">
        <f t="shared" si="63"/>
        <v>3.6108951386882095</v>
      </c>
      <c r="AI53">
        <f t="shared" si="64"/>
        <v>1.3093680615447756</v>
      </c>
      <c r="AJ53">
        <f t="shared" si="65"/>
        <v>-20.651924366933066</v>
      </c>
      <c r="AK53">
        <f t="shared" si="66"/>
        <v>-55.3089558010481</v>
      </c>
      <c r="AL53">
        <f t="shared" si="67"/>
        <v>-4.0577363893898708</v>
      </c>
      <c r="AM53">
        <f t="shared" si="68"/>
        <v>161.71741077538559</v>
      </c>
      <c r="AN53">
        <v>0</v>
      </c>
      <c r="AO53">
        <v>0</v>
      </c>
      <c r="AP53">
        <f t="shared" si="69"/>
        <v>1</v>
      </c>
      <c r="AQ53">
        <f t="shared" si="70"/>
        <v>0</v>
      </c>
      <c r="AR53">
        <f t="shared" si="71"/>
        <v>53505.653963199824</v>
      </c>
      <c r="AS53" t="s">
        <v>547</v>
      </c>
      <c r="AT53">
        <v>12544.2</v>
      </c>
      <c r="AU53">
        <v>607.9684615384615</v>
      </c>
      <c r="AV53">
        <v>2044.88</v>
      </c>
      <c r="AW53">
        <f t="shared" si="72"/>
        <v>0.70268746257068315</v>
      </c>
      <c r="AX53">
        <v>-1.512901370836095</v>
      </c>
      <c r="AY53" t="s">
        <v>591</v>
      </c>
      <c r="AZ53">
        <v>12541.2</v>
      </c>
      <c r="BA53">
        <v>494.73703846153848</v>
      </c>
      <c r="BB53">
        <v>590.01700000000005</v>
      </c>
      <c r="BC53">
        <f t="shared" si="73"/>
        <v>0.16148680722498088</v>
      </c>
      <c r="BD53">
        <v>0.5</v>
      </c>
      <c r="BE53">
        <f t="shared" si="74"/>
        <v>1261.2091553955447</v>
      </c>
      <c r="BF53">
        <f t="shared" si="75"/>
        <v>5.8520388785977726</v>
      </c>
      <c r="BG53">
        <f t="shared" si="76"/>
        <v>101.83431987387064</v>
      </c>
      <c r="BH53">
        <f t="shared" si="77"/>
        <v>5.8395867314522077E-3</v>
      </c>
      <c r="BI53">
        <f t="shared" si="78"/>
        <v>2.4657984430957072</v>
      </c>
      <c r="BJ53">
        <f t="shared" si="79"/>
        <v>350.79566914385856</v>
      </c>
      <c r="BK53" t="s">
        <v>592</v>
      </c>
      <c r="BL53">
        <v>400.96</v>
      </c>
      <c r="BM53">
        <f t="shared" si="80"/>
        <v>400.96</v>
      </c>
      <c r="BN53">
        <f t="shared" si="81"/>
        <v>0.32042636059638974</v>
      </c>
      <c r="BO53">
        <f t="shared" si="82"/>
        <v>0.50397478823033026</v>
      </c>
      <c r="BP53">
        <f t="shared" si="83"/>
        <v>0.8849962285269356</v>
      </c>
      <c r="BQ53">
        <f t="shared" si="84"/>
        <v>-5.3076436887504634</v>
      </c>
      <c r="BR53">
        <f t="shared" si="85"/>
        <v>1.012493087471259</v>
      </c>
      <c r="BS53">
        <f t="shared" si="86"/>
        <v>0.40844674115609536</v>
      </c>
      <c r="BT53">
        <f t="shared" si="87"/>
        <v>0.59155325884390464</v>
      </c>
      <c r="BU53">
        <v>2688</v>
      </c>
      <c r="BV53">
        <v>300</v>
      </c>
      <c r="BW53">
        <v>300</v>
      </c>
      <c r="BX53">
        <v>300</v>
      </c>
      <c r="BY53">
        <v>12541.2</v>
      </c>
      <c r="BZ53">
        <v>570.30999999999995</v>
      </c>
      <c r="CA53">
        <v>-9.0859600000000006E-3</v>
      </c>
      <c r="CB53">
        <v>-2.71</v>
      </c>
      <c r="CC53" t="s">
        <v>415</v>
      </c>
      <c r="CD53" t="s">
        <v>415</v>
      </c>
      <c r="CE53" t="s">
        <v>415</v>
      </c>
      <c r="CF53" t="s">
        <v>415</v>
      </c>
      <c r="CG53" t="s">
        <v>415</v>
      </c>
      <c r="CH53" t="s">
        <v>415</v>
      </c>
      <c r="CI53" t="s">
        <v>415</v>
      </c>
      <c r="CJ53" t="s">
        <v>415</v>
      </c>
      <c r="CK53" t="s">
        <v>415</v>
      </c>
      <c r="CL53" t="s">
        <v>415</v>
      </c>
      <c r="CM53">
        <f t="shared" si="88"/>
        <v>1499.998387096774</v>
      </c>
      <c r="CN53">
        <f t="shared" si="89"/>
        <v>1261.2091553955447</v>
      </c>
      <c r="CO53">
        <f t="shared" si="90"/>
        <v>0.84080700769058658</v>
      </c>
      <c r="CP53">
        <f t="shared" si="91"/>
        <v>0.16115752484283222</v>
      </c>
      <c r="CQ53">
        <v>6</v>
      </c>
      <c r="CR53">
        <v>0.5</v>
      </c>
      <c r="CS53" t="s">
        <v>416</v>
      </c>
      <c r="CT53">
        <v>2</v>
      </c>
      <c r="CU53">
        <v>1689781915.5</v>
      </c>
      <c r="CV53">
        <v>593.91329032258068</v>
      </c>
      <c r="CW53">
        <v>600.04154838709678</v>
      </c>
      <c r="CX53">
        <v>23.434980645161289</v>
      </c>
      <c r="CY53">
        <v>22.977799999999998</v>
      </c>
      <c r="CZ53">
        <v>593.10729032258064</v>
      </c>
      <c r="DA53">
        <v>23.171980645161291</v>
      </c>
      <c r="DB53">
        <v>600.18690322580642</v>
      </c>
      <c r="DC53">
        <v>101.2795483870968</v>
      </c>
      <c r="DD53">
        <v>9.9976132258064496E-2</v>
      </c>
      <c r="DE53">
        <v>27.1503870967742</v>
      </c>
      <c r="DF53">
        <v>27.498016129032258</v>
      </c>
      <c r="DG53">
        <v>999.90000000000032</v>
      </c>
      <c r="DH53">
        <v>0</v>
      </c>
      <c r="DI53">
        <v>0</v>
      </c>
      <c r="DJ53">
        <v>9995.8564516129045</v>
      </c>
      <c r="DK53">
        <v>0</v>
      </c>
      <c r="DL53">
        <v>1273.367096774193</v>
      </c>
      <c r="DM53">
        <v>-6.1752264516129021</v>
      </c>
      <c r="DN53">
        <v>608.12277419354848</v>
      </c>
      <c r="DO53">
        <v>614.15345161290327</v>
      </c>
      <c r="DP53">
        <v>0.465567064516129</v>
      </c>
      <c r="DQ53">
        <v>600.04154838709678</v>
      </c>
      <c r="DR53">
        <v>22.977799999999998</v>
      </c>
      <c r="DS53">
        <v>2.374332258064515</v>
      </c>
      <c r="DT53">
        <v>2.327178709677419</v>
      </c>
      <c r="DU53">
        <v>20.189764516129031</v>
      </c>
      <c r="DV53">
        <v>19.865770967741931</v>
      </c>
      <c r="DW53">
        <v>1499.998387096774</v>
      </c>
      <c r="DX53">
        <v>0.97300754838709724</v>
      </c>
      <c r="DY53">
        <v>2.6992209677419349E-2</v>
      </c>
      <c r="DZ53">
        <v>0</v>
      </c>
      <c r="EA53">
        <v>494.740064516129</v>
      </c>
      <c r="EB53">
        <v>4.9993100000000013</v>
      </c>
      <c r="EC53">
        <v>9390.0348387096801</v>
      </c>
      <c r="ED53">
        <v>13259.26129032258</v>
      </c>
      <c r="EE53">
        <v>38.366870967741939</v>
      </c>
      <c r="EF53">
        <v>40.120935483870973</v>
      </c>
      <c r="EG53">
        <v>38.811999999999983</v>
      </c>
      <c r="EH53">
        <v>39.252000000000002</v>
      </c>
      <c r="EI53">
        <v>39.487806451612897</v>
      </c>
      <c r="EJ53">
        <v>1454.6480645161289</v>
      </c>
      <c r="EK53">
        <v>40.350322580645148</v>
      </c>
      <c r="EL53">
        <v>0</v>
      </c>
      <c r="EM53">
        <v>96.399999856948853</v>
      </c>
      <c r="EN53">
        <v>0</v>
      </c>
      <c r="EO53">
        <v>494.73703846153848</v>
      </c>
      <c r="EP53">
        <v>2.2033846167382709</v>
      </c>
      <c r="EQ53">
        <v>25.239999982925571</v>
      </c>
      <c r="ER53">
        <v>9390.2373076923068</v>
      </c>
      <c r="ES53">
        <v>15</v>
      </c>
      <c r="ET53">
        <v>1689781943.5</v>
      </c>
      <c r="EU53" t="s">
        <v>593</v>
      </c>
      <c r="EV53">
        <v>1689781943.5</v>
      </c>
      <c r="EW53">
        <v>1689781941.5</v>
      </c>
      <c r="EX53">
        <v>25</v>
      </c>
      <c r="EY53">
        <v>5.2999999999999999E-2</v>
      </c>
      <c r="EZ53">
        <v>-8.0000000000000002E-3</v>
      </c>
      <c r="FA53">
        <v>0.80600000000000005</v>
      </c>
      <c r="FB53">
        <v>0.26300000000000001</v>
      </c>
      <c r="FC53">
        <v>600</v>
      </c>
      <c r="FD53">
        <v>23</v>
      </c>
      <c r="FE53">
        <v>0.32</v>
      </c>
      <c r="FF53">
        <v>0.16</v>
      </c>
      <c r="FG53">
        <v>-6.1527502500000004</v>
      </c>
      <c r="FH53">
        <v>-0.45616469043150581</v>
      </c>
      <c r="FI53">
        <v>6.4501084583419951E-2</v>
      </c>
      <c r="FJ53">
        <v>1</v>
      </c>
      <c r="FK53">
        <v>593.86520000000007</v>
      </c>
      <c r="FL53">
        <v>-9.6907675192987222E-2</v>
      </c>
      <c r="FM53">
        <v>3.3926783912815388E-2</v>
      </c>
      <c r="FN53">
        <v>1</v>
      </c>
      <c r="FO53">
        <v>0.45625110000000002</v>
      </c>
      <c r="FP53">
        <v>0.24110888555346949</v>
      </c>
      <c r="FQ53">
        <v>2.7549770836433469E-2</v>
      </c>
      <c r="FR53">
        <v>1</v>
      </c>
      <c r="FS53">
        <v>23.440760000000001</v>
      </c>
      <c r="FT53">
        <v>0.22218820912133161</v>
      </c>
      <c r="FU53">
        <v>1.6174230532959782E-2</v>
      </c>
      <c r="FV53">
        <v>1</v>
      </c>
      <c r="FW53">
        <v>4</v>
      </c>
      <c r="FX53">
        <v>4</v>
      </c>
      <c r="FY53" t="s">
        <v>418</v>
      </c>
      <c r="FZ53">
        <v>3.1745899999999998</v>
      </c>
      <c r="GA53">
        <v>2.7970600000000001</v>
      </c>
      <c r="GB53">
        <v>0.13447899999999999</v>
      </c>
      <c r="GC53">
        <v>0.13623099999999999</v>
      </c>
      <c r="GD53">
        <v>0.117687</v>
      </c>
      <c r="GE53">
        <v>0.116912</v>
      </c>
      <c r="GF53">
        <v>26938.7</v>
      </c>
      <c r="GG53">
        <v>21417.599999999999</v>
      </c>
      <c r="GH53">
        <v>29105.1</v>
      </c>
      <c r="GI53">
        <v>24302.9</v>
      </c>
      <c r="GJ53">
        <v>32660.5</v>
      </c>
      <c r="GK53">
        <v>31307.9</v>
      </c>
      <c r="GL53">
        <v>40148.699999999997</v>
      </c>
      <c r="GM53">
        <v>39638.199999999997</v>
      </c>
      <c r="GN53">
        <v>2.1388799999999999</v>
      </c>
      <c r="GO53">
        <v>1.8084</v>
      </c>
      <c r="GP53">
        <v>2.0600899999999998E-2</v>
      </c>
      <c r="GQ53">
        <v>0</v>
      </c>
      <c r="GR53">
        <v>27.156400000000001</v>
      </c>
      <c r="GS53">
        <v>999.9</v>
      </c>
      <c r="GT53">
        <v>52.5</v>
      </c>
      <c r="GU53">
        <v>35.6</v>
      </c>
      <c r="GV53">
        <v>30.265599999999999</v>
      </c>
      <c r="GW53">
        <v>62.1873</v>
      </c>
      <c r="GX53">
        <v>32.283700000000003</v>
      </c>
      <c r="GY53">
        <v>1</v>
      </c>
      <c r="GZ53">
        <v>0.24005599999999999</v>
      </c>
      <c r="HA53">
        <v>2.60582</v>
      </c>
      <c r="HB53">
        <v>20.2456</v>
      </c>
      <c r="HC53">
        <v>5.2259799999999998</v>
      </c>
      <c r="HD53">
        <v>11.914</v>
      </c>
      <c r="HE53">
        <v>4.9636500000000003</v>
      </c>
      <c r="HF53">
        <v>3.2919999999999998</v>
      </c>
      <c r="HG53">
        <v>9999</v>
      </c>
      <c r="HH53">
        <v>9999</v>
      </c>
      <c r="HI53">
        <v>9999</v>
      </c>
      <c r="HJ53">
        <v>999.9</v>
      </c>
      <c r="HK53">
        <v>4.9703200000000001</v>
      </c>
      <c r="HL53">
        <v>1.8754500000000001</v>
      </c>
      <c r="HM53">
        <v>1.8742399999999999</v>
      </c>
      <c r="HN53">
        <v>1.8734200000000001</v>
      </c>
      <c r="HO53">
        <v>1.87483</v>
      </c>
      <c r="HP53">
        <v>1.86981</v>
      </c>
      <c r="HQ53">
        <v>1.8739300000000001</v>
      </c>
      <c r="HR53">
        <v>1.87903</v>
      </c>
      <c r="HS53">
        <v>0</v>
      </c>
      <c r="HT53">
        <v>0</v>
      </c>
      <c r="HU53">
        <v>0</v>
      </c>
      <c r="HV53">
        <v>0</v>
      </c>
      <c r="HW53" t="s">
        <v>419</v>
      </c>
      <c r="HX53" t="s">
        <v>420</v>
      </c>
      <c r="HY53" t="s">
        <v>421</v>
      </c>
      <c r="HZ53" t="s">
        <v>421</v>
      </c>
      <c r="IA53" t="s">
        <v>421</v>
      </c>
      <c r="IB53" t="s">
        <v>421</v>
      </c>
      <c r="IC53">
        <v>0</v>
      </c>
      <c r="ID53">
        <v>100</v>
      </c>
      <c r="IE53">
        <v>100</v>
      </c>
      <c r="IF53">
        <v>0.80600000000000005</v>
      </c>
      <c r="IG53">
        <v>0.26300000000000001</v>
      </c>
      <c r="IH53">
        <v>0.88325328212667742</v>
      </c>
      <c r="II53">
        <v>7.5022699049890511E-4</v>
      </c>
      <c r="IJ53">
        <v>-1.9075414379404558E-6</v>
      </c>
      <c r="IK53">
        <v>4.87577687351772E-10</v>
      </c>
      <c r="IL53">
        <v>0.2713849999999951</v>
      </c>
      <c r="IM53">
        <v>0</v>
      </c>
      <c r="IN53">
        <v>0</v>
      </c>
      <c r="IO53">
        <v>0</v>
      </c>
      <c r="IP53">
        <v>1</v>
      </c>
      <c r="IQ53">
        <v>1943</v>
      </c>
      <c r="IR53">
        <v>1</v>
      </c>
      <c r="IS53">
        <v>21</v>
      </c>
      <c r="IT53">
        <v>1.3</v>
      </c>
      <c r="IU53">
        <v>1.3</v>
      </c>
      <c r="IV53">
        <v>1.47095</v>
      </c>
      <c r="IW53">
        <v>2.4572799999999999</v>
      </c>
      <c r="IX53">
        <v>1.42578</v>
      </c>
      <c r="IY53">
        <v>2.2692899999999998</v>
      </c>
      <c r="IZ53">
        <v>1.5478499999999999</v>
      </c>
      <c r="JA53">
        <v>2.3913600000000002</v>
      </c>
      <c r="JB53">
        <v>40.1967</v>
      </c>
      <c r="JC53">
        <v>15.3316</v>
      </c>
      <c r="JD53">
        <v>18</v>
      </c>
      <c r="JE53">
        <v>636.98500000000001</v>
      </c>
      <c r="JF53">
        <v>407.89100000000002</v>
      </c>
      <c r="JG53">
        <v>23.088699999999999</v>
      </c>
      <c r="JH53">
        <v>30.2181</v>
      </c>
      <c r="JI53">
        <v>30.000699999999998</v>
      </c>
      <c r="JJ53">
        <v>30.114999999999998</v>
      </c>
      <c r="JK53">
        <v>30.061399999999999</v>
      </c>
      <c r="JL53">
        <v>29.462700000000002</v>
      </c>
      <c r="JM53">
        <v>25.640799999999999</v>
      </c>
      <c r="JN53">
        <v>71.0535</v>
      </c>
      <c r="JO53">
        <v>23.083300000000001</v>
      </c>
      <c r="JP53">
        <v>600</v>
      </c>
      <c r="JQ53">
        <v>23.029299999999999</v>
      </c>
      <c r="JR53">
        <v>94.833799999999997</v>
      </c>
      <c r="JS53">
        <v>100.85899999999999</v>
      </c>
    </row>
    <row r="54" spans="1:279" x14ac:dyDescent="0.2">
      <c r="A54">
        <v>38</v>
      </c>
      <c r="B54">
        <v>1689782019.5</v>
      </c>
      <c r="C54">
        <v>4071.5</v>
      </c>
      <c r="D54" t="s">
        <v>594</v>
      </c>
      <c r="E54" t="s">
        <v>595</v>
      </c>
      <c r="F54">
        <v>15</v>
      </c>
      <c r="L54" t="s">
        <v>513</v>
      </c>
      <c r="N54" t="s">
        <v>514</v>
      </c>
      <c r="O54" t="s">
        <v>515</v>
      </c>
      <c r="P54">
        <v>1689782011.5</v>
      </c>
      <c r="Q54">
        <f t="shared" si="46"/>
        <v>4.0947030811307959E-4</v>
      </c>
      <c r="R54">
        <f t="shared" si="47"/>
        <v>0.40947030811307961</v>
      </c>
      <c r="S54">
        <f t="shared" si="48"/>
        <v>7.8028479355092575</v>
      </c>
      <c r="T54">
        <f t="shared" si="49"/>
        <v>791.88822580645171</v>
      </c>
      <c r="U54">
        <f t="shared" si="50"/>
        <v>384.41238748248117</v>
      </c>
      <c r="V54">
        <f t="shared" si="51"/>
        <v>38.972071381164263</v>
      </c>
      <c r="W54">
        <f t="shared" si="52"/>
        <v>80.282336019775158</v>
      </c>
      <c r="X54">
        <f t="shared" si="53"/>
        <v>3.1745898950990815E-2</v>
      </c>
      <c r="Y54">
        <f t="shared" si="54"/>
        <v>2.9523957376838568</v>
      </c>
      <c r="Z54">
        <f t="shared" si="55"/>
        <v>3.1557474962372413E-2</v>
      </c>
      <c r="AA54">
        <f t="shared" si="56"/>
        <v>1.9740257620851881E-2</v>
      </c>
      <c r="AB54">
        <f t="shared" si="57"/>
        <v>241.73312555856742</v>
      </c>
      <c r="AC54">
        <f t="shared" si="58"/>
        <v>28.435683888836316</v>
      </c>
      <c r="AD54">
        <f t="shared" si="59"/>
        <v>27.46803548387097</v>
      </c>
      <c r="AE54">
        <f t="shared" si="60"/>
        <v>3.6787352255176735</v>
      </c>
      <c r="AF54">
        <f t="shared" si="61"/>
        <v>66.635511705161704</v>
      </c>
      <c r="AG54">
        <f t="shared" si="62"/>
        <v>2.4027340477398931</v>
      </c>
      <c r="AH54">
        <f t="shared" si="63"/>
        <v>3.6057861435372955</v>
      </c>
      <c r="AI54">
        <f t="shared" si="64"/>
        <v>1.2760011777777804</v>
      </c>
      <c r="AJ54">
        <f t="shared" si="65"/>
        <v>-18.05764058778681</v>
      </c>
      <c r="AK54">
        <f t="shared" si="66"/>
        <v>-54.401074568479913</v>
      </c>
      <c r="AL54">
        <f t="shared" si="67"/>
        <v>-3.9883922856414102</v>
      </c>
      <c r="AM54">
        <f t="shared" si="68"/>
        <v>165.28601811665928</v>
      </c>
      <c r="AN54">
        <v>0</v>
      </c>
      <c r="AO54">
        <v>0</v>
      </c>
      <c r="AP54">
        <f t="shared" si="69"/>
        <v>1</v>
      </c>
      <c r="AQ54">
        <f t="shared" si="70"/>
        <v>0</v>
      </c>
      <c r="AR54">
        <f t="shared" si="71"/>
        <v>53545.766184504268</v>
      </c>
      <c r="AS54" t="s">
        <v>547</v>
      </c>
      <c r="AT54">
        <v>12544.2</v>
      </c>
      <c r="AU54">
        <v>607.9684615384615</v>
      </c>
      <c r="AV54">
        <v>2044.88</v>
      </c>
      <c r="AW54">
        <f t="shared" si="72"/>
        <v>0.70268746257068315</v>
      </c>
      <c r="AX54">
        <v>-1.512901370836095</v>
      </c>
      <c r="AY54" t="s">
        <v>596</v>
      </c>
      <c r="AZ54">
        <v>12540.6</v>
      </c>
      <c r="BA54">
        <v>501.34861538461541</v>
      </c>
      <c r="BB54">
        <v>610.75300000000004</v>
      </c>
      <c r="BC54">
        <f t="shared" si="73"/>
        <v>0.17913032701498743</v>
      </c>
      <c r="BD54">
        <v>0.5</v>
      </c>
      <c r="BE54">
        <f t="shared" si="74"/>
        <v>1261.1939715245794</v>
      </c>
      <c r="BF54">
        <f t="shared" si="75"/>
        <v>7.8028479355092575</v>
      </c>
      <c r="BG54">
        <f t="shared" si="76"/>
        <v>112.95904427426433</v>
      </c>
      <c r="BH54">
        <f t="shared" si="77"/>
        <v>7.3864524543231997E-3</v>
      </c>
      <c r="BI54">
        <f t="shared" si="78"/>
        <v>2.3481292764832915</v>
      </c>
      <c r="BJ54">
        <f t="shared" si="79"/>
        <v>358.02269537624392</v>
      </c>
      <c r="BK54" t="s">
        <v>597</v>
      </c>
      <c r="BL54">
        <v>402.45</v>
      </c>
      <c r="BM54">
        <f t="shared" si="80"/>
        <v>402.45</v>
      </c>
      <c r="BN54">
        <f t="shared" si="81"/>
        <v>0.34105931530422284</v>
      </c>
      <c r="BO54">
        <f t="shared" si="82"/>
        <v>0.52521751782444137</v>
      </c>
      <c r="BP54">
        <f t="shared" si="83"/>
        <v>0.87317389477785956</v>
      </c>
      <c r="BQ54">
        <f t="shared" si="84"/>
        <v>39.289952761124816</v>
      </c>
      <c r="BR54">
        <f t="shared" si="85"/>
        <v>0.99806213647325848</v>
      </c>
      <c r="BS54">
        <f t="shared" si="86"/>
        <v>0.42161039955458657</v>
      </c>
      <c r="BT54">
        <f t="shared" si="87"/>
        <v>0.57838960044541343</v>
      </c>
      <c r="BU54">
        <v>2690</v>
      </c>
      <c r="BV54">
        <v>300</v>
      </c>
      <c r="BW54">
        <v>300</v>
      </c>
      <c r="BX54">
        <v>300</v>
      </c>
      <c r="BY54">
        <v>12540.6</v>
      </c>
      <c r="BZ54">
        <v>587.66</v>
      </c>
      <c r="CA54">
        <v>-9.0851500000000002E-3</v>
      </c>
      <c r="CB54">
        <v>-3.14</v>
      </c>
      <c r="CC54" t="s">
        <v>415</v>
      </c>
      <c r="CD54" t="s">
        <v>415</v>
      </c>
      <c r="CE54" t="s">
        <v>415</v>
      </c>
      <c r="CF54" t="s">
        <v>415</v>
      </c>
      <c r="CG54" t="s">
        <v>415</v>
      </c>
      <c r="CH54" t="s">
        <v>415</v>
      </c>
      <c r="CI54" t="s">
        <v>415</v>
      </c>
      <c r="CJ54" t="s">
        <v>415</v>
      </c>
      <c r="CK54" t="s">
        <v>415</v>
      </c>
      <c r="CL54" t="s">
        <v>415</v>
      </c>
      <c r="CM54">
        <f t="shared" si="88"/>
        <v>1499.980322580645</v>
      </c>
      <c r="CN54">
        <f t="shared" si="89"/>
        <v>1261.1939715245794</v>
      </c>
      <c r="CO54">
        <f t="shared" si="90"/>
        <v>0.8408070109578204</v>
      </c>
      <c r="CP54">
        <f t="shared" si="91"/>
        <v>0.16115753114859338</v>
      </c>
      <c r="CQ54">
        <v>6</v>
      </c>
      <c r="CR54">
        <v>0.5</v>
      </c>
      <c r="CS54" t="s">
        <v>416</v>
      </c>
      <c r="CT54">
        <v>2</v>
      </c>
      <c r="CU54">
        <v>1689782011.5</v>
      </c>
      <c r="CV54">
        <v>791.88822580645171</v>
      </c>
      <c r="CW54">
        <v>800.01261290322577</v>
      </c>
      <c r="CX54">
        <v>23.700067741935481</v>
      </c>
      <c r="CY54">
        <v>23.30043548387097</v>
      </c>
      <c r="CZ54">
        <v>790.93122580645172</v>
      </c>
      <c r="DA54">
        <v>23.43806774193548</v>
      </c>
      <c r="DB54">
        <v>600.20054838709677</v>
      </c>
      <c r="DC54">
        <v>101.2808387096774</v>
      </c>
      <c r="DD54">
        <v>0.1000549612903226</v>
      </c>
      <c r="DE54">
        <v>27.126254838709681</v>
      </c>
      <c r="DF54">
        <v>27.46803548387097</v>
      </c>
      <c r="DG54">
        <v>999.90000000000032</v>
      </c>
      <c r="DH54">
        <v>0</v>
      </c>
      <c r="DI54">
        <v>0</v>
      </c>
      <c r="DJ54">
        <v>10002.698064516129</v>
      </c>
      <c r="DK54">
        <v>0</v>
      </c>
      <c r="DL54">
        <v>1281.6996774193551</v>
      </c>
      <c r="DM54">
        <v>-8.503549032258066</v>
      </c>
      <c r="DN54">
        <v>810.72419354838712</v>
      </c>
      <c r="DO54">
        <v>819.09803225806456</v>
      </c>
      <c r="DP54">
        <v>0.40085841935483862</v>
      </c>
      <c r="DQ54">
        <v>800.01261290322577</v>
      </c>
      <c r="DR54">
        <v>23.30043548387097</v>
      </c>
      <c r="DS54">
        <v>2.4004883870967739</v>
      </c>
      <c r="DT54">
        <v>2.3598883870967748</v>
      </c>
      <c r="DU54">
        <v>20.36701935483871</v>
      </c>
      <c r="DV54">
        <v>20.091096774193549</v>
      </c>
      <c r="DW54">
        <v>1499.980322580645</v>
      </c>
      <c r="DX54">
        <v>0.97300754838709724</v>
      </c>
      <c r="DY54">
        <v>2.6992209677419349E-2</v>
      </c>
      <c r="DZ54">
        <v>0</v>
      </c>
      <c r="EA54">
        <v>501.34548387096771</v>
      </c>
      <c r="EB54">
        <v>4.9993100000000013</v>
      </c>
      <c r="EC54">
        <v>9486.7896774193541</v>
      </c>
      <c r="ED54">
        <v>13259.1</v>
      </c>
      <c r="EE54">
        <v>38.625</v>
      </c>
      <c r="EF54">
        <v>40.386999999999993</v>
      </c>
      <c r="EG54">
        <v>39.061999999999983</v>
      </c>
      <c r="EH54">
        <v>39.612806451612897</v>
      </c>
      <c r="EI54">
        <v>39.729677419354843</v>
      </c>
      <c r="EJ54">
        <v>1454.630322580645</v>
      </c>
      <c r="EK54">
        <v>40.349999999999987</v>
      </c>
      <c r="EL54">
        <v>0</v>
      </c>
      <c r="EM54">
        <v>95.599999904632568</v>
      </c>
      <c r="EN54">
        <v>0</v>
      </c>
      <c r="EO54">
        <v>501.34861538461541</v>
      </c>
      <c r="EP54">
        <v>2.822564103271247</v>
      </c>
      <c r="EQ54">
        <v>65.29094011877757</v>
      </c>
      <c r="ER54">
        <v>9487.5223076923066</v>
      </c>
      <c r="ES54">
        <v>15</v>
      </c>
      <c r="ET54">
        <v>1689782041.5</v>
      </c>
      <c r="EU54" t="s">
        <v>598</v>
      </c>
      <c r="EV54">
        <v>1689782041.5</v>
      </c>
      <c r="EW54">
        <v>1689782037.5</v>
      </c>
      <c r="EX54">
        <v>26</v>
      </c>
      <c r="EY54">
        <v>0.39</v>
      </c>
      <c r="EZ54">
        <v>-2E-3</v>
      </c>
      <c r="FA54">
        <v>0.95699999999999996</v>
      </c>
      <c r="FB54">
        <v>0.26200000000000001</v>
      </c>
      <c r="FC54">
        <v>800</v>
      </c>
      <c r="FD54">
        <v>23</v>
      </c>
      <c r="FE54">
        <v>0.28999999999999998</v>
      </c>
      <c r="FF54">
        <v>0.17</v>
      </c>
      <c r="FG54">
        <v>-8.5020656097560998</v>
      </c>
      <c r="FH54">
        <v>-0.2096389547038448</v>
      </c>
      <c r="FI54">
        <v>7.168257552839663E-2</v>
      </c>
      <c r="FJ54">
        <v>1</v>
      </c>
      <c r="FK54">
        <v>791.50961290322562</v>
      </c>
      <c r="FL54">
        <v>-0.25693548387233639</v>
      </c>
      <c r="FM54">
        <v>3.29639856454884E-2</v>
      </c>
      <c r="FN54">
        <v>1</v>
      </c>
      <c r="FO54">
        <v>0.36151714634146348</v>
      </c>
      <c r="FP54">
        <v>0.88847826480836212</v>
      </c>
      <c r="FQ54">
        <v>9.2154937301810028E-2</v>
      </c>
      <c r="FR54">
        <v>0</v>
      </c>
      <c r="FS54">
        <v>23.69646451612903</v>
      </c>
      <c r="FT54">
        <v>0.74520483870971821</v>
      </c>
      <c r="FU54">
        <v>5.6677864760399377E-2</v>
      </c>
      <c r="FV54">
        <v>1</v>
      </c>
      <c r="FW54">
        <v>3</v>
      </c>
      <c r="FX54">
        <v>4</v>
      </c>
      <c r="FY54" t="s">
        <v>481</v>
      </c>
      <c r="FZ54">
        <v>3.1745399999999999</v>
      </c>
      <c r="GA54">
        <v>2.7968299999999999</v>
      </c>
      <c r="GB54">
        <v>0.16381200000000001</v>
      </c>
      <c r="GC54">
        <v>0.165849</v>
      </c>
      <c r="GD54">
        <v>0.118702</v>
      </c>
      <c r="GE54">
        <v>0.11751</v>
      </c>
      <c r="GF54">
        <v>26013.599999999999</v>
      </c>
      <c r="GG54">
        <v>20674.599999999999</v>
      </c>
      <c r="GH54">
        <v>29093.599999999999</v>
      </c>
      <c r="GI54">
        <v>24294.400000000001</v>
      </c>
      <c r="GJ54">
        <v>32610.9</v>
      </c>
      <c r="GK54">
        <v>31277.1</v>
      </c>
      <c r="GL54">
        <v>40132.6</v>
      </c>
      <c r="GM54">
        <v>39624.5</v>
      </c>
      <c r="GN54">
        <v>2.1371500000000001</v>
      </c>
      <c r="GO54">
        <v>1.80555</v>
      </c>
      <c r="GP54">
        <v>1.56239E-2</v>
      </c>
      <c r="GQ54">
        <v>0</v>
      </c>
      <c r="GR54">
        <v>27.207000000000001</v>
      </c>
      <c r="GS54">
        <v>999.9</v>
      </c>
      <c r="GT54">
        <v>51.9</v>
      </c>
      <c r="GU54">
        <v>35.799999999999997</v>
      </c>
      <c r="GV54">
        <v>30.252600000000001</v>
      </c>
      <c r="GW54">
        <v>62.097299999999997</v>
      </c>
      <c r="GX54">
        <v>32.351799999999997</v>
      </c>
      <c r="GY54">
        <v>1</v>
      </c>
      <c r="GZ54">
        <v>0.25713200000000003</v>
      </c>
      <c r="HA54">
        <v>2.7284000000000002</v>
      </c>
      <c r="HB54">
        <v>20.244700000000002</v>
      </c>
      <c r="HC54">
        <v>5.2234299999999996</v>
      </c>
      <c r="HD54">
        <v>11.914099999999999</v>
      </c>
      <c r="HE54">
        <v>4.9637500000000001</v>
      </c>
      <c r="HF54">
        <v>3.2919999999999998</v>
      </c>
      <c r="HG54">
        <v>9999</v>
      </c>
      <c r="HH54">
        <v>9999</v>
      </c>
      <c r="HI54">
        <v>9999</v>
      </c>
      <c r="HJ54">
        <v>999.9</v>
      </c>
      <c r="HK54">
        <v>4.9702999999999999</v>
      </c>
      <c r="HL54">
        <v>1.8754599999999999</v>
      </c>
      <c r="HM54">
        <v>1.8742300000000001</v>
      </c>
      <c r="HN54">
        <v>1.8734599999999999</v>
      </c>
      <c r="HO54">
        <v>1.8748499999999999</v>
      </c>
      <c r="HP54">
        <v>1.86981</v>
      </c>
      <c r="HQ54">
        <v>1.8739300000000001</v>
      </c>
      <c r="HR54">
        <v>1.8790100000000001</v>
      </c>
      <c r="HS54">
        <v>0</v>
      </c>
      <c r="HT54">
        <v>0</v>
      </c>
      <c r="HU54">
        <v>0</v>
      </c>
      <c r="HV54">
        <v>0</v>
      </c>
      <c r="HW54" t="s">
        <v>419</v>
      </c>
      <c r="HX54" t="s">
        <v>420</v>
      </c>
      <c r="HY54" t="s">
        <v>421</v>
      </c>
      <c r="HZ54" t="s">
        <v>421</v>
      </c>
      <c r="IA54" t="s">
        <v>421</v>
      </c>
      <c r="IB54" t="s">
        <v>421</v>
      </c>
      <c r="IC54">
        <v>0</v>
      </c>
      <c r="ID54">
        <v>100</v>
      </c>
      <c r="IE54">
        <v>100</v>
      </c>
      <c r="IF54">
        <v>0.95699999999999996</v>
      </c>
      <c r="IG54">
        <v>0.26200000000000001</v>
      </c>
      <c r="IH54">
        <v>0.93646833512479843</v>
      </c>
      <c r="II54">
        <v>7.5022699049890511E-4</v>
      </c>
      <c r="IJ54">
        <v>-1.9075414379404558E-6</v>
      </c>
      <c r="IK54">
        <v>4.87577687351772E-10</v>
      </c>
      <c r="IL54">
        <v>0.26323500000000172</v>
      </c>
      <c r="IM54">
        <v>0</v>
      </c>
      <c r="IN54">
        <v>0</v>
      </c>
      <c r="IO54">
        <v>0</v>
      </c>
      <c r="IP54">
        <v>1</v>
      </c>
      <c r="IQ54">
        <v>1943</v>
      </c>
      <c r="IR54">
        <v>1</v>
      </c>
      <c r="IS54">
        <v>21</v>
      </c>
      <c r="IT54">
        <v>1.3</v>
      </c>
      <c r="IU54">
        <v>1.3</v>
      </c>
      <c r="IV54">
        <v>1.8603499999999999</v>
      </c>
      <c r="IW54">
        <v>2.4377399999999998</v>
      </c>
      <c r="IX54">
        <v>1.42578</v>
      </c>
      <c r="IY54">
        <v>2.2692899999999998</v>
      </c>
      <c r="IZ54">
        <v>1.5478499999999999</v>
      </c>
      <c r="JA54">
        <v>2.49878</v>
      </c>
      <c r="JB54">
        <v>40.374499999999998</v>
      </c>
      <c r="JC54">
        <v>15.3141</v>
      </c>
      <c r="JD54">
        <v>18</v>
      </c>
      <c r="JE54">
        <v>637.29100000000005</v>
      </c>
      <c r="JF54">
        <v>407.34300000000002</v>
      </c>
      <c r="JG54">
        <v>22.934999999999999</v>
      </c>
      <c r="JH54">
        <v>30.398199999999999</v>
      </c>
      <c r="JI54">
        <v>30.001200000000001</v>
      </c>
      <c r="JJ54">
        <v>30.272099999999998</v>
      </c>
      <c r="JK54">
        <v>30.217600000000001</v>
      </c>
      <c r="JL54">
        <v>37.255800000000001</v>
      </c>
      <c r="JM54">
        <v>25.182700000000001</v>
      </c>
      <c r="JN54">
        <v>69.5535</v>
      </c>
      <c r="JO54">
        <v>22.924600000000002</v>
      </c>
      <c r="JP54">
        <v>800</v>
      </c>
      <c r="JQ54">
        <v>23.017600000000002</v>
      </c>
      <c r="JR54">
        <v>94.7958</v>
      </c>
      <c r="JS54">
        <v>100.824</v>
      </c>
    </row>
    <row r="55" spans="1:279" x14ac:dyDescent="0.2">
      <c r="A55">
        <v>39</v>
      </c>
      <c r="B55">
        <v>1689782117.5</v>
      </c>
      <c r="C55">
        <v>4169.5</v>
      </c>
      <c r="D55" t="s">
        <v>599</v>
      </c>
      <c r="E55" t="s">
        <v>600</v>
      </c>
      <c r="F55">
        <v>15</v>
      </c>
      <c r="L55" t="s">
        <v>513</v>
      </c>
      <c r="N55" t="s">
        <v>514</v>
      </c>
      <c r="O55" t="s">
        <v>515</v>
      </c>
      <c r="P55">
        <v>1689782109.5</v>
      </c>
      <c r="Q55">
        <f t="shared" si="46"/>
        <v>4.8286262762008451E-4</v>
      </c>
      <c r="R55">
        <f t="shared" si="47"/>
        <v>0.48286262762008453</v>
      </c>
      <c r="S55">
        <f t="shared" si="48"/>
        <v>9.7182682350285301</v>
      </c>
      <c r="T55">
        <f t="shared" si="49"/>
        <v>989.75493548387101</v>
      </c>
      <c r="U55">
        <f t="shared" si="50"/>
        <v>545.93779133499231</v>
      </c>
      <c r="V55">
        <f t="shared" si="51"/>
        <v>55.345974370929923</v>
      </c>
      <c r="W55">
        <f t="shared" si="52"/>
        <v>100.33918179366131</v>
      </c>
      <c r="X55">
        <f t="shared" si="53"/>
        <v>3.658618277288872E-2</v>
      </c>
      <c r="Y55">
        <f t="shared" si="54"/>
        <v>2.9520579350782681</v>
      </c>
      <c r="Z55">
        <f t="shared" si="55"/>
        <v>3.6336136438143089E-2</v>
      </c>
      <c r="AA55">
        <f t="shared" si="56"/>
        <v>2.2732408336818465E-2</v>
      </c>
      <c r="AB55">
        <f t="shared" si="57"/>
        <v>241.73281665534313</v>
      </c>
      <c r="AC55">
        <f t="shared" si="58"/>
        <v>28.454500288484361</v>
      </c>
      <c r="AD55">
        <f t="shared" si="59"/>
        <v>27.462148387096779</v>
      </c>
      <c r="AE55">
        <f t="shared" si="60"/>
        <v>3.6774678743644214</v>
      </c>
      <c r="AF55">
        <f t="shared" si="61"/>
        <v>65.595523521310611</v>
      </c>
      <c r="AG55">
        <f t="shared" si="62"/>
        <v>2.3704661734962764</v>
      </c>
      <c r="AH55">
        <f t="shared" si="63"/>
        <v>3.6137621079068931</v>
      </c>
      <c r="AI55">
        <f t="shared" si="64"/>
        <v>1.3070017008681449</v>
      </c>
      <c r="AJ55">
        <f t="shared" si="65"/>
        <v>-21.294241878045728</v>
      </c>
      <c r="AK55">
        <f t="shared" si="66"/>
        <v>-47.464065707901867</v>
      </c>
      <c r="AL55">
        <f t="shared" si="67"/>
        <v>-3.4807586593728486</v>
      </c>
      <c r="AM55">
        <f t="shared" si="68"/>
        <v>169.4937504100227</v>
      </c>
      <c r="AN55">
        <v>0</v>
      </c>
      <c r="AO55">
        <v>0</v>
      </c>
      <c r="AP55">
        <f t="shared" si="69"/>
        <v>1</v>
      </c>
      <c r="AQ55">
        <f t="shared" si="70"/>
        <v>0</v>
      </c>
      <c r="AR55">
        <f t="shared" si="71"/>
        <v>53529.137065347466</v>
      </c>
      <c r="AS55" t="s">
        <v>547</v>
      </c>
      <c r="AT55">
        <v>12544.2</v>
      </c>
      <c r="AU55">
        <v>607.9684615384615</v>
      </c>
      <c r="AV55">
        <v>2044.88</v>
      </c>
      <c r="AW55">
        <f t="shared" si="72"/>
        <v>0.70268746257068315</v>
      </c>
      <c r="AX55">
        <v>-1.512901370836095</v>
      </c>
      <c r="AY55" t="s">
        <v>601</v>
      </c>
      <c r="AZ55">
        <v>12540.5</v>
      </c>
      <c r="BA55">
        <v>513.01451999999995</v>
      </c>
      <c r="BB55">
        <v>636.495</v>
      </c>
      <c r="BC55">
        <f t="shared" si="73"/>
        <v>0.19400070699691285</v>
      </c>
      <c r="BD55">
        <v>0.5</v>
      </c>
      <c r="BE55">
        <f t="shared" si="74"/>
        <v>1261.1923457181292</v>
      </c>
      <c r="BF55">
        <f t="shared" si="75"/>
        <v>9.7182682350285301</v>
      </c>
      <c r="BG55">
        <f t="shared" si="76"/>
        <v>122.336103364206</v>
      </c>
      <c r="BH55">
        <f t="shared" si="77"/>
        <v>8.9051996263659061E-3</v>
      </c>
      <c r="BI55">
        <f t="shared" si="78"/>
        <v>2.2127196600130405</v>
      </c>
      <c r="BJ55">
        <f t="shared" si="79"/>
        <v>366.71676273552663</v>
      </c>
      <c r="BK55" t="s">
        <v>602</v>
      </c>
      <c r="BL55">
        <v>403.93</v>
      </c>
      <c r="BM55">
        <f t="shared" si="80"/>
        <v>403.93</v>
      </c>
      <c r="BN55">
        <f t="shared" si="81"/>
        <v>0.36538386004603329</v>
      </c>
      <c r="BO55">
        <f t="shared" si="82"/>
        <v>0.53095040096317181</v>
      </c>
      <c r="BP55">
        <f t="shared" si="83"/>
        <v>0.85827417045004428</v>
      </c>
      <c r="BQ55">
        <f t="shared" si="84"/>
        <v>4.3286177243861941</v>
      </c>
      <c r="BR55">
        <f t="shared" si="85"/>
        <v>0.98014732452348396</v>
      </c>
      <c r="BS55">
        <f t="shared" si="86"/>
        <v>0.41805209618833794</v>
      </c>
      <c r="BT55">
        <f t="shared" si="87"/>
        <v>0.58194790381166206</v>
      </c>
      <c r="BU55">
        <v>2692</v>
      </c>
      <c r="BV55">
        <v>300</v>
      </c>
      <c r="BW55">
        <v>300</v>
      </c>
      <c r="BX55">
        <v>300</v>
      </c>
      <c r="BY55">
        <v>12540.5</v>
      </c>
      <c r="BZ55">
        <v>610.91</v>
      </c>
      <c r="CA55">
        <v>-9.0852199999999998E-3</v>
      </c>
      <c r="CB55">
        <v>-3.41</v>
      </c>
      <c r="CC55" t="s">
        <v>415</v>
      </c>
      <c r="CD55" t="s">
        <v>415</v>
      </c>
      <c r="CE55" t="s">
        <v>415</v>
      </c>
      <c r="CF55" t="s">
        <v>415</v>
      </c>
      <c r="CG55" t="s">
        <v>415</v>
      </c>
      <c r="CH55" t="s">
        <v>415</v>
      </c>
      <c r="CI55" t="s">
        <v>415</v>
      </c>
      <c r="CJ55" t="s">
        <v>415</v>
      </c>
      <c r="CK55" t="s">
        <v>415</v>
      </c>
      <c r="CL55" t="s">
        <v>415</v>
      </c>
      <c r="CM55">
        <f t="shared" si="88"/>
        <v>1499.9783870967749</v>
      </c>
      <c r="CN55">
        <f t="shared" si="89"/>
        <v>1261.1923457181292</v>
      </c>
      <c r="CO55">
        <f t="shared" si="90"/>
        <v>0.84080701199914032</v>
      </c>
      <c r="CP55">
        <f t="shared" si="91"/>
        <v>0.16115753315834086</v>
      </c>
      <c r="CQ55">
        <v>6</v>
      </c>
      <c r="CR55">
        <v>0.5</v>
      </c>
      <c r="CS55" t="s">
        <v>416</v>
      </c>
      <c r="CT55">
        <v>2</v>
      </c>
      <c r="CU55">
        <v>1689782109.5</v>
      </c>
      <c r="CV55">
        <v>989.75493548387101</v>
      </c>
      <c r="CW55">
        <v>999.94767741935482</v>
      </c>
      <c r="CX55">
        <v>23.382496774193552</v>
      </c>
      <c r="CY55">
        <v>22.91108387096774</v>
      </c>
      <c r="CZ55">
        <v>989.360935483871</v>
      </c>
      <c r="DA55">
        <v>23.123496774193551</v>
      </c>
      <c r="DB55">
        <v>600.20261290322583</v>
      </c>
      <c r="DC55">
        <v>101.2779032258064</v>
      </c>
      <c r="DD55">
        <v>9.9900709677419361E-2</v>
      </c>
      <c r="DE55">
        <v>27.163916129032259</v>
      </c>
      <c r="DF55">
        <v>27.462148387096779</v>
      </c>
      <c r="DG55">
        <v>999.90000000000032</v>
      </c>
      <c r="DH55">
        <v>0</v>
      </c>
      <c r="DI55">
        <v>0</v>
      </c>
      <c r="DJ55">
        <v>10001.069677419349</v>
      </c>
      <c r="DK55">
        <v>0</v>
      </c>
      <c r="DL55">
        <v>1338.9858064516129</v>
      </c>
      <c r="DM55">
        <v>-9.9127270967741907</v>
      </c>
      <c r="DN55">
        <v>1013.740645161291</v>
      </c>
      <c r="DO55">
        <v>1023.394193548387</v>
      </c>
      <c r="DP55">
        <v>0.47412512903225801</v>
      </c>
      <c r="DQ55">
        <v>999.94767741935482</v>
      </c>
      <c r="DR55">
        <v>22.91108387096774</v>
      </c>
      <c r="DS55">
        <v>2.3684054838709678</v>
      </c>
      <c r="DT55">
        <v>2.3203867741935489</v>
      </c>
      <c r="DU55">
        <v>20.149348387096779</v>
      </c>
      <c r="DV55">
        <v>19.818587096774191</v>
      </c>
      <c r="DW55">
        <v>1499.9783870967749</v>
      </c>
      <c r="DX55">
        <v>0.97300716129032305</v>
      </c>
      <c r="DY55">
        <v>2.699253225806451E-2</v>
      </c>
      <c r="DZ55">
        <v>0</v>
      </c>
      <c r="EA55">
        <v>512.98270967741928</v>
      </c>
      <c r="EB55">
        <v>4.9993100000000013</v>
      </c>
      <c r="EC55">
        <v>9709.0809677419384</v>
      </c>
      <c r="ED55">
        <v>13259.08064516129</v>
      </c>
      <c r="EE55">
        <v>38.75</v>
      </c>
      <c r="EF55">
        <v>40.541999999999987</v>
      </c>
      <c r="EG55">
        <v>39.23780645161289</v>
      </c>
      <c r="EH55">
        <v>39.686999999999983</v>
      </c>
      <c r="EI55">
        <v>39.875</v>
      </c>
      <c r="EJ55">
        <v>1454.6283870967741</v>
      </c>
      <c r="EK55">
        <v>40.349999999999987</v>
      </c>
      <c r="EL55">
        <v>0</v>
      </c>
      <c r="EM55">
        <v>97.399999856948853</v>
      </c>
      <c r="EN55">
        <v>0</v>
      </c>
      <c r="EO55">
        <v>513.01451999999995</v>
      </c>
      <c r="EP55">
        <v>3.2097692396152042</v>
      </c>
      <c r="EQ55">
        <v>140.54153861916041</v>
      </c>
      <c r="ER55">
        <v>9711.8248000000003</v>
      </c>
      <c r="ES55">
        <v>15</v>
      </c>
      <c r="ET55">
        <v>1689782141.5</v>
      </c>
      <c r="EU55" t="s">
        <v>603</v>
      </c>
      <c r="EV55">
        <v>1689782138</v>
      </c>
      <c r="EW55">
        <v>1689782141.5</v>
      </c>
      <c r="EX55">
        <v>27</v>
      </c>
      <c r="EY55">
        <v>-0.26400000000000001</v>
      </c>
      <c r="EZ55">
        <v>-2E-3</v>
      </c>
      <c r="FA55">
        <v>0.39400000000000002</v>
      </c>
      <c r="FB55">
        <v>0.25900000000000001</v>
      </c>
      <c r="FC55">
        <v>1000</v>
      </c>
      <c r="FD55">
        <v>23</v>
      </c>
      <c r="FE55">
        <v>0.22</v>
      </c>
      <c r="FF55">
        <v>0.18</v>
      </c>
      <c r="FG55">
        <v>-9.9312884999999991</v>
      </c>
      <c r="FH55">
        <v>0.31107647279551531</v>
      </c>
      <c r="FI55">
        <v>6.4202950148338267E-2</v>
      </c>
      <c r="FJ55">
        <v>1</v>
      </c>
      <c r="FK55">
        <v>990.0368666666667</v>
      </c>
      <c r="FL55">
        <v>0.14634927697428571</v>
      </c>
      <c r="FM55">
        <v>1.895210337198382E-2</v>
      </c>
      <c r="FN55">
        <v>1</v>
      </c>
      <c r="FO55">
        <v>0.500610675</v>
      </c>
      <c r="FP55">
        <v>-0.53569613133208449</v>
      </c>
      <c r="FQ55">
        <v>5.4100891659189639E-2</v>
      </c>
      <c r="FR55">
        <v>0</v>
      </c>
      <c r="FS55">
        <v>23.382010000000001</v>
      </c>
      <c r="FT55">
        <v>0.23464738598446561</v>
      </c>
      <c r="FU55">
        <v>1.8117530184879091E-2</v>
      </c>
      <c r="FV55">
        <v>1</v>
      </c>
      <c r="FW55">
        <v>3</v>
      </c>
      <c r="FX55">
        <v>4</v>
      </c>
      <c r="FY55" t="s">
        <v>481</v>
      </c>
      <c r="FZ55">
        <v>3.1743299999999999</v>
      </c>
      <c r="GA55">
        <v>2.7967599999999999</v>
      </c>
      <c r="GB55">
        <v>0.18970000000000001</v>
      </c>
      <c r="GC55">
        <v>0.191853</v>
      </c>
      <c r="GD55">
        <v>0.117496</v>
      </c>
      <c r="GE55">
        <v>0.116753</v>
      </c>
      <c r="GF55">
        <v>25195.8</v>
      </c>
      <c r="GG55">
        <v>20022.2</v>
      </c>
      <c r="GH55">
        <v>29081.5</v>
      </c>
      <c r="GI55">
        <v>24286.7</v>
      </c>
      <c r="GJ55">
        <v>32644.9</v>
      </c>
      <c r="GK55">
        <v>31296</v>
      </c>
      <c r="GL55">
        <v>40117</v>
      </c>
      <c r="GM55">
        <v>39612.6</v>
      </c>
      <c r="GN55">
        <v>2.1357499999999998</v>
      </c>
      <c r="GO55">
        <v>1.8020799999999999</v>
      </c>
      <c r="GP55">
        <v>3.1024199999999998E-2</v>
      </c>
      <c r="GQ55">
        <v>0</v>
      </c>
      <c r="GR55">
        <v>26.950500000000002</v>
      </c>
      <c r="GS55">
        <v>999.9</v>
      </c>
      <c r="GT55">
        <v>51.2</v>
      </c>
      <c r="GU55">
        <v>36</v>
      </c>
      <c r="GV55">
        <v>30.173300000000001</v>
      </c>
      <c r="GW55">
        <v>62.137300000000003</v>
      </c>
      <c r="GX55">
        <v>32.451900000000002</v>
      </c>
      <c r="GY55">
        <v>1</v>
      </c>
      <c r="GZ55">
        <v>0.270955</v>
      </c>
      <c r="HA55">
        <v>2.1614800000000001</v>
      </c>
      <c r="HB55">
        <v>20.252199999999998</v>
      </c>
      <c r="HC55">
        <v>5.2253800000000004</v>
      </c>
      <c r="HD55">
        <v>11.914</v>
      </c>
      <c r="HE55">
        <v>4.9637500000000001</v>
      </c>
      <c r="HF55">
        <v>3.2919999999999998</v>
      </c>
      <c r="HG55">
        <v>9999</v>
      </c>
      <c r="HH55">
        <v>9999</v>
      </c>
      <c r="HI55">
        <v>9999</v>
      </c>
      <c r="HJ55">
        <v>999.9</v>
      </c>
      <c r="HK55">
        <v>4.9702999999999999</v>
      </c>
      <c r="HL55">
        <v>1.8754500000000001</v>
      </c>
      <c r="HM55">
        <v>1.8742399999999999</v>
      </c>
      <c r="HN55">
        <v>1.87347</v>
      </c>
      <c r="HO55">
        <v>1.8748499999999999</v>
      </c>
      <c r="HP55">
        <v>1.86981</v>
      </c>
      <c r="HQ55">
        <v>1.8739300000000001</v>
      </c>
      <c r="HR55">
        <v>1.8790100000000001</v>
      </c>
      <c r="HS55">
        <v>0</v>
      </c>
      <c r="HT55">
        <v>0</v>
      </c>
      <c r="HU55">
        <v>0</v>
      </c>
      <c r="HV55">
        <v>0</v>
      </c>
      <c r="HW55" t="s">
        <v>419</v>
      </c>
      <c r="HX55" t="s">
        <v>420</v>
      </c>
      <c r="HY55" t="s">
        <v>421</v>
      </c>
      <c r="HZ55" t="s">
        <v>421</v>
      </c>
      <c r="IA55" t="s">
        <v>421</v>
      </c>
      <c r="IB55" t="s">
        <v>421</v>
      </c>
      <c r="IC55">
        <v>0</v>
      </c>
      <c r="ID55">
        <v>100</v>
      </c>
      <c r="IE55">
        <v>100</v>
      </c>
      <c r="IF55">
        <v>0.39400000000000002</v>
      </c>
      <c r="IG55">
        <v>0.25900000000000001</v>
      </c>
      <c r="IH55">
        <v>1.326666400208222</v>
      </c>
      <c r="II55">
        <v>7.5022699049890511E-4</v>
      </c>
      <c r="IJ55">
        <v>-1.9075414379404558E-6</v>
      </c>
      <c r="IK55">
        <v>4.87577687351772E-10</v>
      </c>
      <c r="IL55">
        <v>0.26170499999999919</v>
      </c>
      <c r="IM55">
        <v>0</v>
      </c>
      <c r="IN55">
        <v>0</v>
      </c>
      <c r="IO55">
        <v>0</v>
      </c>
      <c r="IP55">
        <v>1</v>
      </c>
      <c r="IQ55">
        <v>1943</v>
      </c>
      <c r="IR55">
        <v>1</v>
      </c>
      <c r="IS55">
        <v>21</v>
      </c>
      <c r="IT55">
        <v>1.3</v>
      </c>
      <c r="IU55">
        <v>1.3</v>
      </c>
      <c r="IV55">
        <v>2.2351100000000002</v>
      </c>
      <c r="IW55">
        <v>2.4377399999999998</v>
      </c>
      <c r="IX55">
        <v>1.42578</v>
      </c>
      <c r="IY55">
        <v>2.2692899999999998</v>
      </c>
      <c r="IZ55">
        <v>1.5478499999999999</v>
      </c>
      <c r="JA55">
        <v>2.33887</v>
      </c>
      <c r="JB55">
        <v>40.4</v>
      </c>
      <c r="JC55">
        <v>15.2966</v>
      </c>
      <c r="JD55">
        <v>18</v>
      </c>
      <c r="JE55">
        <v>637.83100000000002</v>
      </c>
      <c r="JF55">
        <v>406.41300000000001</v>
      </c>
      <c r="JG55">
        <v>23.654299999999999</v>
      </c>
      <c r="JH55">
        <v>30.559000000000001</v>
      </c>
      <c r="JI55">
        <v>30.000599999999999</v>
      </c>
      <c r="JJ55">
        <v>30.4285</v>
      </c>
      <c r="JK55">
        <v>30.369199999999999</v>
      </c>
      <c r="JL55">
        <v>44.748800000000003</v>
      </c>
      <c r="JM55">
        <v>25.145600000000002</v>
      </c>
      <c r="JN55">
        <v>68.039400000000001</v>
      </c>
      <c r="JO55">
        <v>23.664999999999999</v>
      </c>
      <c r="JP55">
        <v>1000</v>
      </c>
      <c r="JQ55">
        <v>22.953900000000001</v>
      </c>
      <c r="JR55">
        <v>94.757900000000006</v>
      </c>
      <c r="JS55">
        <v>100.79300000000001</v>
      </c>
    </row>
    <row r="56" spans="1:279" x14ac:dyDescent="0.2">
      <c r="A56">
        <v>40</v>
      </c>
      <c r="B56">
        <v>1689782217.5</v>
      </c>
      <c r="C56">
        <v>4269.5</v>
      </c>
      <c r="D56" t="s">
        <v>604</v>
      </c>
      <c r="E56" t="s">
        <v>605</v>
      </c>
      <c r="F56">
        <v>15</v>
      </c>
      <c r="L56" t="s">
        <v>513</v>
      </c>
      <c r="N56" t="s">
        <v>514</v>
      </c>
      <c r="O56" t="s">
        <v>515</v>
      </c>
      <c r="P56">
        <v>1689782209.5</v>
      </c>
      <c r="Q56">
        <f t="shared" si="46"/>
        <v>4.8494416829227693E-4</v>
      </c>
      <c r="R56">
        <f t="shared" si="47"/>
        <v>0.48494416829227693</v>
      </c>
      <c r="S56">
        <f t="shared" si="48"/>
        <v>11.554367949994257</v>
      </c>
      <c r="T56">
        <f t="shared" si="49"/>
        <v>1187.867741935484</v>
      </c>
      <c r="U56">
        <f t="shared" si="50"/>
        <v>671.26632676707823</v>
      </c>
      <c r="V56">
        <f t="shared" si="51"/>
        <v>68.050421169344133</v>
      </c>
      <c r="W56">
        <f t="shared" si="52"/>
        <v>120.42150322287246</v>
      </c>
      <c r="X56">
        <f t="shared" si="53"/>
        <v>3.7406016635180547E-2</v>
      </c>
      <c r="Y56">
        <f t="shared" si="54"/>
        <v>2.9513618294037252</v>
      </c>
      <c r="Z56">
        <f t="shared" si="55"/>
        <v>3.7144620541366191E-2</v>
      </c>
      <c r="AA56">
        <f t="shared" si="56"/>
        <v>2.3238720820046771E-2</v>
      </c>
      <c r="AB56">
        <f t="shared" si="57"/>
        <v>241.73589968784754</v>
      </c>
      <c r="AC56">
        <f t="shared" si="58"/>
        <v>28.534106973061252</v>
      </c>
      <c r="AD56">
        <f t="shared" si="59"/>
        <v>27.515361290322581</v>
      </c>
      <c r="AE56">
        <f t="shared" si="60"/>
        <v>3.6889371957502108</v>
      </c>
      <c r="AF56">
        <f t="shared" si="61"/>
        <v>66.245348920344171</v>
      </c>
      <c r="AG56">
        <f t="shared" si="62"/>
        <v>2.4051945289685759</v>
      </c>
      <c r="AH56">
        <f t="shared" si="63"/>
        <v>3.6307372036951149</v>
      </c>
      <c r="AI56">
        <f t="shared" si="64"/>
        <v>1.283742666781635</v>
      </c>
      <c r="AJ56">
        <f t="shared" si="65"/>
        <v>-21.386037821689413</v>
      </c>
      <c r="AK56">
        <f t="shared" si="66"/>
        <v>-43.204534547896039</v>
      </c>
      <c r="AL56">
        <f t="shared" si="67"/>
        <v>-3.1712425065595209</v>
      </c>
      <c r="AM56">
        <f t="shared" si="68"/>
        <v>173.97408481170257</v>
      </c>
      <c r="AN56">
        <v>0</v>
      </c>
      <c r="AO56">
        <v>0</v>
      </c>
      <c r="AP56">
        <f t="shared" si="69"/>
        <v>1</v>
      </c>
      <c r="AQ56">
        <f t="shared" si="70"/>
        <v>0</v>
      </c>
      <c r="AR56">
        <f t="shared" si="71"/>
        <v>53494.567208791013</v>
      </c>
      <c r="AS56" t="s">
        <v>547</v>
      </c>
      <c r="AT56">
        <v>12544.2</v>
      </c>
      <c r="AU56">
        <v>607.9684615384615</v>
      </c>
      <c r="AV56">
        <v>2044.88</v>
      </c>
      <c r="AW56">
        <f t="shared" si="72"/>
        <v>0.70268746257068315</v>
      </c>
      <c r="AX56">
        <v>-1.512901370836095</v>
      </c>
      <c r="AY56" t="s">
        <v>606</v>
      </c>
      <c r="AZ56">
        <v>12539.9</v>
      </c>
      <c r="BA56">
        <v>527.20803999999998</v>
      </c>
      <c r="BB56">
        <v>668.10400000000004</v>
      </c>
      <c r="BC56">
        <f t="shared" si="73"/>
        <v>0.21088926274951214</v>
      </c>
      <c r="BD56">
        <v>0.5</v>
      </c>
      <c r="BE56">
        <f t="shared" si="74"/>
        <v>1261.2059134601918</v>
      </c>
      <c r="BF56">
        <f t="shared" si="75"/>
        <v>11.554367949994257</v>
      </c>
      <c r="BG56">
        <f t="shared" si="76"/>
        <v>132.98739263247242</v>
      </c>
      <c r="BH56">
        <f t="shared" si="77"/>
        <v>1.0360932486416542E-2</v>
      </c>
      <c r="BI56">
        <f t="shared" si="78"/>
        <v>2.0607210853400071</v>
      </c>
      <c r="BJ56">
        <f t="shared" si="79"/>
        <v>376.99303925155778</v>
      </c>
      <c r="BK56" t="s">
        <v>607</v>
      </c>
      <c r="BL56">
        <v>412.07</v>
      </c>
      <c r="BM56">
        <f t="shared" si="80"/>
        <v>412.07</v>
      </c>
      <c r="BN56">
        <f t="shared" si="81"/>
        <v>0.38322476740148248</v>
      </c>
      <c r="BO56">
        <f t="shared" si="82"/>
        <v>0.55030175679792537</v>
      </c>
      <c r="BP56">
        <f t="shared" si="83"/>
        <v>0.84319424795291553</v>
      </c>
      <c r="BQ56">
        <f t="shared" si="84"/>
        <v>2.3429732834289698</v>
      </c>
      <c r="BR56">
        <f t="shared" si="85"/>
        <v>0.9581494498082157</v>
      </c>
      <c r="BS56">
        <f t="shared" si="86"/>
        <v>0.43012023284720985</v>
      </c>
      <c r="BT56">
        <f t="shared" si="87"/>
        <v>0.56987976715279021</v>
      </c>
      <c r="BU56">
        <v>2694</v>
      </c>
      <c r="BV56">
        <v>300</v>
      </c>
      <c r="BW56">
        <v>300</v>
      </c>
      <c r="BX56">
        <v>300</v>
      </c>
      <c r="BY56">
        <v>12539.9</v>
      </c>
      <c r="BZ56">
        <v>637.70000000000005</v>
      </c>
      <c r="CA56">
        <v>-9.08488E-3</v>
      </c>
      <c r="CB56">
        <v>-4.25</v>
      </c>
      <c r="CC56" t="s">
        <v>415</v>
      </c>
      <c r="CD56" t="s">
        <v>415</v>
      </c>
      <c r="CE56" t="s">
        <v>415</v>
      </c>
      <c r="CF56" t="s">
        <v>415</v>
      </c>
      <c r="CG56" t="s">
        <v>415</v>
      </c>
      <c r="CH56" t="s">
        <v>415</v>
      </c>
      <c r="CI56" t="s">
        <v>415</v>
      </c>
      <c r="CJ56" t="s">
        <v>415</v>
      </c>
      <c r="CK56" t="s">
        <v>415</v>
      </c>
      <c r="CL56" t="s">
        <v>415</v>
      </c>
      <c r="CM56">
        <f t="shared" si="88"/>
        <v>1499.9941935483871</v>
      </c>
      <c r="CN56">
        <f t="shared" si="89"/>
        <v>1261.2059134601918</v>
      </c>
      <c r="CO56">
        <f t="shared" si="90"/>
        <v>0.84080719704433149</v>
      </c>
      <c r="CP56">
        <f t="shared" si="91"/>
        <v>0.16115789029555971</v>
      </c>
      <c r="CQ56">
        <v>6</v>
      </c>
      <c r="CR56">
        <v>0.5</v>
      </c>
      <c r="CS56" t="s">
        <v>416</v>
      </c>
      <c r="CT56">
        <v>2</v>
      </c>
      <c r="CU56">
        <v>1689782209.5</v>
      </c>
      <c r="CV56">
        <v>1187.867741935484</v>
      </c>
      <c r="CW56">
        <v>1199.9941935483871</v>
      </c>
      <c r="CX56">
        <v>23.72543870967742</v>
      </c>
      <c r="CY56">
        <v>23.252154838709679</v>
      </c>
      <c r="CZ56">
        <v>1187.7877419354841</v>
      </c>
      <c r="DA56">
        <v>23.46443870967742</v>
      </c>
      <c r="DB56">
        <v>600.19622580645171</v>
      </c>
      <c r="DC56">
        <v>101.2761290322581</v>
      </c>
      <c r="DD56">
        <v>0.10005871290322579</v>
      </c>
      <c r="DE56">
        <v>27.24382903225807</v>
      </c>
      <c r="DF56">
        <v>27.515361290322581</v>
      </c>
      <c r="DG56">
        <v>999.90000000000032</v>
      </c>
      <c r="DH56">
        <v>0</v>
      </c>
      <c r="DI56">
        <v>0</v>
      </c>
      <c r="DJ56">
        <v>9997.2925806451603</v>
      </c>
      <c r="DK56">
        <v>0</v>
      </c>
      <c r="DL56">
        <v>1262.418709677419</v>
      </c>
      <c r="DM56">
        <v>-12.128003225806451</v>
      </c>
      <c r="DN56">
        <v>1216.7332258064521</v>
      </c>
      <c r="DO56">
        <v>1228.561612903226</v>
      </c>
      <c r="DP56">
        <v>0.47163119354838712</v>
      </c>
      <c r="DQ56">
        <v>1199.9941935483871</v>
      </c>
      <c r="DR56">
        <v>23.252154838709679</v>
      </c>
      <c r="DS56">
        <v>2.4026525806451611</v>
      </c>
      <c r="DT56">
        <v>2.3548880645161292</v>
      </c>
      <c r="DU56">
        <v>20.381674193548388</v>
      </c>
      <c r="DV56">
        <v>20.056845161290319</v>
      </c>
      <c r="DW56">
        <v>1499.9941935483871</v>
      </c>
      <c r="DX56">
        <v>0.97300229032258079</v>
      </c>
      <c r="DY56">
        <v>2.6997509677419349E-2</v>
      </c>
      <c r="DZ56">
        <v>0</v>
      </c>
      <c r="EA56">
        <v>527.17809677419359</v>
      </c>
      <c r="EB56">
        <v>4.9993100000000013</v>
      </c>
      <c r="EC56">
        <v>9863.1083870967741</v>
      </c>
      <c r="ED56">
        <v>13259.203225806459</v>
      </c>
      <c r="EE56">
        <v>38.811999999999983</v>
      </c>
      <c r="EF56">
        <v>40.566064516129018</v>
      </c>
      <c r="EG56">
        <v>39.311999999999983</v>
      </c>
      <c r="EH56">
        <v>39.625</v>
      </c>
      <c r="EI56">
        <v>39.875</v>
      </c>
      <c r="EJ56">
        <v>1454.6345161290319</v>
      </c>
      <c r="EK56">
        <v>40.359677419354838</v>
      </c>
      <c r="EL56">
        <v>0</v>
      </c>
      <c r="EM56">
        <v>99.700000047683716</v>
      </c>
      <c r="EN56">
        <v>0</v>
      </c>
      <c r="EO56">
        <v>527.20803999999998</v>
      </c>
      <c r="EP56">
        <v>2.3596153684231211</v>
      </c>
      <c r="EQ56">
        <v>-1.3723076834863801</v>
      </c>
      <c r="ER56">
        <v>9863.3467999999993</v>
      </c>
      <c r="ES56">
        <v>15</v>
      </c>
      <c r="ET56">
        <v>1689782240</v>
      </c>
      <c r="EU56" t="s">
        <v>608</v>
      </c>
      <c r="EV56">
        <v>1689782138</v>
      </c>
      <c r="EW56">
        <v>1689782240</v>
      </c>
      <c r="EX56">
        <v>28</v>
      </c>
      <c r="EY56">
        <v>-0.26400000000000001</v>
      </c>
      <c r="EZ56">
        <v>2E-3</v>
      </c>
      <c r="FA56">
        <v>0.39400000000000002</v>
      </c>
      <c r="FB56">
        <v>0.26100000000000001</v>
      </c>
      <c r="FC56">
        <v>1000</v>
      </c>
      <c r="FD56">
        <v>23</v>
      </c>
      <c r="FE56">
        <v>0.22</v>
      </c>
      <c r="FF56">
        <v>0.21</v>
      </c>
      <c r="FG56">
        <v>-12.122685000000001</v>
      </c>
      <c r="FH56">
        <v>-7.9744840525293431E-2</v>
      </c>
      <c r="FI56">
        <v>9.2712670520269297E-2</v>
      </c>
      <c r="FJ56">
        <v>1</v>
      </c>
      <c r="FK56">
        <v>1187.8689999999999</v>
      </c>
      <c r="FL56">
        <v>-8.2758620682082361E-3</v>
      </c>
      <c r="FM56">
        <v>2.3288051299674858E-2</v>
      </c>
      <c r="FN56">
        <v>1</v>
      </c>
      <c r="FO56">
        <v>0.46568700000000007</v>
      </c>
      <c r="FP56">
        <v>0.23655590994371331</v>
      </c>
      <c r="FQ56">
        <v>2.55680847014398E-2</v>
      </c>
      <c r="FR56">
        <v>1</v>
      </c>
      <c r="FS56">
        <v>23.72379333333333</v>
      </c>
      <c r="FT56">
        <v>-4.2580645161300848E-2</v>
      </c>
      <c r="FU56">
        <v>4.1807442187037584E-3</v>
      </c>
      <c r="FV56">
        <v>1</v>
      </c>
      <c r="FW56">
        <v>4</v>
      </c>
      <c r="FX56">
        <v>4</v>
      </c>
      <c r="FY56" t="s">
        <v>418</v>
      </c>
      <c r="FZ56">
        <v>3.1742599999999999</v>
      </c>
      <c r="GA56">
        <v>2.7970700000000002</v>
      </c>
      <c r="GB56">
        <v>0.21309400000000001</v>
      </c>
      <c r="GC56">
        <v>0.215417</v>
      </c>
      <c r="GD56">
        <v>0.118477</v>
      </c>
      <c r="GE56">
        <v>0.117551</v>
      </c>
      <c r="GF56">
        <v>24462.3</v>
      </c>
      <c r="GG56">
        <v>19434.599999999999</v>
      </c>
      <c r="GH56">
        <v>29076.3</v>
      </c>
      <c r="GI56">
        <v>24283.599999999999</v>
      </c>
      <c r="GJ56">
        <v>32604.2</v>
      </c>
      <c r="GK56">
        <v>31264.400000000001</v>
      </c>
      <c r="GL56">
        <v>40110.800000000003</v>
      </c>
      <c r="GM56">
        <v>39607.4</v>
      </c>
      <c r="GN56">
        <v>2.1344699999999999</v>
      </c>
      <c r="GO56">
        <v>1.80142</v>
      </c>
      <c r="GP56">
        <v>4.2580100000000003E-2</v>
      </c>
      <c r="GQ56">
        <v>0</v>
      </c>
      <c r="GR56">
        <v>26.8109</v>
      </c>
      <c r="GS56">
        <v>999.9</v>
      </c>
      <c r="GT56">
        <v>50.5</v>
      </c>
      <c r="GU56">
        <v>36.1</v>
      </c>
      <c r="GV56">
        <v>29.928100000000001</v>
      </c>
      <c r="GW56">
        <v>62.007300000000001</v>
      </c>
      <c r="GX56">
        <v>32.215499999999999</v>
      </c>
      <c r="GY56">
        <v>1</v>
      </c>
      <c r="GZ56">
        <v>0.27857999999999999</v>
      </c>
      <c r="HA56">
        <v>2.3499599999999998</v>
      </c>
      <c r="HB56">
        <v>20.249300000000002</v>
      </c>
      <c r="HC56">
        <v>5.2259799999999998</v>
      </c>
      <c r="HD56">
        <v>11.914099999999999</v>
      </c>
      <c r="HE56">
        <v>4.9638499999999999</v>
      </c>
      <c r="HF56">
        <v>3.2919999999999998</v>
      </c>
      <c r="HG56">
        <v>9999</v>
      </c>
      <c r="HH56">
        <v>9999</v>
      </c>
      <c r="HI56">
        <v>9999</v>
      </c>
      <c r="HJ56">
        <v>999.9</v>
      </c>
      <c r="HK56">
        <v>4.9703099999999996</v>
      </c>
      <c r="HL56">
        <v>1.87544</v>
      </c>
      <c r="HM56">
        <v>1.8742399999999999</v>
      </c>
      <c r="HN56">
        <v>1.8734299999999999</v>
      </c>
      <c r="HO56">
        <v>1.8748499999999999</v>
      </c>
      <c r="HP56">
        <v>1.86981</v>
      </c>
      <c r="HQ56">
        <v>1.8739300000000001</v>
      </c>
      <c r="HR56">
        <v>1.8789899999999999</v>
      </c>
      <c r="HS56">
        <v>0</v>
      </c>
      <c r="HT56">
        <v>0</v>
      </c>
      <c r="HU56">
        <v>0</v>
      </c>
      <c r="HV56">
        <v>0</v>
      </c>
      <c r="HW56" t="s">
        <v>419</v>
      </c>
      <c r="HX56" t="s">
        <v>420</v>
      </c>
      <c r="HY56" t="s">
        <v>421</v>
      </c>
      <c r="HZ56" t="s">
        <v>421</v>
      </c>
      <c r="IA56" t="s">
        <v>421</v>
      </c>
      <c r="IB56" t="s">
        <v>421</v>
      </c>
      <c r="IC56">
        <v>0</v>
      </c>
      <c r="ID56">
        <v>100</v>
      </c>
      <c r="IE56">
        <v>100</v>
      </c>
      <c r="IF56">
        <v>0.08</v>
      </c>
      <c r="IG56">
        <v>0.26100000000000001</v>
      </c>
      <c r="IH56">
        <v>1.062934765634189</v>
      </c>
      <c r="II56">
        <v>7.5022699049890511E-4</v>
      </c>
      <c r="IJ56">
        <v>-1.9075414379404558E-6</v>
      </c>
      <c r="IK56">
        <v>4.87577687351772E-10</v>
      </c>
      <c r="IL56">
        <v>0.25935500000000289</v>
      </c>
      <c r="IM56">
        <v>0</v>
      </c>
      <c r="IN56">
        <v>0</v>
      </c>
      <c r="IO56">
        <v>0</v>
      </c>
      <c r="IP56">
        <v>1</v>
      </c>
      <c r="IQ56">
        <v>1943</v>
      </c>
      <c r="IR56">
        <v>1</v>
      </c>
      <c r="IS56">
        <v>21</v>
      </c>
      <c r="IT56">
        <v>1.3</v>
      </c>
      <c r="IU56">
        <v>1.3</v>
      </c>
      <c r="IV56">
        <v>2.5976599999999999</v>
      </c>
      <c r="IW56">
        <v>2.4218799999999998</v>
      </c>
      <c r="IX56">
        <v>1.42578</v>
      </c>
      <c r="IY56">
        <v>2.2692899999999998</v>
      </c>
      <c r="IZ56">
        <v>1.5478499999999999</v>
      </c>
      <c r="JA56">
        <v>2.48169</v>
      </c>
      <c r="JB56">
        <v>40.4255</v>
      </c>
      <c r="JC56">
        <v>15.287800000000001</v>
      </c>
      <c r="JD56">
        <v>18</v>
      </c>
      <c r="JE56">
        <v>637.976</v>
      </c>
      <c r="JF56">
        <v>406.76400000000001</v>
      </c>
      <c r="JG56">
        <v>23.659199999999998</v>
      </c>
      <c r="JH56">
        <v>30.6447</v>
      </c>
      <c r="JI56">
        <v>30.000499999999999</v>
      </c>
      <c r="JJ56">
        <v>30.537299999999998</v>
      </c>
      <c r="JK56">
        <v>30.476900000000001</v>
      </c>
      <c r="JL56">
        <v>52.021099999999997</v>
      </c>
      <c r="JM56">
        <v>24.025099999999998</v>
      </c>
      <c r="JN56">
        <v>66.916899999999998</v>
      </c>
      <c r="JO56">
        <v>23.646799999999999</v>
      </c>
      <c r="JP56">
        <v>1200</v>
      </c>
      <c r="JQ56">
        <v>23.175699999999999</v>
      </c>
      <c r="JR56">
        <v>94.7423</v>
      </c>
      <c r="JS56">
        <v>100.78</v>
      </c>
    </row>
    <row r="57" spans="1:279" x14ac:dyDescent="0.2">
      <c r="A57">
        <v>41</v>
      </c>
      <c r="B57">
        <v>1689782316</v>
      </c>
      <c r="C57">
        <v>4368</v>
      </c>
      <c r="D57" t="s">
        <v>609</v>
      </c>
      <c r="E57" t="s">
        <v>610</v>
      </c>
      <c r="F57">
        <v>15</v>
      </c>
      <c r="L57" t="s">
        <v>513</v>
      </c>
      <c r="N57" t="s">
        <v>514</v>
      </c>
      <c r="O57" t="s">
        <v>515</v>
      </c>
      <c r="P57">
        <v>1689782308</v>
      </c>
      <c r="Q57">
        <f t="shared" si="46"/>
        <v>4.8323427358756284E-4</v>
      </c>
      <c r="R57">
        <f t="shared" si="47"/>
        <v>0.48323427358756282</v>
      </c>
      <c r="S57">
        <f t="shared" si="48"/>
        <v>13.692629161400633</v>
      </c>
      <c r="T57">
        <f t="shared" si="49"/>
        <v>1485.522903225806</v>
      </c>
      <c r="U57">
        <f t="shared" si="50"/>
        <v>855.05781557574403</v>
      </c>
      <c r="V57">
        <f t="shared" si="51"/>
        <v>86.681998677700975</v>
      </c>
      <c r="W57">
        <f t="shared" si="52"/>
        <v>150.59577491424858</v>
      </c>
      <c r="X57">
        <f t="shared" si="53"/>
        <v>3.6396591602154998E-2</v>
      </c>
      <c r="Y57">
        <f t="shared" si="54"/>
        <v>2.952061669744352</v>
      </c>
      <c r="Z57">
        <f t="shared" si="55"/>
        <v>3.6149120906435829E-2</v>
      </c>
      <c r="AA57">
        <f t="shared" si="56"/>
        <v>2.2615294411077909E-2</v>
      </c>
      <c r="AB57">
        <f t="shared" si="57"/>
        <v>241.7343925265813</v>
      </c>
      <c r="AC57">
        <f t="shared" si="58"/>
        <v>28.56808607902947</v>
      </c>
      <c r="AD57">
        <f t="shared" si="59"/>
        <v>27.538138709677419</v>
      </c>
      <c r="AE57">
        <f t="shared" si="60"/>
        <v>3.6938560930831903</v>
      </c>
      <c r="AF57">
        <f t="shared" si="61"/>
        <v>65.401635287180184</v>
      </c>
      <c r="AG57">
        <f t="shared" si="62"/>
        <v>2.3792794343941241</v>
      </c>
      <c r="AH57">
        <f t="shared" si="63"/>
        <v>3.6379509838655406</v>
      </c>
      <c r="AI57">
        <f t="shared" si="64"/>
        <v>1.3145766586890661</v>
      </c>
      <c r="AJ57">
        <f t="shared" si="65"/>
        <v>-21.310631465211522</v>
      </c>
      <c r="AK57">
        <f t="shared" si="66"/>
        <v>-41.450764173092459</v>
      </c>
      <c r="AL57">
        <f t="shared" si="67"/>
        <v>-3.0426536317288844</v>
      </c>
      <c r="AM57">
        <f t="shared" si="68"/>
        <v>175.93034325654844</v>
      </c>
      <c r="AN57">
        <v>0</v>
      </c>
      <c r="AO57">
        <v>0</v>
      </c>
      <c r="AP57">
        <f t="shared" si="69"/>
        <v>1</v>
      </c>
      <c r="AQ57">
        <f t="shared" si="70"/>
        <v>0</v>
      </c>
      <c r="AR57">
        <f t="shared" si="71"/>
        <v>53508.915084108514</v>
      </c>
      <c r="AS57" t="s">
        <v>547</v>
      </c>
      <c r="AT57">
        <v>12544.2</v>
      </c>
      <c r="AU57">
        <v>607.9684615384615</v>
      </c>
      <c r="AV57">
        <v>2044.88</v>
      </c>
      <c r="AW57">
        <f t="shared" si="72"/>
        <v>0.70268746257068315</v>
      </c>
      <c r="AX57">
        <v>-1.512901370836095</v>
      </c>
      <c r="AY57" t="s">
        <v>611</v>
      </c>
      <c r="AZ57">
        <v>12539.5</v>
      </c>
      <c r="BA57">
        <v>545.27916000000005</v>
      </c>
      <c r="BB57">
        <v>700.42399999999998</v>
      </c>
      <c r="BC57">
        <f t="shared" si="73"/>
        <v>0.22150131920094107</v>
      </c>
      <c r="BD57">
        <v>0.5</v>
      </c>
      <c r="BE57">
        <f t="shared" si="74"/>
        <v>1261.1978037827846</v>
      </c>
      <c r="BF57">
        <f t="shared" si="75"/>
        <v>13.692629161400633</v>
      </c>
      <c r="BG57">
        <f t="shared" si="76"/>
        <v>139.67848865560822</v>
      </c>
      <c r="BH57">
        <f t="shared" si="77"/>
        <v>1.2056420084644841E-2</v>
      </c>
      <c r="BI57">
        <f t="shared" si="78"/>
        <v>1.9194887668041074</v>
      </c>
      <c r="BJ57">
        <f t="shared" si="79"/>
        <v>387.07141850484572</v>
      </c>
      <c r="BK57" t="s">
        <v>612</v>
      </c>
      <c r="BL57">
        <v>421.29</v>
      </c>
      <c r="BM57">
        <f t="shared" si="80"/>
        <v>421.29</v>
      </c>
      <c r="BN57">
        <f t="shared" si="81"/>
        <v>0.39852146699713309</v>
      </c>
      <c r="BO57">
        <f t="shared" si="82"/>
        <v>0.55580774824994428</v>
      </c>
      <c r="BP57">
        <f t="shared" si="83"/>
        <v>0.8280760536835039</v>
      </c>
      <c r="BQ57">
        <f t="shared" si="84"/>
        <v>1.6780480929710901</v>
      </c>
      <c r="BR57">
        <f t="shared" si="85"/>
        <v>0.93565676383911001</v>
      </c>
      <c r="BS57">
        <f t="shared" si="86"/>
        <v>0.42942452864000707</v>
      </c>
      <c r="BT57">
        <f t="shared" si="87"/>
        <v>0.57057547135999287</v>
      </c>
      <c r="BU57">
        <v>2696</v>
      </c>
      <c r="BV57">
        <v>300</v>
      </c>
      <c r="BW57">
        <v>300</v>
      </c>
      <c r="BX57">
        <v>300</v>
      </c>
      <c r="BY57">
        <v>12539.5</v>
      </c>
      <c r="BZ57">
        <v>667.1</v>
      </c>
      <c r="CA57">
        <v>-9.0845400000000003E-3</v>
      </c>
      <c r="CB57">
        <v>-4.2699999999999996</v>
      </c>
      <c r="CC57" t="s">
        <v>415</v>
      </c>
      <c r="CD57" t="s">
        <v>415</v>
      </c>
      <c r="CE57" t="s">
        <v>415</v>
      </c>
      <c r="CF57" t="s">
        <v>415</v>
      </c>
      <c r="CG57" t="s">
        <v>415</v>
      </c>
      <c r="CH57" t="s">
        <v>415</v>
      </c>
      <c r="CI57" t="s">
        <v>415</v>
      </c>
      <c r="CJ57" t="s">
        <v>415</v>
      </c>
      <c r="CK57" t="s">
        <v>415</v>
      </c>
      <c r="CL57" t="s">
        <v>415</v>
      </c>
      <c r="CM57">
        <f t="shared" si="88"/>
        <v>1499.984516129032</v>
      </c>
      <c r="CN57">
        <f t="shared" si="89"/>
        <v>1261.1978037827846</v>
      </c>
      <c r="CO57">
        <f t="shared" si="90"/>
        <v>0.84080721515547541</v>
      </c>
      <c r="CP57">
        <f t="shared" si="91"/>
        <v>0.16115792525006756</v>
      </c>
      <c r="CQ57">
        <v>6</v>
      </c>
      <c r="CR57">
        <v>0.5</v>
      </c>
      <c r="CS57" t="s">
        <v>416</v>
      </c>
      <c r="CT57">
        <v>2</v>
      </c>
      <c r="CU57">
        <v>1689782308</v>
      </c>
      <c r="CV57">
        <v>1485.522903225806</v>
      </c>
      <c r="CW57">
        <v>1499.928387096774</v>
      </c>
      <c r="CX57">
        <v>23.46994193548387</v>
      </c>
      <c r="CY57">
        <v>22.998212903225809</v>
      </c>
      <c r="CZ57">
        <v>1485.955806451612</v>
      </c>
      <c r="DA57">
        <v>23.21094193548387</v>
      </c>
      <c r="DB57">
        <v>600.20829032258052</v>
      </c>
      <c r="DC57">
        <v>101.2756451612903</v>
      </c>
      <c r="DD57">
        <v>9.9954358064516149E-2</v>
      </c>
      <c r="DE57">
        <v>27.27769032258065</v>
      </c>
      <c r="DF57">
        <v>27.538138709677419</v>
      </c>
      <c r="DG57">
        <v>999.90000000000032</v>
      </c>
      <c r="DH57">
        <v>0</v>
      </c>
      <c r="DI57">
        <v>0</v>
      </c>
      <c r="DJ57">
        <v>10001.313870967741</v>
      </c>
      <c r="DK57">
        <v>0</v>
      </c>
      <c r="DL57">
        <v>1258.845806451613</v>
      </c>
      <c r="DM57">
        <v>-14.40596451612903</v>
      </c>
      <c r="DN57">
        <v>1521.23</v>
      </c>
      <c r="DO57">
        <v>1535.236451612903</v>
      </c>
      <c r="DP57">
        <v>0.47413403225806461</v>
      </c>
      <c r="DQ57">
        <v>1499.928387096774</v>
      </c>
      <c r="DR57">
        <v>22.998212903225809</v>
      </c>
      <c r="DS57">
        <v>2.3771787096774188</v>
      </c>
      <c r="DT57">
        <v>2.3291603225806452</v>
      </c>
      <c r="DU57">
        <v>20.209148387096771</v>
      </c>
      <c r="DV57">
        <v>19.8795</v>
      </c>
      <c r="DW57">
        <v>1499.984516129032</v>
      </c>
      <c r="DX57">
        <v>0.97300219354838735</v>
      </c>
      <c r="DY57">
        <v>2.6997664516129029E-2</v>
      </c>
      <c r="DZ57">
        <v>0</v>
      </c>
      <c r="EA57">
        <v>545.27354838709675</v>
      </c>
      <c r="EB57">
        <v>4.9993100000000013</v>
      </c>
      <c r="EC57">
        <v>10118.425806451611</v>
      </c>
      <c r="ED57">
        <v>13259.106451612901</v>
      </c>
      <c r="EE57">
        <v>39.039999999999992</v>
      </c>
      <c r="EF57">
        <v>40.811999999999983</v>
      </c>
      <c r="EG57">
        <v>39.5</v>
      </c>
      <c r="EH57">
        <v>39.878999999999991</v>
      </c>
      <c r="EI57">
        <v>40.074193548387093</v>
      </c>
      <c r="EJ57">
        <v>1454.624193548387</v>
      </c>
      <c r="EK57">
        <v>40.36032258064516</v>
      </c>
      <c r="EL57">
        <v>0</v>
      </c>
      <c r="EM57">
        <v>98.299999952316284</v>
      </c>
      <c r="EN57">
        <v>0</v>
      </c>
      <c r="EO57">
        <v>545.27916000000005</v>
      </c>
      <c r="EP57">
        <v>1.6846153838404609</v>
      </c>
      <c r="EQ57">
        <v>60.192307607921137</v>
      </c>
      <c r="ER57">
        <v>10119.168</v>
      </c>
      <c r="ES57">
        <v>15</v>
      </c>
      <c r="ET57">
        <v>1689782335.5</v>
      </c>
      <c r="EU57" t="s">
        <v>613</v>
      </c>
      <c r="EV57">
        <v>1689782138</v>
      </c>
      <c r="EW57">
        <v>1689782335.5</v>
      </c>
      <c r="EX57">
        <v>29</v>
      </c>
      <c r="EY57">
        <v>-0.26400000000000001</v>
      </c>
      <c r="EZ57">
        <v>-3.0000000000000001E-3</v>
      </c>
      <c r="FA57">
        <v>0.39400000000000002</v>
      </c>
      <c r="FB57">
        <v>0.25900000000000001</v>
      </c>
      <c r="FC57">
        <v>1000</v>
      </c>
      <c r="FD57">
        <v>23</v>
      </c>
      <c r="FE57">
        <v>0.22</v>
      </c>
      <c r="FF57">
        <v>0.16</v>
      </c>
      <c r="FG57">
        <v>-14.405119512195119</v>
      </c>
      <c r="FH57">
        <v>2.121742160276793E-2</v>
      </c>
      <c r="FI57">
        <v>5.9218525527200527E-2</v>
      </c>
      <c r="FJ57">
        <v>1</v>
      </c>
      <c r="FK57">
        <v>1485.521612903226</v>
      </c>
      <c r="FL57">
        <v>5.0806451609039363E-2</v>
      </c>
      <c r="FM57">
        <v>1.9690635434861901E-2</v>
      </c>
      <c r="FN57">
        <v>1</v>
      </c>
      <c r="FO57">
        <v>0.48468736585365851</v>
      </c>
      <c r="FP57">
        <v>-0.126206885017422</v>
      </c>
      <c r="FQ57">
        <v>1.5001394061652421E-2</v>
      </c>
      <c r="FR57">
        <v>1</v>
      </c>
      <c r="FS57">
        <v>23.473316129032259</v>
      </c>
      <c r="FT57">
        <v>-6.283548387105331E-2</v>
      </c>
      <c r="FU57">
        <v>4.8429594240868698E-3</v>
      </c>
      <c r="FV57">
        <v>1</v>
      </c>
      <c r="FW57">
        <v>4</v>
      </c>
      <c r="FX57">
        <v>4</v>
      </c>
      <c r="FY57" t="s">
        <v>418</v>
      </c>
      <c r="FZ57">
        <v>3.1740300000000001</v>
      </c>
      <c r="GA57">
        <v>2.7968199999999999</v>
      </c>
      <c r="GB57">
        <v>0.24470600000000001</v>
      </c>
      <c r="GC57">
        <v>0.24712200000000001</v>
      </c>
      <c r="GD57">
        <v>0.11759799999999999</v>
      </c>
      <c r="GE57">
        <v>0.117129</v>
      </c>
      <c r="GF57">
        <v>23473.3</v>
      </c>
      <c r="GG57">
        <v>18644.599999999999</v>
      </c>
      <c r="GH57">
        <v>29071.4</v>
      </c>
      <c r="GI57">
        <v>24280</v>
      </c>
      <c r="GJ57">
        <v>32633.599999999999</v>
      </c>
      <c r="GK57">
        <v>31276.7</v>
      </c>
      <c r="GL57">
        <v>40104.699999999997</v>
      </c>
      <c r="GM57">
        <v>39602.300000000003</v>
      </c>
      <c r="GN57">
        <v>2.1336300000000001</v>
      </c>
      <c r="GO57">
        <v>1.8009999999999999</v>
      </c>
      <c r="GP57">
        <v>3.66941E-2</v>
      </c>
      <c r="GQ57">
        <v>0</v>
      </c>
      <c r="GR57">
        <v>26.926200000000001</v>
      </c>
      <c r="GS57">
        <v>999.9</v>
      </c>
      <c r="GT57">
        <v>49.8</v>
      </c>
      <c r="GU57">
        <v>36.299999999999997</v>
      </c>
      <c r="GV57">
        <v>29.835999999999999</v>
      </c>
      <c r="GW57">
        <v>62.067300000000003</v>
      </c>
      <c r="GX57">
        <v>32.584099999999999</v>
      </c>
      <c r="GY57">
        <v>1</v>
      </c>
      <c r="GZ57">
        <v>0.28678100000000001</v>
      </c>
      <c r="HA57">
        <v>2.8608500000000001</v>
      </c>
      <c r="HB57">
        <v>20.241499999999998</v>
      </c>
      <c r="HC57">
        <v>5.22478</v>
      </c>
      <c r="HD57">
        <v>11.914099999999999</v>
      </c>
      <c r="HE57">
        <v>4.9637500000000001</v>
      </c>
      <c r="HF57">
        <v>3.2919999999999998</v>
      </c>
      <c r="HG57">
        <v>9999</v>
      </c>
      <c r="HH57">
        <v>9999</v>
      </c>
      <c r="HI57">
        <v>9999</v>
      </c>
      <c r="HJ57">
        <v>999.9</v>
      </c>
      <c r="HK57">
        <v>4.9703099999999996</v>
      </c>
      <c r="HL57">
        <v>1.8754599999999999</v>
      </c>
      <c r="HM57">
        <v>1.8742399999999999</v>
      </c>
      <c r="HN57">
        <v>1.87347</v>
      </c>
      <c r="HO57">
        <v>1.8748499999999999</v>
      </c>
      <c r="HP57">
        <v>1.86981</v>
      </c>
      <c r="HQ57">
        <v>1.8739300000000001</v>
      </c>
      <c r="HR57">
        <v>1.879</v>
      </c>
      <c r="HS57">
        <v>0</v>
      </c>
      <c r="HT57">
        <v>0</v>
      </c>
      <c r="HU57">
        <v>0</v>
      </c>
      <c r="HV57">
        <v>0</v>
      </c>
      <c r="HW57" t="s">
        <v>419</v>
      </c>
      <c r="HX57" t="s">
        <v>420</v>
      </c>
      <c r="HY57" t="s">
        <v>421</v>
      </c>
      <c r="HZ57" t="s">
        <v>421</v>
      </c>
      <c r="IA57" t="s">
        <v>421</v>
      </c>
      <c r="IB57" t="s">
        <v>421</v>
      </c>
      <c r="IC57">
        <v>0</v>
      </c>
      <c r="ID57">
        <v>100</v>
      </c>
      <c r="IE57">
        <v>100</v>
      </c>
      <c r="IF57">
        <v>-0.44</v>
      </c>
      <c r="IG57">
        <v>0.25900000000000001</v>
      </c>
      <c r="IH57">
        <v>1.062934765634189</v>
      </c>
      <c r="II57">
        <v>7.5022699049890511E-4</v>
      </c>
      <c r="IJ57">
        <v>-1.9075414379404558E-6</v>
      </c>
      <c r="IK57">
        <v>4.87577687351772E-10</v>
      </c>
      <c r="IL57">
        <v>0.26140952380952598</v>
      </c>
      <c r="IM57">
        <v>0</v>
      </c>
      <c r="IN57">
        <v>0</v>
      </c>
      <c r="IO57">
        <v>0</v>
      </c>
      <c r="IP57">
        <v>1</v>
      </c>
      <c r="IQ57">
        <v>1943</v>
      </c>
      <c r="IR57">
        <v>1</v>
      </c>
      <c r="IS57">
        <v>21</v>
      </c>
      <c r="IT57">
        <v>3</v>
      </c>
      <c r="IU57">
        <v>1.3</v>
      </c>
      <c r="IV57">
        <v>3.12256</v>
      </c>
      <c r="IW57">
        <v>2.4023400000000001</v>
      </c>
      <c r="IX57">
        <v>1.42578</v>
      </c>
      <c r="IY57">
        <v>2.2692899999999998</v>
      </c>
      <c r="IZ57">
        <v>1.5478499999999999</v>
      </c>
      <c r="JA57">
        <v>2.49634</v>
      </c>
      <c r="JB57">
        <v>40.527500000000003</v>
      </c>
      <c r="JC57">
        <v>15.2615</v>
      </c>
      <c r="JD57">
        <v>18</v>
      </c>
      <c r="JE57">
        <v>638.20699999999999</v>
      </c>
      <c r="JF57">
        <v>407.11</v>
      </c>
      <c r="JG57">
        <v>23.186800000000002</v>
      </c>
      <c r="JH57">
        <v>30.711099999999998</v>
      </c>
      <c r="JI57">
        <v>30.000499999999999</v>
      </c>
      <c r="JJ57">
        <v>30.623000000000001</v>
      </c>
      <c r="JK57">
        <v>30.565000000000001</v>
      </c>
      <c r="JL57">
        <v>62.530799999999999</v>
      </c>
      <c r="JM57">
        <v>23.756799999999998</v>
      </c>
      <c r="JN57">
        <v>65.7774</v>
      </c>
      <c r="JO57">
        <v>23.177700000000002</v>
      </c>
      <c r="JP57">
        <v>1500</v>
      </c>
      <c r="JQ57">
        <v>23.1418</v>
      </c>
      <c r="JR57">
        <v>94.727199999999996</v>
      </c>
      <c r="JS57">
        <v>100.767</v>
      </c>
    </row>
    <row r="58" spans="1:279" x14ac:dyDescent="0.2">
      <c r="A58">
        <v>42</v>
      </c>
      <c r="B58">
        <v>1689782411.5</v>
      </c>
      <c r="C58">
        <v>4463.5</v>
      </c>
      <c r="D58" t="s">
        <v>614</v>
      </c>
      <c r="E58" t="s">
        <v>615</v>
      </c>
      <c r="F58">
        <v>15</v>
      </c>
      <c r="L58" t="s">
        <v>513</v>
      </c>
      <c r="N58" t="s">
        <v>514</v>
      </c>
      <c r="O58" t="s">
        <v>515</v>
      </c>
      <c r="P58">
        <v>1689782403.5</v>
      </c>
      <c r="Q58">
        <f t="shared" si="46"/>
        <v>5.4956707435773909E-4</v>
      </c>
      <c r="R58">
        <f t="shared" si="47"/>
        <v>0.5495670743577391</v>
      </c>
      <c r="S58">
        <f t="shared" si="48"/>
        <v>15.903209590967441</v>
      </c>
      <c r="T58">
        <f t="shared" si="49"/>
        <v>1983.0770967741939</v>
      </c>
      <c r="U58">
        <f t="shared" si="50"/>
        <v>1342.5040663346795</v>
      </c>
      <c r="V58">
        <f t="shared" si="51"/>
        <v>136.09709772463734</v>
      </c>
      <c r="W58">
        <f t="shared" si="52"/>
        <v>201.03554559207205</v>
      </c>
      <c r="X58">
        <f t="shared" si="53"/>
        <v>4.2291054673123739E-2</v>
      </c>
      <c r="Y58">
        <f t="shared" si="54"/>
        <v>2.9520202216375475</v>
      </c>
      <c r="Z58">
        <f t="shared" si="55"/>
        <v>4.1957328971045309E-2</v>
      </c>
      <c r="AA58">
        <f t="shared" si="56"/>
        <v>2.625309488069346E-2</v>
      </c>
      <c r="AB58">
        <f t="shared" si="57"/>
        <v>241.73298978438325</v>
      </c>
      <c r="AC58">
        <f t="shared" si="58"/>
        <v>28.504223039837331</v>
      </c>
      <c r="AD58">
        <f t="shared" si="59"/>
        <v>27.482119354838709</v>
      </c>
      <c r="AE58">
        <f t="shared" si="60"/>
        <v>3.6817686929306066</v>
      </c>
      <c r="AF58">
        <f t="shared" si="61"/>
        <v>65.979198488556989</v>
      </c>
      <c r="AG58">
        <f t="shared" si="62"/>
        <v>2.3937166088704003</v>
      </c>
      <c r="AH58">
        <f t="shared" si="63"/>
        <v>3.6279867953921134</v>
      </c>
      <c r="AI58">
        <f t="shared" si="64"/>
        <v>1.2880520840602063</v>
      </c>
      <c r="AJ58">
        <f t="shared" si="65"/>
        <v>-24.235907979176293</v>
      </c>
      <c r="AK58">
        <f t="shared" si="66"/>
        <v>-39.980874648679986</v>
      </c>
      <c r="AL58">
        <f t="shared" si="67"/>
        <v>-2.9332926918229161</v>
      </c>
      <c r="AM58">
        <f t="shared" si="68"/>
        <v>174.58291446470406</v>
      </c>
      <c r="AN58">
        <v>0</v>
      </c>
      <c r="AO58">
        <v>0</v>
      </c>
      <c r="AP58">
        <f t="shared" si="69"/>
        <v>1</v>
      </c>
      <c r="AQ58">
        <f t="shared" si="70"/>
        <v>0</v>
      </c>
      <c r="AR58">
        <f t="shared" si="71"/>
        <v>53516.043743235052</v>
      </c>
      <c r="AS58" t="s">
        <v>547</v>
      </c>
      <c r="AT58">
        <v>12544.2</v>
      </c>
      <c r="AU58">
        <v>607.9684615384615</v>
      </c>
      <c r="AV58">
        <v>2044.88</v>
      </c>
      <c r="AW58">
        <f t="shared" si="72"/>
        <v>0.70268746257068315</v>
      </c>
      <c r="AX58">
        <v>-1.512901370836095</v>
      </c>
      <c r="AY58" t="s">
        <v>616</v>
      </c>
      <c r="AZ58">
        <v>12540.4</v>
      </c>
      <c r="BA58">
        <v>565.87938461538465</v>
      </c>
      <c r="BB58">
        <v>721.65099999999995</v>
      </c>
      <c r="BC58">
        <f t="shared" si="73"/>
        <v>0.21585449945280377</v>
      </c>
      <c r="BD58">
        <v>0.5</v>
      </c>
      <c r="BE58">
        <f t="shared" si="74"/>
        <v>1261.1931682987781</v>
      </c>
      <c r="BF58">
        <f t="shared" si="75"/>
        <v>15.903209590967441</v>
      </c>
      <c r="BG58">
        <f t="shared" si="76"/>
        <v>136.11711002821423</v>
      </c>
      <c r="BH58">
        <f t="shared" si="77"/>
        <v>1.3809233509642386E-2</v>
      </c>
      <c r="BI58">
        <f t="shared" si="78"/>
        <v>1.8336134779831252</v>
      </c>
      <c r="BJ58">
        <f t="shared" si="79"/>
        <v>393.46729587090414</v>
      </c>
      <c r="BK58" t="s">
        <v>617</v>
      </c>
      <c r="BL58">
        <v>424.49</v>
      </c>
      <c r="BM58">
        <f t="shared" si="80"/>
        <v>424.49</v>
      </c>
      <c r="BN58">
        <f t="shared" si="81"/>
        <v>0.41177937812044874</v>
      </c>
      <c r="BO58">
        <f t="shared" si="82"/>
        <v>0.52419939152383832</v>
      </c>
      <c r="BP58">
        <f t="shared" si="83"/>
        <v>0.81661143305006834</v>
      </c>
      <c r="BQ58">
        <f t="shared" si="84"/>
        <v>1.3702334368379414</v>
      </c>
      <c r="BR58">
        <f t="shared" si="85"/>
        <v>0.92088410774176466</v>
      </c>
      <c r="BS58">
        <f t="shared" si="86"/>
        <v>0.39322407876582066</v>
      </c>
      <c r="BT58">
        <f t="shared" si="87"/>
        <v>0.60677592123417934</v>
      </c>
      <c r="BU58">
        <v>2698</v>
      </c>
      <c r="BV58">
        <v>300</v>
      </c>
      <c r="BW58">
        <v>300</v>
      </c>
      <c r="BX58">
        <v>300</v>
      </c>
      <c r="BY58">
        <v>12540.4</v>
      </c>
      <c r="BZ58">
        <v>691.36</v>
      </c>
      <c r="CA58">
        <v>-9.0851999999999999E-3</v>
      </c>
      <c r="CB58">
        <v>-3.77</v>
      </c>
      <c r="CC58" t="s">
        <v>415</v>
      </c>
      <c r="CD58" t="s">
        <v>415</v>
      </c>
      <c r="CE58" t="s">
        <v>415</v>
      </c>
      <c r="CF58" t="s">
        <v>415</v>
      </c>
      <c r="CG58" t="s">
        <v>415</v>
      </c>
      <c r="CH58" t="s">
        <v>415</v>
      </c>
      <c r="CI58" t="s">
        <v>415</v>
      </c>
      <c r="CJ58" t="s">
        <v>415</v>
      </c>
      <c r="CK58" t="s">
        <v>415</v>
      </c>
      <c r="CL58" t="s">
        <v>415</v>
      </c>
      <c r="CM58">
        <f t="shared" si="88"/>
        <v>1499.9793548387099</v>
      </c>
      <c r="CN58">
        <f t="shared" si="89"/>
        <v>1261.1931682987781</v>
      </c>
      <c r="CO58">
        <f t="shared" si="90"/>
        <v>0.84080701793018475</v>
      </c>
      <c r="CP58">
        <f t="shared" si="91"/>
        <v>0.1611575446052565</v>
      </c>
      <c r="CQ58">
        <v>6</v>
      </c>
      <c r="CR58">
        <v>0.5</v>
      </c>
      <c r="CS58" t="s">
        <v>416</v>
      </c>
      <c r="CT58">
        <v>2</v>
      </c>
      <c r="CU58">
        <v>1689782403.5</v>
      </c>
      <c r="CV58">
        <v>1983.0770967741939</v>
      </c>
      <c r="CW58">
        <v>2000.064516129032</v>
      </c>
      <c r="CX58">
        <v>23.612364516129031</v>
      </c>
      <c r="CY58">
        <v>23.075951612903221</v>
      </c>
      <c r="CZ58">
        <v>1984.2270967741929</v>
      </c>
      <c r="DA58">
        <v>23.363364516129039</v>
      </c>
      <c r="DB58">
        <v>600.1986451612903</v>
      </c>
      <c r="DC58">
        <v>101.2755483870968</v>
      </c>
      <c r="DD58">
        <v>0.1000087806451613</v>
      </c>
      <c r="DE58">
        <v>27.230903225806451</v>
      </c>
      <c r="DF58">
        <v>27.482119354838709</v>
      </c>
      <c r="DG58">
        <v>999.90000000000032</v>
      </c>
      <c r="DH58">
        <v>0</v>
      </c>
      <c r="DI58">
        <v>0</v>
      </c>
      <c r="DJ58">
        <v>10001.088064516131</v>
      </c>
      <c r="DK58">
        <v>0</v>
      </c>
      <c r="DL58">
        <v>1235.8961290322579</v>
      </c>
      <c r="DM58">
        <v>-16.987796774193541</v>
      </c>
      <c r="DN58">
        <v>2031.056774193549</v>
      </c>
      <c r="DO58">
        <v>2047.309032258064</v>
      </c>
      <c r="DP58">
        <v>0.54618635483870959</v>
      </c>
      <c r="DQ58">
        <v>2000.064516129032</v>
      </c>
      <c r="DR58">
        <v>23.075951612903221</v>
      </c>
      <c r="DS58">
        <v>2.3923441935483871</v>
      </c>
      <c r="DT58">
        <v>2.3370296774193551</v>
      </c>
      <c r="DU58">
        <v>20.31205806451613</v>
      </c>
      <c r="DV58">
        <v>19.9338870967742</v>
      </c>
      <c r="DW58">
        <v>1499.9793548387099</v>
      </c>
      <c r="DX58">
        <v>0.97300677419354875</v>
      </c>
      <c r="DY58">
        <v>2.6992854838709682E-2</v>
      </c>
      <c r="DZ58">
        <v>0</v>
      </c>
      <c r="EA58">
        <v>565.92087096774185</v>
      </c>
      <c r="EB58">
        <v>4.9993100000000013</v>
      </c>
      <c r="EC58">
        <v>10420.590322580651</v>
      </c>
      <c r="ED58">
        <v>13259.083870967739</v>
      </c>
      <c r="EE58">
        <v>38.936999999999983</v>
      </c>
      <c r="EF58">
        <v>40.686999999999983</v>
      </c>
      <c r="EG58">
        <v>39.375</v>
      </c>
      <c r="EH58">
        <v>39.898999999999987</v>
      </c>
      <c r="EI58">
        <v>40.066064516129018</v>
      </c>
      <c r="EJ58">
        <v>1454.6290322580639</v>
      </c>
      <c r="EK58">
        <v>40.350322580645148</v>
      </c>
      <c r="EL58">
        <v>0</v>
      </c>
      <c r="EM58">
        <v>95.200000047683716</v>
      </c>
      <c r="EN58">
        <v>0</v>
      </c>
      <c r="EO58">
        <v>565.87938461538465</v>
      </c>
      <c r="EP58">
        <v>-5.9360683925916593</v>
      </c>
      <c r="EQ58">
        <v>-15.018803332549281</v>
      </c>
      <c r="ER58">
        <v>10420.211538461541</v>
      </c>
      <c r="ES58">
        <v>15</v>
      </c>
      <c r="ET58">
        <v>1689782433.5</v>
      </c>
      <c r="EU58" t="s">
        <v>618</v>
      </c>
      <c r="EV58">
        <v>1689782138</v>
      </c>
      <c r="EW58">
        <v>1689782433.5</v>
      </c>
      <c r="EX58">
        <v>30</v>
      </c>
      <c r="EY58">
        <v>-0.26400000000000001</v>
      </c>
      <c r="EZ58">
        <v>-8.9999999999999993E-3</v>
      </c>
      <c r="FA58">
        <v>0.39400000000000002</v>
      </c>
      <c r="FB58">
        <v>0.249</v>
      </c>
      <c r="FC58">
        <v>1000</v>
      </c>
      <c r="FD58">
        <v>23</v>
      </c>
      <c r="FE58">
        <v>0.22</v>
      </c>
      <c r="FF58">
        <v>0.09</v>
      </c>
      <c r="FG58">
        <v>-16.911930000000002</v>
      </c>
      <c r="FH58">
        <v>-1.1410153846153741</v>
      </c>
      <c r="FI58">
        <v>0.17309435750480159</v>
      </c>
      <c r="FJ58">
        <v>1</v>
      </c>
      <c r="FK58">
        <v>1983.0909999999999</v>
      </c>
      <c r="FL58">
        <v>-1.178109010005445</v>
      </c>
      <c r="FM58">
        <v>9.9811488984664395E-2</v>
      </c>
      <c r="FN58">
        <v>1</v>
      </c>
      <c r="FO58">
        <v>0.51563957500000002</v>
      </c>
      <c r="FP58">
        <v>0.572206165103188</v>
      </c>
      <c r="FQ58">
        <v>5.5822789752433322E-2</v>
      </c>
      <c r="FR58">
        <v>0</v>
      </c>
      <c r="FS58">
        <v>23.622443333333329</v>
      </c>
      <c r="FT58">
        <v>5.8846718576155047E-2</v>
      </c>
      <c r="FU58">
        <v>9.5182170365859676E-3</v>
      </c>
      <c r="FV58">
        <v>1</v>
      </c>
      <c r="FW58">
        <v>3</v>
      </c>
      <c r="FX58">
        <v>4</v>
      </c>
      <c r="FY58" t="s">
        <v>481</v>
      </c>
      <c r="FZ58">
        <v>3.1737799999999998</v>
      </c>
      <c r="GA58">
        <v>2.7966700000000002</v>
      </c>
      <c r="GB58">
        <v>0.29020800000000002</v>
      </c>
      <c r="GC58">
        <v>0.29270099999999999</v>
      </c>
      <c r="GD58">
        <v>0.11805300000000001</v>
      </c>
      <c r="GE58">
        <v>0.116713</v>
      </c>
      <c r="GF58">
        <v>22053.9</v>
      </c>
      <c r="GG58">
        <v>17511.8</v>
      </c>
      <c r="GH58">
        <v>29069.8</v>
      </c>
      <c r="GI58">
        <v>24278.9</v>
      </c>
      <c r="GJ58">
        <v>32616.6</v>
      </c>
      <c r="GK58">
        <v>31292.5</v>
      </c>
      <c r="GL58">
        <v>40102.5</v>
      </c>
      <c r="GM58">
        <v>39601.199999999997</v>
      </c>
      <c r="GN58">
        <v>2.1332800000000001</v>
      </c>
      <c r="GO58">
        <v>1.8012300000000001</v>
      </c>
      <c r="GP58">
        <v>2.9459599999999999E-2</v>
      </c>
      <c r="GQ58">
        <v>0</v>
      </c>
      <c r="GR58">
        <v>27.015599999999999</v>
      </c>
      <c r="GS58">
        <v>999.9</v>
      </c>
      <c r="GT58">
        <v>49.3</v>
      </c>
      <c r="GU58">
        <v>36.4</v>
      </c>
      <c r="GV58">
        <v>29.700900000000001</v>
      </c>
      <c r="GW58">
        <v>61.957299999999996</v>
      </c>
      <c r="GX58">
        <v>33.032899999999998</v>
      </c>
      <c r="GY58">
        <v>1</v>
      </c>
      <c r="GZ58">
        <v>0.28898099999999999</v>
      </c>
      <c r="HA58">
        <v>2.6147800000000001</v>
      </c>
      <c r="HB58">
        <v>20.245799999999999</v>
      </c>
      <c r="HC58">
        <v>5.2246300000000003</v>
      </c>
      <c r="HD58">
        <v>11.914</v>
      </c>
      <c r="HE58">
        <v>4.9637000000000002</v>
      </c>
      <c r="HF58">
        <v>3.2919999999999998</v>
      </c>
      <c r="HG58">
        <v>9999</v>
      </c>
      <c r="HH58">
        <v>9999</v>
      </c>
      <c r="HI58">
        <v>9999</v>
      </c>
      <c r="HJ58">
        <v>999.9</v>
      </c>
      <c r="HK58">
        <v>4.9702900000000003</v>
      </c>
      <c r="HL58">
        <v>1.8754599999999999</v>
      </c>
      <c r="HM58">
        <v>1.8742399999999999</v>
      </c>
      <c r="HN58">
        <v>1.87347</v>
      </c>
      <c r="HO58">
        <v>1.8748499999999999</v>
      </c>
      <c r="HP58">
        <v>1.86981</v>
      </c>
      <c r="HQ58">
        <v>1.8739300000000001</v>
      </c>
      <c r="HR58">
        <v>1.8790100000000001</v>
      </c>
      <c r="HS58">
        <v>0</v>
      </c>
      <c r="HT58">
        <v>0</v>
      </c>
      <c r="HU58">
        <v>0</v>
      </c>
      <c r="HV58">
        <v>0</v>
      </c>
      <c r="HW58" t="s">
        <v>419</v>
      </c>
      <c r="HX58" t="s">
        <v>420</v>
      </c>
      <c r="HY58" t="s">
        <v>421</v>
      </c>
      <c r="HZ58" t="s">
        <v>421</v>
      </c>
      <c r="IA58" t="s">
        <v>421</v>
      </c>
      <c r="IB58" t="s">
        <v>421</v>
      </c>
      <c r="IC58">
        <v>0</v>
      </c>
      <c r="ID58">
        <v>100</v>
      </c>
      <c r="IE58">
        <v>100</v>
      </c>
      <c r="IF58">
        <v>-1.1499999999999999</v>
      </c>
      <c r="IG58">
        <v>0.249</v>
      </c>
      <c r="IH58">
        <v>1.062934765634189</v>
      </c>
      <c r="II58">
        <v>7.5022699049890511E-4</v>
      </c>
      <c r="IJ58">
        <v>-1.9075414379404558E-6</v>
      </c>
      <c r="IK58">
        <v>4.87577687351772E-10</v>
      </c>
      <c r="IL58">
        <v>0.25876190476190791</v>
      </c>
      <c r="IM58">
        <v>0</v>
      </c>
      <c r="IN58">
        <v>0</v>
      </c>
      <c r="IO58">
        <v>0</v>
      </c>
      <c r="IP58">
        <v>1</v>
      </c>
      <c r="IQ58">
        <v>1943</v>
      </c>
      <c r="IR58">
        <v>1</v>
      </c>
      <c r="IS58">
        <v>21</v>
      </c>
      <c r="IT58">
        <v>4.5999999999999996</v>
      </c>
      <c r="IU58">
        <v>1.3</v>
      </c>
      <c r="IV58">
        <v>3.9379900000000001</v>
      </c>
      <c r="IW58">
        <v>2.34985</v>
      </c>
      <c r="IX58">
        <v>1.42578</v>
      </c>
      <c r="IY58">
        <v>2.2680699999999998</v>
      </c>
      <c r="IZ58">
        <v>1.5478499999999999</v>
      </c>
      <c r="JA58">
        <v>2.4121100000000002</v>
      </c>
      <c r="JB58">
        <v>40.6554</v>
      </c>
      <c r="JC58">
        <v>15.244</v>
      </c>
      <c r="JD58">
        <v>18</v>
      </c>
      <c r="JE58">
        <v>638.63</v>
      </c>
      <c r="JF58">
        <v>407.68400000000003</v>
      </c>
      <c r="JG58">
        <v>23.178000000000001</v>
      </c>
      <c r="JH58">
        <v>30.7789</v>
      </c>
      <c r="JI58">
        <v>30.000399999999999</v>
      </c>
      <c r="JJ58">
        <v>30.6906</v>
      </c>
      <c r="JK58">
        <v>30.6326</v>
      </c>
      <c r="JL58">
        <v>78.848100000000002</v>
      </c>
      <c r="JM58">
        <v>24.296199999999999</v>
      </c>
      <c r="JN58">
        <v>64.662300000000002</v>
      </c>
      <c r="JO58">
        <v>23.1754</v>
      </c>
      <c r="JP58">
        <v>2000</v>
      </c>
      <c r="JQ58">
        <v>22.909400000000002</v>
      </c>
      <c r="JR58">
        <v>94.721999999999994</v>
      </c>
      <c r="JS58">
        <v>100.76300000000001</v>
      </c>
    </row>
    <row r="59" spans="1:279" x14ac:dyDescent="0.2">
      <c r="A59">
        <v>43</v>
      </c>
      <c r="B59">
        <v>1689782907.0999999</v>
      </c>
      <c r="C59">
        <v>4959.0999999046326</v>
      </c>
      <c r="D59" t="s">
        <v>619</v>
      </c>
      <c r="E59" t="s">
        <v>620</v>
      </c>
      <c r="F59">
        <v>15</v>
      </c>
      <c r="L59" t="s">
        <v>621</v>
      </c>
      <c r="N59" t="s">
        <v>622</v>
      </c>
      <c r="O59" t="s">
        <v>623</v>
      </c>
      <c r="P59">
        <v>1689782899.349999</v>
      </c>
      <c r="Q59">
        <f t="shared" si="46"/>
        <v>2.5423761244764223E-4</v>
      </c>
      <c r="R59">
        <f t="shared" si="47"/>
        <v>0.2542376124476422</v>
      </c>
      <c r="S59">
        <f t="shared" si="48"/>
        <v>4.7853971820752363</v>
      </c>
      <c r="T59">
        <f t="shared" si="49"/>
        <v>405.05813333333327</v>
      </c>
      <c r="U59">
        <f t="shared" si="50"/>
        <v>0.46337391236616288</v>
      </c>
      <c r="V59">
        <f t="shared" si="51"/>
        <v>4.6969340170532212E-2</v>
      </c>
      <c r="W59">
        <f t="shared" si="52"/>
        <v>41.058231259122174</v>
      </c>
      <c r="X59">
        <f t="shared" si="53"/>
        <v>1.9187191293364672E-2</v>
      </c>
      <c r="Y59">
        <f t="shared" si="54"/>
        <v>2.9520047975684038</v>
      </c>
      <c r="Z59">
        <f t="shared" si="55"/>
        <v>1.9118176341333025E-2</v>
      </c>
      <c r="AA59">
        <f t="shared" si="56"/>
        <v>1.1955040146582115E-2</v>
      </c>
      <c r="AB59">
        <f t="shared" si="57"/>
        <v>241.73214835566981</v>
      </c>
      <c r="AC59">
        <f t="shared" si="58"/>
        <v>28.644660467221318</v>
      </c>
      <c r="AD59">
        <f t="shared" si="59"/>
        <v>27.524319999999999</v>
      </c>
      <c r="AE59">
        <f t="shared" si="60"/>
        <v>3.6908711913689762</v>
      </c>
      <c r="AF59">
        <f t="shared" si="61"/>
        <v>65.445190917043277</v>
      </c>
      <c r="AG59">
        <f t="shared" si="62"/>
        <v>2.3833014601184619</v>
      </c>
      <c r="AH59">
        <f t="shared" si="63"/>
        <v>3.6416754641902971</v>
      </c>
      <c r="AI59">
        <f t="shared" si="64"/>
        <v>1.3075697312505143</v>
      </c>
      <c r="AJ59">
        <f t="shared" si="65"/>
        <v>-11.211878708941022</v>
      </c>
      <c r="AK59">
        <f t="shared" si="66"/>
        <v>-36.472057768100171</v>
      </c>
      <c r="AL59">
        <f t="shared" si="67"/>
        <v>-2.6772965951992509</v>
      </c>
      <c r="AM59">
        <f t="shared" si="68"/>
        <v>191.37091528342938</v>
      </c>
      <c r="AN59">
        <v>0</v>
      </c>
      <c r="AO59">
        <v>0</v>
      </c>
      <c r="AP59">
        <f t="shared" si="69"/>
        <v>1</v>
      </c>
      <c r="AQ59">
        <f t="shared" si="70"/>
        <v>0</v>
      </c>
      <c r="AR59">
        <f t="shared" si="71"/>
        <v>53503.912513664567</v>
      </c>
      <c r="AS59" t="s">
        <v>547</v>
      </c>
      <c r="AT59">
        <v>12544.2</v>
      </c>
      <c r="AU59">
        <v>607.9684615384615</v>
      </c>
      <c r="AV59">
        <v>2044.88</v>
      </c>
      <c r="AW59">
        <f t="shared" si="72"/>
        <v>0.70268746257068315</v>
      </c>
      <c r="AX59">
        <v>-1.512901370836095</v>
      </c>
      <c r="AY59" t="s">
        <v>624</v>
      </c>
      <c r="AZ59">
        <v>12578.8</v>
      </c>
      <c r="BA59">
        <v>524.97842307692304</v>
      </c>
      <c r="BB59">
        <v>601.67100000000005</v>
      </c>
      <c r="BC59">
        <f t="shared" si="73"/>
        <v>0.12746596881531103</v>
      </c>
      <c r="BD59">
        <v>0.5</v>
      </c>
      <c r="BE59">
        <f t="shared" si="74"/>
        <v>1261.1859002879116</v>
      </c>
      <c r="BF59">
        <f t="shared" si="75"/>
        <v>4.7853971820752363</v>
      </c>
      <c r="BG59">
        <f t="shared" si="76"/>
        <v>80.379141318204447</v>
      </c>
      <c r="BH59">
        <f t="shared" si="77"/>
        <v>4.9939493864255185E-3</v>
      </c>
      <c r="BI59">
        <f t="shared" si="78"/>
        <v>2.3986680428340406</v>
      </c>
      <c r="BJ59">
        <f t="shared" si="79"/>
        <v>354.88253381998129</v>
      </c>
      <c r="BK59" t="s">
        <v>625</v>
      </c>
      <c r="BL59">
        <v>420.29</v>
      </c>
      <c r="BM59">
        <f t="shared" si="80"/>
        <v>420.29</v>
      </c>
      <c r="BN59">
        <f t="shared" si="81"/>
        <v>0.30146209473283569</v>
      </c>
      <c r="BO59">
        <f t="shared" si="82"/>
        <v>0.42282585785212895</v>
      </c>
      <c r="BP59">
        <f t="shared" si="83"/>
        <v>0.88835275361783583</v>
      </c>
      <c r="BQ59">
        <f t="shared" si="84"/>
        <v>-12.178331928616116</v>
      </c>
      <c r="BR59">
        <f t="shared" si="85"/>
        <v>1.0043826369055426</v>
      </c>
      <c r="BS59">
        <f t="shared" si="86"/>
        <v>0.33850815954512514</v>
      </c>
      <c r="BT59">
        <f t="shared" si="87"/>
        <v>0.66149184045487486</v>
      </c>
      <c r="BU59">
        <v>2700</v>
      </c>
      <c r="BV59">
        <v>300</v>
      </c>
      <c r="BW59">
        <v>300</v>
      </c>
      <c r="BX59">
        <v>300</v>
      </c>
      <c r="BY59">
        <v>12578.8</v>
      </c>
      <c r="BZ59">
        <v>586.22</v>
      </c>
      <c r="CA59">
        <v>-9.1123200000000001E-3</v>
      </c>
      <c r="CB59">
        <v>-0.28999999999999998</v>
      </c>
      <c r="CC59" t="s">
        <v>415</v>
      </c>
      <c r="CD59" t="s">
        <v>415</v>
      </c>
      <c r="CE59" t="s">
        <v>415</v>
      </c>
      <c r="CF59" t="s">
        <v>415</v>
      </c>
      <c r="CG59" t="s">
        <v>415</v>
      </c>
      <c r="CH59" t="s">
        <v>415</v>
      </c>
      <c r="CI59" t="s">
        <v>415</v>
      </c>
      <c r="CJ59" t="s">
        <v>415</v>
      </c>
      <c r="CK59" t="s">
        <v>415</v>
      </c>
      <c r="CL59" t="s">
        <v>415</v>
      </c>
      <c r="CM59">
        <f t="shared" si="88"/>
        <v>1499.970333333333</v>
      </c>
      <c r="CN59">
        <f t="shared" si="89"/>
        <v>1261.1859002879116</v>
      </c>
      <c r="CO59">
        <f t="shared" si="90"/>
        <v>0.84080722949048003</v>
      </c>
      <c r="CP59">
        <f t="shared" si="91"/>
        <v>0.16115795291662649</v>
      </c>
      <c r="CQ59">
        <v>6</v>
      </c>
      <c r="CR59">
        <v>0.5</v>
      </c>
      <c r="CS59" t="s">
        <v>416</v>
      </c>
      <c r="CT59">
        <v>2</v>
      </c>
      <c r="CU59">
        <v>1689782899.349999</v>
      </c>
      <c r="CV59">
        <v>405.05813333333327</v>
      </c>
      <c r="CW59">
        <v>409.94526666666673</v>
      </c>
      <c r="CX59">
        <v>23.51235333333333</v>
      </c>
      <c r="CY59">
        <v>23.264156666666661</v>
      </c>
      <c r="CZ59">
        <v>404.26373333333328</v>
      </c>
      <c r="DA59">
        <v>23.229916666666661</v>
      </c>
      <c r="DB59">
        <v>600.15283333333343</v>
      </c>
      <c r="DC59">
        <v>101.26479999999999</v>
      </c>
      <c r="DD59">
        <v>9.899912000000001E-2</v>
      </c>
      <c r="DE59">
        <v>27.29515</v>
      </c>
      <c r="DF59">
        <v>27.524319999999999</v>
      </c>
      <c r="DG59">
        <v>999.9000000000002</v>
      </c>
      <c r="DH59">
        <v>0</v>
      </c>
      <c r="DI59">
        <v>0</v>
      </c>
      <c r="DJ59">
        <v>10002.062</v>
      </c>
      <c r="DK59">
        <v>0</v>
      </c>
      <c r="DL59">
        <v>800.97383333333346</v>
      </c>
      <c r="DM59">
        <v>-4.8871616666666684</v>
      </c>
      <c r="DN59">
        <v>414.81123333333329</v>
      </c>
      <c r="DO59">
        <v>419.70946666666657</v>
      </c>
      <c r="DP59">
        <v>0.2481929666666666</v>
      </c>
      <c r="DQ59">
        <v>409.94526666666673</v>
      </c>
      <c r="DR59">
        <v>23.264156666666661</v>
      </c>
      <c r="DS59">
        <v>2.380970333333333</v>
      </c>
      <c r="DT59">
        <v>2.3558370000000002</v>
      </c>
      <c r="DU59">
        <v>20.234906666666671</v>
      </c>
      <c r="DV59">
        <v>20.063326666666669</v>
      </c>
      <c r="DW59">
        <v>1499.970333333333</v>
      </c>
      <c r="DX59">
        <v>0.97300350000000013</v>
      </c>
      <c r="DY59">
        <v>2.6996970000000009E-2</v>
      </c>
      <c r="DZ59">
        <v>0</v>
      </c>
      <c r="EA59">
        <v>524.99209999999994</v>
      </c>
      <c r="EB59">
        <v>4.9993100000000004</v>
      </c>
      <c r="EC59">
        <v>11718.97333333333</v>
      </c>
      <c r="ED59">
        <v>13259</v>
      </c>
      <c r="EE59">
        <v>38.375</v>
      </c>
      <c r="EF59">
        <v>40.186999999999983</v>
      </c>
      <c r="EG59">
        <v>39</v>
      </c>
      <c r="EH59">
        <v>39.170466666666663</v>
      </c>
      <c r="EI59">
        <v>39.516533333333342</v>
      </c>
      <c r="EJ59">
        <v>1454.61</v>
      </c>
      <c r="EK59">
        <v>40.36066666666666</v>
      </c>
      <c r="EL59">
        <v>0</v>
      </c>
      <c r="EM59">
        <v>494.79999995231628</v>
      </c>
      <c r="EN59">
        <v>0</v>
      </c>
      <c r="EO59">
        <v>524.97842307692304</v>
      </c>
      <c r="EP59">
        <v>-9.1232478472893774</v>
      </c>
      <c r="EQ59">
        <v>-57.268375806232903</v>
      </c>
      <c r="ER59">
        <v>11719.44230769231</v>
      </c>
      <c r="ES59">
        <v>15</v>
      </c>
      <c r="ET59">
        <v>1689782882.0999999</v>
      </c>
      <c r="EU59" t="s">
        <v>626</v>
      </c>
      <c r="EV59">
        <v>1689782882.0999999</v>
      </c>
      <c r="EW59">
        <v>1689782881.5999999</v>
      </c>
      <c r="EX59">
        <v>31</v>
      </c>
      <c r="EY59">
        <v>-0.29199999999999998</v>
      </c>
      <c r="EZ59">
        <v>-2.9000000000000001E-2</v>
      </c>
      <c r="FA59">
        <v>0.79100000000000004</v>
      </c>
      <c r="FB59">
        <v>0.26500000000000001</v>
      </c>
      <c r="FC59">
        <v>410</v>
      </c>
      <c r="FD59">
        <v>23</v>
      </c>
      <c r="FE59">
        <v>0.35</v>
      </c>
      <c r="FF59">
        <v>0.18</v>
      </c>
      <c r="FG59">
        <v>-4.8562217499999996</v>
      </c>
      <c r="FH59">
        <v>-0.46886217636020361</v>
      </c>
      <c r="FI59">
        <v>0.177129812353645</v>
      </c>
      <c r="FJ59">
        <v>1</v>
      </c>
      <c r="FK59">
        <v>405.05276666666663</v>
      </c>
      <c r="FL59">
        <v>0.56096996663010334</v>
      </c>
      <c r="FM59">
        <v>4.5339227557991878E-2</v>
      </c>
      <c r="FN59">
        <v>1</v>
      </c>
      <c r="FO59">
        <v>0.24090449999999999</v>
      </c>
      <c r="FP59">
        <v>3.5726499061913032E-2</v>
      </c>
      <c r="FQ59">
        <v>2.0884729390154899E-2</v>
      </c>
      <c r="FR59">
        <v>1</v>
      </c>
      <c r="FS59">
        <v>23.507813333333331</v>
      </c>
      <c r="FT59">
        <v>0.44007296996662049</v>
      </c>
      <c r="FU59">
        <v>3.4637125875120002E-2</v>
      </c>
      <c r="FV59">
        <v>1</v>
      </c>
      <c r="FW59">
        <v>4</v>
      </c>
      <c r="FX59">
        <v>4</v>
      </c>
      <c r="FY59" t="s">
        <v>418</v>
      </c>
      <c r="FZ59">
        <v>3.1746400000000001</v>
      </c>
      <c r="GA59">
        <v>2.7972899999999998</v>
      </c>
      <c r="GB59">
        <v>0.10134</v>
      </c>
      <c r="GC59">
        <v>0.102932</v>
      </c>
      <c r="GD59">
        <v>0.11798699999999999</v>
      </c>
      <c r="GE59">
        <v>0.118091</v>
      </c>
      <c r="GF59">
        <v>27949.9</v>
      </c>
      <c r="GG59">
        <v>22232.5</v>
      </c>
      <c r="GH59">
        <v>29084.799999999999</v>
      </c>
      <c r="GI59">
        <v>24291.8</v>
      </c>
      <c r="GJ59">
        <v>32627.4</v>
      </c>
      <c r="GK59">
        <v>31251.8</v>
      </c>
      <c r="GL59">
        <v>40122.400000000001</v>
      </c>
      <c r="GM59">
        <v>39621.5</v>
      </c>
      <c r="GN59">
        <v>2.13462</v>
      </c>
      <c r="GO59">
        <v>1.79565</v>
      </c>
      <c r="GP59">
        <v>3.1113600000000002E-2</v>
      </c>
      <c r="GQ59">
        <v>0</v>
      </c>
      <c r="GR59">
        <v>27.0412</v>
      </c>
      <c r="GS59">
        <v>999.9</v>
      </c>
      <c r="GT59">
        <v>46.5</v>
      </c>
      <c r="GU59">
        <v>37</v>
      </c>
      <c r="GV59">
        <v>28.9527</v>
      </c>
      <c r="GW59">
        <v>61.309100000000001</v>
      </c>
      <c r="GX59">
        <v>32.347799999999999</v>
      </c>
      <c r="GY59">
        <v>1</v>
      </c>
      <c r="GZ59">
        <v>0.261021</v>
      </c>
      <c r="HA59">
        <v>2.0164300000000002</v>
      </c>
      <c r="HB59">
        <v>20.253599999999999</v>
      </c>
      <c r="HC59">
        <v>5.2232799999999999</v>
      </c>
      <c r="HD59">
        <v>11.9138</v>
      </c>
      <c r="HE59">
        <v>4.9636500000000003</v>
      </c>
      <c r="HF59">
        <v>3.2919999999999998</v>
      </c>
      <c r="HG59">
        <v>9999</v>
      </c>
      <c r="HH59">
        <v>9999</v>
      </c>
      <c r="HI59">
        <v>9999</v>
      </c>
      <c r="HJ59">
        <v>999.9</v>
      </c>
      <c r="HK59">
        <v>4.9703099999999996</v>
      </c>
      <c r="HL59">
        <v>1.8754599999999999</v>
      </c>
      <c r="HM59">
        <v>1.8742399999999999</v>
      </c>
      <c r="HN59">
        <v>1.87347</v>
      </c>
      <c r="HO59">
        <v>1.8748499999999999</v>
      </c>
      <c r="HP59">
        <v>1.86981</v>
      </c>
      <c r="HQ59">
        <v>1.8739300000000001</v>
      </c>
      <c r="HR59">
        <v>1.8790100000000001</v>
      </c>
      <c r="HS59">
        <v>0</v>
      </c>
      <c r="HT59">
        <v>0</v>
      </c>
      <c r="HU59">
        <v>0</v>
      </c>
      <c r="HV59">
        <v>0</v>
      </c>
      <c r="HW59" t="s">
        <v>419</v>
      </c>
      <c r="HX59" t="s">
        <v>420</v>
      </c>
      <c r="HY59" t="s">
        <v>421</v>
      </c>
      <c r="HZ59" t="s">
        <v>421</v>
      </c>
      <c r="IA59" t="s">
        <v>421</v>
      </c>
      <c r="IB59" t="s">
        <v>421</v>
      </c>
      <c r="IC59">
        <v>0</v>
      </c>
      <c r="ID59">
        <v>100</v>
      </c>
      <c r="IE59">
        <v>100</v>
      </c>
      <c r="IF59">
        <v>0.79400000000000004</v>
      </c>
      <c r="IG59">
        <v>0.26540000000000002</v>
      </c>
      <c r="IH59">
        <v>0.7704535048733433</v>
      </c>
      <c r="II59">
        <v>7.5022699049890511E-4</v>
      </c>
      <c r="IJ59">
        <v>-1.9075414379404558E-6</v>
      </c>
      <c r="IK59">
        <v>4.87577687351772E-10</v>
      </c>
      <c r="IL59">
        <v>0.26546499999999901</v>
      </c>
      <c r="IM59">
        <v>0</v>
      </c>
      <c r="IN59">
        <v>0</v>
      </c>
      <c r="IO59">
        <v>0</v>
      </c>
      <c r="IP59">
        <v>1</v>
      </c>
      <c r="IQ59">
        <v>1943</v>
      </c>
      <c r="IR59">
        <v>1</v>
      </c>
      <c r="IS59">
        <v>21</v>
      </c>
      <c r="IT59">
        <v>0.4</v>
      </c>
      <c r="IU59">
        <v>0.4</v>
      </c>
      <c r="IV59">
        <v>1.0839799999999999</v>
      </c>
      <c r="IW59">
        <v>2.4438499999999999</v>
      </c>
      <c r="IX59">
        <v>1.42578</v>
      </c>
      <c r="IY59">
        <v>2.2680699999999998</v>
      </c>
      <c r="IZ59">
        <v>1.5478499999999999</v>
      </c>
      <c r="JA59">
        <v>2.3779300000000001</v>
      </c>
      <c r="JB59">
        <v>40.604199999999999</v>
      </c>
      <c r="JC59">
        <v>15.1652</v>
      </c>
      <c r="JD59">
        <v>18</v>
      </c>
      <c r="JE59">
        <v>638.14200000000005</v>
      </c>
      <c r="JF59">
        <v>403.661</v>
      </c>
      <c r="JG59">
        <v>24.050699999999999</v>
      </c>
      <c r="JH59">
        <v>30.499700000000001</v>
      </c>
      <c r="JI59">
        <v>30.000499999999999</v>
      </c>
      <c r="JJ59">
        <v>30.542200000000001</v>
      </c>
      <c r="JK59">
        <v>30.4941</v>
      </c>
      <c r="JL59">
        <v>21.707699999999999</v>
      </c>
      <c r="JM59">
        <v>20.430800000000001</v>
      </c>
      <c r="JN59">
        <v>59.822499999999998</v>
      </c>
      <c r="JO59">
        <v>24.0061</v>
      </c>
      <c r="JP59">
        <v>410</v>
      </c>
      <c r="JQ59">
        <v>23.289000000000001</v>
      </c>
      <c r="JR59">
        <v>94.769900000000007</v>
      </c>
      <c r="JS59">
        <v>100.815</v>
      </c>
    </row>
    <row r="60" spans="1:279" x14ac:dyDescent="0.2">
      <c r="A60">
        <v>44</v>
      </c>
      <c r="B60">
        <v>1689782988.5999999</v>
      </c>
      <c r="C60">
        <v>5040.5999999046326</v>
      </c>
      <c r="D60" t="s">
        <v>627</v>
      </c>
      <c r="E60" t="s">
        <v>628</v>
      </c>
      <c r="F60">
        <v>15</v>
      </c>
      <c r="L60" t="s">
        <v>621</v>
      </c>
      <c r="N60" t="s">
        <v>622</v>
      </c>
      <c r="O60" t="s">
        <v>623</v>
      </c>
      <c r="P60">
        <v>1689782985.5999999</v>
      </c>
      <c r="Q60">
        <f t="shared" si="46"/>
        <v>1.2837956654533208E-4</v>
      </c>
      <c r="R60">
        <f t="shared" si="47"/>
        <v>0.12837956654533209</v>
      </c>
      <c r="S60">
        <f t="shared" si="48"/>
        <v>1.4642624838534208</v>
      </c>
      <c r="T60">
        <f t="shared" si="49"/>
        <v>408.36481818181818</v>
      </c>
      <c r="U60">
        <f t="shared" si="50"/>
        <v>149.83371213017176</v>
      </c>
      <c r="V60">
        <f t="shared" si="51"/>
        <v>15.187277021426601</v>
      </c>
      <c r="W60">
        <f t="shared" si="52"/>
        <v>41.392217621516849</v>
      </c>
      <c r="X60">
        <f t="shared" si="53"/>
        <v>9.2977172820527115E-3</v>
      </c>
      <c r="Y60">
        <f t="shared" si="54"/>
        <v>2.9483045872390941</v>
      </c>
      <c r="Z60">
        <f t="shared" si="55"/>
        <v>9.281458540682179E-3</v>
      </c>
      <c r="AA60">
        <f t="shared" si="56"/>
        <v>5.8023699718268984E-3</v>
      </c>
      <c r="AB60">
        <f t="shared" si="57"/>
        <v>161.90800485468156</v>
      </c>
      <c r="AC60">
        <f t="shared" si="58"/>
        <v>28.379751794886129</v>
      </c>
      <c r="AD60">
        <f t="shared" si="59"/>
        <v>27.508963636363639</v>
      </c>
      <c r="AE60">
        <f t="shared" si="60"/>
        <v>3.6875566191417204</v>
      </c>
      <c r="AF60">
        <f t="shared" si="61"/>
        <v>63.274044322563462</v>
      </c>
      <c r="AG60">
        <f t="shared" si="62"/>
        <v>2.3271472245876725</v>
      </c>
      <c r="AH60">
        <f t="shared" si="63"/>
        <v>3.6778860107695284</v>
      </c>
      <c r="AI60">
        <f t="shared" si="64"/>
        <v>1.3604093945540479</v>
      </c>
      <c r="AJ60">
        <f t="shared" si="65"/>
        <v>-5.6615388846491443</v>
      </c>
      <c r="AK60">
        <f t="shared" si="66"/>
        <v>-7.1324749884921506</v>
      </c>
      <c r="AL60">
        <f t="shared" si="67"/>
        <v>-0.52463122240677462</v>
      </c>
      <c r="AM60">
        <f t="shared" si="68"/>
        <v>148.58935975913349</v>
      </c>
      <c r="AN60">
        <v>0</v>
      </c>
      <c r="AO60">
        <v>0</v>
      </c>
      <c r="AP60">
        <f t="shared" si="69"/>
        <v>1</v>
      </c>
      <c r="AQ60">
        <f t="shared" si="70"/>
        <v>0</v>
      </c>
      <c r="AR60">
        <f t="shared" si="71"/>
        <v>53366.098892781658</v>
      </c>
      <c r="AS60" t="s">
        <v>547</v>
      </c>
      <c r="AT60">
        <v>12544.2</v>
      </c>
      <c r="AU60">
        <v>607.9684615384615</v>
      </c>
      <c r="AV60">
        <v>2044.88</v>
      </c>
      <c r="AW60">
        <f t="shared" si="72"/>
        <v>0.70268746257068315</v>
      </c>
      <c r="AX60">
        <v>-1.512901370836095</v>
      </c>
      <c r="AY60" t="s">
        <v>629</v>
      </c>
      <c r="AZ60">
        <v>12584.9</v>
      </c>
      <c r="BA60">
        <v>502.17811538461541</v>
      </c>
      <c r="BB60">
        <v>618.84</v>
      </c>
      <c r="BC60">
        <f t="shared" si="73"/>
        <v>0.18851703932419461</v>
      </c>
      <c r="BD60">
        <v>0.5</v>
      </c>
      <c r="BE60">
        <f t="shared" si="74"/>
        <v>841.21238047110194</v>
      </c>
      <c r="BF60">
        <f t="shared" si="75"/>
        <v>1.4642624838534208</v>
      </c>
      <c r="BG60">
        <f t="shared" si="76"/>
        <v>79.29143370463504</v>
      </c>
      <c r="BH60">
        <f t="shared" si="77"/>
        <v>3.5391346154727567E-3</v>
      </c>
      <c r="BI60">
        <f t="shared" si="78"/>
        <v>2.304375929157779</v>
      </c>
      <c r="BJ60">
        <f t="shared" si="79"/>
        <v>360.78648046710487</v>
      </c>
      <c r="BK60" t="s">
        <v>630</v>
      </c>
      <c r="BL60">
        <v>407.94</v>
      </c>
      <c r="BM60">
        <f t="shared" si="80"/>
        <v>407.94</v>
      </c>
      <c r="BN60">
        <f t="shared" si="81"/>
        <v>0.34079891409734342</v>
      </c>
      <c r="BO60">
        <f t="shared" si="82"/>
        <v>0.55316208921472076</v>
      </c>
      <c r="BP60">
        <f t="shared" si="83"/>
        <v>0.87116204625704052</v>
      </c>
      <c r="BQ60">
        <f t="shared" si="84"/>
        <v>10.730945305313734</v>
      </c>
      <c r="BR60">
        <f t="shared" si="85"/>
        <v>0.99243409342152089</v>
      </c>
      <c r="BS60">
        <f t="shared" si="86"/>
        <v>0.44935638523678756</v>
      </c>
      <c r="BT60">
        <f t="shared" si="87"/>
        <v>0.55064361476321244</v>
      </c>
      <c r="BU60">
        <v>2702</v>
      </c>
      <c r="BV60">
        <v>300</v>
      </c>
      <c r="BW60">
        <v>300</v>
      </c>
      <c r="BX60">
        <v>300</v>
      </c>
      <c r="BY60">
        <v>12584.9</v>
      </c>
      <c r="BZ60">
        <v>599.19000000000005</v>
      </c>
      <c r="CA60">
        <v>-9.5480300000000008E-3</v>
      </c>
      <c r="CB60">
        <v>-3.08</v>
      </c>
      <c r="CC60" t="s">
        <v>415</v>
      </c>
      <c r="CD60" t="s">
        <v>415</v>
      </c>
      <c r="CE60" t="s">
        <v>415</v>
      </c>
      <c r="CF60" t="s">
        <v>415</v>
      </c>
      <c r="CG60" t="s">
        <v>415</v>
      </c>
      <c r="CH60" t="s">
        <v>415</v>
      </c>
      <c r="CI60" t="s">
        <v>415</v>
      </c>
      <c r="CJ60" t="s">
        <v>415</v>
      </c>
      <c r="CK60" t="s">
        <v>415</v>
      </c>
      <c r="CL60" t="s">
        <v>415</v>
      </c>
      <c r="CM60">
        <f t="shared" si="88"/>
        <v>1000.021818181818</v>
      </c>
      <c r="CN60">
        <f t="shared" si="89"/>
        <v>841.21238047110194</v>
      </c>
      <c r="CO60">
        <f t="shared" si="90"/>
        <v>0.84119402714687341</v>
      </c>
      <c r="CP60">
        <f t="shared" si="91"/>
        <v>0.16190447239346573</v>
      </c>
      <c r="CQ60">
        <v>6</v>
      </c>
      <c r="CR60">
        <v>0.5</v>
      </c>
      <c r="CS60" t="s">
        <v>416</v>
      </c>
      <c r="CT60">
        <v>2</v>
      </c>
      <c r="CU60">
        <v>1689782985.5999999</v>
      </c>
      <c r="CV60">
        <v>408.36481818181818</v>
      </c>
      <c r="CW60">
        <v>409.87990909090922</v>
      </c>
      <c r="CX60">
        <v>22.959027272727269</v>
      </c>
      <c r="CY60">
        <v>22.83372727272727</v>
      </c>
      <c r="CZ60">
        <v>407.54418181818181</v>
      </c>
      <c r="DA60">
        <v>22.699200000000001</v>
      </c>
      <c r="DB60">
        <v>600.63254545454549</v>
      </c>
      <c r="DC60">
        <v>101.26345454545449</v>
      </c>
      <c r="DD60">
        <v>9.7426163636363639E-2</v>
      </c>
      <c r="DE60">
        <v>27.46409090909091</v>
      </c>
      <c r="DF60">
        <v>27.508963636363639</v>
      </c>
      <c r="DG60">
        <v>999.9</v>
      </c>
      <c r="DH60">
        <v>0</v>
      </c>
      <c r="DI60">
        <v>0</v>
      </c>
      <c r="DJ60">
        <v>9981.1963636363635</v>
      </c>
      <c r="DK60">
        <v>0</v>
      </c>
      <c r="DL60">
        <v>400.65854545454528</v>
      </c>
      <c r="DM60">
        <v>-1.5150701272727269</v>
      </c>
      <c r="DN60">
        <v>417.96063636363641</v>
      </c>
      <c r="DO60">
        <v>419.4578181818182</v>
      </c>
      <c r="DP60">
        <v>0.1252961968181818</v>
      </c>
      <c r="DQ60">
        <v>409.87990909090922</v>
      </c>
      <c r="DR60">
        <v>22.83372727272727</v>
      </c>
      <c r="DS60">
        <v>2.32491</v>
      </c>
      <c r="DT60">
        <v>2.3122209090909092</v>
      </c>
      <c r="DU60">
        <v>19.849836363636371</v>
      </c>
      <c r="DV60">
        <v>19.761790909090909</v>
      </c>
      <c r="DW60">
        <v>1000.021818181818</v>
      </c>
      <c r="DX60">
        <v>0.96000300000000005</v>
      </c>
      <c r="DY60">
        <v>3.9996781818181823E-2</v>
      </c>
      <c r="DZ60">
        <v>0</v>
      </c>
      <c r="EA60">
        <v>502.00972727272728</v>
      </c>
      <c r="EB60">
        <v>4.9993100000000004</v>
      </c>
      <c r="EC60">
        <v>8974.5254545454554</v>
      </c>
      <c r="ED60">
        <v>8785.0636363636368</v>
      </c>
      <c r="EE60">
        <v>38.141909090909088</v>
      </c>
      <c r="EF60">
        <v>40.238545454545459</v>
      </c>
      <c r="EG60">
        <v>39.011272727272733</v>
      </c>
      <c r="EH60">
        <v>39.192727272727282</v>
      </c>
      <c r="EI60">
        <v>39.5</v>
      </c>
      <c r="EJ60">
        <v>955.22181818181809</v>
      </c>
      <c r="EK60">
        <v>39.801818181818177</v>
      </c>
      <c r="EL60">
        <v>0</v>
      </c>
      <c r="EM60">
        <v>80.799999952316284</v>
      </c>
      <c r="EN60">
        <v>0</v>
      </c>
      <c r="EO60">
        <v>502.17811538461541</v>
      </c>
      <c r="EP60">
        <v>-2.4811965600367989</v>
      </c>
      <c r="EQ60">
        <v>-330.41572625199677</v>
      </c>
      <c r="ER60">
        <v>9003.373076923077</v>
      </c>
      <c r="ES60">
        <v>15</v>
      </c>
      <c r="ET60">
        <v>1689782983.0999999</v>
      </c>
      <c r="EU60" t="s">
        <v>631</v>
      </c>
      <c r="EV60">
        <v>1689782983.0999999</v>
      </c>
      <c r="EW60">
        <v>1689782976.5999999</v>
      </c>
      <c r="EX60">
        <v>32</v>
      </c>
      <c r="EY60">
        <v>3.9E-2</v>
      </c>
      <c r="EZ60">
        <v>-6.0000000000000001E-3</v>
      </c>
      <c r="FA60">
        <v>0.83099999999999996</v>
      </c>
      <c r="FB60">
        <v>0.26</v>
      </c>
      <c r="FC60">
        <v>410</v>
      </c>
      <c r="FD60">
        <v>23</v>
      </c>
      <c r="FE60">
        <v>0.38</v>
      </c>
      <c r="FF60">
        <v>0.12</v>
      </c>
      <c r="FG60">
        <v>-0.45672073000000002</v>
      </c>
      <c r="FH60">
        <v>-6.2092707512195142</v>
      </c>
      <c r="FI60">
        <v>0.97384611178390956</v>
      </c>
      <c r="FJ60">
        <v>0</v>
      </c>
      <c r="FK60">
        <v>409.31903333333332</v>
      </c>
      <c r="FL60">
        <v>-10.94920578420378</v>
      </c>
      <c r="FM60">
        <v>1.11903555151548</v>
      </c>
      <c r="FN60">
        <v>0</v>
      </c>
      <c r="FO60">
        <v>3.7657129074999997E-2</v>
      </c>
      <c r="FP60">
        <v>0.51060316695309571</v>
      </c>
      <c r="FQ60">
        <v>7.9378478681672165E-2</v>
      </c>
      <c r="FR60">
        <v>0</v>
      </c>
      <c r="FS60">
        <v>22.875093333333329</v>
      </c>
      <c r="FT60">
        <v>0.95845161290324377</v>
      </c>
      <c r="FU60">
        <v>9.8611557582713852E-2</v>
      </c>
      <c r="FV60">
        <v>1</v>
      </c>
      <c r="FW60">
        <v>1</v>
      </c>
      <c r="FX60">
        <v>4</v>
      </c>
      <c r="FY60" t="s">
        <v>632</v>
      </c>
      <c r="FZ60">
        <v>3.1742900000000001</v>
      </c>
      <c r="GA60">
        <v>2.7912300000000001</v>
      </c>
      <c r="GB60">
        <v>0.101392</v>
      </c>
      <c r="GC60">
        <v>0.102898</v>
      </c>
      <c r="GD60">
        <v>0.116659</v>
      </c>
      <c r="GE60">
        <v>0.116477</v>
      </c>
      <c r="GF60">
        <v>27943.7</v>
      </c>
      <c r="GG60">
        <v>22229.3</v>
      </c>
      <c r="GH60">
        <v>29080.2</v>
      </c>
      <c r="GI60">
        <v>24287.5</v>
      </c>
      <c r="GJ60">
        <v>32672.6</v>
      </c>
      <c r="GK60">
        <v>31304.5</v>
      </c>
      <c r="GL60">
        <v>40116.6</v>
      </c>
      <c r="GM60">
        <v>39614.9</v>
      </c>
      <c r="GN60">
        <v>2.1192299999999999</v>
      </c>
      <c r="GO60">
        <v>1.78898</v>
      </c>
      <c r="GP60">
        <v>1.6368899999999999E-2</v>
      </c>
      <c r="GQ60">
        <v>0</v>
      </c>
      <c r="GR60">
        <v>27.229099999999999</v>
      </c>
      <c r="GS60">
        <v>999.9</v>
      </c>
      <c r="GT60">
        <v>46.4</v>
      </c>
      <c r="GU60">
        <v>37</v>
      </c>
      <c r="GV60">
        <v>28.8873</v>
      </c>
      <c r="GW60">
        <v>61.789000000000001</v>
      </c>
      <c r="GX60">
        <v>32.407899999999998</v>
      </c>
      <c r="GY60">
        <v>1</v>
      </c>
      <c r="GZ60">
        <v>0.26661099999999999</v>
      </c>
      <c r="HA60">
        <v>1.9281600000000001</v>
      </c>
      <c r="HB60">
        <v>20.258400000000002</v>
      </c>
      <c r="HC60">
        <v>5.2231300000000003</v>
      </c>
      <c r="HD60">
        <v>11.912800000000001</v>
      </c>
      <c r="HE60">
        <v>4.9634</v>
      </c>
      <c r="HF60">
        <v>3.29155</v>
      </c>
      <c r="HG60">
        <v>9999</v>
      </c>
      <c r="HH60">
        <v>9999</v>
      </c>
      <c r="HI60">
        <v>9999</v>
      </c>
      <c r="HJ60">
        <v>999.9</v>
      </c>
      <c r="HK60">
        <v>4.9703099999999996</v>
      </c>
      <c r="HL60">
        <v>1.8754599999999999</v>
      </c>
      <c r="HM60">
        <v>1.8742399999999999</v>
      </c>
      <c r="HN60">
        <v>1.87347</v>
      </c>
      <c r="HO60">
        <v>1.8748499999999999</v>
      </c>
      <c r="HP60">
        <v>1.86981</v>
      </c>
      <c r="HQ60">
        <v>1.8739300000000001</v>
      </c>
      <c r="HR60">
        <v>1.8791</v>
      </c>
      <c r="HS60">
        <v>0</v>
      </c>
      <c r="HT60">
        <v>0</v>
      </c>
      <c r="HU60">
        <v>0</v>
      </c>
      <c r="HV60">
        <v>0</v>
      </c>
      <c r="HW60" t="s">
        <v>419</v>
      </c>
      <c r="HX60" t="s">
        <v>420</v>
      </c>
      <c r="HY60" t="s">
        <v>421</v>
      </c>
      <c r="HZ60" t="s">
        <v>421</v>
      </c>
      <c r="IA60" t="s">
        <v>421</v>
      </c>
      <c r="IB60" t="s">
        <v>421</v>
      </c>
      <c r="IC60">
        <v>0</v>
      </c>
      <c r="ID60">
        <v>100</v>
      </c>
      <c r="IE60">
        <v>100</v>
      </c>
      <c r="IF60">
        <v>0.83299999999999996</v>
      </c>
      <c r="IG60">
        <v>0.25990000000000002</v>
      </c>
      <c r="IH60">
        <v>0.80963929840510218</v>
      </c>
      <c r="II60">
        <v>7.5022699049890511E-4</v>
      </c>
      <c r="IJ60">
        <v>-1.9075414379404558E-6</v>
      </c>
      <c r="IK60">
        <v>4.87577687351772E-10</v>
      </c>
      <c r="IL60">
        <v>0.25984285714286059</v>
      </c>
      <c r="IM60">
        <v>0</v>
      </c>
      <c r="IN60">
        <v>0</v>
      </c>
      <c r="IO60">
        <v>0</v>
      </c>
      <c r="IP60">
        <v>1</v>
      </c>
      <c r="IQ60">
        <v>1943</v>
      </c>
      <c r="IR60">
        <v>1</v>
      </c>
      <c r="IS60">
        <v>21</v>
      </c>
      <c r="IT60">
        <v>0.1</v>
      </c>
      <c r="IU60">
        <v>0.2</v>
      </c>
      <c r="IV60">
        <v>1.0827599999999999</v>
      </c>
      <c r="IW60">
        <v>2.4414099999999999</v>
      </c>
      <c r="IX60">
        <v>1.42578</v>
      </c>
      <c r="IY60">
        <v>2.2680699999999998</v>
      </c>
      <c r="IZ60">
        <v>1.5478499999999999</v>
      </c>
      <c r="JA60">
        <v>2.34131</v>
      </c>
      <c r="JB60">
        <v>40.629800000000003</v>
      </c>
      <c r="JC60">
        <v>15.1652</v>
      </c>
      <c r="JD60">
        <v>18</v>
      </c>
      <c r="JE60">
        <v>626.89200000000005</v>
      </c>
      <c r="JF60">
        <v>400.18400000000003</v>
      </c>
      <c r="JG60">
        <v>24.2667</v>
      </c>
      <c r="JH60">
        <v>30.542400000000001</v>
      </c>
      <c r="JI60">
        <v>30</v>
      </c>
      <c r="JJ60">
        <v>30.5746</v>
      </c>
      <c r="JK60">
        <v>30.526800000000001</v>
      </c>
      <c r="JL60">
        <v>21.7029</v>
      </c>
      <c r="JM60">
        <v>21.4194</v>
      </c>
      <c r="JN60">
        <v>59.0336</v>
      </c>
      <c r="JO60">
        <v>24.288499999999999</v>
      </c>
      <c r="JP60">
        <v>410</v>
      </c>
      <c r="JQ60">
        <v>23.020199999999999</v>
      </c>
      <c r="JR60">
        <v>94.755600000000001</v>
      </c>
      <c r="JS60">
        <v>100.798</v>
      </c>
    </row>
    <row r="61" spans="1:279" x14ac:dyDescent="0.2">
      <c r="A61">
        <v>45</v>
      </c>
      <c r="B61">
        <v>1689783093.5999999</v>
      </c>
      <c r="C61">
        <v>5145.5999999046326</v>
      </c>
      <c r="D61" t="s">
        <v>633</v>
      </c>
      <c r="E61" t="s">
        <v>634</v>
      </c>
      <c r="F61">
        <v>15</v>
      </c>
      <c r="L61" t="s">
        <v>621</v>
      </c>
      <c r="N61" t="s">
        <v>622</v>
      </c>
      <c r="O61" t="s">
        <v>623</v>
      </c>
      <c r="P61">
        <v>1689783085.599999</v>
      </c>
      <c r="Q61">
        <f t="shared" si="46"/>
        <v>2.0342316935475339E-4</v>
      </c>
      <c r="R61">
        <f t="shared" si="47"/>
        <v>0.20342316935475338</v>
      </c>
      <c r="S61">
        <f t="shared" si="48"/>
        <v>3.8583299116987222</v>
      </c>
      <c r="T61">
        <f t="shared" si="49"/>
        <v>406.01619354838709</v>
      </c>
      <c r="U61">
        <f t="shared" si="50"/>
        <v>-10.146494750896979</v>
      </c>
      <c r="V61">
        <f t="shared" si="51"/>
        <v>-1.0284763779330632</v>
      </c>
      <c r="W61">
        <f t="shared" si="52"/>
        <v>41.15490860387029</v>
      </c>
      <c r="X61">
        <f t="shared" si="53"/>
        <v>1.5025016048998849E-2</v>
      </c>
      <c r="Y61">
        <f t="shared" si="54"/>
        <v>2.9519662680398295</v>
      </c>
      <c r="Z61">
        <f t="shared" si="55"/>
        <v>1.4982659368045432E-2</v>
      </c>
      <c r="AA61">
        <f t="shared" si="56"/>
        <v>9.3679576658383425E-3</v>
      </c>
      <c r="AB61">
        <f t="shared" si="57"/>
        <v>82.096716126913904</v>
      </c>
      <c r="AC61">
        <f t="shared" si="58"/>
        <v>28.08373729312585</v>
      </c>
      <c r="AD61">
        <f t="shared" si="59"/>
        <v>27.536648387096768</v>
      </c>
      <c r="AE61">
        <f t="shared" si="60"/>
        <v>3.6935340755769608</v>
      </c>
      <c r="AF61">
        <f t="shared" si="61"/>
        <v>63.408804479686609</v>
      </c>
      <c r="AG61">
        <f t="shared" si="62"/>
        <v>2.3583921832671133</v>
      </c>
      <c r="AH61">
        <f t="shared" si="63"/>
        <v>3.7193449752275938</v>
      </c>
      <c r="AI61">
        <f t="shared" si="64"/>
        <v>1.3351418923098475</v>
      </c>
      <c r="AJ61">
        <f t="shared" si="65"/>
        <v>-8.9709617685446243</v>
      </c>
      <c r="AK61">
        <f t="shared" si="66"/>
        <v>18.953823512708261</v>
      </c>
      <c r="AL61">
        <f t="shared" si="67"/>
        <v>1.3939497270102155</v>
      </c>
      <c r="AM61">
        <f t="shared" si="68"/>
        <v>93.473527598087742</v>
      </c>
      <c r="AN61">
        <v>0</v>
      </c>
      <c r="AO61">
        <v>0</v>
      </c>
      <c r="AP61">
        <f t="shared" si="69"/>
        <v>1</v>
      </c>
      <c r="AQ61">
        <f t="shared" si="70"/>
        <v>0</v>
      </c>
      <c r="AR61">
        <f t="shared" si="71"/>
        <v>53438.592987203912</v>
      </c>
      <c r="AS61" t="s">
        <v>547</v>
      </c>
      <c r="AT61">
        <v>12544.2</v>
      </c>
      <c r="AU61">
        <v>607.9684615384615</v>
      </c>
      <c r="AV61">
        <v>2044.88</v>
      </c>
      <c r="AW61">
        <f t="shared" si="72"/>
        <v>0.70268746257068315</v>
      </c>
      <c r="AX61">
        <v>-1.512901370836095</v>
      </c>
      <c r="AY61" t="s">
        <v>635</v>
      </c>
      <c r="AZ61">
        <v>12593.8</v>
      </c>
      <c r="BA61">
        <v>538.75061538461546</v>
      </c>
      <c r="BB61">
        <v>854.71400000000006</v>
      </c>
      <c r="BC61">
        <f t="shared" si="73"/>
        <v>0.36967147445272286</v>
      </c>
      <c r="BD61">
        <v>0.5</v>
      </c>
      <c r="BE61">
        <f t="shared" si="74"/>
        <v>421.20791497132427</v>
      </c>
      <c r="BF61">
        <f t="shared" si="75"/>
        <v>3.8583299116987222</v>
      </c>
      <c r="BG61">
        <f t="shared" si="76"/>
        <v>77.854275489303276</v>
      </c>
      <c r="BH61">
        <f t="shared" si="77"/>
        <v>1.2751971393748594E-2</v>
      </c>
      <c r="BI61">
        <f t="shared" si="78"/>
        <v>1.3924728037682781</v>
      </c>
      <c r="BJ61">
        <f t="shared" si="79"/>
        <v>429.96366606166481</v>
      </c>
      <c r="BK61" t="s">
        <v>636</v>
      </c>
      <c r="BL61">
        <v>430.15</v>
      </c>
      <c r="BM61">
        <f t="shared" si="80"/>
        <v>430.15</v>
      </c>
      <c r="BN61">
        <f t="shared" si="81"/>
        <v>0.49673224025814489</v>
      </c>
      <c r="BO61">
        <f t="shared" si="82"/>
        <v>0.74420672646617358</v>
      </c>
      <c r="BP61">
        <f t="shared" si="83"/>
        <v>0.73706811665108107</v>
      </c>
      <c r="BQ61">
        <f t="shared" si="84"/>
        <v>1.2805231923763247</v>
      </c>
      <c r="BR61">
        <f t="shared" si="85"/>
        <v>0.8282806339451334</v>
      </c>
      <c r="BS61">
        <f t="shared" si="86"/>
        <v>0.59419054799759197</v>
      </c>
      <c r="BT61">
        <f t="shared" si="87"/>
        <v>0.40580945200240803</v>
      </c>
      <c r="BU61">
        <v>2704</v>
      </c>
      <c r="BV61">
        <v>300</v>
      </c>
      <c r="BW61">
        <v>300</v>
      </c>
      <c r="BX61">
        <v>300</v>
      </c>
      <c r="BY61">
        <v>12593.8</v>
      </c>
      <c r="BZ61">
        <v>777.77</v>
      </c>
      <c r="CA61">
        <v>-9.9872699999999995E-3</v>
      </c>
      <c r="CB61">
        <v>-22.99</v>
      </c>
      <c r="CC61" t="s">
        <v>415</v>
      </c>
      <c r="CD61" t="s">
        <v>415</v>
      </c>
      <c r="CE61" t="s">
        <v>415</v>
      </c>
      <c r="CF61" t="s">
        <v>415</v>
      </c>
      <c r="CG61" t="s">
        <v>415</v>
      </c>
      <c r="CH61" t="s">
        <v>415</v>
      </c>
      <c r="CI61" t="s">
        <v>415</v>
      </c>
      <c r="CJ61" t="s">
        <v>415</v>
      </c>
      <c r="CK61" t="s">
        <v>415</v>
      </c>
      <c r="CL61" t="s">
        <v>415</v>
      </c>
      <c r="CM61">
        <f t="shared" si="88"/>
        <v>500.02364516129029</v>
      </c>
      <c r="CN61">
        <f t="shared" si="89"/>
        <v>421.20791497132427</v>
      </c>
      <c r="CO61">
        <f t="shared" si="90"/>
        <v>0.8423759937101718</v>
      </c>
      <c r="CP61">
        <f t="shared" si="91"/>
        <v>0.16418566786063157</v>
      </c>
      <c r="CQ61">
        <v>6</v>
      </c>
      <c r="CR61">
        <v>0.5</v>
      </c>
      <c r="CS61" t="s">
        <v>416</v>
      </c>
      <c r="CT61">
        <v>2</v>
      </c>
      <c r="CU61">
        <v>1689783085.599999</v>
      </c>
      <c r="CV61">
        <v>406.01619354838709</v>
      </c>
      <c r="CW61">
        <v>409.95603225806451</v>
      </c>
      <c r="CX61">
        <v>23.266858064516128</v>
      </c>
      <c r="CY61">
        <v>23.068222580645159</v>
      </c>
      <c r="CZ61">
        <v>405.15364516129023</v>
      </c>
      <c r="DA61">
        <v>23.016087096774189</v>
      </c>
      <c r="DB61">
        <v>600.16512903225805</v>
      </c>
      <c r="DC61">
        <v>101.2635161290323</v>
      </c>
      <c r="DD61">
        <v>9.9210919354838722E-2</v>
      </c>
      <c r="DE61">
        <v>27.655745161290319</v>
      </c>
      <c r="DF61">
        <v>27.536648387096768</v>
      </c>
      <c r="DG61">
        <v>999.90000000000032</v>
      </c>
      <c r="DH61">
        <v>0</v>
      </c>
      <c r="DI61">
        <v>0</v>
      </c>
      <c r="DJ61">
        <v>10001.969999999999</v>
      </c>
      <c r="DK61">
        <v>0</v>
      </c>
      <c r="DL61">
        <v>433.1994516129032</v>
      </c>
      <c r="DM61">
        <v>-3.9398567741935482</v>
      </c>
      <c r="DN61">
        <v>415.68796774193538</v>
      </c>
      <c r="DO61">
        <v>419.63632258064519</v>
      </c>
      <c r="DP61">
        <v>0.1986424193548387</v>
      </c>
      <c r="DQ61">
        <v>409.95603225806451</v>
      </c>
      <c r="DR61">
        <v>23.068222580645159</v>
      </c>
      <c r="DS61">
        <v>2.3560822580645162</v>
      </c>
      <c r="DT61">
        <v>2.3359680645161292</v>
      </c>
      <c r="DU61">
        <v>20.065016129032259</v>
      </c>
      <c r="DV61">
        <v>19.926532258064519</v>
      </c>
      <c r="DW61">
        <v>500.02364516129029</v>
      </c>
      <c r="DX61">
        <v>0.92000490322580664</v>
      </c>
      <c r="DY61">
        <v>7.9995316129032226E-2</v>
      </c>
      <c r="DZ61">
        <v>0</v>
      </c>
      <c r="EA61">
        <v>538.7491612903226</v>
      </c>
      <c r="EB61">
        <v>4.9993100000000013</v>
      </c>
      <c r="EC61">
        <v>6649.3570967741935</v>
      </c>
      <c r="ED61">
        <v>4309.5748387096764</v>
      </c>
      <c r="EE61">
        <v>37.457322580645148</v>
      </c>
      <c r="EF61">
        <v>40.061999999999983</v>
      </c>
      <c r="EG61">
        <v>38.755967741935493</v>
      </c>
      <c r="EH61">
        <v>39.125</v>
      </c>
      <c r="EI61">
        <v>39.102645161290312</v>
      </c>
      <c r="EJ61">
        <v>455.42451612903233</v>
      </c>
      <c r="EK61">
        <v>39.601935483870953</v>
      </c>
      <c r="EL61">
        <v>0</v>
      </c>
      <c r="EM61">
        <v>104.7999999523163</v>
      </c>
      <c r="EN61">
        <v>0</v>
      </c>
      <c r="EO61">
        <v>538.75061538461546</v>
      </c>
      <c r="EP61">
        <v>2.7902905949708541</v>
      </c>
      <c r="EQ61">
        <v>421.00376001043389</v>
      </c>
      <c r="ER61">
        <v>6652.3123076923084</v>
      </c>
      <c r="ES61">
        <v>15</v>
      </c>
      <c r="ET61">
        <v>1689783067.0999999</v>
      </c>
      <c r="EU61" t="s">
        <v>637</v>
      </c>
      <c r="EV61">
        <v>1689783067.0999999</v>
      </c>
      <c r="EW61">
        <v>1689783067.0999999</v>
      </c>
      <c r="EX61">
        <v>33</v>
      </c>
      <c r="EY61">
        <v>0.03</v>
      </c>
      <c r="EZ61">
        <v>-8.9999999999999993E-3</v>
      </c>
      <c r="FA61">
        <v>0.86</v>
      </c>
      <c r="FB61">
        <v>0.251</v>
      </c>
      <c r="FC61">
        <v>410</v>
      </c>
      <c r="FD61">
        <v>23</v>
      </c>
      <c r="FE61">
        <v>0.38</v>
      </c>
      <c r="FF61">
        <v>0.05</v>
      </c>
      <c r="FG61">
        <v>-3.933256585365855</v>
      </c>
      <c r="FH61">
        <v>7.5882229965104084E-3</v>
      </c>
      <c r="FI61">
        <v>4.7246670013501031E-2</v>
      </c>
      <c r="FJ61">
        <v>1</v>
      </c>
      <c r="FK61">
        <v>406.01116129032249</v>
      </c>
      <c r="FL61">
        <v>0.61693548386986763</v>
      </c>
      <c r="FM61">
        <v>5.4553375327523607E-2</v>
      </c>
      <c r="FN61">
        <v>1</v>
      </c>
      <c r="FO61">
        <v>0.22453419512195119</v>
      </c>
      <c r="FP61">
        <v>-0.47464668292682938</v>
      </c>
      <c r="FQ61">
        <v>5.3909428056477852E-2</v>
      </c>
      <c r="FR61">
        <v>1</v>
      </c>
      <c r="FS61">
        <v>23.26113225806451</v>
      </c>
      <c r="FT61">
        <v>0.65069999999990091</v>
      </c>
      <c r="FU61">
        <v>4.9414425131030122E-2</v>
      </c>
      <c r="FV61">
        <v>1</v>
      </c>
      <c r="FW61">
        <v>4</v>
      </c>
      <c r="FX61">
        <v>4</v>
      </c>
      <c r="FY61" t="s">
        <v>418</v>
      </c>
      <c r="FZ61">
        <v>3.1741000000000001</v>
      </c>
      <c r="GA61">
        <v>2.7967399999999998</v>
      </c>
      <c r="GB61">
        <v>0.101477</v>
      </c>
      <c r="GC61">
        <v>0.102918</v>
      </c>
      <c r="GD61">
        <v>0.117156</v>
      </c>
      <c r="GE61">
        <v>0.117359</v>
      </c>
      <c r="GF61">
        <v>27934</v>
      </c>
      <c r="GG61">
        <v>22223.7</v>
      </c>
      <c r="GH61">
        <v>29073.3</v>
      </c>
      <c r="GI61">
        <v>24282.2</v>
      </c>
      <c r="GJ61">
        <v>32646.5</v>
      </c>
      <c r="GK61">
        <v>31266.5</v>
      </c>
      <c r="GL61">
        <v>40107.1</v>
      </c>
      <c r="GM61">
        <v>39606.6</v>
      </c>
      <c r="GN61">
        <v>2.13307</v>
      </c>
      <c r="GO61">
        <v>1.79247</v>
      </c>
      <c r="GP61">
        <v>1.3094400000000001E-2</v>
      </c>
      <c r="GQ61">
        <v>0</v>
      </c>
      <c r="GR61">
        <v>27.288900000000002</v>
      </c>
      <c r="GS61">
        <v>999.9</v>
      </c>
      <c r="GT61">
        <v>46.3</v>
      </c>
      <c r="GU61">
        <v>37.1</v>
      </c>
      <c r="GV61">
        <v>28.985099999999999</v>
      </c>
      <c r="GW61">
        <v>61.908999999999999</v>
      </c>
      <c r="GX61">
        <v>32.944699999999997</v>
      </c>
      <c r="GY61">
        <v>1</v>
      </c>
      <c r="GZ61">
        <v>0.27596799999999999</v>
      </c>
      <c r="HA61">
        <v>1.96817</v>
      </c>
      <c r="HB61">
        <v>20.2622</v>
      </c>
      <c r="HC61">
        <v>5.2241799999999996</v>
      </c>
      <c r="HD61">
        <v>11.914099999999999</v>
      </c>
      <c r="HE61">
        <v>4.9635999999999996</v>
      </c>
      <c r="HF61">
        <v>3.2919999999999998</v>
      </c>
      <c r="HG61">
        <v>9999</v>
      </c>
      <c r="HH61">
        <v>9999</v>
      </c>
      <c r="HI61">
        <v>9999</v>
      </c>
      <c r="HJ61">
        <v>999.9</v>
      </c>
      <c r="HK61">
        <v>4.9703099999999996</v>
      </c>
      <c r="HL61">
        <v>1.8754500000000001</v>
      </c>
      <c r="HM61">
        <v>1.8742399999999999</v>
      </c>
      <c r="HN61">
        <v>1.87347</v>
      </c>
      <c r="HO61">
        <v>1.8748499999999999</v>
      </c>
      <c r="HP61">
        <v>1.86981</v>
      </c>
      <c r="HQ61">
        <v>1.8739300000000001</v>
      </c>
      <c r="HR61">
        <v>1.8790500000000001</v>
      </c>
      <c r="HS61">
        <v>0</v>
      </c>
      <c r="HT61">
        <v>0</v>
      </c>
      <c r="HU61">
        <v>0</v>
      </c>
      <c r="HV61">
        <v>0</v>
      </c>
      <c r="HW61" t="s">
        <v>419</v>
      </c>
      <c r="HX61" t="s">
        <v>420</v>
      </c>
      <c r="HY61" t="s">
        <v>421</v>
      </c>
      <c r="HZ61" t="s">
        <v>421</v>
      </c>
      <c r="IA61" t="s">
        <v>421</v>
      </c>
      <c r="IB61" t="s">
        <v>421</v>
      </c>
      <c r="IC61">
        <v>0</v>
      </c>
      <c r="ID61">
        <v>100</v>
      </c>
      <c r="IE61">
        <v>100</v>
      </c>
      <c r="IF61">
        <v>0.86299999999999999</v>
      </c>
      <c r="IG61">
        <v>0.25080000000000002</v>
      </c>
      <c r="IH61">
        <v>0.83928070058004278</v>
      </c>
      <c r="II61">
        <v>7.5022699049890511E-4</v>
      </c>
      <c r="IJ61">
        <v>-1.9075414379404558E-6</v>
      </c>
      <c r="IK61">
        <v>4.87577687351772E-10</v>
      </c>
      <c r="IL61">
        <v>0.25077000000000282</v>
      </c>
      <c r="IM61">
        <v>0</v>
      </c>
      <c r="IN61">
        <v>0</v>
      </c>
      <c r="IO61">
        <v>0</v>
      </c>
      <c r="IP61">
        <v>1</v>
      </c>
      <c r="IQ61">
        <v>1943</v>
      </c>
      <c r="IR61">
        <v>1</v>
      </c>
      <c r="IS61">
        <v>21</v>
      </c>
      <c r="IT61">
        <v>0.4</v>
      </c>
      <c r="IU61">
        <v>0.4</v>
      </c>
      <c r="IV61">
        <v>1.0839799999999999</v>
      </c>
      <c r="IW61">
        <v>2.4340799999999998</v>
      </c>
      <c r="IX61">
        <v>1.42578</v>
      </c>
      <c r="IY61">
        <v>2.2692899999999998</v>
      </c>
      <c r="IZ61">
        <v>1.5478499999999999</v>
      </c>
      <c r="JA61">
        <v>2.4853499999999999</v>
      </c>
      <c r="JB61">
        <v>40.6554</v>
      </c>
      <c r="JC61">
        <v>15.1652</v>
      </c>
      <c r="JD61">
        <v>18</v>
      </c>
      <c r="JE61">
        <v>637.55700000000002</v>
      </c>
      <c r="JF61">
        <v>402.26100000000002</v>
      </c>
      <c r="JG61">
        <v>24.84</v>
      </c>
      <c r="JH61">
        <v>30.618099999999998</v>
      </c>
      <c r="JI61">
        <v>29.998799999999999</v>
      </c>
      <c r="JJ61">
        <v>30.600200000000001</v>
      </c>
      <c r="JK61">
        <v>30.549299999999999</v>
      </c>
      <c r="JL61">
        <v>21.719899999999999</v>
      </c>
      <c r="JM61">
        <v>20.479299999999999</v>
      </c>
      <c r="JN61">
        <v>58.275100000000002</v>
      </c>
      <c r="JO61">
        <v>24.906600000000001</v>
      </c>
      <c r="JP61">
        <v>410</v>
      </c>
      <c r="JQ61">
        <v>23.225999999999999</v>
      </c>
      <c r="JR61">
        <v>94.733099999999993</v>
      </c>
      <c r="JS61">
        <v>100.777</v>
      </c>
    </row>
    <row r="62" spans="1:279" x14ac:dyDescent="0.2">
      <c r="A62">
        <v>46</v>
      </c>
      <c r="B62">
        <v>1689783182.5999999</v>
      </c>
      <c r="C62">
        <v>5234.5999999046326</v>
      </c>
      <c r="D62" t="s">
        <v>638</v>
      </c>
      <c r="E62" t="s">
        <v>639</v>
      </c>
      <c r="F62">
        <v>15</v>
      </c>
      <c r="L62" t="s">
        <v>621</v>
      </c>
      <c r="N62" t="s">
        <v>622</v>
      </c>
      <c r="O62" t="s">
        <v>623</v>
      </c>
      <c r="P62">
        <v>1689783179.5999999</v>
      </c>
      <c r="Q62">
        <f t="shared" si="46"/>
        <v>1.482900652603919E-4</v>
      </c>
      <c r="R62">
        <f t="shared" si="47"/>
        <v>0.1482900652603919</v>
      </c>
      <c r="S62">
        <f t="shared" si="48"/>
        <v>1.166833498809877</v>
      </c>
      <c r="T62">
        <f t="shared" si="49"/>
        <v>408.83236363636371</v>
      </c>
      <c r="U62">
        <f t="shared" si="50"/>
        <v>229.13490745636742</v>
      </c>
      <c r="V62">
        <f t="shared" si="51"/>
        <v>23.225319118460792</v>
      </c>
      <c r="W62">
        <f t="shared" si="52"/>
        <v>41.439613967231381</v>
      </c>
      <c r="X62">
        <f t="shared" si="53"/>
        <v>1.0829360865849175E-2</v>
      </c>
      <c r="Y62">
        <f t="shared" si="54"/>
        <v>2.9501791843120655</v>
      </c>
      <c r="Z62">
        <f t="shared" si="55"/>
        <v>1.0807325036689826E-2</v>
      </c>
      <c r="AA62">
        <f t="shared" si="56"/>
        <v>6.7565542036715862E-3</v>
      </c>
      <c r="AB62">
        <f t="shared" si="57"/>
        <v>41.318812684731164</v>
      </c>
      <c r="AC62">
        <f t="shared" si="58"/>
        <v>27.869770045420001</v>
      </c>
      <c r="AD62">
        <f t="shared" si="59"/>
        <v>27.425027272727281</v>
      </c>
      <c r="AE62">
        <f t="shared" si="60"/>
        <v>3.6694853587124276</v>
      </c>
      <c r="AF62">
        <f t="shared" si="61"/>
        <v>62.332838739234816</v>
      </c>
      <c r="AG62">
        <f t="shared" si="62"/>
        <v>2.3197767550163078</v>
      </c>
      <c r="AH62">
        <f t="shared" si="63"/>
        <v>3.721596516277617</v>
      </c>
      <c r="AI62">
        <f t="shared" si="64"/>
        <v>1.3497086036961199</v>
      </c>
      <c r="AJ62">
        <f t="shared" si="65"/>
        <v>-6.5395918779832831</v>
      </c>
      <c r="AK62">
        <f t="shared" si="66"/>
        <v>38.342631781599408</v>
      </c>
      <c r="AL62">
        <f t="shared" si="67"/>
        <v>2.8201731097569334</v>
      </c>
      <c r="AM62">
        <f t="shared" si="68"/>
        <v>75.942025698104231</v>
      </c>
      <c r="AN62">
        <v>0</v>
      </c>
      <c r="AO62">
        <v>0</v>
      </c>
      <c r="AP62">
        <f t="shared" si="69"/>
        <v>1</v>
      </c>
      <c r="AQ62">
        <f t="shared" si="70"/>
        <v>0</v>
      </c>
      <c r="AR62">
        <f t="shared" si="71"/>
        <v>53384.76103468841</v>
      </c>
      <c r="AS62" t="s">
        <v>547</v>
      </c>
      <c r="AT62">
        <v>12544.2</v>
      </c>
      <c r="AU62">
        <v>607.9684615384615</v>
      </c>
      <c r="AV62">
        <v>2044.88</v>
      </c>
      <c r="AW62">
        <f t="shared" si="72"/>
        <v>0.70268746257068315</v>
      </c>
      <c r="AX62">
        <v>-1.512901370836095</v>
      </c>
      <c r="AY62" t="s">
        <v>640</v>
      </c>
      <c r="AZ62">
        <v>12588.1</v>
      </c>
      <c r="BA62">
        <v>646.70944000000009</v>
      </c>
      <c r="BB62">
        <v>1396.1</v>
      </c>
      <c r="BC62">
        <f t="shared" si="73"/>
        <v>0.53677427118401244</v>
      </c>
      <c r="BD62">
        <v>0.5</v>
      </c>
      <c r="BE62">
        <f t="shared" si="74"/>
        <v>210.73362149467937</v>
      </c>
      <c r="BF62">
        <f t="shared" si="75"/>
        <v>1.166833498809877</v>
      </c>
      <c r="BG62">
        <f t="shared" si="76"/>
        <v>56.55819304588703</v>
      </c>
      <c r="BH62">
        <f t="shared" si="77"/>
        <v>1.2716218943324286E-2</v>
      </c>
      <c r="BI62">
        <f t="shared" si="78"/>
        <v>0.46470883174557714</v>
      </c>
      <c r="BJ62">
        <f t="shared" si="79"/>
        <v>534.16606807653409</v>
      </c>
      <c r="BK62" t="s">
        <v>641</v>
      </c>
      <c r="BL62">
        <v>488.42</v>
      </c>
      <c r="BM62">
        <f t="shared" si="80"/>
        <v>488.42</v>
      </c>
      <c r="BN62">
        <f t="shared" si="81"/>
        <v>0.65015400042976856</v>
      </c>
      <c r="BO62">
        <f t="shared" si="82"/>
        <v>0.82561096421646396</v>
      </c>
      <c r="BP62">
        <f t="shared" si="83"/>
        <v>0.41683049998072563</v>
      </c>
      <c r="BQ62">
        <f t="shared" si="84"/>
        <v>0.95084452712403511</v>
      </c>
      <c r="BR62">
        <f t="shared" si="85"/>
        <v>0.45151004959889945</v>
      </c>
      <c r="BS62">
        <f t="shared" si="86"/>
        <v>0.62353335547816535</v>
      </c>
      <c r="BT62">
        <f t="shared" si="87"/>
        <v>0.37646664452183465</v>
      </c>
      <c r="BU62">
        <v>2706</v>
      </c>
      <c r="BV62">
        <v>300</v>
      </c>
      <c r="BW62">
        <v>300</v>
      </c>
      <c r="BX62">
        <v>300</v>
      </c>
      <c r="BY62">
        <v>12588.1</v>
      </c>
      <c r="BZ62">
        <v>1229.6500000000001</v>
      </c>
      <c r="CA62">
        <v>-1.0200499999999999E-2</v>
      </c>
      <c r="CB62">
        <v>-56.01</v>
      </c>
      <c r="CC62" t="s">
        <v>415</v>
      </c>
      <c r="CD62" t="s">
        <v>415</v>
      </c>
      <c r="CE62" t="s">
        <v>415</v>
      </c>
      <c r="CF62" t="s">
        <v>415</v>
      </c>
      <c r="CG62" t="s">
        <v>415</v>
      </c>
      <c r="CH62" t="s">
        <v>415</v>
      </c>
      <c r="CI62" t="s">
        <v>415</v>
      </c>
      <c r="CJ62" t="s">
        <v>415</v>
      </c>
      <c r="CK62" t="s">
        <v>415</v>
      </c>
      <c r="CL62" t="s">
        <v>415</v>
      </c>
      <c r="CM62">
        <f t="shared" si="88"/>
        <v>249.99799999999999</v>
      </c>
      <c r="CN62">
        <f t="shared" si="89"/>
        <v>210.73362149467937</v>
      </c>
      <c r="CO62">
        <f t="shared" si="90"/>
        <v>0.84294122950855355</v>
      </c>
      <c r="CP62">
        <f t="shared" si="91"/>
        <v>0.16527657295150827</v>
      </c>
      <c r="CQ62">
        <v>6</v>
      </c>
      <c r="CR62">
        <v>0.5</v>
      </c>
      <c r="CS62" t="s">
        <v>416</v>
      </c>
      <c r="CT62">
        <v>2</v>
      </c>
      <c r="CU62">
        <v>1689783179.5999999</v>
      </c>
      <c r="CV62">
        <v>408.83236363636371</v>
      </c>
      <c r="CW62">
        <v>410.05854545454542</v>
      </c>
      <c r="CX62">
        <v>22.886309090909091</v>
      </c>
      <c r="CY62">
        <v>22.74156363636364</v>
      </c>
      <c r="CZ62">
        <v>407.96727272727281</v>
      </c>
      <c r="DA62">
        <v>22.63451818181818</v>
      </c>
      <c r="DB62">
        <v>600.62509090909089</v>
      </c>
      <c r="DC62">
        <v>101.26354545454549</v>
      </c>
      <c r="DD62">
        <v>9.7348772727272742E-2</v>
      </c>
      <c r="DE62">
        <v>27.6661</v>
      </c>
      <c r="DF62">
        <v>27.425027272727281</v>
      </c>
      <c r="DG62">
        <v>999.9</v>
      </c>
      <c r="DH62">
        <v>0</v>
      </c>
      <c r="DI62">
        <v>0</v>
      </c>
      <c r="DJ62">
        <v>9991.8218181818193</v>
      </c>
      <c r="DK62">
        <v>0</v>
      </c>
      <c r="DL62">
        <v>576.66727272727269</v>
      </c>
      <c r="DM62">
        <v>-1.2265028727272731</v>
      </c>
      <c r="DN62">
        <v>418.4077272727273</v>
      </c>
      <c r="DO62">
        <v>419.60118181818177</v>
      </c>
      <c r="DP62">
        <v>0.14476184285363641</v>
      </c>
      <c r="DQ62">
        <v>410.05854545454542</v>
      </c>
      <c r="DR62">
        <v>22.74156363636364</v>
      </c>
      <c r="DS62">
        <v>2.317547272727273</v>
      </c>
      <c r="DT62">
        <v>2.3028890909090909</v>
      </c>
      <c r="DU62">
        <v>19.7986090909091</v>
      </c>
      <c r="DV62">
        <v>19.696618181818181</v>
      </c>
      <c r="DW62">
        <v>249.99799999999999</v>
      </c>
      <c r="DX62">
        <v>0.89995700000000012</v>
      </c>
      <c r="DY62">
        <v>0.10004300000000001</v>
      </c>
      <c r="DZ62">
        <v>0</v>
      </c>
      <c r="EA62">
        <v>647.51418181818178</v>
      </c>
      <c r="EB62">
        <v>4.9993100000000004</v>
      </c>
      <c r="EC62">
        <v>5403.2427272727273</v>
      </c>
      <c r="ED62">
        <v>2117.7736363636359</v>
      </c>
      <c r="EE62">
        <v>36.709909090909093</v>
      </c>
      <c r="EF62">
        <v>39.686999999999998</v>
      </c>
      <c r="EG62">
        <v>38.283818181818177</v>
      </c>
      <c r="EH62">
        <v>38.761272727272733</v>
      </c>
      <c r="EI62">
        <v>38.561999999999998</v>
      </c>
      <c r="EJ62">
        <v>220.4881818181818</v>
      </c>
      <c r="EK62">
        <v>24.51</v>
      </c>
      <c r="EL62">
        <v>0</v>
      </c>
      <c r="EM62">
        <v>88.600000143051147</v>
      </c>
      <c r="EN62">
        <v>0</v>
      </c>
      <c r="EO62">
        <v>646.70944000000009</v>
      </c>
      <c r="EP62">
        <v>12.100076914086401</v>
      </c>
      <c r="EQ62">
        <v>-287.3169229242859</v>
      </c>
      <c r="ER62">
        <v>5421.4527999999991</v>
      </c>
      <c r="ES62">
        <v>15</v>
      </c>
      <c r="ET62">
        <v>1689783177.0999999</v>
      </c>
      <c r="EU62" t="s">
        <v>642</v>
      </c>
      <c r="EV62">
        <v>1689783177.0999999</v>
      </c>
      <c r="EW62">
        <v>1689783174.0999999</v>
      </c>
      <c r="EX62">
        <v>34</v>
      </c>
      <c r="EY62">
        <v>6.0000000000000001E-3</v>
      </c>
      <c r="EZ62">
        <v>1E-3</v>
      </c>
      <c r="FA62">
        <v>0.86599999999999999</v>
      </c>
      <c r="FB62">
        <v>0.252</v>
      </c>
      <c r="FC62">
        <v>410</v>
      </c>
      <c r="FD62">
        <v>23</v>
      </c>
      <c r="FE62">
        <v>0.51</v>
      </c>
      <c r="FF62">
        <v>0.14000000000000001</v>
      </c>
      <c r="FG62">
        <v>-0.35451928345</v>
      </c>
      <c r="FH62">
        <v>-5.0176155290881823</v>
      </c>
      <c r="FI62">
        <v>0.7936667363087041</v>
      </c>
      <c r="FJ62">
        <v>0</v>
      </c>
      <c r="FK62">
        <v>409.60559999999998</v>
      </c>
      <c r="FL62">
        <v>-8.8799466073416795</v>
      </c>
      <c r="FM62">
        <v>0.90783036594583233</v>
      </c>
      <c r="FN62">
        <v>0</v>
      </c>
      <c r="FO62">
        <v>4.0109199859749999E-2</v>
      </c>
      <c r="FP62">
        <v>0.60869959229482196</v>
      </c>
      <c r="FQ62">
        <v>9.4613095508084416E-2</v>
      </c>
      <c r="FR62">
        <v>0</v>
      </c>
      <c r="FS62">
        <v>22.788630000000001</v>
      </c>
      <c r="FT62">
        <v>1.123453615127886</v>
      </c>
      <c r="FU62">
        <v>0.11318891921620849</v>
      </c>
      <c r="FV62">
        <v>0</v>
      </c>
      <c r="FW62">
        <v>0</v>
      </c>
      <c r="FX62">
        <v>4</v>
      </c>
      <c r="FY62" t="s">
        <v>539</v>
      </c>
      <c r="FZ62">
        <v>3.1739299999999999</v>
      </c>
      <c r="GA62">
        <v>2.7915800000000002</v>
      </c>
      <c r="GB62">
        <v>0.10156800000000001</v>
      </c>
      <c r="GC62">
        <v>0.102907</v>
      </c>
      <c r="GD62">
        <v>0.11652800000000001</v>
      </c>
      <c r="GE62">
        <v>0.11607199999999999</v>
      </c>
      <c r="GF62">
        <v>27929</v>
      </c>
      <c r="GG62">
        <v>22223.7</v>
      </c>
      <c r="GH62">
        <v>29071.200000000001</v>
      </c>
      <c r="GI62">
        <v>24282.1</v>
      </c>
      <c r="GJ62">
        <v>32667.7</v>
      </c>
      <c r="GK62">
        <v>31312.3</v>
      </c>
      <c r="GL62">
        <v>40104.199999999997</v>
      </c>
      <c r="GM62">
        <v>39606.1</v>
      </c>
      <c r="GN62">
        <v>2.1179700000000001</v>
      </c>
      <c r="GO62">
        <v>1.78657</v>
      </c>
      <c r="GP62">
        <v>1.0646900000000001E-2</v>
      </c>
      <c r="GQ62">
        <v>0</v>
      </c>
      <c r="GR62">
        <v>27.262</v>
      </c>
      <c r="GS62">
        <v>999.9</v>
      </c>
      <c r="GT62">
        <v>46.1</v>
      </c>
      <c r="GU62">
        <v>37.1</v>
      </c>
      <c r="GV62">
        <v>28.860700000000001</v>
      </c>
      <c r="GW62">
        <v>61.889000000000003</v>
      </c>
      <c r="GX62">
        <v>32.836500000000001</v>
      </c>
      <c r="GY62">
        <v>1</v>
      </c>
      <c r="GZ62">
        <v>0.27327499999999999</v>
      </c>
      <c r="HA62">
        <v>0.45933299999999999</v>
      </c>
      <c r="HB62">
        <v>20.2758</v>
      </c>
      <c r="HC62">
        <v>5.2231300000000003</v>
      </c>
      <c r="HD62">
        <v>11.9125</v>
      </c>
      <c r="HE62">
        <v>4.9634999999999998</v>
      </c>
      <c r="HF62">
        <v>3.29155</v>
      </c>
      <c r="HG62">
        <v>9999</v>
      </c>
      <c r="HH62">
        <v>9999</v>
      </c>
      <c r="HI62">
        <v>9999</v>
      </c>
      <c r="HJ62">
        <v>999.9</v>
      </c>
      <c r="HK62">
        <v>4.9703099999999996</v>
      </c>
      <c r="HL62">
        <v>1.8754599999999999</v>
      </c>
      <c r="HM62">
        <v>1.8742399999999999</v>
      </c>
      <c r="HN62">
        <v>1.87347</v>
      </c>
      <c r="HO62">
        <v>1.8748499999999999</v>
      </c>
      <c r="HP62">
        <v>1.86981</v>
      </c>
      <c r="HQ62">
        <v>1.8739300000000001</v>
      </c>
      <c r="HR62">
        <v>1.87906</v>
      </c>
      <c r="HS62">
        <v>0</v>
      </c>
      <c r="HT62">
        <v>0</v>
      </c>
      <c r="HU62">
        <v>0</v>
      </c>
      <c r="HV62">
        <v>0</v>
      </c>
      <c r="HW62" t="s">
        <v>419</v>
      </c>
      <c r="HX62" t="s">
        <v>420</v>
      </c>
      <c r="HY62" t="s">
        <v>421</v>
      </c>
      <c r="HZ62" t="s">
        <v>421</v>
      </c>
      <c r="IA62" t="s">
        <v>421</v>
      </c>
      <c r="IB62" t="s">
        <v>421</v>
      </c>
      <c r="IC62">
        <v>0</v>
      </c>
      <c r="ID62">
        <v>100</v>
      </c>
      <c r="IE62">
        <v>100</v>
      </c>
      <c r="IF62">
        <v>0.86799999999999999</v>
      </c>
      <c r="IG62">
        <v>0.25180000000000002</v>
      </c>
      <c r="IH62">
        <v>0.84471666140569213</v>
      </c>
      <c r="II62">
        <v>7.5022699049890511E-4</v>
      </c>
      <c r="IJ62">
        <v>-1.9075414379404558E-6</v>
      </c>
      <c r="IK62">
        <v>4.87577687351772E-10</v>
      </c>
      <c r="IL62">
        <v>0.25179523809523369</v>
      </c>
      <c r="IM62">
        <v>0</v>
      </c>
      <c r="IN62">
        <v>0</v>
      </c>
      <c r="IO62">
        <v>0</v>
      </c>
      <c r="IP62">
        <v>1</v>
      </c>
      <c r="IQ62">
        <v>1943</v>
      </c>
      <c r="IR62">
        <v>1</v>
      </c>
      <c r="IS62">
        <v>21</v>
      </c>
      <c r="IT62">
        <v>0.1</v>
      </c>
      <c r="IU62">
        <v>0.1</v>
      </c>
      <c r="IV62">
        <v>1.0839799999999999</v>
      </c>
      <c r="IW62">
        <v>2.4377399999999998</v>
      </c>
      <c r="IX62">
        <v>1.42578</v>
      </c>
      <c r="IY62">
        <v>2.2680699999999998</v>
      </c>
      <c r="IZ62">
        <v>1.5478499999999999</v>
      </c>
      <c r="JA62">
        <v>2.4145500000000002</v>
      </c>
      <c r="JB62">
        <v>40.680999999999997</v>
      </c>
      <c r="JC62">
        <v>15.1652</v>
      </c>
      <c r="JD62">
        <v>18</v>
      </c>
      <c r="JE62">
        <v>626.73400000000004</v>
      </c>
      <c r="JF62">
        <v>399.30700000000002</v>
      </c>
      <c r="JG62">
        <v>26.003499999999999</v>
      </c>
      <c r="JH62">
        <v>30.6585</v>
      </c>
      <c r="JI62">
        <v>30.0002</v>
      </c>
      <c r="JJ62">
        <v>30.651900000000001</v>
      </c>
      <c r="JK62">
        <v>30.595400000000001</v>
      </c>
      <c r="JL62">
        <v>21.717300000000002</v>
      </c>
      <c r="JM62">
        <v>21.191700000000001</v>
      </c>
      <c r="JN62">
        <v>57.529499999999999</v>
      </c>
      <c r="JO62">
        <v>26.023199999999999</v>
      </c>
      <c r="JP62">
        <v>410</v>
      </c>
      <c r="JQ62">
        <v>22.8886</v>
      </c>
      <c r="JR62">
        <v>94.726200000000006</v>
      </c>
      <c r="JS62">
        <v>100.776</v>
      </c>
    </row>
    <row r="63" spans="1:279" x14ac:dyDescent="0.2">
      <c r="A63">
        <v>47</v>
      </c>
      <c r="B63">
        <v>1689783256.5999999</v>
      </c>
      <c r="C63">
        <v>5308.5999999046326</v>
      </c>
      <c r="D63" t="s">
        <v>643</v>
      </c>
      <c r="E63" t="s">
        <v>644</v>
      </c>
      <c r="F63">
        <v>15</v>
      </c>
      <c r="L63" t="s">
        <v>621</v>
      </c>
      <c r="N63" t="s">
        <v>622</v>
      </c>
      <c r="O63" t="s">
        <v>623</v>
      </c>
      <c r="P63">
        <v>1689783253.5999999</v>
      </c>
      <c r="Q63">
        <f t="shared" si="46"/>
        <v>1.0423442818459518E-4</v>
      </c>
      <c r="R63">
        <f t="shared" si="47"/>
        <v>0.10423442818459518</v>
      </c>
      <c r="S63">
        <f t="shared" si="48"/>
        <v>0.63743913809173014</v>
      </c>
      <c r="T63">
        <f t="shared" si="49"/>
        <v>409.30200000000002</v>
      </c>
      <c r="U63">
        <f t="shared" si="50"/>
        <v>268.25537757810832</v>
      </c>
      <c r="V63">
        <f t="shared" si="51"/>
        <v>27.19060320893179</v>
      </c>
      <c r="W63">
        <f t="shared" si="52"/>
        <v>41.487214068548177</v>
      </c>
      <c r="X63">
        <f t="shared" si="53"/>
        <v>7.6409301440722877E-3</v>
      </c>
      <c r="Y63">
        <f t="shared" si="54"/>
        <v>2.9526739848001498</v>
      </c>
      <c r="Z63">
        <f t="shared" si="55"/>
        <v>7.6299620615367025E-3</v>
      </c>
      <c r="AA63">
        <f t="shared" si="56"/>
        <v>4.7697103939609627E-3</v>
      </c>
      <c r="AB63">
        <f t="shared" si="57"/>
        <v>20.642667755984611</v>
      </c>
      <c r="AC63">
        <f t="shared" si="58"/>
        <v>27.925927155540098</v>
      </c>
      <c r="AD63">
        <f t="shared" si="59"/>
        <v>27.588145454545451</v>
      </c>
      <c r="AE63">
        <f t="shared" si="60"/>
        <v>3.7046753810434656</v>
      </c>
      <c r="AF63">
        <f t="shared" si="61"/>
        <v>62.839231444560703</v>
      </c>
      <c r="AG63">
        <f t="shared" si="62"/>
        <v>2.3613990726065777</v>
      </c>
      <c r="AH63">
        <f t="shared" si="63"/>
        <v>3.7578420650957498</v>
      </c>
      <c r="AI63">
        <f t="shared" si="64"/>
        <v>1.3432763084368879</v>
      </c>
      <c r="AJ63">
        <f t="shared" si="65"/>
        <v>-4.5967382829406471</v>
      </c>
      <c r="AK63">
        <f t="shared" si="66"/>
        <v>38.825114151939985</v>
      </c>
      <c r="AL63">
        <f t="shared" si="67"/>
        <v>2.8579363247560825</v>
      </c>
      <c r="AM63">
        <f t="shared" si="68"/>
        <v>57.72897994974003</v>
      </c>
      <c r="AN63">
        <v>0</v>
      </c>
      <c r="AO63">
        <v>0</v>
      </c>
      <c r="AP63">
        <f t="shared" si="69"/>
        <v>1</v>
      </c>
      <c r="AQ63">
        <f t="shared" si="70"/>
        <v>0</v>
      </c>
      <c r="AR63">
        <f t="shared" si="71"/>
        <v>53427.852825536596</v>
      </c>
      <c r="AS63" t="s">
        <v>547</v>
      </c>
      <c r="AT63">
        <v>12544.2</v>
      </c>
      <c r="AU63">
        <v>607.9684615384615</v>
      </c>
      <c r="AV63">
        <v>2044.88</v>
      </c>
      <c r="AW63">
        <f t="shared" si="72"/>
        <v>0.70268746257068315</v>
      </c>
      <c r="AX63">
        <v>-1.512901370836095</v>
      </c>
      <c r="AY63" t="s">
        <v>645</v>
      </c>
      <c r="AZ63">
        <v>12579.8</v>
      </c>
      <c r="BA63">
        <v>645.37988000000007</v>
      </c>
      <c r="BB63">
        <v>1522.52</v>
      </c>
      <c r="BC63">
        <f t="shared" si="73"/>
        <v>0.57611073746157682</v>
      </c>
      <c r="BD63">
        <v>0.5</v>
      </c>
      <c r="BE63">
        <f t="shared" si="74"/>
        <v>105.34863716042534</v>
      </c>
      <c r="BF63">
        <f t="shared" si="75"/>
        <v>0.63743913809173014</v>
      </c>
      <c r="BG63">
        <f t="shared" si="76"/>
        <v>30.346240522532359</v>
      </c>
      <c r="BH63">
        <f t="shared" si="77"/>
        <v>2.0411659485003852E-2</v>
      </c>
      <c r="BI63">
        <f t="shared" si="78"/>
        <v>0.34308908914168623</v>
      </c>
      <c r="BJ63">
        <f t="shared" si="79"/>
        <v>551.69317186033322</v>
      </c>
      <c r="BK63" t="s">
        <v>646</v>
      </c>
      <c r="BL63">
        <v>556.77</v>
      </c>
      <c r="BM63">
        <f t="shared" si="80"/>
        <v>556.77</v>
      </c>
      <c r="BN63">
        <f t="shared" si="81"/>
        <v>0.63431022252581248</v>
      </c>
      <c r="BO63">
        <f t="shared" si="82"/>
        <v>0.90824760031063934</v>
      </c>
      <c r="BP63">
        <f t="shared" si="83"/>
        <v>0.35102243785741649</v>
      </c>
      <c r="BQ63">
        <f t="shared" si="84"/>
        <v>0.95909315452634614</v>
      </c>
      <c r="BR63">
        <f t="shared" si="85"/>
        <v>0.36352968573088118</v>
      </c>
      <c r="BS63">
        <f t="shared" si="86"/>
        <v>0.78354629900292927</v>
      </c>
      <c r="BT63">
        <f t="shared" si="87"/>
        <v>0.21645370099707073</v>
      </c>
      <c r="BU63">
        <v>2708</v>
      </c>
      <c r="BV63">
        <v>300</v>
      </c>
      <c r="BW63">
        <v>300</v>
      </c>
      <c r="BX63">
        <v>300</v>
      </c>
      <c r="BY63">
        <v>12579.8</v>
      </c>
      <c r="BZ63">
        <v>1446.67</v>
      </c>
      <c r="CA63">
        <v>-1.03023E-2</v>
      </c>
      <c r="CB63">
        <v>-16.010000000000002</v>
      </c>
      <c r="CC63" t="s">
        <v>415</v>
      </c>
      <c r="CD63" t="s">
        <v>415</v>
      </c>
      <c r="CE63" t="s">
        <v>415</v>
      </c>
      <c r="CF63" t="s">
        <v>415</v>
      </c>
      <c r="CG63" t="s">
        <v>415</v>
      </c>
      <c r="CH63" t="s">
        <v>415</v>
      </c>
      <c r="CI63" t="s">
        <v>415</v>
      </c>
      <c r="CJ63" t="s">
        <v>415</v>
      </c>
      <c r="CK63" t="s">
        <v>415</v>
      </c>
      <c r="CL63" t="s">
        <v>415</v>
      </c>
      <c r="CM63">
        <f t="shared" si="88"/>
        <v>124.98645454545451</v>
      </c>
      <c r="CN63">
        <f t="shared" si="89"/>
        <v>105.34863716042534</v>
      </c>
      <c r="CO63">
        <f t="shared" si="90"/>
        <v>0.84288043487234554</v>
      </c>
      <c r="CP63">
        <f t="shared" si="91"/>
        <v>0.16515923930362694</v>
      </c>
      <c r="CQ63">
        <v>6</v>
      </c>
      <c r="CR63">
        <v>0.5</v>
      </c>
      <c r="CS63" t="s">
        <v>416</v>
      </c>
      <c r="CT63">
        <v>2</v>
      </c>
      <c r="CU63">
        <v>1689783253.5999999</v>
      </c>
      <c r="CV63">
        <v>409.30200000000002</v>
      </c>
      <c r="CW63">
        <v>409.9814545454546</v>
      </c>
      <c r="CX63">
        <v>23.296945454545451</v>
      </c>
      <c r="CY63">
        <v>23.195236363636361</v>
      </c>
      <c r="CZ63">
        <v>408.43863636363642</v>
      </c>
      <c r="DA63">
        <v>23.031890909090912</v>
      </c>
      <c r="DB63">
        <v>600.57218181818178</v>
      </c>
      <c r="DC63">
        <v>101.26318181818181</v>
      </c>
      <c r="DD63">
        <v>9.7705909090909093E-2</v>
      </c>
      <c r="DE63">
        <v>27.832045454545462</v>
      </c>
      <c r="DF63">
        <v>27.588145454545451</v>
      </c>
      <c r="DG63">
        <v>999.9</v>
      </c>
      <c r="DH63">
        <v>0</v>
      </c>
      <c r="DI63">
        <v>0</v>
      </c>
      <c r="DJ63">
        <v>10006.02272727273</v>
      </c>
      <c r="DK63">
        <v>0</v>
      </c>
      <c r="DL63">
        <v>951.31436363636351</v>
      </c>
      <c r="DM63">
        <v>-0.6794757545454545</v>
      </c>
      <c r="DN63">
        <v>419.065</v>
      </c>
      <c r="DO63">
        <v>419.71690909090921</v>
      </c>
      <c r="DP63">
        <v>0.1017066154545454</v>
      </c>
      <c r="DQ63">
        <v>409.9814545454546</v>
      </c>
      <c r="DR63">
        <v>23.195236363636361</v>
      </c>
      <c r="DS63">
        <v>2.3591218181818179</v>
      </c>
      <c r="DT63">
        <v>2.348822727272728</v>
      </c>
      <c r="DU63">
        <v>20.085727272727269</v>
      </c>
      <c r="DV63">
        <v>20.015209090909089</v>
      </c>
      <c r="DW63">
        <v>124.98645454545451</v>
      </c>
      <c r="DX63">
        <v>0.89995700000000012</v>
      </c>
      <c r="DY63">
        <v>0.10004300000000001</v>
      </c>
      <c r="DZ63">
        <v>0</v>
      </c>
      <c r="EA63">
        <v>649.22627272727277</v>
      </c>
      <c r="EB63">
        <v>4.9993100000000004</v>
      </c>
      <c r="EC63">
        <v>4565.9454545454537</v>
      </c>
      <c r="ED63">
        <v>1037.1727272727269</v>
      </c>
      <c r="EE63">
        <v>36.266909090909103</v>
      </c>
      <c r="EF63">
        <v>39.436999999999998</v>
      </c>
      <c r="EG63">
        <v>37.936999999999998</v>
      </c>
      <c r="EH63">
        <v>38.561999999999998</v>
      </c>
      <c r="EI63">
        <v>38.186999999999998</v>
      </c>
      <c r="EJ63">
        <v>107.9818181818182</v>
      </c>
      <c r="EK63">
        <v>12</v>
      </c>
      <c r="EL63">
        <v>0</v>
      </c>
      <c r="EM63">
        <v>73.399999856948853</v>
      </c>
      <c r="EN63">
        <v>0</v>
      </c>
      <c r="EO63">
        <v>645.37988000000007</v>
      </c>
      <c r="EP63">
        <v>52.597307773905897</v>
      </c>
      <c r="EQ63">
        <v>-161.34923126920421</v>
      </c>
      <c r="ER63">
        <v>4578.1192000000001</v>
      </c>
      <c r="ES63">
        <v>15</v>
      </c>
      <c r="ET63">
        <v>1689783251.0999999</v>
      </c>
      <c r="EU63" t="s">
        <v>647</v>
      </c>
      <c r="EV63">
        <v>1689783247.5999999</v>
      </c>
      <c r="EW63">
        <v>1689783251.0999999</v>
      </c>
      <c r="EX63">
        <v>35</v>
      </c>
      <c r="EY63">
        <v>-3.0000000000000001E-3</v>
      </c>
      <c r="EZ63">
        <v>1.4E-2</v>
      </c>
      <c r="FA63">
        <v>0.86299999999999999</v>
      </c>
      <c r="FB63">
        <v>0.26600000000000001</v>
      </c>
      <c r="FC63">
        <v>410</v>
      </c>
      <c r="FD63">
        <v>23</v>
      </c>
      <c r="FE63">
        <v>0.46</v>
      </c>
      <c r="FF63">
        <v>0.12</v>
      </c>
      <c r="FG63">
        <v>-0.13708707131707321</v>
      </c>
      <c r="FH63">
        <v>-2.0033659458397199</v>
      </c>
      <c r="FI63">
        <v>0.38801328279999098</v>
      </c>
      <c r="FJ63">
        <v>1</v>
      </c>
      <c r="FK63">
        <v>409.81983870967753</v>
      </c>
      <c r="FL63">
        <v>-3.6393387096782122</v>
      </c>
      <c r="FM63">
        <v>0.45272972046451859</v>
      </c>
      <c r="FN63">
        <v>1</v>
      </c>
      <c r="FO63">
        <v>1.188655487804878E-2</v>
      </c>
      <c r="FP63">
        <v>0.32914330344250858</v>
      </c>
      <c r="FQ63">
        <v>6.0983973602584562E-2</v>
      </c>
      <c r="FR63">
        <v>1</v>
      </c>
      <c r="FS63">
        <v>23.209454838709679</v>
      </c>
      <c r="FT63">
        <v>0.63377419354838671</v>
      </c>
      <c r="FU63">
        <v>7.0913667815439174E-2</v>
      </c>
      <c r="FV63">
        <v>1</v>
      </c>
      <c r="FW63">
        <v>4</v>
      </c>
      <c r="FX63">
        <v>4</v>
      </c>
      <c r="FY63" t="s">
        <v>418</v>
      </c>
      <c r="FZ63">
        <v>3.17441</v>
      </c>
      <c r="GA63">
        <v>2.7920600000000002</v>
      </c>
      <c r="GB63">
        <v>0.101766</v>
      </c>
      <c r="GC63">
        <v>0.102898</v>
      </c>
      <c r="GD63">
        <v>0.11780400000000001</v>
      </c>
      <c r="GE63">
        <v>0.117599</v>
      </c>
      <c r="GF63">
        <v>27922.9</v>
      </c>
      <c r="GG63">
        <v>22223.7</v>
      </c>
      <c r="GH63">
        <v>29071.3</v>
      </c>
      <c r="GI63">
        <v>24281.9</v>
      </c>
      <c r="GJ63">
        <v>32620</v>
      </c>
      <c r="GK63">
        <v>31257.3</v>
      </c>
      <c r="GL63">
        <v>40104.300000000003</v>
      </c>
      <c r="GM63">
        <v>39605.699999999997</v>
      </c>
      <c r="GN63">
        <v>2.1125799999999999</v>
      </c>
      <c r="GO63">
        <v>1.7861</v>
      </c>
      <c r="GP63">
        <v>9.3653799999999995E-3</v>
      </c>
      <c r="GQ63">
        <v>0</v>
      </c>
      <c r="GR63">
        <v>27.424600000000002</v>
      </c>
      <c r="GS63">
        <v>999.9</v>
      </c>
      <c r="GT63">
        <v>46</v>
      </c>
      <c r="GU63">
        <v>37.1</v>
      </c>
      <c r="GV63">
        <v>28.795100000000001</v>
      </c>
      <c r="GW63">
        <v>61.598999999999997</v>
      </c>
      <c r="GX63">
        <v>32.832500000000003</v>
      </c>
      <c r="GY63">
        <v>1</v>
      </c>
      <c r="GZ63">
        <v>0.27594999999999997</v>
      </c>
      <c r="HA63">
        <v>1.53851</v>
      </c>
      <c r="HB63">
        <v>20.268899999999999</v>
      </c>
      <c r="HC63">
        <v>5.2166899999999998</v>
      </c>
      <c r="HD63">
        <v>11.9131</v>
      </c>
      <c r="HE63">
        <v>4.9625500000000002</v>
      </c>
      <c r="HF63">
        <v>3.2907999999999999</v>
      </c>
      <c r="HG63">
        <v>9999</v>
      </c>
      <c r="HH63">
        <v>9999</v>
      </c>
      <c r="HI63">
        <v>9999</v>
      </c>
      <c r="HJ63">
        <v>999.9</v>
      </c>
      <c r="HK63">
        <v>4.9703200000000001</v>
      </c>
      <c r="HL63">
        <v>1.8754599999999999</v>
      </c>
      <c r="HM63">
        <v>1.8742399999999999</v>
      </c>
      <c r="HN63">
        <v>1.87347</v>
      </c>
      <c r="HO63">
        <v>1.8748499999999999</v>
      </c>
      <c r="HP63">
        <v>1.86981</v>
      </c>
      <c r="HQ63">
        <v>1.8739300000000001</v>
      </c>
      <c r="HR63">
        <v>1.87906</v>
      </c>
      <c r="HS63">
        <v>0</v>
      </c>
      <c r="HT63">
        <v>0</v>
      </c>
      <c r="HU63">
        <v>0</v>
      </c>
      <c r="HV63">
        <v>0</v>
      </c>
      <c r="HW63" t="s">
        <v>419</v>
      </c>
      <c r="HX63" t="s">
        <v>420</v>
      </c>
      <c r="HY63" t="s">
        <v>421</v>
      </c>
      <c r="HZ63" t="s">
        <v>421</v>
      </c>
      <c r="IA63" t="s">
        <v>421</v>
      </c>
      <c r="IB63" t="s">
        <v>421</v>
      </c>
      <c r="IC63">
        <v>0</v>
      </c>
      <c r="ID63">
        <v>100</v>
      </c>
      <c r="IE63">
        <v>100</v>
      </c>
      <c r="IF63">
        <v>0.86399999999999999</v>
      </c>
      <c r="IG63">
        <v>0.26619999999999999</v>
      </c>
      <c r="IH63">
        <v>0.84201914043530701</v>
      </c>
      <c r="II63">
        <v>7.5022699049890511E-4</v>
      </c>
      <c r="IJ63">
        <v>-1.9075414379404558E-6</v>
      </c>
      <c r="IK63">
        <v>4.87577687351772E-10</v>
      </c>
      <c r="IL63">
        <v>0.26619999999999422</v>
      </c>
      <c r="IM63">
        <v>0</v>
      </c>
      <c r="IN63">
        <v>0</v>
      </c>
      <c r="IO63">
        <v>0</v>
      </c>
      <c r="IP63">
        <v>1</v>
      </c>
      <c r="IQ63">
        <v>1943</v>
      </c>
      <c r="IR63">
        <v>1</v>
      </c>
      <c r="IS63">
        <v>21</v>
      </c>
      <c r="IT63">
        <v>0.1</v>
      </c>
      <c r="IU63">
        <v>0.1</v>
      </c>
      <c r="IV63">
        <v>1.0839799999999999</v>
      </c>
      <c r="IW63">
        <v>2.4352999999999998</v>
      </c>
      <c r="IX63">
        <v>1.42578</v>
      </c>
      <c r="IY63">
        <v>2.2680699999999998</v>
      </c>
      <c r="IZ63">
        <v>1.5478499999999999</v>
      </c>
      <c r="JA63">
        <v>2.4255399999999998</v>
      </c>
      <c r="JB63">
        <v>40.680999999999997</v>
      </c>
      <c r="JC63">
        <v>15.1477</v>
      </c>
      <c r="JD63">
        <v>18</v>
      </c>
      <c r="JE63">
        <v>622.88</v>
      </c>
      <c r="JF63">
        <v>399.125</v>
      </c>
      <c r="JG63">
        <v>25.620799999999999</v>
      </c>
      <c r="JH63">
        <v>30.6692</v>
      </c>
      <c r="JI63">
        <v>30.000299999999999</v>
      </c>
      <c r="JJ63">
        <v>30.663900000000002</v>
      </c>
      <c r="JK63">
        <v>30.6066</v>
      </c>
      <c r="JL63">
        <v>21.732900000000001</v>
      </c>
      <c r="JM63">
        <v>19.053999999999998</v>
      </c>
      <c r="JN63">
        <v>57.1556</v>
      </c>
      <c r="JO63">
        <v>25.5442</v>
      </c>
      <c r="JP63">
        <v>410</v>
      </c>
      <c r="JQ63">
        <v>23.383800000000001</v>
      </c>
      <c r="JR63">
        <v>94.726500000000001</v>
      </c>
      <c r="JS63">
        <v>100.77500000000001</v>
      </c>
    </row>
    <row r="64" spans="1:279" x14ac:dyDescent="0.2">
      <c r="A64">
        <v>48</v>
      </c>
      <c r="B64">
        <v>1689783348.5999999</v>
      </c>
      <c r="C64">
        <v>5400.5999999046326</v>
      </c>
      <c r="D64" t="s">
        <v>648</v>
      </c>
      <c r="E64" t="s">
        <v>649</v>
      </c>
      <c r="F64">
        <v>15</v>
      </c>
      <c r="L64" t="s">
        <v>621</v>
      </c>
      <c r="N64" t="s">
        <v>622</v>
      </c>
      <c r="O64" t="s">
        <v>623</v>
      </c>
      <c r="P64">
        <v>1689783345.5999999</v>
      </c>
      <c r="Q64">
        <f t="shared" si="46"/>
        <v>1.0524375208895276E-4</v>
      </c>
      <c r="R64">
        <f t="shared" si="47"/>
        <v>0.10524375208895276</v>
      </c>
      <c r="S64">
        <f t="shared" si="48"/>
        <v>0.22750591984386698</v>
      </c>
      <c r="T64">
        <f t="shared" si="49"/>
        <v>409.72263636363641</v>
      </c>
      <c r="U64">
        <f t="shared" si="50"/>
        <v>356.16056545557109</v>
      </c>
      <c r="V64">
        <f t="shared" si="51"/>
        <v>36.099962496727009</v>
      </c>
      <c r="W64">
        <f t="shared" si="52"/>
        <v>41.528942958263798</v>
      </c>
      <c r="X64">
        <f t="shared" si="53"/>
        <v>8.0102744662219078E-3</v>
      </c>
      <c r="Y64">
        <f t="shared" si="54"/>
        <v>2.947534265253231</v>
      </c>
      <c r="Z64">
        <f t="shared" si="55"/>
        <v>7.9982003344255016E-3</v>
      </c>
      <c r="AA64">
        <f t="shared" si="56"/>
        <v>4.9999584820798583E-3</v>
      </c>
      <c r="AB64">
        <f t="shared" si="57"/>
        <v>8.2356282232362936</v>
      </c>
      <c r="AC64">
        <f t="shared" si="58"/>
        <v>27.739147643993782</v>
      </c>
      <c r="AD64">
        <f t="shared" si="59"/>
        <v>27.485309090909091</v>
      </c>
      <c r="AE64">
        <f t="shared" si="60"/>
        <v>3.6824560202524315</v>
      </c>
      <c r="AF64">
        <f t="shared" si="61"/>
        <v>63.989587032405971</v>
      </c>
      <c r="AG64">
        <f t="shared" si="62"/>
        <v>2.3886783953907882</v>
      </c>
      <c r="AH64">
        <f t="shared" si="63"/>
        <v>3.7329173482258917</v>
      </c>
      <c r="AI64">
        <f t="shared" si="64"/>
        <v>1.2937776248616433</v>
      </c>
      <c r="AJ64">
        <f t="shared" si="65"/>
        <v>-4.6412494671228162</v>
      </c>
      <c r="AK64">
        <f t="shared" si="66"/>
        <v>36.989324549362358</v>
      </c>
      <c r="AL64">
        <f t="shared" si="67"/>
        <v>2.724602109853715</v>
      </c>
      <c r="AM64">
        <f t="shared" si="68"/>
        <v>43.308305415329549</v>
      </c>
      <c r="AN64">
        <v>0</v>
      </c>
      <c r="AO64">
        <v>0</v>
      </c>
      <c r="AP64">
        <f t="shared" si="69"/>
        <v>1</v>
      </c>
      <c r="AQ64">
        <f t="shared" si="70"/>
        <v>0</v>
      </c>
      <c r="AR64">
        <f t="shared" si="71"/>
        <v>53298.587619276848</v>
      </c>
      <c r="AS64" t="s">
        <v>547</v>
      </c>
      <c r="AT64">
        <v>12544.2</v>
      </c>
      <c r="AU64">
        <v>607.9684615384615</v>
      </c>
      <c r="AV64">
        <v>2044.88</v>
      </c>
      <c r="AW64">
        <f t="shared" si="72"/>
        <v>0.70268746257068315</v>
      </c>
      <c r="AX64">
        <v>-1.512901370836095</v>
      </c>
      <c r="AY64" t="s">
        <v>650</v>
      </c>
      <c r="AZ64">
        <v>12575.1</v>
      </c>
      <c r="BA64">
        <v>642.50880769230764</v>
      </c>
      <c r="BB64">
        <v>1660.95</v>
      </c>
      <c r="BC64">
        <f t="shared" si="73"/>
        <v>0.61316788121719035</v>
      </c>
      <c r="BD64">
        <v>0.5</v>
      </c>
      <c r="BE64">
        <f t="shared" si="74"/>
        <v>42.110088684672604</v>
      </c>
      <c r="BF64">
        <f t="shared" si="75"/>
        <v>0.22750591984386698</v>
      </c>
      <c r="BG64">
        <f t="shared" si="76"/>
        <v>12.910276928324341</v>
      </c>
      <c r="BH64">
        <f t="shared" si="77"/>
        <v>4.132993648416234E-2</v>
      </c>
      <c r="BI64">
        <f t="shared" si="78"/>
        <v>0.23115084740660469</v>
      </c>
      <c r="BJ64">
        <f t="shared" si="79"/>
        <v>568.87319453426755</v>
      </c>
      <c r="BK64" t="s">
        <v>651</v>
      </c>
      <c r="BL64">
        <v>578.15</v>
      </c>
      <c r="BM64">
        <f t="shared" si="80"/>
        <v>578.15</v>
      </c>
      <c r="BN64">
        <f t="shared" si="81"/>
        <v>0.65191607212739699</v>
      </c>
      <c r="BO64">
        <f t="shared" si="82"/>
        <v>0.94056260833735894</v>
      </c>
      <c r="BP64">
        <f t="shared" si="83"/>
        <v>0.26175915130937533</v>
      </c>
      <c r="BQ64">
        <f t="shared" si="84"/>
        <v>0.96719757669796247</v>
      </c>
      <c r="BR64">
        <f t="shared" si="85"/>
        <v>0.26719111770169462</v>
      </c>
      <c r="BS64">
        <f t="shared" si="86"/>
        <v>0.84634835429471489</v>
      </c>
      <c r="BT64">
        <f t="shared" si="87"/>
        <v>0.15365164570528511</v>
      </c>
      <c r="BU64">
        <v>2710</v>
      </c>
      <c r="BV64">
        <v>300</v>
      </c>
      <c r="BW64">
        <v>300</v>
      </c>
      <c r="BX64">
        <v>300</v>
      </c>
      <c r="BY64">
        <v>12575.1</v>
      </c>
      <c r="BZ64">
        <v>1605.62</v>
      </c>
      <c r="CA64">
        <v>-1.0364699999999999E-2</v>
      </c>
      <c r="CB64">
        <v>-10.73</v>
      </c>
      <c r="CC64" t="s">
        <v>415</v>
      </c>
      <c r="CD64" t="s">
        <v>415</v>
      </c>
      <c r="CE64" t="s">
        <v>415</v>
      </c>
      <c r="CF64" t="s">
        <v>415</v>
      </c>
      <c r="CG64" t="s">
        <v>415</v>
      </c>
      <c r="CH64" t="s">
        <v>415</v>
      </c>
      <c r="CI64" t="s">
        <v>415</v>
      </c>
      <c r="CJ64" t="s">
        <v>415</v>
      </c>
      <c r="CK64" t="s">
        <v>415</v>
      </c>
      <c r="CL64" t="s">
        <v>415</v>
      </c>
      <c r="CM64">
        <f t="shared" si="88"/>
        <v>49.970472727272728</v>
      </c>
      <c r="CN64">
        <f t="shared" si="89"/>
        <v>42.110088684672604</v>
      </c>
      <c r="CO64">
        <f t="shared" si="90"/>
        <v>0.8426994260090297</v>
      </c>
      <c r="CP64">
        <f t="shared" si="91"/>
        <v>0.1648098921974272</v>
      </c>
      <c r="CQ64">
        <v>6</v>
      </c>
      <c r="CR64">
        <v>0.5</v>
      </c>
      <c r="CS64" t="s">
        <v>416</v>
      </c>
      <c r="CT64">
        <v>2</v>
      </c>
      <c r="CU64">
        <v>1689783345.5999999</v>
      </c>
      <c r="CV64">
        <v>409.72263636363641</v>
      </c>
      <c r="CW64">
        <v>409.99300000000011</v>
      </c>
      <c r="CX64">
        <v>23.566590909090909</v>
      </c>
      <c r="CY64">
        <v>23.463927272727279</v>
      </c>
      <c r="CZ64">
        <v>408.85609090909088</v>
      </c>
      <c r="DA64">
        <v>23.29479090909091</v>
      </c>
      <c r="DB64">
        <v>600.58372727272717</v>
      </c>
      <c r="DC64">
        <v>101.2612727272727</v>
      </c>
      <c r="DD64">
        <v>9.7400854545454552E-2</v>
      </c>
      <c r="DE64">
        <v>27.718081818181819</v>
      </c>
      <c r="DF64">
        <v>27.485309090909091</v>
      </c>
      <c r="DG64">
        <v>999.9</v>
      </c>
      <c r="DH64">
        <v>0</v>
      </c>
      <c r="DI64">
        <v>0</v>
      </c>
      <c r="DJ64">
        <v>9977.0436363636363</v>
      </c>
      <c r="DK64">
        <v>0</v>
      </c>
      <c r="DL64">
        <v>587.16590909090905</v>
      </c>
      <c r="DM64">
        <v>-0.27034972727272732</v>
      </c>
      <c r="DN64">
        <v>419.61136363636359</v>
      </c>
      <c r="DO64">
        <v>419.84409090909099</v>
      </c>
      <c r="DP64">
        <v>0.1026718682727273</v>
      </c>
      <c r="DQ64">
        <v>409.99300000000011</v>
      </c>
      <c r="DR64">
        <v>23.463927272727279</v>
      </c>
      <c r="DS64">
        <v>2.3863845454545451</v>
      </c>
      <c r="DT64">
        <v>2.3759881818181818</v>
      </c>
      <c r="DU64">
        <v>20.271563636363641</v>
      </c>
      <c r="DV64">
        <v>20.201063636363639</v>
      </c>
      <c r="DW64">
        <v>49.970472727272728</v>
      </c>
      <c r="DX64">
        <v>0.90001299999999995</v>
      </c>
      <c r="DY64">
        <v>9.9986990909090925E-2</v>
      </c>
      <c r="DZ64">
        <v>0</v>
      </c>
      <c r="EA64">
        <v>643.91581818181817</v>
      </c>
      <c r="EB64">
        <v>4.9993100000000004</v>
      </c>
      <c r="EC64">
        <v>4032.6227272727269</v>
      </c>
      <c r="ED64">
        <v>388.73981818181818</v>
      </c>
      <c r="EE64">
        <v>35.811999999999998</v>
      </c>
      <c r="EF64">
        <v>39.186999999999998</v>
      </c>
      <c r="EG64">
        <v>37.5</v>
      </c>
      <c r="EH64">
        <v>38.436999999999998</v>
      </c>
      <c r="EI64">
        <v>37.875</v>
      </c>
      <c r="EJ64">
        <v>40.474545454545463</v>
      </c>
      <c r="EK64">
        <v>4.4963636363636361</v>
      </c>
      <c r="EL64">
        <v>0</v>
      </c>
      <c r="EM64">
        <v>91.600000143051147</v>
      </c>
      <c r="EN64">
        <v>0</v>
      </c>
      <c r="EO64">
        <v>642.50880769230764</v>
      </c>
      <c r="EP64">
        <v>18.854461531193319</v>
      </c>
      <c r="EQ64">
        <v>-66.154529868597805</v>
      </c>
      <c r="ER64">
        <v>4037.517692307692</v>
      </c>
      <c r="ES64">
        <v>15</v>
      </c>
      <c r="ET64">
        <v>1689783343.0999999</v>
      </c>
      <c r="EU64" t="s">
        <v>652</v>
      </c>
      <c r="EV64">
        <v>1689783343.0999999</v>
      </c>
      <c r="EW64">
        <v>1689783334.0999999</v>
      </c>
      <c r="EX64">
        <v>36</v>
      </c>
      <c r="EY64">
        <v>5.0000000000000001E-3</v>
      </c>
      <c r="EZ64">
        <v>6.0000000000000001E-3</v>
      </c>
      <c r="FA64">
        <v>0.86799999999999999</v>
      </c>
      <c r="FB64">
        <v>0.27200000000000002</v>
      </c>
      <c r="FC64">
        <v>410</v>
      </c>
      <c r="FD64">
        <v>23</v>
      </c>
      <c r="FE64">
        <v>0.33</v>
      </c>
      <c r="FF64">
        <v>0.23</v>
      </c>
      <c r="FG64">
        <v>-6.2748732559999992E-2</v>
      </c>
      <c r="FH64">
        <v>-1.395810159147467</v>
      </c>
      <c r="FI64">
        <v>0.2000824509063</v>
      </c>
      <c r="FJ64">
        <v>1</v>
      </c>
      <c r="FK64">
        <v>409.90599999999989</v>
      </c>
      <c r="FL64">
        <v>-2.247830923247244</v>
      </c>
      <c r="FM64">
        <v>0.21939978729859341</v>
      </c>
      <c r="FN64">
        <v>1</v>
      </c>
      <c r="FO64">
        <v>2.7163120159999998E-2</v>
      </c>
      <c r="FP64">
        <v>0.45984711640975628</v>
      </c>
      <c r="FQ64">
        <v>6.7823413764743809E-2</v>
      </c>
      <c r="FR64">
        <v>1</v>
      </c>
      <c r="FS64">
        <v>23.49796666666667</v>
      </c>
      <c r="FT64">
        <v>0.78438620689650118</v>
      </c>
      <c r="FU64">
        <v>7.8633128443989064E-2</v>
      </c>
      <c r="FV64">
        <v>1</v>
      </c>
      <c r="FW64">
        <v>4</v>
      </c>
      <c r="FX64">
        <v>4</v>
      </c>
      <c r="FY64" t="s">
        <v>418</v>
      </c>
      <c r="FZ64">
        <v>3.17387</v>
      </c>
      <c r="GA64">
        <v>2.7915000000000001</v>
      </c>
      <c r="GB64">
        <v>0.102051</v>
      </c>
      <c r="GC64">
        <v>0.102907</v>
      </c>
      <c r="GD64">
        <v>0.118561</v>
      </c>
      <c r="GE64">
        <v>0.118516</v>
      </c>
      <c r="GF64">
        <v>27913.9</v>
      </c>
      <c r="GG64">
        <v>22223.4</v>
      </c>
      <c r="GH64">
        <v>29071.4</v>
      </c>
      <c r="GI64">
        <v>24282</v>
      </c>
      <c r="GJ64">
        <v>32592.1</v>
      </c>
      <c r="GK64">
        <v>31224.799999999999</v>
      </c>
      <c r="GL64">
        <v>40104.699999999997</v>
      </c>
      <c r="GM64">
        <v>39606</v>
      </c>
      <c r="GN64">
        <v>2.1168200000000001</v>
      </c>
      <c r="GO64">
        <v>1.78762</v>
      </c>
      <c r="GP64">
        <v>-1.43722E-2</v>
      </c>
      <c r="GQ64">
        <v>0</v>
      </c>
      <c r="GR64">
        <v>27.7165</v>
      </c>
      <c r="GS64">
        <v>999.9</v>
      </c>
      <c r="GT64">
        <v>45.8</v>
      </c>
      <c r="GU64">
        <v>37.200000000000003</v>
      </c>
      <c r="GV64">
        <v>28.829000000000001</v>
      </c>
      <c r="GW64">
        <v>61.698999999999998</v>
      </c>
      <c r="GX64">
        <v>33.024799999999999</v>
      </c>
      <c r="GY64">
        <v>1</v>
      </c>
      <c r="GZ64">
        <v>0.27525899999999998</v>
      </c>
      <c r="HA64">
        <v>-7.84749E-2</v>
      </c>
      <c r="HB64">
        <v>20.276299999999999</v>
      </c>
      <c r="HC64">
        <v>5.2180400000000002</v>
      </c>
      <c r="HD64">
        <v>11.914</v>
      </c>
      <c r="HE64">
        <v>4.9626999999999999</v>
      </c>
      <c r="HF64">
        <v>3.29095</v>
      </c>
      <c r="HG64">
        <v>9999</v>
      </c>
      <c r="HH64">
        <v>9999</v>
      </c>
      <c r="HI64">
        <v>9999</v>
      </c>
      <c r="HJ64">
        <v>999.9</v>
      </c>
      <c r="HK64">
        <v>4.9703200000000001</v>
      </c>
      <c r="HL64">
        <v>1.8754599999999999</v>
      </c>
      <c r="HM64">
        <v>1.8742399999999999</v>
      </c>
      <c r="HN64">
        <v>1.87347</v>
      </c>
      <c r="HO64">
        <v>1.8748499999999999</v>
      </c>
      <c r="HP64">
        <v>1.86981</v>
      </c>
      <c r="HQ64">
        <v>1.8739300000000001</v>
      </c>
      <c r="HR64">
        <v>1.87907</v>
      </c>
      <c r="HS64">
        <v>0</v>
      </c>
      <c r="HT64">
        <v>0</v>
      </c>
      <c r="HU64">
        <v>0</v>
      </c>
      <c r="HV64">
        <v>0</v>
      </c>
      <c r="HW64" t="s">
        <v>419</v>
      </c>
      <c r="HX64" t="s">
        <v>420</v>
      </c>
      <c r="HY64" t="s">
        <v>421</v>
      </c>
      <c r="HZ64" t="s">
        <v>421</v>
      </c>
      <c r="IA64" t="s">
        <v>421</v>
      </c>
      <c r="IB64" t="s">
        <v>421</v>
      </c>
      <c r="IC64">
        <v>0</v>
      </c>
      <c r="ID64">
        <v>100</v>
      </c>
      <c r="IE64">
        <v>100</v>
      </c>
      <c r="IF64">
        <v>0.86799999999999999</v>
      </c>
      <c r="IG64">
        <v>0.27189999999999998</v>
      </c>
      <c r="IH64">
        <v>0.84667791122731584</v>
      </c>
      <c r="II64">
        <v>7.5022699049890511E-4</v>
      </c>
      <c r="IJ64">
        <v>-1.9075414379404558E-6</v>
      </c>
      <c r="IK64">
        <v>4.87577687351772E-10</v>
      </c>
      <c r="IL64">
        <v>0.27181500000000008</v>
      </c>
      <c r="IM64">
        <v>0</v>
      </c>
      <c r="IN64">
        <v>0</v>
      </c>
      <c r="IO64">
        <v>0</v>
      </c>
      <c r="IP64">
        <v>1</v>
      </c>
      <c r="IQ64">
        <v>1943</v>
      </c>
      <c r="IR64">
        <v>1</v>
      </c>
      <c r="IS64">
        <v>21</v>
      </c>
      <c r="IT64">
        <v>0.1</v>
      </c>
      <c r="IU64">
        <v>0.2</v>
      </c>
      <c r="IV64">
        <v>1.08521</v>
      </c>
      <c r="IW64">
        <v>2.4304199999999998</v>
      </c>
      <c r="IX64">
        <v>1.42578</v>
      </c>
      <c r="IY64">
        <v>2.2680699999999998</v>
      </c>
      <c r="IZ64">
        <v>1.5478499999999999</v>
      </c>
      <c r="JA64">
        <v>2.5097700000000001</v>
      </c>
      <c r="JB64">
        <v>40.680999999999997</v>
      </c>
      <c r="JC64">
        <v>15.1477</v>
      </c>
      <c r="JD64">
        <v>18</v>
      </c>
      <c r="JE64">
        <v>626.17200000000003</v>
      </c>
      <c r="JF64">
        <v>400.084</v>
      </c>
      <c r="JG64">
        <v>24.8155</v>
      </c>
      <c r="JH64">
        <v>30.7011</v>
      </c>
      <c r="JI64">
        <v>29.998200000000001</v>
      </c>
      <c r="JJ64">
        <v>30.681799999999999</v>
      </c>
      <c r="JK64">
        <v>30.625800000000002</v>
      </c>
      <c r="JL64">
        <v>21.744199999999999</v>
      </c>
      <c r="JM64">
        <v>18.616399999999999</v>
      </c>
      <c r="JN64">
        <v>56.784999999999997</v>
      </c>
      <c r="JO64">
        <v>25.0669</v>
      </c>
      <c r="JP64">
        <v>410</v>
      </c>
      <c r="JQ64">
        <v>23.304600000000001</v>
      </c>
      <c r="JR64">
        <v>94.7273</v>
      </c>
      <c r="JS64">
        <v>100.77500000000001</v>
      </c>
    </row>
    <row r="65" spans="1:279" x14ac:dyDescent="0.2">
      <c r="A65">
        <v>49</v>
      </c>
      <c r="B65">
        <v>1689783434.0999999</v>
      </c>
      <c r="C65">
        <v>5486.0999999046326</v>
      </c>
      <c r="D65" t="s">
        <v>653</v>
      </c>
      <c r="E65" t="s">
        <v>654</v>
      </c>
      <c r="F65">
        <v>15</v>
      </c>
      <c r="L65" t="s">
        <v>621</v>
      </c>
      <c r="N65" t="s">
        <v>622</v>
      </c>
      <c r="O65" t="s">
        <v>623</v>
      </c>
      <c r="P65">
        <v>1689783426.099999</v>
      </c>
      <c r="Q65">
        <f t="shared" si="46"/>
        <v>5.0356350645306542E-4</v>
      </c>
      <c r="R65">
        <f t="shared" si="47"/>
        <v>0.50356350645306547</v>
      </c>
      <c r="S65">
        <f t="shared" si="48"/>
        <v>-1.1876517375948012</v>
      </c>
      <c r="T65">
        <f t="shared" si="49"/>
        <v>411.0003225806451</v>
      </c>
      <c r="U65">
        <f t="shared" si="50"/>
        <v>451.37518616869261</v>
      </c>
      <c r="V65">
        <f t="shared" si="51"/>
        <v>45.751620451738084</v>
      </c>
      <c r="W65">
        <f t="shared" si="52"/>
        <v>41.659203563804212</v>
      </c>
      <c r="X65">
        <f t="shared" si="53"/>
        <v>3.8700184246432068E-2</v>
      </c>
      <c r="Y65">
        <f t="shared" si="54"/>
        <v>2.9515528628170569</v>
      </c>
      <c r="Z65">
        <f t="shared" si="55"/>
        <v>3.8420478722644369E-2</v>
      </c>
      <c r="AA65">
        <f t="shared" si="56"/>
        <v>2.4037760968425432E-2</v>
      </c>
      <c r="AB65">
        <f t="shared" si="57"/>
        <v>3.9888988359855588E-3</v>
      </c>
      <c r="AC65">
        <f t="shared" si="58"/>
        <v>27.53414873332526</v>
      </c>
      <c r="AD65">
        <f t="shared" si="59"/>
        <v>27.445</v>
      </c>
      <c r="AE65">
        <f t="shared" si="60"/>
        <v>3.6737784079025038</v>
      </c>
      <c r="AF65">
        <f t="shared" si="61"/>
        <v>64.092490763431826</v>
      </c>
      <c r="AG65">
        <f t="shared" si="62"/>
        <v>2.3849873686432961</v>
      </c>
      <c r="AH65">
        <f t="shared" si="63"/>
        <v>3.7211650541814456</v>
      </c>
      <c r="AI65">
        <f t="shared" si="64"/>
        <v>1.2887910392592077</v>
      </c>
      <c r="AJ65">
        <f t="shared" si="65"/>
        <v>-22.207150634580184</v>
      </c>
      <c r="AK65">
        <f t="shared" si="66"/>
        <v>34.866660758727654</v>
      </c>
      <c r="AL65">
        <f t="shared" si="67"/>
        <v>2.5635453920441251</v>
      </c>
      <c r="AM65">
        <f t="shared" si="68"/>
        <v>15.227044415027581</v>
      </c>
      <c r="AN65">
        <v>0</v>
      </c>
      <c r="AO65">
        <v>0</v>
      </c>
      <c r="AP65">
        <f t="shared" si="69"/>
        <v>1</v>
      </c>
      <c r="AQ65">
        <f t="shared" si="70"/>
        <v>0</v>
      </c>
      <c r="AR65">
        <f t="shared" si="71"/>
        <v>53425.033449333852</v>
      </c>
      <c r="AS65" t="s">
        <v>655</v>
      </c>
      <c r="AT65">
        <v>12577</v>
      </c>
      <c r="AU65">
        <v>618.79192307692313</v>
      </c>
      <c r="AV65">
        <v>1948.78</v>
      </c>
      <c r="AW65">
        <f t="shared" si="72"/>
        <v>0.68247215022890062</v>
      </c>
      <c r="AX65">
        <v>-1.187651737594801</v>
      </c>
      <c r="AY65" t="s">
        <v>415</v>
      </c>
      <c r="AZ65" t="s">
        <v>415</v>
      </c>
      <c r="BA65">
        <v>0</v>
      </c>
      <c r="BB65">
        <v>0</v>
      </c>
      <c r="BC65" t="e">
        <f t="shared" si="73"/>
        <v>#DIV/0!</v>
      </c>
      <c r="BD65">
        <v>0.5</v>
      </c>
      <c r="BE65">
        <f t="shared" si="74"/>
        <v>2.0994204399923999E-2</v>
      </c>
      <c r="BF65">
        <f t="shared" si="75"/>
        <v>-1.1876517375948012</v>
      </c>
      <c r="BG65" t="e">
        <f t="shared" si="76"/>
        <v>#DIV/0!</v>
      </c>
      <c r="BH65">
        <f t="shared" si="77"/>
        <v>-1.0576471520198934E-14</v>
      </c>
      <c r="BI65" t="e">
        <f t="shared" si="78"/>
        <v>#DIV/0!</v>
      </c>
      <c r="BJ65" t="e">
        <f t="shared" si="79"/>
        <v>#DIV/0!</v>
      </c>
      <c r="BK65" t="s">
        <v>415</v>
      </c>
      <c r="BL65">
        <v>0</v>
      </c>
      <c r="BM65" t="e">
        <f t="shared" si="80"/>
        <v>#DIV/0!</v>
      </c>
      <c r="BN65" t="e">
        <f t="shared" si="81"/>
        <v>#DIV/0!</v>
      </c>
      <c r="BO65" t="e">
        <f t="shared" si="82"/>
        <v>#DIV/0!</v>
      </c>
      <c r="BP65" t="e">
        <f t="shared" si="83"/>
        <v>#DIV/0!</v>
      </c>
      <c r="BQ65">
        <f t="shared" si="84"/>
        <v>0</v>
      </c>
      <c r="BR65">
        <f t="shared" si="85"/>
        <v>1.4652612559568927</v>
      </c>
      <c r="BS65" t="e">
        <f t="shared" si="86"/>
        <v>#DIV/0!</v>
      </c>
      <c r="BT65" t="e">
        <f t="shared" si="87"/>
        <v>#DIV/0!</v>
      </c>
      <c r="BU65">
        <v>2712</v>
      </c>
      <c r="BV65">
        <v>300</v>
      </c>
      <c r="BW65">
        <v>300</v>
      </c>
      <c r="BX65">
        <v>300</v>
      </c>
      <c r="BY65">
        <v>12577</v>
      </c>
      <c r="BZ65">
        <v>1875.81</v>
      </c>
      <c r="CA65">
        <v>-1.04052E-2</v>
      </c>
      <c r="CB65">
        <v>-15.42</v>
      </c>
      <c r="CC65" t="s">
        <v>415</v>
      </c>
      <c r="CD65" t="s">
        <v>415</v>
      </c>
      <c r="CE65" t="s">
        <v>415</v>
      </c>
      <c r="CF65" t="s">
        <v>415</v>
      </c>
      <c r="CG65" t="s">
        <v>415</v>
      </c>
      <c r="CH65" t="s">
        <v>415</v>
      </c>
      <c r="CI65" t="s">
        <v>415</v>
      </c>
      <c r="CJ65" t="s">
        <v>415</v>
      </c>
      <c r="CK65" t="s">
        <v>415</v>
      </c>
      <c r="CL65" t="s">
        <v>415</v>
      </c>
      <c r="CM65">
        <f t="shared" si="88"/>
        <v>4.9993099999999999E-2</v>
      </c>
      <c r="CN65">
        <f t="shared" si="89"/>
        <v>2.0994204399923999E-2</v>
      </c>
      <c r="CO65">
        <f t="shared" si="90"/>
        <v>0.41994203999999996</v>
      </c>
      <c r="CP65">
        <f t="shared" si="91"/>
        <v>7.9788987599999986E-2</v>
      </c>
      <c r="CQ65">
        <v>6</v>
      </c>
      <c r="CR65">
        <v>0.5</v>
      </c>
      <c r="CS65" t="s">
        <v>416</v>
      </c>
      <c r="CT65">
        <v>2</v>
      </c>
      <c r="CU65">
        <v>1689783426.099999</v>
      </c>
      <c r="CV65">
        <v>411.0003225806451</v>
      </c>
      <c r="CW65">
        <v>410.01987096774189</v>
      </c>
      <c r="CX65">
        <v>23.529748387096781</v>
      </c>
      <c r="CY65">
        <v>23.038151612903221</v>
      </c>
      <c r="CZ65">
        <v>410.16038709677412</v>
      </c>
      <c r="DA65">
        <v>23.261770967741931</v>
      </c>
      <c r="DB65">
        <v>600.14403225806439</v>
      </c>
      <c r="DC65">
        <v>101.26154838709679</v>
      </c>
      <c r="DD65">
        <v>9.8964670967741919E-2</v>
      </c>
      <c r="DE65">
        <v>27.664116129032259</v>
      </c>
      <c r="DF65">
        <v>27.445</v>
      </c>
      <c r="DG65">
        <v>999.90000000000032</v>
      </c>
      <c r="DH65">
        <v>0</v>
      </c>
      <c r="DI65">
        <v>0</v>
      </c>
      <c r="DJ65">
        <v>9999.8167741935467</v>
      </c>
      <c r="DK65">
        <v>0</v>
      </c>
      <c r="DL65">
        <v>888.62674193548378</v>
      </c>
      <c r="DM65">
        <v>0.98050161290322579</v>
      </c>
      <c r="DN65">
        <v>420.90412903225808</v>
      </c>
      <c r="DO65">
        <v>419.6886774193548</v>
      </c>
      <c r="DP65">
        <v>0.4915888064516129</v>
      </c>
      <c r="DQ65">
        <v>410.01987096774189</v>
      </c>
      <c r="DR65">
        <v>23.038151612903221</v>
      </c>
      <c r="DS65">
        <v>2.382658064516129</v>
      </c>
      <c r="DT65">
        <v>2.3328787096774199</v>
      </c>
      <c r="DU65">
        <v>20.246364516129031</v>
      </c>
      <c r="DV65">
        <v>19.905232258064519</v>
      </c>
      <c r="DW65">
        <v>4.9993099999999999E-2</v>
      </c>
      <c r="DX65">
        <v>0</v>
      </c>
      <c r="DY65">
        <v>0</v>
      </c>
      <c r="DZ65">
        <v>0</v>
      </c>
      <c r="EA65">
        <v>618.58806451612907</v>
      </c>
      <c r="EB65">
        <v>4.9993099999999999E-2</v>
      </c>
      <c r="EC65">
        <v>3632.300967741935</v>
      </c>
      <c r="ED65">
        <v>2.3229032258064519</v>
      </c>
      <c r="EE65">
        <v>35.461387096774182</v>
      </c>
      <c r="EF65">
        <v>39</v>
      </c>
      <c r="EG65">
        <v>37.25</v>
      </c>
      <c r="EH65">
        <v>38.125</v>
      </c>
      <c r="EI65">
        <v>37.412999999999997</v>
      </c>
      <c r="EJ65">
        <v>0</v>
      </c>
      <c r="EK65">
        <v>0</v>
      </c>
      <c r="EL65">
        <v>0</v>
      </c>
      <c r="EM65">
        <v>84.899999856948853</v>
      </c>
      <c r="EN65">
        <v>0</v>
      </c>
      <c r="EO65">
        <v>618.79192307692313</v>
      </c>
      <c r="EP65">
        <v>9.8711109063777567</v>
      </c>
      <c r="EQ65">
        <v>18.564786285732069</v>
      </c>
      <c r="ER65">
        <v>3632.042307692308</v>
      </c>
      <c r="ES65">
        <v>15</v>
      </c>
      <c r="ET65">
        <v>1689783408.5999999</v>
      </c>
      <c r="EU65" t="s">
        <v>656</v>
      </c>
      <c r="EV65">
        <v>1689783404.5999999</v>
      </c>
      <c r="EW65">
        <v>1689783408.5999999</v>
      </c>
      <c r="EX65">
        <v>37</v>
      </c>
      <c r="EY65">
        <v>-2.7E-2</v>
      </c>
      <c r="EZ65">
        <v>-4.0000000000000001E-3</v>
      </c>
      <c r="FA65">
        <v>0.84099999999999997</v>
      </c>
      <c r="FB65">
        <v>0.26800000000000002</v>
      </c>
      <c r="FC65">
        <v>410</v>
      </c>
      <c r="FD65">
        <v>23</v>
      </c>
      <c r="FE65">
        <v>0.21</v>
      </c>
      <c r="FF65">
        <v>0.21</v>
      </c>
      <c r="FG65">
        <v>0.95988874999999996</v>
      </c>
      <c r="FH65">
        <v>0.56201394371482005</v>
      </c>
      <c r="FI65">
        <v>6.5097802427482143E-2</v>
      </c>
      <c r="FJ65">
        <v>1</v>
      </c>
      <c r="FK65">
        <v>410.99869999999987</v>
      </c>
      <c r="FL65">
        <v>0.46005784204621891</v>
      </c>
      <c r="FM65">
        <v>3.8871712079612653E-2</v>
      </c>
      <c r="FN65">
        <v>1</v>
      </c>
      <c r="FO65">
        <v>0.46773882500000002</v>
      </c>
      <c r="FP65">
        <v>0.28565550844277532</v>
      </c>
      <c r="FQ65">
        <v>5.7794497455158952E-2</v>
      </c>
      <c r="FR65">
        <v>1</v>
      </c>
      <c r="FS65">
        <v>23.532060000000001</v>
      </c>
      <c r="FT65">
        <v>-0.63872569521689682</v>
      </c>
      <c r="FU65">
        <v>4.6345611802341521E-2</v>
      </c>
      <c r="FV65">
        <v>1</v>
      </c>
      <c r="FW65">
        <v>4</v>
      </c>
      <c r="FX65">
        <v>4</v>
      </c>
      <c r="FY65" t="s">
        <v>418</v>
      </c>
      <c r="FZ65">
        <v>3.1739700000000002</v>
      </c>
      <c r="GA65">
        <v>2.7969499999999998</v>
      </c>
      <c r="GB65">
        <v>0.10241500000000001</v>
      </c>
      <c r="GC65">
        <v>0.10290000000000001</v>
      </c>
      <c r="GD65">
        <v>0.117495</v>
      </c>
      <c r="GE65">
        <v>0.116872</v>
      </c>
      <c r="GF65">
        <v>27901.200000000001</v>
      </c>
      <c r="GG65">
        <v>22222.6</v>
      </c>
      <c r="GH65">
        <v>29070.1</v>
      </c>
      <c r="GI65">
        <v>24281</v>
      </c>
      <c r="GJ65">
        <v>32630.9</v>
      </c>
      <c r="GK65">
        <v>31282.6</v>
      </c>
      <c r="GL65">
        <v>40103.199999999997</v>
      </c>
      <c r="GM65">
        <v>39604.6</v>
      </c>
      <c r="GN65">
        <v>2.1320999999999999</v>
      </c>
      <c r="GO65">
        <v>1.7907500000000001</v>
      </c>
      <c r="GP65">
        <v>-1.5720700000000001E-2</v>
      </c>
      <c r="GQ65">
        <v>0</v>
      </c>
      <c r="GR65">
        <v>27.732099999999999</v>
      </c>
      <c r="GS65">
        <v>999.9</v>
      </c>
      <c r="GT65">
        <v>45.7</v>
      </c>
      <c r="GU65">
        <v>37.200000000000003</v>
      </c>
      <c r="GV65">
        <v>28.767099999999999</v>
      </c>
      <c r="GW65">
        <v>62.0991</v>
      </c>
      <c r="GX65">
        <v>33.076900000000002</v>
      </c>
      <c r="GY65">
        <v>1</v>
      </c>
      <c r="GZ65">
        <v>0.27834900000000001</v>
      </c>
      <c r="HA65">
        <v>1.2365900000000001</v>
      </c>
      <c r="HB65">
        <v>20.275099999999998</v>
      </c>
      <c r="HC65">
        <v>5.2250800000000002</v>
      </c>
      <c r="HD65">
        <v>11.914099999999999</v>
      </c>
      <c r="HE65">
        <v>4.9635999999999996</v>
      </c>
      <c r="HF65">
        <v>3.2919999999999998</v>
      </c>
      <c r="HG65">
        <v>9999</v>
      </c>
      <c r="HH65">
        <v>9999</v>
      </c>
      <c r="HI65">
        <v>9999</v>
      </c>
      <c r="HJ65">
        <v>999.9</v>
      </c>
      <c r="HK65">
        <v>4.9703499999999998</v>
      </c>
      <c r="HL65">
        <v>1.8754599999999999</v>
      </c>
      <c r="HM65">
        <v>1.8742399999999999</v>
      </c>
      <c r="HN65">
        <v>1.87347</v>
      </c>
      <c r="HO65">
        <v>1.8748499999999999</v>
      </c>
      <c r="HP65">
        <v>1.86981</v>
      </c>
      <c r="HQ65">
        <v>1.8739300000000001</v>
      </c>
      <c r="HR65">
        <v>1.8790800000000001</v>
      </c>
      <c r="HS65">
        <v>0</v>
      </c>
      <c r="HT65">
        <v>0</v>
      </c>
      <c r="HU65">
        <v>0</v>
      </c>
      <c r="HV65">
        <v>0</v>
      </c>
      <c r="HW65" t="s">
        <v>419</v>
      </c>
      <c r="HX65" t="s">
        <v>420</v>
      </c>
      <c r="HY65" t="s">
        <v>421</v>
      </c>
      <c r="HZ65" t="s">
        <v>421</v>
      </c>
      <c r="IA65" t="s">
        <v>421</v>
      </c>
      <c r="IB65" t="s">
        <v>421</v>
      </c>
      <c r="IC65">
        <v>0</v>
      </c>
      <c r="ID65">
        <v>100</v>
      </c>
      <c r="IE65">
        <v>100</v>
      </c>
      <c r="IF65">
        <v>0.84</v>
      </c>
      <c r="IG65">
        <v>0.26800000000000002</v>
      </c>
      <c r="IH65">
        <v>0.81950274062363337</v>
      </c>
      <c r="II65">
        <v>7.5022699049890511E-4</v>
      </c>
      <c r="IJ65">
        <v>-1.9075414379404558E-6</v>
      </c>
      <c r="IK65">
        <v>4.87577687351772E-10</v>
      </c>
      <c r="IL65">
        <v>0.26797142857142831</v>
      </c>
      <c r="IM65">
        <v>0</v>
      </c>
      <c r="IN65">
        <v>0</v>
      </c>
      <c r="IO65">
        <v>0</v>
      </c>
      <c r="IP65">
        <v>1</v>
      </c>
      <c r="IQ65">
        <v>1943</v>
      </c>
      <c r="IR65">
        <v>1</v>
      </c>
      <c r="IS65">
        <v>21</v>
      </c>
      <c r="IT65">
        <v>0.5</v>
      </c>
      <c r="IU65">
        <v>0.4</v>
      </c>
      <c r="IV65">
        <v>1.08521</v>
      </c>
      <c r="IW65">
        <v>2.4316399999999998</v>
      </c>
      <c r="IX65">
        <v>1.42578</v>
      </c>
      <c r="IY65">
        <v>2.2680699999999998</v>
      </c>
      <c r="IZ65">
        <v>1.5478499999999999</v>
      </c>
      <c r="JA65">
        <v>2.50122</v>
      </c>
      <c r="JB65">
        <v>40.706699999999998</v>
      </c>
      <c r="JC65">
        <v>15.1302</v>
      </c>
      <c r="JD65">
        <v>18</v>
      </c>
      <c r="JE65">
        <v>637.65899999999999</v>
      </c>
      <c r="JF65">
        <v>401.82499999999999</v>
      </c>
      <c r="JG65">
        <v>25.238499999999998</v>
      </c>
      <c r="JH65">
        <v>30.7364</v>
      </c>
      <c r="JI65">
        <v>30.000299999999999</v>
      </c>
      <c r="JJ65">
        <v>30.6828</v>
      </c>
      <c r="JK65">
        <v>30.628900000000002</v>
      </c>
      <c r="JL65">
        <v>21.741800000000001</v>
      </c>
      <c r="JM65">
        <v>20.269200000000001</v>
      </c>
      <c r="JN65">
        <v>56.406599999999997</v>
      </c>
      <c r="JO65">
        <v>25.254300000000001</v>
      </c>
      <c r="JP65">
        <v>410</v>
      </c>
      <c r="JQ65">
        <v>22.9617</v>
      </c>
      <c r="JR65">
        <v>94.723500000000001</v>
      </c>
      <c r="JS65">
        <v>100.77200000000001</v>
      </c>
    </row>
    <row r="66" spans="1:279" x14ac:dyDescent="0.2">
      <c r="A66">
        <v>50</v>
      </c>
      <c r="B66">
        <v>1689783570.5999999</v>
      </c>
      <c r="C66">
        <v>5622.5999999046326</v>
      </c>
      <c r="D66" t="s">
        <v>657</v>
      </c>
      <c r="E66" t="s">
        <v>658</v>
      </c>
      <c r="F66">
        <v>15</v>
      </c>
      <c r="L66" t="s">
        <v>621</v>
      </c>
      <c r="N66" t="s">
        <v>622</v>
      </c>
      <c r="O66" t="s">
        <v>623</v>
      </c>
      <c r="P66">
        <v>1689783562.599999</v>
      </c>
      <c r="Q66">
        <f t="shared" si="46"/>
        <v>6.9416921229139314E-4</v>
      </c>
      <c r="R66">
        <f t="shared" si="47"/>
        <v>0.69416921229139317</v>
      </c>
      <c r="S66">
        <f t="shared" si="48"/>
        <v>2.3650958895337326</v>
      </c>
      <c r="T66">
        <f t="shared" si="49"/>
        <v>397.4598387096774</v>
      </c>
      <c r="U66">
        <f t="shared" si="50"/>
        <v>323.04552568895747</v>
      </c>
      <c r="V66">
        <f t="shared" si="51"/>
        <v>32.745018326912039</v>
      </c>
      <c r="W66">
        <f t="shared" si="52"/>
        <v>40.28791197464578</v>
      </c>
      <c r="X66">
        <f t="shared" si="53"/>
        <v>5.6743266134916141E-2</v>
      </c>
      <c r="Y66">
        <f t="shared" si="54"/>
        <v>2.9517453830402856</v>
      </c>
      <c r="Z66">
        <f t="shared" si="55"/>
        <v>5.6144165886313706E-2</v>
      </c>
      <c r="AA66">
        <f t="shared" si="56"/>
        <v>3.5143403251384209E-2</v>
      </c>
      <c r="AB66">
        <f t="shared" si="57"/>
        <v>241.73590278493401</v>
      </c>
      <c r="AC66">
        <f t="shared" si="58"/>
        <v>28.445119512058504</v>
      </c>
      <c r="AD66">
        <f t="shared" si="59"/>
        <v>27.526412903225811</v>
      </c>
      <c r="AE66">
        <f t="shared" si="60"/>
        <v>3.6913231323155027</v>
      </c>
      <c r="AF66">
        <f t="shared" si="61"/>
        <v>68.340146683144937</v>
      </c>
      <c r="AG66">
        <f t="shared" si="62"/>
        <v>2.4761878263733554</v>
      </c>
      <c r="AH66">
        <f t="shared" si="63"/>
        <v>3.6233282287994708</v>
      </c>
      <c r="AI66">
        <f t="shared" si="64"/>
        <v>1.2151353059421472</v>
      </c>
      <c r="AJ66">
        <f t="shared" si="65"/>
        <v>-30.612862262050438</v>
      </c>
      <c r="AK66">
        <f t="shared" si="66"/>
        <v>-50.512882736127864</v>
      </c>
      <c r="AL66">
        <f t="shared" si="67"/>
        <v>-3.7067584366389985</v>
      </c>
      <c r="AM66">
        <f t="shared" si="68"/>
        <v>156.9033993501167</v>
      </c>
      <c r="AN66">
        <v>0</v>
      </c>
      <c r="AO66">
        <v>0</v>
      </c>
      <c r="AP66">
        <f t="shared" si="69"/>
        <v>1</v>
      </c>
      <c r="AQ66">
        <f t="shared" si="70"/>
        <v>0</v>
      </c>
      <c r="AR66">
        <f t="shared" si="71"/>
        <v>53511.682994387964</v>
      </c>
      <c r="AS66" t="s">
        <v>655</v>
      </c>
      <c r="AT66">
        <v>12577</v>
      </c>
      <c r="AU66">
        <v>618.79192307692313</v>
      </c>
      <c r="AV66">
        <v>1948.78</v>
      </c>
      <c r="AW66">
        <f t="shared" si="72"/>
        <v>0.68247215022890062</v>
      </c>
      <c r="AX66">
        <v>-1.187651737594801</v>
      </c>
      <c r="AY66" t="s">
        <v>659</v>
      </c>
      <c r="AZ66">
        <v>12586.7</v>
      </c>
      <c r="BA66">
        <v>543.08980769230766</v>
      </c>
      <c r="BB66">
        <v>592.75599999999997</v>
      </c>
      <c r="BC66">
        <f t="shared" si="73"/>
        <v>8.3788594814210748E-2</v>
      </c>
      <c r="BD66">
        <v>0.5</v>
      </c>
      <c r="BE66">
        <f t="shared" si="74"/>
        <v>1261.2027392668053</v>
      </c>
      <c r="BF66">
        <f t="shared" si="75"/>
        <v>2.3650958895337326</v>
      </c>
      <c r="BG66">
        <f t="shared" si="76"/>
        <v>52.837202649499517</v>
      </c>
      <c r="BH66">
        <f t="shared" si="77"/>
        <v>2.8169520383327963E-3</v>
      </c>
      <c r="BI66">
        <f t="shared" si="78"/>
        <v>2.2876596778438345</v>
      </c>
      <c r="BJ66">
        <f t="shared" si="79"/>
        <v>358.42995782879927</v>
      </c>
      <c r="BK66" t="s">
        <v>660</v>
      </c>
      <c r="BL66">
        <v>435.37</v>
      </c>
      <c r="BM66">
        <f t="shared" si="80"/>
        <v>435.37</v>
      </c>
      <c r="BN66">
        <f t="shared" si="81"/>
        <v>0.26551565905701502</v>
      </c>
      <c r="BO66">
        <f t="shared" si="82"/>
        <v>0.31556931561696927</v>
      </c>
      <c r="BP66">
        <f t="shared" si="83"/>
        <v>0.89600570896188081</v>
      </c>
      <c r="BQ66">
        <f t="shared" si="84"/>
        <v>-1.9076025136867054</v>
      </c>
      <c r="BR66">
        <f t="shared" si="85"/>
        <v>1.0195760575065884</v>
      </c>
      <c r="BS66">
        <f t="shared" si="86"/>
        <v>0.25297733633402875</v>
      </c>
      <c r="BT66">
        <f t="shared" si="87"/>
        <v>0.74702266366597125</v>
      </c>
      <c r="BU66">
        <v>2713</v>
      </c>
      <c r="BV66">
        <v>300</v>
      </c>
      <c r="BW66">
        <v>300</v>
      </c>
      <c r="BX66">
        <v>300</v>
      </c>
      <c r="BY66">
        <v>12586.7</v>
      </c>
      <c r="BZ66">
        <v>586.15</v>
      </c>
      <c r="CA66">
        <v>-9.1192100000000009E-3</v>
      </c>
      <c r="CB66">
        <v>0.65</v>
      </c>
      <c r="CC66" t="s">
        <v>415</v>
      </c>
      <c r="CD66" t="s">
        <v>415</v>
      </c>
      <c r="CE66" t="s">
        <v>415</v>
      </c>
      <c r="CF66" t="s">
        <v>415</v>
      </c>
      <c r="CG66" t="s">
        <v>415</v>
      </c>
      <c r="CH66" t="s">
        <v>415</v>
      </c>
      <c r="CI66" t="s">
        <v>415</v>
      </c>
      <c r="CJ66" t="s">
        <v>415</v>
      </c>
      <c r="CK66" t="s">
        <v>415</v>
      </c>
      <c r="CL66" t="s">
        <v>415</v>
      </c>
      <c r="CM66">
        <f t="shared" si="88"/>
        <v>1499.99</v>
      </c>
      <c r="CN66">
        <f t="shared" si="89"/>
        <v>1261.2027392668053</v>
      </c>
      <c r="CO66">
        <f t="shared" si="90"/>
        <v>0.84080743156074722</v>
      </c>
      <c r="CP66">
        <f t="shared" si="91"/>
        <v>0.1611583429122421</v>
      </c>
      <c r="CQ66">
        <v>6</v>
      </c>
      <c r="CR66">
        <v>0.5</v>
      </c>
      <c r="CS66" t="s">
        <v>416</v>
      </c>
      <c r="CT66">
        <v>2</v>
      </c>
      <c r="CU66">
        <v>1689783562.599999</v>
      </c>
      <c r="CV66">
        <v>397.4598387096774</v>
      </c>
      <c r="CW66">
        <v>400.10006451612912</v>
      </c>
      <c r="CX66">
        <v>24.42879677419355</v>
      </c>
      <c r="CY66">
        <v>23.751783870967738</v>
      </c>
      <c r="CZ66">
        <v>396.59383870967741</v>
      </c>
      <c r="DA66">
        <v>24.16082258064516</v>
      </c>
      <c r="DB66">
        <v>600.17600000000004</v>
      </c>
      <c r="DC66">
        <v>101.2636451612903</v>
      </c>
      <c r="DD66">
        <v>9.9833738709677433E-2</v>
      </c>
      <c r="DE66">
        <v>27.20899032258064</v>
      </c>
      <c r="DF66">
        <v>27.526412903225811</v>
      </c>
      <c r="DG66">
        <v>999.90000000000032</v>
      </c>
      <c r="DH66">
        <v>0</v>
      </c>
      <c r="DI66">
        <v>0</v>
      </c>
      <c r="DJ66">
        <v>10000.702903225811</v>
      </c>
      <c r="DK66">
        <v>0</v>
      </c>
      <c r="DL66">
        <v>587.45406451612894</v>
      </c>
      <c r="DM66">
        <v>-2.6589603225806449</v>
      </c>
      <c r="DN66">
        <v>407.39335483870963</v>
      </c>
      <c r="DO66">
        <v>409.83445161290331</v>
      </c>
      <c r="DP66">
        <v>0.67700741935483877</v>
      </c>
      <c r="DQ66">
        <v>400.10006451612912</v>
      </c>
      <c r="DR66">
        <v>23.751783870967738</v>
      </c>
      <c r="DS66">
        <v>2.4737474193548392</v>
      </c>
      <c r="DT66">
        <v>2.4051916129032249</v>
      </c>
      <c r="DU66">
        <v>20.854806451612909</v>
      </c>
      <c r="DV66">
        <v>20.39795483870968</v>
      </c>
      <c r="DW66">
        <v>1499.99</v>
      </c>
      <c r="DX66">
        <v>0.97299277419354846</v>
      </c>
      <c r="DY66">
        <v>2.7006890322580641E-2</v>
      </c>
      <c r="DZ66">
        <v>0</v>
      </c>
      <c r="EA66">
        <v>543.30722580645158</v>
      </c>
      <c r="EB66">
        <v>4.9993100000000013</v>
      </c>
      <c r="EC66">
        <v>11736.764516129029</v>
      </c>
      <c r="ED66">
        <v>13259.109677419359</v>
      </c>
      <c r="EE66">
        <v>36.622774193548373</v>
      </c>
      <c r="EF66">
        <v>39.011999999999993</v>
      </c>
      <c r="EG66">
        <v>37.356709677419353</v>
      </c>
      <c r="EH66">
        <v>38.311999999999983</v>
      </c>
      <c r="EI66">
        <v>38.080387096774203</v>
      </c>
      <c r="EJ66">
        <v>1454.618709677419</v>
      </c>
      <c r="EK66">
        <v>40.371290322580627</v>
      </c>
      <c r="EL66">
        <v>0</v>
      </c>
      <c r="EM66">
        <v>136.10000014305109</v>
      </c>
      <c r="EN66">
        <v>0</v>
      </c>
      <c r="EO66">
        <v>543.08980769230766</v>
      </c>
      <c r="EP66">
        <v>-17.07798290037735</v>
      </c>
      <c r="EQ66">
        <v>-428.03418800303388</v>
      </c>
      <c r="ER66">
        <v>11732.98461538461</v>
      </c>
      <c r="ES66">
        <v>15</v>
      </c>
      <c r="ET66">
        <v>1689783609.5999999</v>
      </c>
      <c r="EU66" t="s">
        <v>661</v>
      </c>
      <c r="EV66">
        <v>1689783609.5999999</v>
      </c>
      <c r="EW66">
        <v>1689783408.5999999</v>
      </c>
      <c r="EX66">
        <v>38</v>
      </c>
      <c r="EY66">
        <v>2.4E-2</v>
      </c>
      <c r="EZ66">
        <v>-4.0000000000000001E-3</v>
      </c>
      <c r="FA66">
        <v>0.86599999999999999</v>
      </c>
      <c r="FB66">
        <v>0.26800000000000002</v>
      </c>
      <c r="FC66">
        <v>409</v>
      </c>
      <c r="FD66">
        <v>23</v>
      </c>
      <c r="FE66">
        <v>0.41</v>
      </c>
      <c r="FF66">
        <v>0.21</v>
      </c>
      <c r="FG66">
        <v>-2.583420243902439</v>
      </c>
      <c r="FH66">
        <v>-1.572202160278749</v>
      </c>
      <c r="FI66">
        <v>0.15594748632210911</v>
      </c>
      <c r="FJ66">
        <v>1</v>
      </c>
      <c r="FK66">
        <v>397.45319354838699</v>
      </c>
      <c r="FL66">
        <v>-1.783451612904225</v>
      </c>
      <c r="FM66">
        <v>0.13491608368091909</v>
      </c>
      <c r="FN66">
        <v>1</v>
      </c>
      <c r="FO66">
        <v>0.50758633951219512</v>
      </c>
      <c r="FP66">
        <v>3.356232887247387</v>
      </c>
      <c r="FQ66">
        <v>0.33102142411464142</v>
      </c>
      <c r="FR66">
        <v>0</v>
      </c>
      <c r="FS66">
        <v>24.430183870967738</v>
      </c>
      <c r="FT66">
        <v>-0.1134290322581489</v>
      </c>
      <c r="FU66">
        <v>1.5086227360852781E-2</v>
      </c>
      <c r="FV66">
        <v>1</v>
      </c>
      <c r="FW66">
        <v>3</v>
      </c>
      <c r="FX66">
        <v>4</v>
      </c>
      <c r="FY66" t="s">
        <v>481</v>
      </c>
      <c r="FZ66">
        <v>3.1736599999999999</v>
      </c>
      <c r="GA66">
        <v>2.7964099999999998</v>
      </c>
      <c r="GB66">
        <v>9.9743600000000002E-2</v>
      </c>
      <c r="GC66">
        <v>0.100968</v>
      </c>
      <c r="GD66">
        <v>0.120688</v>
      </c>
      <c r="GE66">
        <v>0.117796</v>
      </c>
      <c r="GF66">
        <v>27973</v>
      </c>
      <c r="GG66">
        <v>22262.5</v>
      </c>
      <c r="GH66">
        <v>29059.4</v>
      </c>
      <c r="GI66">
        <v>24273.1</v>
      </c>
      <c r="GJ66">
        <v>32499.1</v>
      </c>
      <c r="GK66">
        <v>31240</v>
      </c>
      <c r="GL66">
        <v>40087.699999999997</v>
      </c>
      <c r="GM66">
        <v>39592.199999999997</v>
      </c>
      <c r="GN66">
        <v>2.13245</v>
      </c>
      <c r="GO66">
        <v>1.7887500000000001</v>
      </c>
      <c r="GP66">
        <v>-1.5743099999999999E-2</v>
      </c>
      <c r="GQ66">
        <v>0</v>
      </c>
      <c r="GR66">
        <v>27.724699999999999</v>
      </c>
      <c r="GS66">
        <v>999.9</v>
      </c>
      <c r="GT66">
        <v>45.8</v>
      </c>
      <c r="GU66">
        <v>37.299999999999997</v>
      </c>
      <c r="GV66">
        <v>28.987400000000001</v>
      </c>
      <c r="GW66">
        <v>61.339100000000002</v>
      </c>
      <c r="GX66">
        <v>33.084899999999998</v>
      </c>
      <c r="GY66">
        <v>1</v>
      </c>
      <c r="GZ66">
        <v>0.30766300000000002</v>
      </c>
      <c r="HA66">
        <v>4.4746600000000001</v>
      </c>
      <c r="HB66">
        <v>20.208500000000001</v>
      </c>
      <c r="HC66">
        <v>5.2216300000000002</v>
      </c>
      <c r="HD66">
        <v>11.914099999999999</v>
      </c>
      <c r="HE66">
        <v>4.9630999999999998</v>
      </c>
      <c r="HF66">
        <v>3.2912499999999998</v>
      </c>
      <c r="HG66">
        <v>9999</v>
      </c>
      <c r="HH66">
        <v>9999</v>
      </c>
      <c r="HI66">
        <v>9999</v>
      </c>
      <c r="HJ66">
        <v>999.9</v>
      </c>
      <c r="HK66">
        <v>4.9702400000000004</v>
      </c>
      <c r="HL66">
        <v>1.8754500000000001</v>
      </c>
      <c r="HM66">
        <v>1.8742300000000001</v>
      </c>
      <c r="HN66">
        <v>1.8734500000000001</v>
      </c>
      <c r="HO66">
        <v>1.8748499999999999</v>
      </c>
      <c r="HP66">
        <v>1.86981</v>
      </c>
      <c r="HQ66">
        <v>1.87392</v>
      </c>
      <c r="HR66">
        <v>1.8789800000000001</v>
      </c>
      <c r="HS66">
        <v>0</v>
      </c>
      <c r="HT66">
        <v>0</v>
      </c>
      <c r="HU66">
        <v>0</v>
      </c>
      <c r="HV66">
        <v>0</v>
      </c>
      <c r="HW66" t="s">
        <v>419</v>
      </c>
      <c r="HX66" t="s">
        <v>420</v>
      </c>
      <c r="HY66" t="s">
        <v>421</v>
      </c>
      <c r="HZ66" t="s">
        <v>421</v>
      </c>
      <c r="IA66" t="s">
        <v>421</v>
      </c>
      <c r="IB66" t="s">
        <v>421</v>
      </c>
      <c r="IC66">
        <v>0</v>
      </c>
      <c r="ID66">
        <v>100</v>
      </c>
      <c r="IE66">
        <v>100</v>
      </c>
      <c r="IF66">
        <v>0.86599999999999999</v>
      </c>
      <c r="IG66">
        <v>0.26790000000000003</v>
      </c>
      <c r="IH66">
        <v>0.81950274062363337</v>
      </c>
      <c r="II66">
        <v>7.5022699049890511E-4</v>
      </c>
      <c r="IJ66">
        <v>-1.9075414379404558E-6</v>
      </c>
      <c r="IK66">
        <v>4.87577687351772E-10</v>
      </c>
      <c r="IL66">
        <v>0.26797142857142831</v>
      </c>
      <c r="IM66">
        <v>0</v>
      </c>
      <c r="IN66">
        <v>0</v>
      </c>
      <c r="IO66">
        <v>0</v>
      </c>
      <c r="IP66">
        <v>1</v>
      </c>
      <c r="IQ66">
        <v>1943</v>
      </c>
      <c r="IR66">
        <v>1</v>
      </c>
      <c r="IS66">
        <v>21</v>
      </c>
      <c r="IT66">
        <v>2.8</v>
      </c>
      <c r="IU66">
        <v>2.7</v>
      </c>
      <c r="IV66">
        <v>1.0632299999999999</v>
      </c>
      <c r="IW66">
        <v>2.4365199999999998</v>
      </c>
      <c r="IX66">
        <v>1.42578</v>
      </c>
      <c r="IY66">
        <v>2.2680699999999998</v>
      </c>
      <c r="IZ66">
        <v>1.5478499999999999</v>
      </c>
      <c r="JA66">
        <v>2.4499499999999999</v>
      </c>
      <c r="JB66">
        <v>40.706699999999998</v>
      </c>
      <c r="JC66">
        <v>15.0251</v>
      </c>
      <c r="JD66">
        <v>18</v>
      </c>
      <c r="JE66">
        <v>639.15599999999995</v>
      </c>
      <c r="JF66">
        <v>401.47800000000001</v>
      </c>
      <c r="JG66">
        <v>21.362300000000001</v>
      </c>
      <c r="JH66">
        <v>30.912600000000001</v>
      </c>
      <c r="JI66">
        <v>30.000900000000001</v>
      </c>
      <c r="JJ66">
        <v>30.803799999999999</v>
      </c>
      <c r="JK66">
        <v>30.745799999999999</v>
      </c>
      <c r="JL66">
        <v>21.326699999999999</v>
      </c>
      <c r="JM66">
        <v>22.730899999999998</v>
      </c>
      <c r="JN66">
        <v>58.8857</v>
      </c>
      <c r="JO66">
        <v>21.364000000000001</v>
      </c>
      <c r="JP66">
        <v>400</v>
      </c>
      <c r="JQ66">
        <v>22.760400000000001</v>
      </c>
      <c r="JR66">
        <v>94.6875</v>
      </c>
      <c r="JS66">
        <v>100.74</v>
      </c>
    </row>
    <row r="67" spans="1:279" x14ac:dyDescent="0.2">
      <c r="A67">
        <v>51</v>
      </c>
      <c r="B67">
        <v>1689783685.5999999</v>
      </c>
      <c r="C67">
        <v>5737.5999999046326</v>
      </c>
      <c r="D67" t="s">
        <v>662</v>
      </c>
      <c r="E67" t="s">
        <v>663</v>
      </c>
      <c r="F67">
        <v>15</v>
      </c>
      <c r="L67" t="s">
        <v>621</v>
      </c>
      <c r="N67" t="s">
        <v>622</v>
      </c>
      <c r="O67" t="s">
        <v>623</v>
      </c>
      <c r="P67">
        <v>1689783677.599999</v>
      </c>
      <c r="Q67">
        <f t="shared" si="46"/>
        <v>6.0640758424082781E-4</v>
      </c>
      <c r="R67">
        <f t="shared" si="47"/>
        <v>0.60640758424082786</v>
      </c>
      <c r="S67">
        <f t="shared" si="48"/>
        <v>2.0151820686854438</v>
      </c>
      <c r="T67">
        <f t="shared" si="49"/>
        <v>297.66099999999989</v>
      </c>
      <c r="U67">
        <f t="shared" si="50"/>
        <v>218.08211721162533</v>
      </c>
      <c r="V67">
        <f t="shared" si="51"/>
        <v>22.106066105877868</v>
      </c>
      <c r="W67">
        <f t="shared" si="52"/>
        <v>30.172642430632742</v>
      </c>
      <c r="X67">
        <f t="shared" si="53"/>
        <v>4.3970209509161508E-2</v>
      </c>
      <c r="Y67">
        <f t="shared" si="54"/>
        <v>2.9515454473885976</v>
      </c>
      <c r="Z67">
        <f t="shared" si="55"/>
        <v>4.3609521153375651E-2</v>
      </c>
      <c r="AA67">
        <f t="shared" si="56"/>
        <v>2.7288110381731172E-2</v>
      </c>
      <c r="AB67">
        <f t="shared" si="57"/>
        <v>241.73892769933414</v>
      </c>
      <c r="AC67">
        <f t="shared" si="58"/>
        <v>28.276364392426007</v>
      </c>
      <c r="AD67">
        <f t="shared" si="59"/>
        <v>27.372229032258069</v>
      </c>
      <c r="AE67">
        <f t="shared" si="60"/>
        <v>3.6581576888726817</v>
      </c>
      <c r="AF67">
        <f t="shared" si="61"/>
        <v>63.915975765674595</v>
      </c>
      <c r="AG67">
        <f t="shared" si="62"/>
        <v>2.2899820297694773</v>
      </c>
      <c r="AH67">
        <f t="shared" si="63"/>
        <v>3.5828007041070449</v>
      </c>
      <c r="AI67">
        <f t="shared" si="64"/>
        <v>1.3681756591032044</v>
      </c>
      <c r="AJ67">
        <f t="shared" si="65"/>
        <v>-26.742574465020507</v>
      </c>
      <c r="AK67">
        <f t="shared" si="66"/>
        <v>-56.475574086430242</v>
      </c>
      <c r="AL67">
        <f t="shared" si="67"/>
        <v>-4.1374419008764169</v>
      </c>
      <c r="AM67">
        <f t="shared" si="68"/>
        <v>154.38333724700698</v>
      </c>
      <c r="AN67">
        <v>0</v>
      </c>
      <c r="AO67">
        <v>0</v>
      </c>
      <c r="AP67">
        <f t="shared" si="69"/>
        <v>1</v>
      </c>
      <c r="AQ67">
        <f t="shared" si="70"/>
        <v>0</v>
      </c>
      <c r="AR67">
        <f t="shared" si="71"/>
        <v>53540.08751473514</v>
      </c>
      <c r="AS67" t="s">
        <v>655</v>
      </c>
      <c r="AT67">
        <v>12577</v>
      </c>
      <c r="AU67">
        <v>618.79192307692313</v>
      </c>
      <c r="AV67">
        <v>1948.78</v>
      </c>
      <c r="AW67">
        <f t="shared" si="72"/>
        <v>0.68247215022890062</v>
      </c>
      <c r="AX67">
        <v>-1.187651737594801</v>
      </c>
      <c r="AY67" t="s">
        <v>664</v>
      </c>
      <c r="AZ67">
        <v>12582.8</v>
      </c>
      <c r="BA67">
        <v>525.21564000000001</v>
      </c>
      <c r="BB67">
        <v>577.798</v>
      </c>
      <c r="BC67">
        <f t="shared" si="73"/>
        <v>9.1004745603134651E-2</v>
      </c>
      <c r="BD67">
        <v>0.5</v>
      </c>
      <c r="BE67">
        <f t="shared" si="74"/>
        <v>1261.2201855704386</v>
      </c>
      <c r="BF67">
        <f t="shared" si="75"/>
        <v>2.0151820686854438</v>
      </c>
      <c r="BG67">
        <f t="shared" si="76"/>
        <v>57.388511068688018</v>
      </c>
      <c r="BH67">
        <f t="shared" si="77"/>
        <v>2.5394723640833829E-3</v>
      </c>
      <c r="BI67">
        <f t="shared" si="78"/>
        <v>2.3727704145739512</v>
      </c>
      <c r="BJ67">
        <f t="shared" si="79"/>
        <v>352.90556761619928</v>
      </c>
      <c r="BK67" t="s">
        <v>665</v>
      </c>
      <c r="BL67">
        <v>423.69</v>
      </c>
      <c r="BM67">
        <f t="shared" si="80"/>
        <v>423.69</v>
      </c>
      <c r="BN67">
        <f t="shared" si="81"/>
        <v>0.26671604955365025</v>
      </c>
      <c r="BO67">
        <f t="shared" si="82"/>
        <v>0.34120460975419831</v>
      </c>
      <c r="BP67">
        <f t="shared" si="83"/>
        <v>0.89895153728632415</v>
      </c>
      <c r="BQ67">
        <f t="shared" si="84"/>
        <v>-1.2826867021566033</v>
      </c>
      <c r="BR67">
        <f t="shared" si="85"/>
        <v>1.0308227748716083</v>
      </c>
      <c r="BS67">
        <f t="shared" si="86"/>
        <v>0.27524881229118819</v>
      </c>
      <c r="BT67">
        <f t="shared" si="87"/>
        <v>0.72475118770881175</v>
      </c>
      <c r="BU67">
        <v>2715</v>
      </c>
      <c r="BV67">
        <v>300</v>
      </c>
      <c r="BW67">
        <v>300</v>
      </c>
      <c r="BX67">
        <v>300</v>
      </c>
      <c r="BY67">
        <v>12582.8</v>
      </c>
      <c r="BZ67">
        <v>569.33000000000004</v>
      </c>
      <c r="CA67">
        <v>-9.1162199999999995E-3</v>
      </c>
      <c r="CB67">
        <v>0.39</v>
      </c>
      <c r="CC67" t="s">
        <v>415</v>
      </c>
      <c r="CD67" t="s">
        <v>415</v>
      </c>
      <c r="CE67" t="s">
        <v>415</v>
      </c>
      <c r="CF67" t="s">
        <v>415</v>
      </c>
      <c r="CG67" t="s">
        <v>415</v>
      </c>
      <c r="CH67" t="s">
        <v>415</v>
      </c>
      <c r="CI67" t="s">
        <v>415</v>
      </c>
      <c r="CJ67" t="s">
        <v>415</v>
      </c>
      <c r="CK67" t="s">
        <v>415</v>
      </c>
      <c r="CL67" t="s">
        <v>415</v>
      </c>
      <c r="CM67">
        <f t="shared" si="88"/>
        <v>1500.010967741935</v>
      </c>
      <c r="CN67">
        <f t="shared" si="89"/>
        <v>1261.2201855704386</v>
      </c>
      <c r="CO67">
        <f t="shared" si="90"/>
        <v>0.84080730920856939</v>
      </c>
      <c r="CP67">
        <f t="shared" si="91"/>
        <v>0.16115810677253889</v>
      </c>
      <c r="CQ67">
        <v>6</v>
      </c>
      <c r="CR67">
        <v>0.5</v>
      </c>
      <c r="CS67" t="s">
        <v>416</v>
      </c>
      <c r="CT67">
        <v>2</v>
      </c>
      <c r="CU67">
        <v>1689783677.599999</v>
      </c>
      <c r="CV67">
        <v>297.66099999999989</v>
      </c>
      <c r="CW67">
        <v>299.8559032258064</v>
      </c>
      <c r="CX67">
        <v>22.591270967741941</v>
      </c>
      <c r="CY67">
        <v>21.998774193548389</v>
      </c>
      <c r="CZ67">
        <v>296.77300000000002</v>
      </c>
      <c r="DA67">
        <v>22.330270967741939</v>
      </c>
      <c r="DB67">
        <v>600.21396774193545</v>
      </c>
      <c r="DC67">
        <v>101.2658064516129</v>
      </c>
      <c r="DD67">
        <v>9.9983593548387081E-2</v>
      </c>
      <c r="DE67">
        <v>27.017312903225811</v>
      </c>
      <c r="DF67">
        <v>27.372229032258069</v>
      </c>
      <c r="DG67">
        <v>999.90000000000032</v>
      </c>
      <c r="DH67">
        <v>0</v>
      </c>
      <c r="DI67">
        <v>0</v>
      </c>
      <c r="DJ67">
        <v>9999.3541935483863</v>
      </c>
      <c r="DK67">
        <v>0</v>
      </c>
      <c r="DL67">
        <v>1000.385677419355</v>
      </c>
      <c r="DM67">
        <v>-2.17161064516129</v>
      </c>
      <c r="DN67">
        <v>304.56712903225809</v>
      </c>
      <c r="DO67">
        <v>306.60093548387101</v>
      </c>
      <c r="DP67">
        <v>0.59946916129032268</v>
      </c>
      <c r="DQ67">
        <v>299.8559032258064</v>
      </c>
      <c r="DR67">
        <v>21.998774193548389</v>
      </c>
      <c r="DS67">
        <v>2.2884296774193551</v>
      </c>
      <c r="DT67">
        <v>2.2277241935483869</v>
      </c>
      <c r="DU67">
        <v>19.595129032258061</v>
      </c>
      <c r="DV67">
        <v>19.160699999999999</v>
      </c>
      <c r="DW67">
        <v>1500.010967741935</v>
      </c>
      <c r="DX67">
        <v>0.9729994838709678</v>
      </c>
      <c r="DY67">
        <v>2.7000638709677421E-2</v>
      </c>
      <c r="DZ67">
        <v>0</v>
      </c>
      <c r="EA67">
        <v>525.24477419354844</v>
      </c>
      <c r="EB67">
        <v>4.9993100000000013</v>
      </c>
      <c r="EC67">
        <v>11446.42903225806</v>
      </c>
      <c r="ED67">
        <v>13259.329032258071</v>
      </c>
      <c r="EE67">
        <v>37.34248387096774</v>
      </c>
      <c r="EF67">
        <v>39.21748387096774</v>
      </c>
      <c r="EG67">
        <v>37.858741935483877</v>
      </c>
      <c r="EH67">
        <v>38.561999999999983</v>
      </c>
      <c r="EI67">
        <v>38.631</v>
      </c>
      <c r="EJ67">
        <v>1454.647741935484</v>
      </c>
      <c r="EK67">
        <v>40.365806451612883</v>
      </c>
      <c r="EL67">
        <v>0</v>
      </c>
      <c r="EM67">
        <v>114.2000000476837</v>
      </c>
      <c r="EN67">
        <v>0</v>
      </c>
      <c r="EO67">
        <v>525.21564000000001</v>
      </c>
      <c r="EP67">
        <v>-5.1966923106525851</v>
      </c>
      <c r="EQ67">
        <v>-32.546153997414628</v>
      </c>
      <c r="ER67">
        <v>11445.407999999999</v>
      </c>
      <c r="ES67">
        <v>15</v>
      </c>
      <c r="ET67">
        <v>1689783702.5999999</v>
      </c>
      <c r="EU67" t="s">
        <v>666</v>
      </c>
      <c r="EV67">
        <v>1689783702.5999999</v>
      </c>
      <c r="EW67">
        <v>1689783702.5999999</v>
      </c>
      <c r="EX67">
        <v>39</v>
      </c>
      <c r="EY67">
        <v>-2.3E-2</v>
      </c>
      <c r="EZ67">
        <v>-7.0000000000000001E-3</v>
      </c>
      <c r="FA67">
        <v>0.88800000000000001</v>
      </c>
      <c r="FB67">
        <v>0.26100000000000001</v>
      </c>
      <c r="FC67">
        <v>300</v>
      </c>
      <c r="FD67">
        <v>23</v>
      </c>
      <c r="FE67">
        <v>0.51</v>
      </c>
      <c r="FF67">
        <v>0.18</v>
      </c>
      <c r="FG67">
        <v>-2.1996929268292682</v>
      </c>
      <c r="FH67">
        <v>0.21459930313588399</v>
      </c>
      <c r="FI67">
        <v>6.0281267172492943E-2</v>
      </c>
      <c r="FJ67">
        <v>1</v>
      </c>
      <c r="FK67">
        <v>297.6824193548386</v>
      </c>
      <c r="FL67">
        <v>0.23109677419209029</v>
      </c>
      <c r="FM67">
        <v>2.455904562812633E-2</v>
      </c>
      <c r="FN67">
        <v>1</v>
      </c>
      <c r="FO67">
        <v>1.000299463414634</v>
      </c>
      <c r="FP67">
        <v>-7.1570217909407647</v>
      </c>
      <c r="FQ67">
        <v>0.73851411625259145</v>
      </c>
      <c r="FR67">
        <v>0</v>
      </c>
      <c r="FS67">
        <v>22.59997741935484</v>
      </c>
      <c r="FT67">
        <v>7.8353225806412477E-2</v>
      </c>
      <c r="FU67">
        <v>6.3322806927766512E-2</v>
      </c>
      <c r="FV67">
        <v>1</v>
      </c>
      <c r="FW67">
        <v>3</v>
      </c>
      <c r="FX67">
        <v>4</v>
      </c>
      <c r="FY67" t="s">
        <v>481</v>
      </c>
      <c r="FZ67">
        <v>3.17334</v>
      </c>
      <c r="GA67">
        <v>2.7968500000000001</v>
      </c>
      <c r="GB67">
        <v>7.9145199999999999E-2</v>
      </c>
      <c r="GC67">
        <v>8.0246100000000001E-2</v>
      </c>
      <c r="GD67">
        <v>0.11476500000000001</v>
      </c>
      <c r="GE67">
        <v>0.114915</v>
      </c>
      <c r="GF67">
        <v>28606</v>
      </c>
      <c r="GG67">
        <v>22771.8</v>
      </c>
      <c r="GH67">
        <v>29052.6</v>
      </c>
      <c r="GI67">
        <v>24269.4</v>
      </c>
      <c r="GJ67">
        <v>32714.7</v>
      </c>
      <c r="GK67">
        <v>31337.8</v>
      </c>
      <c r="GL67">
        <v>40080.6</v>
      </c>
      <c r="GM67">
        <v>39586.1</v>
      </c>
      <c r="GN67">
        <v>2.1298699999999999</v>
      </c>
      <c r="GO67">
        <v>1.7848999999999999</v>
      </c>
      <c r="GP67">
        <v>-2.4437899999999999E-3</v>
      </c>
      <c r="GQ67">
        <v>0</v>
      </c>
      <c r="GR67">
        <v>27.433299999999999</v>
      </c>
      <c r="GS67">
        <v>999.9</v>
      </c>
      <c r="GT67">
        <v>51.9</v>
      </c>
      <c r="GU67">
        <v>37.299999999999997</v>
      </c>
      <c r="GV67">
        <v>32.845700000000001</v>
      </c>
      <c r="GW67">
        <v>62.229100000000003</v>
      </c>
      <c r="GX67">
        <v>33.285299999999999</v>
      </c>
      <c r="GY67">
        <v>1</v>
      </c>
      <c r="GZ67">
        <v>0.30971300000000002</v>
      </c>
      <c r="HA67">
        <v>2.6046499999999999</v>
      </c>
      <c r="HB67">
        <v>20.246200000000002</v>
      </c>
      <c r="HC67">
        <v>5.2201399999999998</v>
      </c>
      <c r="HD67">
        <v>11.914099999999999</v>
      </c>
      <c r="HE67">
        <v>4.9631499999999997</v>
      </c>
      <c r="HF67">
        <v>3.2913299999999999</v>
      </c>
      <c r="HG67">
        <v>9999</v>
      </c>
      <c r="HH67">
        <v>9999</v>
      </c>
      <c r="HI67">
        <v>9999</v>
      </c>
      <c r="HJ67">
        <v>999.9</v>
      </c>
      <c r="HK67">
        <v>4.9703099999999996</v>
      </c>
      <c r="HL67">
        <v>1.8754599999999999</v>
      </c>
      <c r="HM67">
        <v>1.8742399999999999</v>
      </c>
      <c r="HN67">
        <v>1.87347</v>
      </c>
      <c r="HO67">
        <v>1.8748499999999999</v>
      </c>
      <c r="HP67">
        <v>1.86981</v>
      </c>
      <c r="HQ67">
        <v>1.8739300000000001</v>
      </c>
      <c r="HR67">
        <v>1.8790500000000001</v>
      </c>
      <c r="HS67">
        <v>0</v>
      </c>
      <c r="HT67">
        <v>0</v>
      </c>
      <c r="HU67">
        <v>0</v>
      </c>
      <c r="HV67">
        <v>0</v>
      </c>
      <c r="HW67" t="s">
        <v>419</v>
      </c>
      <c r="HX67" t="s">
        <v>420</v>
      </c>
      <c r="HY67" t="s">
        <v>421</v>
      </c>
      <c r="HZ67" t="s">
        <v>421</v>
      </c>
      <c r="IA67" t="s">
        <v>421</v>
      </c>
      <c r="IB67" t="s">
        <v>421</v>
      </c>
      <c r="IC67">
        <v>0</v>
      </c>
      <c r="ID67">
        <v>100</v>
      </c>
      <c r="IE67">
        <v>100</v>
      </c>
      <c r="IF67">
        <v>0.88800000000000001</v>
      </c>
      <c r="IG67">
        <v>0.26100000000000001</v>
      </c>
      <c r="IH67">
        <v>0.84396438186926792</v>
      </c>
      <c r="II67">
        <v>7.5022699049890511E-4</v>
      </c>
      <c r="IJ67">
        <v>-1.9075414379404558E-6</v>
      </c>
      <c r="IK67">
        <v>4.87577687351772E-10</v>
      </c>
      <c r="IL67">
        <v>0.26797142857142831</v>
      </c>
      <c r="IM67">
        <v>0</v>
      </c>
      <c r="IN67">
        <v>0</v>
      </c>
      <c r="IO67">
        <v>0</v>
      </c>
      <c r="IP67">
        <v>1</v>
      </c>
      <c r="IQ67">
        <v>1943</v>
      </c>
      <c r="IR67">
        <v>1</v>
      </c>
      <c r="IS67">
        <v>21</v>
      </c>
      <c r="IT67">
        <v>1.3</v>
      </c>
      <c r="IU67">
        <v>4.5999999999999996</v>
      </c>
      <c r="IV67">
        <v>0.84472700000000001</v>
      </c>
      <c r="IW67">
        <v>2.4438499999999999</v>
      </c>
      <c r="IX67">
        <v>1.42578</v>
      </c>
      <c r="IY67">
        <v>2.2692899999999998</v>
      </c>
      <c r="IZ67">
        <v>1.5478499999999999</v>
      </c>
      <c r="JA67">
        <v>2.5061</v>
      </c>
      <c r="JB67">
        <v>40.8093</v>
      </c>
      <c r="JC67">
        <v>15.0251</v>
      </c>
      <c r="JD67">
        <v>18</v>
      </c>
      <c r="JE67">
        <v>638.46600000000001</v>
      </c>
      <c r="JF67">
        <v>400.12599999999998</v>
      </c>
      <c r="JG67">
        <v>22.785599999999999</v>
      </c>
      <c r="JH67">
        <v>31.067900000000002</v>
      </c>
      <c r="JI67">
        <v>29.9999</v>
      </c>
      <c r="JJ67">
        <v>30.9285</v>
      </c>
      <c r="JK67">
        <v>30.8658</v>
      </c>
      <c r="JL67">
        <v>16.920999999999999</v>
      </c>
      <c r="JM67">
        <v>36.551900000000003</v>
      </c>
      <c r="JN67">
        <v>96.849599999999995</v>
      </c>
      <c r="JO67">
        <v>22.845800000000001</v>
      </c>
      <c r="JP67">
        <v>300</v>
      </c>
      <c r="JQ67">
        <v>22.661200000000001</v>
      </c>
      <c r="JR67">
        <v>94.668400000000005</v>
      </c>
      <c r="JS67">
        <v>100.724</v>
      </c>
    </row>
    <row r="68" spans="1:279" x14ac:dyDescent="0.2">
      <c r="A68">
        <v>52</v>
      </c>
      <c r="B68">
        <v>1689783778.5999999</v>
      </c>
      <c r="C68">
        <v>5830.5999999046326</v>
      </c>
      <c r="D68" t="s">
        <v>667</v>
      </c>
      <c r="E68" t="s">
        <v>668</v>
      </c>
      <c r="F68">
        <v>15</v>
      </c>
      <c r="L68" t="s">
        <v>621</v>
      </c>
      <c r="N68" t="s">
        <v>622</v>
      </c>
      <c r="O68" t="s">
        <v>623</v>
      </c>
      <c r="P68">
        <v>1689783770.599999</v>
      </c>
      <c r="Q68">
        <f t="shared" si="46"/>
        <v>2.7017600243254701E-4</v>
      </c>
      <c r="R68">
        <f t="shared" si="47"/>
        <v>0.27017600243254702</v>
      </c>
      <c r="S68">
        <f t="shared" si="48"/>
        <v>1.3340644963574115</v>
      </c>
      <c r="T68">
        <f t="shared" si="49"/>
        <v>198.59835483870961</v>
      </c>
      <c r="U68">
        <f t="shared" si="50"/>
        <v>90.389260821026554</v>
      </c>
      <c r="V68">
        <f t="shared" si="51"/>
        <v>9.1625956855560826</v>
      </c>
      <c r="W68">
        <f t="shared" si="52"/>
        <v>20.131555592723682</v>
      </c>
      <c r="X68">
        <f t="shared" si="53"/>
        <v>2.0369603248992032E-2</v>
      </c>
      <c r="Y68">
        <f t="shared" si="54"/>
        <v>2.9513335249334234</v>
      </c>
      <c r="Z68">
        <f t="shared" si="55"/>
        <v>2.0291821094841477E-2</v>
      </c>
      <c r="AA68">
        <f t="shared" si="56"/>
        <v>1.2689351742550913E-2</v>
      </c>
      <c r="AB68">
        <f t="shared" si="57"/>
        <v>241.73916184913182</v>
      </c>
      <c r="AC68">
        <f t="shared" si="58"/>
        <v>28.537010835241709</v>
      </c>
      <c r="AD68">
        <f t="shared" si="59"/>
        <v>27.560129032258061</v>
      </c>
      <c r="AE68">
        <f t="shared" si="60"/>
        <v>3.6986104424752972</v>
      </c>
      <c r="AF68">
        <f t="shared" si="61"/>
        <v>66.015715852196536</v>
      </c>
      <c r="AG68">
        <f t="shared" si="62"/>
        <v>2.3894709006411357</v>
      </c>
      <c r="AH68">
        <f t="shared" si="63"/>
        <v>3.6195485723292826</v>
      </c>
      <c r="AI68">
        <f t="shared" si="64"/>
        <v>1.3091395418341616</v>
      </c>
      <c r="AJ68">
        <f t="shared" si="65"/>
        <v>-11.914761707275323</v>
      </c>
      <c r="AK68">
        <f t="shared" si="66"/>
        <v>-58.702170806374923</v>
      </c>
      <c r="AL68">
        <f t="shared" si="67"/>
        <v>-4.3086524316244654</v>
      </c>
      <c r="AM68">
        <f t="shared" si="68"/>
        <v>166.8135769038571</v>
      </c>
      <c r="AN68">
        <v>0</v>
      </c>
      <c r="AO68">
        <v>0</v>
      </c>
      <c r="AP68">
        <f t="shared" si="69"/>
        <v>1</v>
      </c>
      <c r="AQ68">
        <f t="shared" si="70"/>
        <v>0</v>
      </c>
      <c r="AR68">
        <f t="shared" si="71"/>
        <v>53502.948892201603</v>
      </c>
      <c r="AS68" t="s">
        <v>655</v>
      </c>
      <c r="AT68">
        <v>12577</v>
      </c>
      <c r="AU68">
        <v>618.79192307692313</v>
      </c>
      <c r="AV68">
        <v>1948.78</v>
      </c>
      <c r="AW68">
        <f t="shared" si="72"/>
        <v>0.68247215022890062</v>
      </c>
      <c r="AX68">
        <v>-1.187651737594801</v>
      </c>
      <c r="AY68" t="s">
        <v>669</v>
      </c>
      <c r="AZ68">
        <v>12579.9</v>
      </c>
      <c r="BA68">
        <v>518.91512</v>
      </c>
      <c r="BB68">
        <v>573.29499999999996</v>
      </c>
      <c r="BC68">
        <f t="shared" si="73"/>
        <v>9.485496995438647E-2</v>
      </c>
      <c r="BD68">
        <v>0.5</v>
      </c>
      <c r="BE68">
        <f t="shared" si="74"/>
        <v>1261.2229941053497</v>
      </c>
      <c r="BF68">
        <f t="shared" si="75"/>
        <v>1.3340644963574115</v>
      </c>
      <c r="BG68">
        <f t="shared" si="76"/>
        <v>59.816634605822145</v>
      </c>
      <c r="BH68">
        <f t="shared" si="77"/>
        <v>1.9994213915684243E-3</v>
      </c>
      <c r="BI68">
        <f t="shared" si="78"/>
        <v>2.3992621599699984</v>
      </c>
      <c r="BJ68">
        <f t="shared" si="79"/>
        <v>351.22062050042297</v>
      </c>
      <c r="BK68" t="s">
        <v>670</v>
      </c>
      <c r="BL68">
        <v>416.26</v>
      </c>
      <c r="BM68">
        <f t="shared" si="80"/>
        <v>416.26</v>
      </c>
      <c r="BN68">
        <f t="shared" si="81"/>
        <v>0.27391657000322689</v>
      </c>
      <c r="BO68">
        <f t="shared" si="82"/>
        <v>0.34629146368643915</v>
      </c>
      <c r="BP68">
        <f t="shared" si="83"/>
        <v>0.89753151671756337</v>
      </c>
      <c r="BQ68">
        <f t="shared" si="84"/>
        <v>-1.1952430257329287</v>
      </c>
      <c r="BR68">
        <f t="shared" si="85"/>
        <v>1.0342085195095736</v>
      </c>
      <c r="BS68">
        <f t="shared" si="86"/>
        <v>0.27778586346475537</v>
      </c>
      <c r="BT68">
        <f t="shared" si="87"/>
        <v>0.72221413653524458</v>
      </c>
      <c r="BU68">
        <v>2717</v>
      </c>
      <c r="BV68">
        <v>300</v>
      </c>
      <c r="BW68">
        <v>300</v>
      </c>
      <c r="BX68">
        <v>300</v>
      </c>
      <c r="BY68">
        <v>12579.9</v>
      </c>
      <c r="BZ68">
        <v>563.63</v>
      </c>
      <c r="CA68">
        <v>-9.1137200000000005E-3</v>
      </c>
      <c r="CB68">
        <v>-0.26</v>
      </c>
      <c r="CC68" t="s">
        <v>415</v>
      </c>
      <c r="CD68" t="s">
        <v>415</v>
      </c>
      <c r="CE68" t="s">
        <v>415</v>
      </c>
      <c r="CF68" t="s">
        <v>415</v>
      </c>
      <c r="CG68" t="s">
        <v>415</v>
      </c>
      <c r="CH68" t="s">
        <v>415</v>
      </c>
      <c r="CI68" t="s">
        <v>415</v>
      </c>
      <c r="CJ68" t="s">
        <v>415</v>
      </c>
      <c r="CK68" t="s">
        <v>415</v>
      </c>
      <c r="CL68" t="s">
        <v>415</v>
      </c>
      <c r="CM68">
        <f t="shared" si="88"/>
        <v>1500.014516129032</v>
      </c>
      <c r="CN68">
        <f t="shared" si="89"/>
        <v>1261.2229941053497</v>
      </c>
      <c r="CO68">
        <f t="shared" si="90"/>
        <v>0.84080719255976766</v>
      </c>
      <c r="CP68">
        <f t="shared" si="91"/>
        <v>0.16115788164035161</v>
      </c>
      <c r="CQ68">
        <v>6</v>
      </c>
      <c r="CR68">
        <v>0.5</v>
      </c>
      <c r="CS68" t="s">
        <v>416</v>
      </c>
      <c r="CT68">
        <v>2</v>
      </c>
      <c r="CU68">
        <v>1689783770.599999</v>
      </c>
      <c r="CV68">
        <v>198.59835483870961</v>
      </c>
      <c r="CW68">
        <v>199.98561290322581</v>
      </c>
      <c r="CX68">
        <v>23.57219677419355</v>
      </c>
      <c r="CY68">
        <v>23.308477419354841</v>
      </c>
      <c r="CZ68">
        <v>197.65835483870961</v>
      </c>
      <c r="DA68">
        <v>23.308196774193551</v>
      </c>
      <c r="DB68">
        <v>600.2002258064515</v>
      </c>
      <c r="DC68">
        <v>101.26809677419349</v>
      </c>
      <c r="DD68">
        <v>0.1000923483870968</v>
      </c>
      <c r="DE68">
        <v>27.191193548387101</v>
      </c>
      <c r="DF68">
        <v>27.560129032258061</v>
      </c>
      <c r="DG68">
        <v>999.90000000000032</v>
      </c>
      <c r="DH68">
        <v>0</v>
      </c>
      <c r="DI68">
        <v>0</v>
      </c>
      <c r="DJ68">
        <v>9997.9248387096777</v>
      </c>
      <c r="DK68">
        <v>0</v>
      </c>
      <c r="DL68">
        <v>1057.602580645161</v>
      </c>
      <c r="DM68">
        <v>-1.428971935483871</v>
      </c>
      <c r="DN68">
        <v>203.34945161290329</v>
      </c>
      <c r="DO68">
        <v>204.75829032258059</v>
      </c>
      <c r="DP68">
        <v>0.26063054838709682</v>
      </c>
      <c r="DQ68">
        <v>199.98561290322581</v>
      </c>
      <c r="DR68">
        <v>23.308477419354841</v>
      </c>
      <c r="DS68">
        <v>2.386800322580644</v>
      </c>
      <c r="DT68">
        <v>2.3604054838709678</v>
      </c>
      <c r="DU68">
        <v>20.2745</v>
      </c>
      <c r="DV68">
        <v>20.094674193548389</v>
      </c>
      <c r="DW68">
        <v>1500.014516129032</v>
      </c>
      <c r="DX68">
        <v>0.97300554838709674</v>
      </c>
      <c r="DY68">
        <v>2.6994880645161309E-2</v>
      </c>
      <c r="DZ68">
        <v>0</v>
      </c>
      <c r="EA68">
        <v>519.00522580645168</v>
      </c>
      <c r="EB68">
        <v>4.9993100000000013</v>
      </c>
      <c r="EC68">
        <v>11413.1935483871</v>
      </c>
      <c r="ED68">
        <v>13259.37419354839</v>
      </c>
      <c r="EE68">
        <v>37.888999999999989</v>
      </c>
      <c r="EF68">
        <v>39.626935483870959</v>
      </c>
      <c r="EG68">
        <v>38.34248387096774</v>
      </c>
      <c r="EH68">
        <v>38.951225806451617</v>
      </c>
      <c r="EI68">
        <v>39.09248387096774</v>
      </c>
      <c r="EJ68">
        <v>1454.6545161290319</v>
      </c>
      <c r="EK68">
        <v>40.359999999999978</v>
      </c>
      <c r="EL68">
        <v>0</v>
      </c>
      <c r="EM68">
        <v>92.200000047683716</v>
      </c>
      <c r="EN68">
        <v>0</v>
      </c>
      <c r="EO68">
        <v>518.91512</v>
      </c>
      <c r="EP68">
        <v>-5.0659230547709244</v>
      </c>
      <c r="EQ68">
        <v>-118.83076875633991</v>
      </c>
      <c r="ER68">
        <v>11411.876</v>
      </c>
      <c r="ES68">
        <v>15</v>
      </c>
      <c r="ET68">
        <v>1689783796.5999999</v>
      </c>
      <c r="EU68" t="s">
        <v>671</v>
      </c>
      <c r="EV68">
        <v>1689783795.5999999</v>
      </c>
      <c r="EW68">
        <v>1689783796.5999999</v>
      </c>
      <c r="EX68">
        <v>40</v>
      </c>
      <c r="EY68">
        <v>4.2000000000000003E-2</v>
      </c>
      <c r="EZ68">
        <v>3.0000000000000001E-3</v>
      </c>
      <c r="FA68">
        <v>0.94</v>
      </c>
      <c r="FB68">
        <v>0.26400000000000001</v>
      </c>
      <c r="FC68">
        <v>200</v>
      </c>
      <c r="FD68">
        <v>23</v>
      </c>
      <c r="FE68">
        <v>0.33</v>
      </c>
      <c r="FF68">
        <v>0.13</v>
      </c>
      <c r="FG68">
        <v>-1.4110860000000001</v>
      </c>
      <c r="FH68">
        <v>-0.40381305816135232</v>
      </c>
      <c r="FI68">
        <v>4.6540933316812638E-2</v>
      </c>
      <c r="FJ68">
        <v>1</v>
      </c>
      <c r="FK68">
        <v>198.5557</v>
      </c>
      <c r="FL68">
        <v>-0.35791768631842968</v>
      </c>
      <c r="FM68">
        <v>3.1356179614232343E-2</v>
      </c>
      <c r="FN68">
        <v>1</v>
      </c>
      <c r="FO68">
        <v>0.25598957500000002</v>
      </c>
      <c r="FP68">
        <v>0.1036100600375226</v>
      </c>
      <c r="FQ68">
        <v>1.0525251671308151E-2</v>
      </c>
      <c r="FR68">
        <v>1</v>
      </c>
      <c r="FS68">
        <v>23.569179999999999</v>
      </c>
      <c r="FT68">
        <v>-1.1046941045571379E-2</v>
      </c>
      <c r="FU68">
        <v>1.3600000000000591E-3</v>
      </c>
      <c r="FV68">
        <v>1</v>
      </c>
      <c r="FW68">
        <v>4</v>
      </c>
      <c r="FX68">
        <v>4</v>
      </c>
      <c r="FY68" t="s">
        <v>418</v>
      </c>
      <c r="FZ68">
        <v>3.1735899999999999</v>
      </c>
      <c r="GA68">
        <v>2.7969400000000002</v>
      </c>
      <c r="GB68">
        <v>5.5728399999999997E-2</v>
      </c>
      <c r="GC68">
        <v>5.6655799999999999E-2</v>
      </c>
      <c r="GD68">
        <v>0.117825</v>
      </c>
      <c r="GE68">
        <v>0.1178</v>
      </c>
      <c r="GF68">
        <v>29327.1</v>
      </c>
      <c r="GG68">
        <v>23351.200000000001</v>
      </c>
      <c r="GH68">
        <v>29046.6</v>
      </c>
      <c r="GI68">
        <v>24264.7</v>
      </c>
      <c r="GJ68">
        <v>32592.9</v>
      </c>
      <c r="GK68">
        <v>31228</v>
      </c>
      <c r="GL68">
        <v>40072.300000000003</v>
      </c>
      <c r="GM68">
        <v>39578.5</v>
      </c>
      <c r="GN68">
        <v>2.1286499999999999</v>
      </c>
      <c r="GO68">
        <v>1.7847200000000001</v>
      </c>
      <c r="GP68">
        <v>-6.4820099999999999E-3</v>
      </c>
      <c r="GQ68">
        <v>0</v>
      </c>
      <c r="GR68">
        <v>27.6358</v>
      </c>
      <c r="GS68">
        <v>999.9</v>
      </c>
      <c r="GT68">
        <v>53.3</v>
      </c>
      <c r="GU68">
        <v>37.4</v>
      </c>
      <c r="GV68">
        <v>33.9133</v>
      </c>
      <c r="GW68">
        <v>61.719099999999997</v>
      </c>
      <c r="GX68">
        <v>32.527999999999999</v>
      </c>
      <c r="GY68">
        <v>1</v>
      </c>
      <c r="GZ68">
        <v>0.324459</v>
      </c>
      <c r="HA68">
        <v>3.9058799999999998</v>
      </c>
      <c r="HB68">
        <v>20.2209</v>
      </c>
      <c r="HC68">
        <v>5.2232799999999999</v>
      </c>
      <c r="HD68">
        <v>11.914099999999999</v>
      </c>
      <c r="HE68">
        <v>4.9637500000000001</v>
      </c>
      <c r="HF68">
        <v>3.2919999999999998</v>
      </c>
      <c r="HG68">
        <v>9999</v>
      </c>
      <c r="HH68">
        <v>9999</v>
      </c>
      <c r="HI68">
        <v>9999</v>
      </c>
      <c r="HJ68">
        <v>999.9</v>
      </c>
      <c r="HK68">
        <v>4.9703099999999996</v>
      </c>
      <c r="HL68">
        <v>1.8754599999999999</v>
      </c>
      <c r="HM68">
        <v>1.8742399999999999</v>
      </c>
      <c r="HN68">
        <v>1.87347</v>
      </c>
      <c r="HO68">
        <v>1.8748499999999999</v>
      </c>
      <c r="HP68">
        <v>1.86981</v>
      </c>
      <c r="HQ68">
        <v>1.8739300000000001</v>
      </c>
      <c r="HR68">
        <v>1.87903</v>
      </c>
      <c r="HS68">
        <v>0</v>
      </c>
      <c r="HT68">
        <v>0</v>
      </c>
      <c r="HU68">
        <v>0</v>
      </c>
      <c r="HV68">
        <v>0</v>
      </c>
      <c r="HW68" t="s">
        <v>419</v>
      </c>
      <c r="HX68" t="s">
        <v>420</v>
      </c>
      <c r="HY68" t="s">
        <v>421</v>
      </c>
      <c r="HZ68" t="s">
        <v>421</v>
      </c>
      <c r="IA68" t="s">
        <v>421</v>
      </c>
      <c r="IB68" t="s">
        <v>421</v>
      </c>
      <c r="IC68">
        <v>0</v>
      </c>
      <c r="ID68">
        <v>100</v>
      </c>
      <c r="IE68">
        <v>100</v>
      </c>
      <c r="IF68">
        <v>0.94</v>
      </c>
      <c r="IG68">
        <v>0.26400000000000001</v>
      </c>
      <c r="IH68">
        <v>0.82080509258235079</v>
      </c>
      <c r="II68">
        <v>7.5022699049890511E-4</v>
      </c>
      <c r="IJ68">
        <v>-1.9075414379404558E-6</v>
      </c>
      <c r="IK68">
        <v>4.87577687351772E-10</v>
      </c>
      <c r="IL68">
        <v>0.26091500000000067</v>
      </c>
      <c r="IM68">
        <v>0</v>
      </c>
      <c r="IN68">
        <v>0</v>
      </c>
      <c r="IO68">
        <v>0</v>
      </c>
      <c r="IP68">
        <v>1</v>
      </c>
      <c r="IQ68">
        <v>1943</v>
      </c>
      <c r="IR68">
        <v>1</v>
      </c>
      <c r="IS68">
        <v>21</v>
      </c>
      <c r="IT68">
        <v>1.3</v>
      </c>
      <c r="IU68">
        <v>1.3</v>
      </c>
      <c r="IV68">
        <v>0.61523399999999995</v>
      </c>
      <c r="IW68">
        <v>2.4670399999999999</v>
      </c>
      <c r="IX68">
        <v>1.42578</v>
      </c>
      <c r="IY68">
        <v>2.2692899999999998</v>
      </c>
      <c r="IZ68">
        <v>1.5478499999999999</v>
      </c>
      <c r="JA68">
        <v>2.4279799999999998</v>
      </c>
      <c r="JB68">
        <v>40.912199999999999</v>
      </c>
      <c r="JC68">
        <v>14.981400000000001</v>
      </c>
      <c r="JD68">
        <v>18</v>
      </c>
      <c r="JE68">
        <v>638.56600000000003</v>
      </c>
      <c r="JF68">
        <v>400.70699999999999</v>
      </c>
      <c r="JG68">
        <v>22.278099999999998</v>
      </c>
      <c r="JH68">
        <v>31.1678</v>
      </c>
      <c r="JI68">
        <v>30.000599999999999</v>
      </c>
      <c r="JJ68">
        <v>31.030200000000001</v>
      </c>
      <c r="JK68">
        <v>30.970800000000001</v>
      </c>
      <c r="JL68">
        <v>12.3383</v>
      </c>
      <c r="JM68">
        <v>35.018700000000003</v>
      </c>
      <c r="JN68">
        <v>93.023499999999999</v>
      </c>
      <c r="JO68">
        <v>22.267299999999999</v>
      </c>
      <c r="JP68">
        <v>200</v>
      </c>
      <c r="JQ68">
        <v>23.3276</v>
      </c>
      <c r="JR68">
        <v>94.648799999999994</v>
      </c>
      <c r="JS68">
        <v>100.705</v>
      </c>
    </row>
    <row r="69" spans="1:279" x14ac:dyDescent="0.2">
      <c r="A69">
        <v>53</v>
      </c>
      <c r="B69">
        <v>1689783872.5999999</v>
      </c>
      <c r="C69">
        <v>5924.5999999046326</v>
      </c>
      <c r="D69" t="s">
        <v>672</v>
      </c>
      <c r="E69" t="s">
        <v>673</v>
      </c>
      <c r="F69">
        <v>15</v>
      </c>
      <c r="L69" t="s">
        <v>621</v>
      </c>
      <c r="N69" t="s">
        <v>622</v>
      </c>
      <c r="O69" t="s">
        <v>623</v>
      </c>
      <c r="P69">
        <v>1689783864.599999</v>
      </c>
      <c r="Q69">
        <f t="shared" si="46"/>
        <v>6.8257512577290407E-4</v>
      </c>
      <c r="R69">
        <f t="shared" si="47"/>
        <v>0.68257512577290402</v>
      </c>
      <c r="S69">
        <f t="shared" si="48"/>
        <v>0.36854976087859226</v>
      </c>
      <c r="T69">
        <f t="shared" si="49"/>
        <v>99.566964516129048</v>
      </c>
      <c r="U69">
        <f t="shared" si="50"/>
        <v>86.098908449992052</v>
      </c>
      <c r="V69">
        <f t="shared" si="51"/>
        <v>8.7276808880262937</v>
      </c>
      <c r="W69">
        <f t="shared" si="52"/>
        <v>10.092911849061796</v>
      </c>
      <c r="X69">
        <f t="shared" si="53"/>
        <v>5.1738987037412122E-2</v>
      </c>
      <c r="Y69">
        <f t="shared" si="54"/>
        <v>2.9512889360977796</v>
      </c>
      <c r="Z69">
        <f t="shared" si="55"/>
        <v>5.1240321180177857E-2</v>
      </c>
      <c r="AA69">
        <f t="shared" si="56"/>
        <v>3.2069603219157874E-2</v>
      </c>
      <c r="AB69">
        <f t="shared" si="57"/>
        <v>241.73812404244211</v>
      </c>
      <c r="AC69">
        <f t="shared" si="58"/>
        <v>28.381132547081208</v>
      </c>
      <c r="AD69">
        <f t="shared" si="59"/>
        <v>27.465032258064511</v>
      </c>
      <c r="AE69">
        <f t="shared" si="60"/>
        <v>3.6780886552021439</v>
      </c>
      <c r="AF69">
        <f t="shared" si="61"/>
        <v>65.613313314212462</v>
      </c>
      <c r="AG69">
        <f t="shared" si="62"/>
        <v>2.3680292653110251</v>
      </c>
      <c r="AH69">
        <f t="shared" si="63"/>
        <v>3.6090682602338382</v>
      </c>
      <c r="AI69">
        <f t="shared" si="64"/>
        <v>1.3100593898911188</v>
      </c>
      <c r="AJ69">
        <f t="shared" si="65"/>
        <v>-30.101563046585071</v>
      </c>
      <c r="AK69">
        <f t="shared" si="66"/>
        <v>-51.435607834072208</v>
      </c>
      <c r="AL69">
        <f t="shared" si="67"/>
        <v>-3.7726300013721401</v>
      </c>
      <c r="AM69">
        <f t="shared" si="68"/>
        <v>156.4283231604127</v>
      </c>
      <c r="AN69">
        <v>0</v>
      </c>
      <c r="AO69">
        <v>0</v>
      </c>
      <c r="AP69">
        <f t="shared" si="69"/>
        <v>1</v>
      </c>
      <c r="AQ69">
        <f t="shared" si="70"/>
        <v>0</v>
      </c>
      <c r="AR69">
        <f t="shared" si="71"/>
        <v>53510.459651110468</v>
      </c>
      <c r="AS69" t="s">
        <v>655</v>
      </c>
      <c r="AT69">
        <v>12577</v>
      </c>
      <c r="AU69">
        <v>618.79192307692313</v>
      </c>
      <c r="AV69">
        <v>1948.78</v>
      </c>
      <c r="AW69">
        <f t="shared" si="72"/>
        <v>0.68247215022890062</v>
      </c>
      <c r="AX69">
        <v>-1.187651737594801</v>
      </c>
      <c r="AY69" t="s">
        <v>674</v>
      </c>
      <c r="AZ69">
        <v>12578.2</v>
      </c>
      <c r="BA69">
        <v>516.36431999999991</v>
      </c>
      <c r="BB69">
        <v>565.31100000000004</v>
      </c>
      <c r="BC69">
        <f t="shared" si="73"/>
        <v>8.658363272605718E-2</v>
      </c>
      <c r="BD69">
        <v>0.5</v>
      </c>
      <c r="BE69">
        <f t="shared" si="74"/>
        <v>1261.2200134600657</v>
      </c>
      <c r="BF69">
        <f t="shared" si="75"/>
        <v>0.36854976087859226</v>
      </c>
      <c r="BG69">
        <f t="shared" si="76"/>
        <v>54.600505216089616</v>
      </c>
      <c r="BH69">
        <f t="shared" si="77"/>
        <v>1.2338858263151624E-3</v>
      </c>
      <c r="BI69">
        <f t="shared" si="78"/>
        <v>2.4472706174123622</v>
      </c>
      <c r="BJ69">
        <f t="shared" si="79"/>
        <v>348.20779875295938</v>
      </c>
      <c r="BK69" t="s">
        <v>675</v>
      </c>
      <c r="BL69">
        <v>417.52</v>
      </c>
      <c r="BM69">
        <f t="shared" si="80"/>
        <v>417.52</v>
      </c>
      <c r="BN69">
        <f t="shared" si="81"/>
        <v>0.26143308727408465</v>
      </c>
      <c r="BO69">
        <f t="shared" si="82"/>
        <v>0.33118850268284339</v>
      </c>
      <c r="BP69">
        <f t="shared" si="83"/>
        <v>0.90348405887961547</v>
      </c>
      <c r="BQ69">
        <f t="shared" si="84"/>
        <v>-0.91521756140219879</v>
      </c>
      <c r="BR69">
        <f t="shared" si="85"/>
        <v>1.0402115808441315</v>
      </c>
      <c r="BS69">
        <f t="shared" si="86"/>
        <v>0.26779120532600081</v>
      </c>
      <c r="BT69">
        <f t="shared" si="87"/>
        <v>0.73220879467399924</v>
      </c>
      <c r="BU69">
        <v>2719</v>
      </c>
      <c r="BV69">
        <v>300</v>
      </c>
      <c r="BW69">
        <v>300</v>
      </c>
      <c r="BX69">
        <v>300</v>
      </c>
      <c r="BY69">
        <v>12578.2</v>
      </c>
      <c r="BZ69">
        <v>558.04</v>
      </c>
      <c r="CA69">
        <v>-9.1122000000000009E-3</v>
      </c>
      <c r="CB69">
        <v>-0.4</v>
      </c>
      <c r="CC69" t="s">
        <v>415</v>
      </c>
      <c r="CD69" t="s">
        <v>415</v>
      </c>
      <c r="CE69" t="s">
        <v>415</v>
      </c>
      <c r="CF69" t="s">
        <v>415</v>
      </c>
      <c r="CG69" t="s">
        <v>415</v>
      </c>
      <c r="CH69" t="s">
        <v>415</v>
      </c>
      <c r="CI69" t="s">
        <v>415</v>
      </c>
      <c r="CJ69" t="s">
        <v>415</v>
      </c>
      <c r="CK69" t="s">
        <v>415</v>
      </c>
      <c r="CL69" t="s">
        <v>415</v>
      </c>
      <c r="CM69">
        <f t="shared" si="88"/>
        <v>1500.0112903225811</v>
      </c>
      <c r="CN69">
        <f t="shared" si="89"/>
        <v>1261.2200134600657</v>
      </c>
      <c r="CO69">
        <f t="shared" si="90"/>
        <v>0.8408070136517688</v>
      </c>
      <c r="CP69">
        <f t="shared" si="91"/>
        <v>0.16115753634791358</v>
      </c>
      <c r="CQ69">
        <v>6</v>
      </c>
      <c r="CR69">
        <v>0.5</v>
      </c>
      <c r="CS69" t="s">
        <v>416</v>
      </c>
      <c r="CT69">
        <v>2</v>
      </c>
      <c r="CU69">
        <v>1689783864.599999</v>
      </c>
      <c r="CV69">
        <v>99.566964516129048</v>
      </c>
      <c r="CW69">
        <v>100.0033258064516</v>
      </c>
      <c r="CX69">
        <v>23.360700000000001</v>
      </c>
      <c r="CY69">
        <v>22.694299999999998</v>
      </c>
      <c r="CZ69">
        <v>98.62996451612905</v>
      </c>
      <c r="DA69">
        <v>23.1187</v>
      </c>
      <c r="DB69">
        <v>600.20680645161292</v>
      </c>
      <c r="DC69">
        <v>101.26803225806449</v>
      </c>
      <c r="DD69">
        <v>0.10004598064516131</v>
      </c>
      <c r="DE69">
        <v>27.141761290322581</v>
      </c>
      <c r="DF69">
        <v>27.465032258064511</v>
      </c>
      <c r="DG69">
        <v>999.90000000000032</v>
      </c>
      <c r="DH69">
        <v>0</v>
      </c>
      <c r="DI69">
        <v>0</v>
      </c>
      <c r="DJ69">
        <v>9997.6780645161271</v>
      </c>
      <c r="DK69">
        <v>0</v>
      </c>
      <c r="DL69">
        <v>1110.015483870968</v>
      </c>
      <c r="DM69">
        <v>-0.45455077419354828</v>
      </c>
      <c r="DN69">
        <v>101.93225806451611</v>
      </c>
      <c r="DO69">
        <v>102.3255806451613</v>
      </c>
      <c r="DP69">
        <v>0.68832806451612905</v>
      </c>
      <c r="DQ69">
        <v>100.0033258064516</v>
      </c>
      <c r="DR69">
        <v>22.694299999999998</v>
      </c>
      <c r="DS69">
        <v>2.367911290322581</v>
      </c>
      <c r="DT69">
        <v>2.2982058064516142</v>
      </c>
      <c r="DU69">
        <v>20.14598387096774</v>
      </c>
      <c r="DV69">
        <v>19.66382258064516</v>
      </c>
      <c r="DW69">
        <v>1500.0112903225811</v>
      </c>
      <c r="DX69">
        <v>0.97300812903225797</v>
      </c>
      <c r="DY69">
        <v>2.6992248387096771E-2</v>
      </c>
      <c r="DZ69">
        <v>0</v>
      </c>
      <c r="EA69">
        <v>516.38583870967739</v>
      </c>
      <c r="EB69">
        <v>4.9993100000000013</v>
      </c>
      <c r="EC69">
        <v>11119.84193548387</v>
      </c>
      <c r="ED69">
        <v>13259.380645161291</v>
      </c>
      <c r="EE69">
        <v>38.25</v>
      </c>
      <c r="EF69">
        <v>39.997967741935483</v>
      </c>
      <c r="EG69">
        <v>38.75</v>
      </c>
      <c r="EH69">
        <v>39.25</v>
      </c>
      <c r="EI69">
        <v>39.449193548387093</v>
      </c>
      <c r="EJ69">
        <v>1454.660322580645</v>
      </c>
      <c r="EK69">
        <v>40.35096774193547</v>
      </c>
      <c r="EL69">
        <v>0</v>
      </c>
      <c r="EM69">
        <v>93.5</v>
      </c>
      <c r="EN69">
        <v>0</v>
      </c>
      <c r="EO69">
        <v>516.36431999999991</v>
      </c>
      <c r="EP69">
        <v>-1.687692299194931</v>
      </c>
      <c r="EQ69">
        <v>-261.54615469469212</v>
      </c>
      <c r="ER69">
        <v>11113.34</v>
      </c>
      <c r="ES69">
        <v>15</v>
      </c>
      <c r="ET69">
        <v>1689783890.5999999</v>
      </c>
      <c r="EU69" t="s">
        <v>676</v>
      </c>
      <c r="EV69">
        <v>1689783887.5999999</v>
      </c>
      <c r="EW69">
        <v>1689783890.5999999</v>
      </c>
      <c r="EX69">
        <v>41</v>
      </c>
      <c r="EY69">
        <v>1.7999999999999999E-2</v>
      </c>
      <c r="EZ69">
        <v>-2.1000000000000001E-2</v>
      </c>
      <c r="FA69">
        <v>0.93700000000000006</v>
      </c>
      <c r="FB69">
        <v>0.24199999999999999</v>
      </c>
      <c r="FC69">
        <v>100</v>
      </c>
      <c r="FD69">
        <v>23</v>
      </c>
      <c r="FE69">
        <v>0.35</v>
      </c>
      <c r="FF69">
        <v>0.09</v>
      </c>
      <c r="FG69">
        <v>-0.43951289999999998</v>
      </c>
      <c r="FH69">
        <v>-0.31661698311444658</v>
      </c>
      <c r="FI69">
        <v>3.4892908832454772E-2</v>
      </c>
      <c r="FJ69">
        <v>1</v>
      </c>
      <c r="FK69">
        <v>99.550216666666671</v>
      </c>
      <c r="FL69">
        <v>-0.13609521690749751</v>
      </c>
      <c r="FM69">
        <v>1.5560678719844441E-2</v>
      </c>
      <c r="FN69">
        <v>1</v>
      </c>
      <c r="FO69">
        <v>0.68667152500000006</v>
      </c>
      <c r="FP69">
        <v>3.2797902439022857E-2</v>
      </c>
      <c r="FQ69">
        <v>4.8960673810084544E-3</v>
      </c>
      <c r="FR69">
        <v>1</v>
      </c>
      <c r="FS69">
        <v>23.385036666666679</v>
      </c>
      <c r="FT69">
        <v>-0.20316707452727259</v>
      </c>
      <c r="FU69">
        <v>1.470050981731209E-2</v>
      </c>
      <c r="FV69">
        <v>1</v>
      </c>
      <c r="FW69">
        <v>4</v>
      </c>
      <c r="FX69">
        <v>4</v>
      </c>
      <c r="FY69" t="s">
        <v>418</v>
      </c>
      <c r="FZ69">
        <v>3.1730800000000001</v>
      </c>
      <c r="GA69">
        <v>2.79678</v>
      </c>
      <c r="GB69">
        <v>2.8988300000000002E-2</v>
      </c>
      <c r="GC69">
        <v>2.95488E-2</v>
      </c>
      <c r="GD69">
        <v>0.11704299999999999</v>
      </c>
      <c r="GE69">
        <v>0.115527</v>
      </c>
      <c r="GF69">
        <v>30150.2</v>
      </c>
      <c r="GG69">
        <v>24017</v>
      </c>
      <c r="GH69">
        <v>29040</v>
      </c>
      <c r="GI69">
        <v>24260</v>
      </c>
      <c r="GJ69">
        <v>32614.799999999999</v>
      </c>
      <c r="GK69">
        <v>31302.400000000001</v>
      </c>
      <c r="GL69">
        <v>40064.1</v>
      </c>
      <c r="GM69">
        <v>39570.800000000003</v>
      </c>
      <c r="GN69">
        <v>2.1278000000000001</v>
      </c>
      <c r="GO69">
        <v>1.7804800000000001</v>
      </c>
      <c r="GP69">
        <v>-6.98864E-3</v>
      </c>
      <c r="GQ69">
        <v>0</v>
      </c>
      <c r="GR69">
        <v>27.573</v>
      </c>
      <c r="GS69">
        <v>999.9</v>
      </c>
      <c r="GT69">
        <v>53.5</v>
      </c>
      <c r="GU69">
        <v>37.4</v>
      </c>
      <c r="GV69">
        <v>34.043599999999998</v>
      </c>
      <c r="GW69">
        <v>62.219099999999997</v>
      </c>
      <c r="GX69">
        <v>33.349400000000003</v>
      </c>
      <c r="GY69">
        <v>1</v>
      </c>
      <c r="GZ69">
        <v>0.33088400000000001</v>
      </c>
      <c r="HA69">
        <v>3.1866099999999999</v>
      </c>
      <c r="HB69">
        <v>20.2364</v>
      </c>
      <c r="HC69">
        <v>5.2246300000000003</v>
      </c>
      <c r="HD69">
        <v>11.914099999999999</v>
      </c>
      <c r="HE69">
        <v>4.9637000000000002</v>
      </c>
      <c r="HF69">
        <v>3.2919999999999998</v>
      </c>
      <c r="HG69">
        <v>9999</v>
      </c>
      <c r="HH69">
        <v>9999</v>
      </c>
      <c r="HI69">
        <v>9999</v>
      </c>
      <c r="HJ69">
        <v>999.9</v>
      </c>
      <c r="HK69">
        <v>4.9702999999999999</v>
      </c>
      <c r="HL69">
        <v>1.8754599999999999</v>
      </c>
      <c r="HM69">
        <v>1.8742399999999999</v>
      </c>
      <c r="HN69">
        <v>1.87347</v>
      </c>
      <c r="HO69">
        <v>1.8748499999999999</v>
      </c>
      <c r="HP69">
        <v>1.86981</v>
      </c>
      <c r="HQ69">
        <v>1.8739300000000001</v>
      </c>
      <c r="HR69">
        <v>1.87907</v>
      </c>
      <c r="HS69">
        <v>0</v>
      </c>
      <c r="HT69">
        <v>0</v>
      </c>
      <c r="HU69">
        <v>0</v>
      </c>
      <c r="HV69">
        <v>0</v>
      </c>
      <c r="HW69" t="s">
        <v>419</v>
      </c>
      <c r="HX69" t="s">
        <v>420</v>
      </c>
      <c r="HY69" t="s">
        <v>421</v>
      </c>
      <c r="HZ69" t="s">
        <v>421</v>
      </c>
      <c r="IA69" t="s">
        <v>421</v>
      </c>
      <c r="IB69" t="s">
        <v>421</v>
      </c>
      <c r="IC69">
        <v>0</v>
      </c>
      <c r="ID69">
        <v>100</v>
      </c>
      <c r="IE69">
        <v>100</v>
      </c>
      <c r="IF69">
        <v>0.93700000000000006</v>
      </c>
      <c r="IG69">
        <v>0.24199999999999999</v>
      </c>
      <c r="IH69">
        <v>0.86289897244472247</v>
      </c>
      <c r="II69">
        <v>7.5022699049890511E-4</v>
      </c>
      <c r="IJ69">
        <v>-1.9075414379404558E-6</v>
      </c>
      <c r="IK69">
        <v>4.87577687351772E-10</v>
      </c>
      <c r="IL69">
        <v>0.26392999999999489</v>
      </c>
      <c r="IM69">
        <v>0</v>
      </c>
      <c r="IN69">
        <v>0</v>
      </c>
      <c r="IO69">
        <v>0</v>
      </c>
      <c r="IP69">
        <v>1</v>
      </c>
      <c r="IQ69">
        <v>1943</v>
      </c>
      <c r="IR69">
        <v>1</v>
      </c>
      <c r="IS69">
        <v>21</v>
      </c>
      <c r="IT69">
        <v>1.3</v>
      </c>
      <c r="IU69">
        <v>1.3</v>
      </c>
      <c r="IV69">
        <v>0.377197</v>
      </c>
      <c r="IW69">
        <v>2.48047</v>
      </c>
      <c r="IX69">
        <v>1.42578</v>
      </c>
      <c r="IY69">
        <v>2.2680699999999998</v>
      </c>
      <c r="IZ69">
        <v>1.5478499999999999</v>
      </c>
      <c r="JA69">
        <v>2.48169</v>
      </c>
      <c r="JB69">
        <v>41.041200000000003</v>
      </c>
      <c r="JC69">
        <v>14.981400000000001</v>
      </c>
      <c r="JD69">
        <v>18</v>
      </c>
      <c r="JE69">
        <v>639.08199999999999</v>
      </c>
      <c r="JF69">
        <v>399.084</v>
      </c>
      <c r="JG69">
        <v>22.533200000000001</v>
      </c>
      <c r="JH69">
        <v>31.284500000000001</v>
      </c>
      <c r="JI69">
        <v>30.0002</v>
      </c>
      <c r="JJ69">
        <v>31.145199999999999</v>
      </c>
      <c r="JK69">
        <v>31.0839</v>
      </c>
      <c r="JL69">
        <v>7.5896299999999997</v>
      </c>
      <c r="JM69">
        <v>36.0428</v>
      </c>
      <c r="JN69">
        <v>89.180599999999998</v>
      </c>
      <c r="JO69">
        <v>22.560700000000001</v>
      </c>
      <c r="JP69">
        <v>100</v>
      </c>
      <c r="JQ69">
        <v>22.8398</v>
      </c>
      <c r="JR69">
        <v>94.628699999999995</v>
      </c>
      <c r="JS69">
        <v>100.685</v>
      </c>
    </row>
    <row r="70" spans="1:279" x14ac:dyDescent="0.2">
      <c r="A70">
        <v>54</v>
      </c>
      <c r="B70">
        <v>1689783966.5999999</v>
      </c>
      <c r="C70">
        <v>6018.5999999046326</v>
      </c>
      <c r="D70" t="s">
        <v>677</v>
      </c>
      <c r="E70" t="s">
        <v>678</v>
      </c>
      <c r="F70">
        <v>15</v>
      </c>
      <c r="L70" t="s">
        <v>621</v>
      </c>
      <c r="N70" t="s">
        <v>622</v>
      </c>
      <c r="O70" t="s">
        <v>623</v>
      </c>
      <c r="P70">
        <v>1689783958.599999</v>
      </c>
      <c r="Q70">
        <f t="shared" si="46"/>
        <v>5.8324444249243062E-4</v>
      </c>
      <c r="R70">
        <f t="shared" si="47"/>
        <v>0.58324444249243057</v>
      </c>
      <c r="S70">
        <f t="shared" si="48"/>
        <v>-0.34930124476701468</v>
      </c>
      <c r="T70">
        <f t="shared" si="49"/>
        <v>50.317416129032267</v>
      </c>
      <c r="U70">
        <f t="shared" si="50"/>
        <v>61.782274689387165</v>
      </c>
      <c r="V70">
        <f t="shared" si="51"/>
        <v>6.2626633697722074</v>
      </c>
      <c r="W70">
        <f t="shared" si="52"/>
        <v>5.1005088504293363</v>
      </c>
      <c r="X70">
        <f t="shared" si="53"/>
        <v>4.4501851319882282E-2</v>
      </c>
      <c r="Y70">
        <f t="shared" si="54"/>
        <v>2.9520141705367582</v>
      </c>
      <c r="Z70">
        <f t="shared" si="55"/>
        <v>4.4132485770234653E-2</v>
      </c>
      <c r="AA70">
        <f t="shared" si="56"/>
        <v>2.7615733963292151E-2</v>
      </c>
      <c r="AB70">
        <f t="shared" si="57"/>
        <v>241.73481039728691</v>
      </c>
      <c r="AC70">
        <f t="shared" si="58"/>
        <v>28.468741848365305</v>
      </c>
      <c r="AD70">
        <f t="shared" si="59"/>
        <v>27.501867741935481</v>
      </c>
      <c r="AE70">
        <f t="shared" si="60"/>
        <v>3.6860258937076238</v>
      </c>
      <c r="AF70">
        <f t="shared" si="61"/>
        <v>65.884230681862533</v>
      </c>
      <c r="AG70">
        <f t="shared" si="62"/>
        <v>2.386514719838619</v>
      </c>
      <c r="AH70">
        <f t="shared" si="63"/>
        <v>3.6222851737655786</v>
      </c>
      <c r="AI70">
        <f t="shared" si="64"/>
        <v>1.2995111738690048</v>
      </c>
      <c r="AJ70">
        <f t="shared" si="65"/>
        <v>-25.721079913916192</v>
      </c>
      <c r="AK70">
        <f t="shared" si="66"/>
        <v>-47.392515079749558</v>
      </c>
      <c r="AL70">
        <f t="shared" si="67"/>
        <v>-3.4769499894624429</v>
      </c>
      <c r="AM70">
        <f t="shared" si="68"/>
        <v>165.14426541415872</v>
      </c>
      <c r="AN70">
        <v>0</v>
      </c>
      <c r="AO70">
        <v>0</v>
      </c>
      <c r="AP70">
        <f t="shared" si="69"/>
        <v>1</v>
      </c>
      <c r="AQ70">
        <f t="shared" si="70"/>
        <v>0</v>
      </c>
      <c r="AR70">
        <f t="shared" si="71"/>
        <v>53520.455042749272</v>
      </c>
      <c r="AS70" t="s">
        <v>655</v>
      </c>
      <c r="AT70">
        <v>12577</v>
      </c>
      <c r="AU70">
        <v>618.79192307692313</v>
      </c>
      <c r="AV70">
        <v>1948.78</v>
      </c>
      <c r="AW70">
        <f t="shared" si="72"/>
        <v>0.68247215022890062</v>
      </c>
      <c r="AX70">
        <v>-1.187651737594801</v>
      </c>
      <c r="AY70" t="s">
        <v>679</v>
      </c>
      <c r="AZ70">
        <v>12577.7</v>
      </c>
      <c r="BA70">
        <v>514.42546153846149</v>
      </c>
      <c r="BB70">
        <v>561.10299999999995</v>
      </c>
      <c r="BC70">
        <f t="shared" si="73"/>
        <v>8.318889484023162E-2</v>
      </c>
      <c r="BD70">
        <v>0.5</v>
      </c>
      <c r="BE70">
        <f t="shared" si="74"/>
        <v>1261.202661847165</v>
      </c>
      <c r="BF70">
        <f t="shared" si="75"/>
        <v>-0.34930124476701468</v>
      </c>
      <c r="BG70">
        <f t="shared" si="76"/>
        <v>52.459027804312008</v>
      </c>
      <c r="BH70">
        <f t="shared" si="77"/>
        <v>6.6472306013050516E-4</v>
      </c>
      <c r="BI70">
        <f t="shared" si="78"/>
        <v>2.4731234728739646</v>
      </c>
      <c r="BJ70">
        <f t="shared" si="79"/>
        <v>346.60668887271288</v>
      </c>
      <c r="BK70" t="s">
        <v>680</v>
      </c>
      <c r="BL70">
        <v>413.37</v>
      </c>
      <c r="BM70">
        <f t="shared" si="80"/>
        <v>413.37</v>
      </c>
      <c r="BN70">
        <f t="shared" si="81"/>
        <v>0.26329034063264667</v>
      </c>
      <c r="BO70">
        <f t="shared" si="82"/>
        <v>0.3159587801069394</v>
      </c>
      <c r="BP70">
        <f t="shared" si="83"/>
        <v>0.90378270299138364</v>
      </c>
      <c r="BQ70">
        <f t="shared" si="84"/>
        <v>-0.80912480198838199</v>
      </c>
      <c r="BR70">
        <f t="shared" si="85"/>
        <v>1.0433755189823857</v>
      </c>
      <c r="BS70">
        <f t="shared" si="86"/>
        <v>0.25389077854390091</v>
      </c>
      <c r="BT70">
        <f t="shared" si="87"/>
        <v>0.74610922145609915</v>
      </c>
      <c r="BU70">
        <v>2721</v>
      </c>
      <c r="BV70">
        <v>300</v>
      </c>
      <c r="BW70">
        <v>300</v>
      </c>
      <c r="BX70">
        <v>300</v>
      </c>
      <c r="BY70">
        <v>12577.7</v>
      </c>
      <c r="BZ70">
        <v>553.65</v>
      </c>
      <c r="CA70">
        <v>-9.1116800000000005E-3</v>
      </c>
      <c r="CB70">
        <v>-0.99</v>
      </c>
      <c r="CC70" t="s">
        <v>415</v>
      </c>
      <c r="CD70" t="s">
        <v>415</v>
      </c>
      <c r="CE70" t="s">
        <v>415</v>
      </c>
      <c r="CF70" t="s">
        <v>415</v>
      </c>
      <c r="CG70" t="s">
        <v>415</v>
      </c>
      <c r="CH70" t="s">
        <v>415</v>
      </c>
      <c r="CI70" t="s">
        <v>415</v>
      </c>
      <c r="CJ70" t="s">
        <v>415</v>
      </c>
      <c r="CK70" t="s">
        <v>415</v>
      </c>
      <c r="CL70" t="s">
        <v>415</v>
      </c>
      <c r="CM70">
        <f t="shared" si="88"/>
        <v>1499.9906451612901</v>
      </c>
      <c r="CN70">
        <f t="shared" si="89"/>
        <v>1261.202661847165</v>
      </c>
      <c r="CO70">
        <f t="shared" si="90"/>
        <v>0.84080701830747162</v>
      </c>
      <c r="CP70">
        <f t="shared" si="91"/>
        <v>0.16115754533342025</v>
      </c>
      <c r="CQ70">
        <v>6</v>
      </c>
      <c r="CR70">
        <v>0.5</v>
      </c>
      <c r="CS70" t="s">
        <v>416</v>
      </c>
      <c r="CT70">
        <v>2</v>
      </c>
      <c r="CU70">
        <v>1689783958.599999</v>
      </c>
      <c r="CV70">
        <v>50.317416129032267</v>
      </c>
      <c r="CW70">
        <v>49.997570967741943</v>
      </c>
      <c r="CX70">
        <v>23.5433870967742</v>
      </c>
      <c r="CY70">
        <v>22.974067741935489</v>
      </c>
      <c r="CZ70">
        <v>49.300416129032257</v>
      </c>
      <c r="DA70">
        <v>23.297387096774202</v>
      </c>
      <c r="DB70">
        <v>600.20396774193534</v>
      </c>
      <c r="DC70">
        <v>101.2665806451613</v>
      </c>
      <c r="DD70">
        <v>0.1000880516129032</v>
      </c>
      <c r="DE70">
        <v>27.20408064516128</v>
      </c>
      <c r="DF70">
        <v>27.501867741935481</v>
      </c>
      <c r="DG70">
        <v>999.90000000000032</v>
      </c>
      <c r="DH70">
        <v>0</v>
      </c>
      <c r="DI70">
        <v>0</v>
      </c>
      <c r="DJ70">
        <v>10001.939354838711</v>
      </c>
      <c r="DK70">
        <v>0</v>
      </c>
      <c r="DL70">
        <v>1119.869677419355</v>
      </c>
      <c r="DM70">
        <v>0.21628264516129031</v>
      </c>
      <c r="DN70">
        <v>51.424387096774197</v>
      </c>
      <c r="DO70">
        <v>51.173241935483873</v>
      </c>
      <c r="DP70">
        <v>0.5657946451612903</v>
      </c>
      <c r="DQ70">
        <v>49.997570967741943</v>
      </c>
      <c r="DR70">
        <v>22.974067741935489</v>
      </c>
      <c r="DS70">
        <v>2.3838022580645162</v>
      </c>
      <c r="DT70">
        <v>2.326506129032258</v>
      </c>
      <c r="DU70">
        <v>20.25413870967742</v>
      </c>
      <c r="DV70">
        <v>19.861116129032261</v>
      </c>
      <c r="DW70">
        <v>1499.9906451612901</v>
      </c>
      <c r="DX70">
        <v>0.9730082903225804</v>
      </c>
      <c r="DY70">
        <v>2.6992083870967749E-2</v>
      </c>
      <c r="DZ70">
        <v>0</v>
      </c>
      <c r="EA70">
        <v>514.45964516129027</v>
      </c>
      <c r="EB70">
        <v>4.9993100000000013</v>
      </c>
      <c r="EC70">
        <v>11031.7</v>
      </c>
      <c r="ED70">
        <v>13259.19677419355</v>
      </c>
      <c r="EE70">
        <v>38.436999999999983</v>
      </c>
      <c r="EF70">
        <v>40.053999999999988</v>
      </c>
      <c r="EG70">
        <v>38.875</v>
      </c>
      <c r="EH70">
        <v>39.375</v>
      </c>
      <c r="EI70">
        <v>39.625</v>
      </c>
      <c r="EJ70">
        <v>1454.64</v>
      </c>
      <c r="EK70">
        <v>40.350645161290309</v>
      </c>
      <c r="EL70">
        <v>0</v>
      </c>
      <c r="EM70">
        <v>93.200000047683716</v>
      </c>
      <c r="EN70">
        <v>0</v>
      </c>
      <c r="EO70">
        <v>514.42546153846149</v>
      </c>
      <c r="EP70">
        <v>-1.079452988958431</v>
      </c>
      <c r="EQ70">
        <v>47.613675069681612</v>
      </c>
      <c r="ER70">
        <v>11031.880769230769</v>
      </c>
      <c r="ES70">
        <v>15</v>
      </c>
      <c r="ET70">
        <v>1689783984.5999999</v>
      </c>
      <c r="EU70" t="s">
        <v>681</v>
      </c>
      <c r="EV70">
        <v>1689783981.5999999</v>
      </c>
      <c r="EW70">
        <v>1689783984.5999999</v>
      </c>
      <c r="EX70">
        <v>42</v>
      </c>
      <c r="EY70">
        <v>0.104</v>
      </c>
      <c r="EZ70">
        <v>4.0000000000000001E-3</v>
      </c>
      <c r="FA70">
        <v>1.0169999999999999</v>
      </c>
      <c r="FB70">
        <v>0.246</v>
      </c>
      <c r="FC70">
        <v>50</v>
      </c>
      <c r="FD70">
        <v>23</v>
      </c>
      <c r="FE70">
        <v>0.36</v>
      </c>
      <c r="FF70">
        <v>0.15</v>
      </c>
      <c r="FG70">
        <v>0.22144834146341461</v>
      </c>
      <c r="FH70">
        <v>-0.168354459930314</v>
      </c>
      <c r="FI70">
        <v>2.8326491753376981E-2</v>
      </c>
      <c r="FJ70">
        <v>1</v>
      </c>
      <c r="FK70">
        <v>50.215035483870963</v>
      </c>
      <c r="FL70">
        <v>-0.22200967741948999</v>
      </c>
      <c r="FM70">
        <v>2.5020024862511741E-2</v>
      </c>
      <c r="FN70">
        <v>1</v>
      </c>
      <c r="FO70">
        <v>0.55985946341463411</v>
      </c>
      <c r="FP70">
        <v>0.2704966620209065</v>
      </c>
      <c r="FQ70">
        <v>3.8245405139669293E-2</v>
      </c>
      <c r="FR70">
        <v>1</v>
      </c>
      <c r="FS70">
        <v>23.53543225806451</v>
      </c>
      <c r="FT70">
        <v>0.56412096774181753</v>
      </c>
      <c r="FU70">
        <v>4.2526859725671787E-2</v>
      </c>
      <c r="FV70">
        <v>1</v>
      </c>
      <c r="FW70">
        <v>4</v>
      </c>
      <c r="FX70">
        <v>4</v>
      </c>
      <c r="FY70" t="s">
        <v>418</v>
      </c>
      <c r="FZ70">
        <v>3.1732900000000002</v>
      </c>
      <c r="GA70">
        <v>2.7969900000000001</v>
      </c>
      <c r="GB70">
        <v>1.4600200000000001E-2</v>
      </c>
      <c r="GC70">
        <v>1.48979E-2</v>
      </c>
      <c r="GD70">
        <v>0.11794200000000001</v>
      </c>
      <c r="GE70">
        <v>0.116532</v>
      </c>
      <c r="GF70">
        <v>30594.1</v>
      </c>
      <c r="GG70">
        <v>24379</v>
      </c>
      <c r="GH70">
        <v>29037.599999999999</v>
      </c>
      <c r="GI70">
        <v>24259.599999999999</v>
      </c>
      <c r="GJ70">
        <v>32577.9</v>
      </c>
      <c r="GK70">
        <v>31265.4</v>
      </c>
      <c r="GL70">
        <v>40060.6</v>
      </c>
      <c r="GM70">
        <v>39570</v>
      </c>
      <c r="GN70">
        <v>2.1272199999999999</v>
      </c>
      <c r="GO70">
        <v>1.7797499999999999</v>
      </c>
      <c r="GP70">
        <v>-6.3628000000000001E-3</v>
      </c>
      <c r="GQ70">
        <v>0</v>
      </c>
      <c r="GR70">
        <v>27.5883</v>
      </c>
      <c r="GS70">
        <v>999.9</v>
      </c>
      <c r="GT70">
        <v>53.1</v>
      </c>
      <c r="GU70">
        <v>37.5</v>
      </c>
      <c r="GV70">
        <v>33.9711</v>
      </c>
      <c r="GW70">
        <v>61.789099999999998</v>
      </c>
      <c r="GX70">
        <v>33.020800000000001</v>
      </c>
      <c r="GY70">
        <v>1</v>
      </c>
      <c r="GZ70">
        <v>0.33355400000000002</v>
      </c>
      <c r="HA70">
        <v>3.22654</v>
      </c>
      <c r="HB70">
        <v>20.2346</v>
      </c>
      <c r="HC70">
        <v>5.2235800000000001</v>
      </c>
      <c r="HD70">
        <v>11.914099999999999</v>
      </c>
      <c r="HE70">
        <v>4.9631499999999997</v>
      </c>
      <c r="HF70">
        <v>3.2913299999999999</v>
      </c>
      <c r="HG70">
        <v>9999</v>
      </c>
      <c r="HH70">
        <v>9999</v>
      </c>
      <c r="HI70">
        <v>9999</v>
      </c>
      <c r="HJ70">
        <v>999.9</v>
      </c>
      <c r="HK70">
        <v>4.9703099999999996</v>
      </c>
      <c r="HL70">
        <v>1.8754599999999999</v>
      </c>
      <c r="HM70">
        <v>1.8742399999999999</v>
      </c>
      <c r="HN70">
        <v>1.87347</v>
      </c>
      <c r="HO70">
        <v>1.8748499999999999</v>
      </c>
      <c r="HP70">
        <v>1.86981</v>
      </c>
      <c r="HQ70">
        <v>1.8739300000000001</v>
      </c>
      <c r="HR70">
        <v>1.8790100000000001</v>
      </c>
      <c r="HS70">
        <v>0</v>
      </c>
      <c r="HT70">
        <v>0</v>
      </c>
      <c r="HU70">
        <v>0</v>
      </c>
      <c r="HV70">
        <v>0</v>
      </c>
      <c r="HW70" t="s">
        <v>419</v>
      </c>
      <c r="HX70" t="s">
        <v>420</v>
      </c>
      <c r="HY70" t="s">
        <v>421</v>
      </c>
      <c r="HZ70" t="s">
        <v>421</v>
      </c>
      <c r="IA70" t="s">
        <v>421</v>
      </c>
      <c r="IB70" t="s">
        <v>421</v>
      </c>
      <c r="IC70">
        <v>0</v>
      </c>
      <c r="ID70">
        <v>100</v>
      </c>
      <c r="IE70">
        <v>100</v>
      </c>
      <c r="IF70">
        <v>1.0169999999999999</v>
      </c>
      <c r="IG70">
        <v>0.246</v>
      </c>
      <c r="IH70">
        <v>0.88102954334731298</v>
      </c>
      <c r="II70">
        <v>7.5022699049890511E-4</v>
      </c>
      <c r="IJ70">
        <v>-1.9075414379404558E-6</v>
      </c>
      <c r="IK70">
        <v>4.87577687351772E-10</v>
      </c>
      <c r="IL70">
        <v>0.2424799999999934</v>
      </c>
      <c r="IM70">
        <v>0</v>
      </c>
      <c r="IN70">
        <v>0</v>
      </c>
      <c r="IO70">
        <v>0</v>
      </c>
      <c r="IP70">
        <v>1</v>
      </c>
      <c r="IQ70">
        <v>1943</v>
      </c>
      <c r="IR70">
        <v>1</v>
      </c>
      <c r="IS70">
        <v>21</v>
      </c>
      <c r="IT70">
        <v>1.3</v>
      </c>
      <c r="IU70">
        <v>1.3</v>
      </c>
      <c r="IV70">
        <v>0.26001000000000002</v>
      </c>
      <c r="IW70">
        <v>2.50732</v>
      </c>
      <c r="IX70">
        <v>1.42578</v>
      </c>
      <c r="IY70">
        <v>2.2668499999999998</v>
      </c>
      <c r="IZ70">
        <v>1.5478499999999999</v>
      </c>
      <c r="JA70">
        <v>2.48291</v>
      </c>
      <c r="JB70">
        <v>41.144599999999997</v>
      </c>
      <c r="JC70">
        <v>14.9551</v>
      </c>
      <c r="JD70">
        <v>18</v>
      </c>
      <c r="JE70">
        <v>639.22900000000004</v>
      </c>
      <c r="JF70">
        <v>399.048</v>
      </c>
      <c r="JG70">
        <v>22.6023</v>
      </c>
      <c r="JH70">
        <v>31.3233</v>
      </c>
      <c r="JI70">
        <v>30.0002</v>
      </c>
      <c r="JJ70">
        <v>31.2028</v>
      </c>
      <c r="JK70">
        <v>31.140699999999999</v>
      </c>
      <c r="JL70">
        <v>5.2411700000000003</v>
      </c>
      <c r="JM70">
        <v>34.676000000000002</v>
      </c>
      <c r="JN70">
        <v>85.368799999999993</v>
      </c>
      <c r="JO70">
        <v>22.652699999999999</v>
      </c>
      <c r="JP70">
        <v>50</v>
      </c>
      <c r="JQ70">
        <v>22.986799999999999</v>
      </c>
      <c r="JR70">
        <v>94.620500000000007</v>
      </c>
      <c r="JS70">
        <v>100.68300000000001</v>
      </c>
    </row>
    <row r="71" spans="1:279" x14ac:dyDescent="0.2">
      <c r="A71">
        <v>55</v>
      </c>
      <c r="B71">
        <v>1689784060.5999999</v>
      </c>
      <c r="C71">
        <v>6112.5999999046326</v>
      </c>
      <c r="D71" t="s">
        <v>682</v>
      </c>
      <c r="E71" t="s">
        <v>683</v>
      </c>
      <c r="F71">
        <v>15</v>
      </c>
      <c r="L71" t="s">
        <v>621</v>
      </c>
      <c r="N71" t="s">
        <v>622</v>
      </c>
      <c r="O71" t="s">
        <v>623</v>
      </c>
      <c r="P71">
        <v>1689784052.599999</v>
      </c>
      <c r="Q71">
        <f t="shared" si="46"/>
        <v>8.4149994768143886E-4</v>
      </c>
      <c r="R71">
        <f t="shared" si="47"/>
        <v>0.84149994768143888</v>
      </c>
      <c r="S71">
        <f t="shared" si="48"/>
        <v>-1.4409163144430528</v>
      </c>
      <c r="T71">
        <f t="shared" si="49"/>
        <v>1.7593018709677419</v>
      </c>
      <c r="U71">
        <f t="shared" si="50"/>
        <v>37.475462932484717</v>
      </c>
      <c r="V71">
        <f t="shared" si="51"/>
        <v>3.7986685598848724</v>
      </c>
      <c r="W71">
        <f t="shared" si="52"/>
        <v>0.17833014409006245</v>
      </c>
      <c r="X71">
        <f t="shared" si="53"/>
        <v>6.4472784997676807E-2</v>
      </c>
      <c r="Y71">
        <f t="shared" si="54"/>
        <v>2.950906523208487</v>
      </c>
      <c r="Z71">
        <f t="shared" si="55"/>
        <v>6.3700331574495131E-2</v>
      </c>
      <c r="AA71">
        <f t="shared" si="56"/>
        <v>3.9881337911008244E-2</v>
      </c>
      <c r="AB71">
        <f t="shared" si="57"/>
        <v>241.73359655890383</v>
      </c>
      <c r="AC71">
        <f t="shared" si="58"/>
        <v>28.411168832544099</v>
      </c>
      <c r="AD71">
        <f t="shared" si="59"/>
        <v>27.478200000000001</v>
      </c>
      <c r="AE71">
        <f t="shared" si="60"/>
        <v>3.6809242999735745</v>
      </c>
      <c r="AF71">
        <f t="shared" si="61"/>
        <v>65.723852633433381</v>
      </c>
      <c r="AG71">
        <f t="shared" si="62"/>
        <v>2.3819202643313666</v>
      </c>
      <c r="AH71">
        <f t="shared" si="63"/>
        <v>3.6241336575569156</v>
      </c>
      <c r="AI71">
        <f t="shared" si="64"/>
        <v>1.2990040356422079</v>
      </c>
      <c r="AJ71">
        <f t="shared" si="65"/>
        <v>-37.110147692751454</v>
      </c>
      <c r="AK71">
        <f t="shared" si="66"/>
        <v>-42.225372063193674</v>
      </c>
      <c r="AL71">
        <f t="shared" si="67"/>
        <v>-3.0987937502681135</v>
      </c>
      <c r="AM71">
        <f t="shared" si="68"/>
        <v>159.29928305269061</v>
      </c>
      <c r="AN71">
        <v>0</v>
      </c>
      <c r="AO71">
        <v>0</v>
      </c>
      <c r="AP71">
        <f t="shared" si="69"/>
        <v>1</v>
      </c>
      <c r="AQ71">
        <f t="shared" si="70"/>
        <v>0</v>
      </c>
      <c r="AR71">
        <f t="shared" si="71"/>
        <v>53486.576406059386</v>
      </c>
      <c r="AS71" t="s">
        <v>655</v>
      </c>
      <c r="AT71">
        <v>12577</v>
      </c>
      <c r="AU71">
        <v>618.79192307692313</v>
      </c>
      <c r="AV71">
        <v>1948.78</v>
      </c>
      <c r="AW71">
        <f t="shared" si="72"/>
        <v>0.68247215022890062</v>
      </c>
      <c r="AX71">
        <v>-1.187651737594801</v>
      </c>
      <c r="AY71" t="s">
        <v>684</v>
      </c>
      <c r="AZ71">
        <v>12576.5</v>
      </c>
      <c r="BA71">
        <v>513.90024000000005</v>
      </c>
      <c r="BB71">
        <v>558.76</v>
      </c>
      <c r="BC71">
        <f t="shared" si="73"/>
        <v>8.0284487078530975E-2</v>
      </c>
      <c r="BD71">
        <v>0.5</v>
      </c>
      <c r="BE71">
        <f t="shared" si="74"/>
        <v>1261.1929941053995</v>
      </c>
      <c r="BF71">
        <f t="shared" si="75"/>
        <v>-1.4409163144430528</v>
      </c>
      <c r="BG71">
        <f t="shared" si="76"/>
        <v>50.627116319394368</v>
      </c>
      <c r="BH71">
        <f t="shared" si="77"/>
        <v>-2.0081349803873562E-4</v>
      </c>
      <c r="BI71">
        <f t="shared" si="78"/>
        <v>2.4876870212613644</v>
      </c>
      <c r="BJ71">
        <f t="shared" si="79"/>
        <v>345.71121113721023</v>
      </c>
      <c r="BK71" t="s">
        <v>685</v>
      </c>
      <c r="BL71">
        <v>414.84</v>
      </c>
      <c r="BM71">
        <f t="shared" si="80"/>
        <v>414.84</v>
      </c>
      <c r="BN71">
        <f t="shared" si="81"/>
        <v>0.25757033431169019</v>
      </c>
      <c r="BO71">
        <f t="shared" si="82"/>
        <v>0.31169927737631969</v>
      </c>
      <c r="BP71">
        <f t="shared" si="83"/>
        <v>0.90617625200464158</v>
      </c>
      <c r="BQ71">
        <f t="shared" si="84"/>
        <v>-0.74726508332105179</v>
      </c>
      <c r="BR71">
        <f t="shared" si="85"/>
        <v>1.0451371889106005</v>
      </c>
      <c r="BS71">
        <f t="shared" si="86"/>
        <v>0.25161562140308097</v>
      </c>
      <c r="BT71">
        <f t="shared" si="87"/>
        <v>0.74838437859691909</v>
      </c>
      <c r="BU71">
        <v>2723</v>
      </c>
      <c r="BV71">
        <v>300</v>
      </c>
      <c r="BW71">
        <v>300</v>
      </c>
      <c r="BX71">
        <v>300</v>
      </c>
      <c r="BY71">
        <v>12576.5</v>
      </c>
      <c r="BZ71">
        <v>549.72</v>
      </c>
      <c r="CA71">
        <v>-9.1104900000000006E-3</v>
      </c>
      <c r="CB71">
        <v>-0.96</v>
      </c>
      <c r="CC71" t="s">
        <v>415</v>
      </c>
      <c r="CD71" t="s">
        <v>415</v>
      </c>
      <c r="CE71" t="s">
        <v>415</v>
      </c>
      <c r="CF71" t="s">
        <v>415</v>
      </c>
      <c r="CG71" t="s">
        <v>415</v>
      </c>
      <c r="CH71" t="s">
        <v>415</v>
      </c>
      <c r="CI71" t="s">
        <v>415</v>
      </c>
      <c r="CJ71" t="s">
        <v>415</v>
      </c>
      <c r="CK71" t="s">
        <v>415</v>
      </c>
      <c r="CL71" t="s">
        <v>415</v>
      </c>
      <c r="CM71">
        <f t="shared" si="88"/>
        <v>1499.9787096774201</v>
      </c>
      <c r="CN71">
        <f t="shared" si="89"/>
        <v>1261.1929941053995</v>
      </c>
      <c r="CO71">
        <f t="shared" si="90"/>
        <v>0.84080726344217716</v>
      </c>
      <c r="CP71">
        <f t="shared" si="91"/>
        <v>0.16115801844340188</v>
      </c>
      <c r="CQ71">
        <v>6</v>
      </c>
      <c r="CR71">
        <v>0.5</v>
      </c>
      <c r="CS71" t="s">
        <v>416</v>
      </c>
      <c r="CT71">
        <v>2</v>
      </c>
      <c r="CU71">
        <v>1689784052.599999</v>
      </c>
      <c r="CV71">
        <v>1.7593018709677419</v>
      </c>
      <c r="CW71">
        <v>0.32032377419354829</v>
      </c>
      <c r="CX71">
        <v>23.49864516129032</v>
      </c>
      <c r="CY71">
        <v>22.67718064516129</v>
      </c>
      <c r="CZ71">
        <v>0.65730187096774206</v>
      </c>
      <c r="DA71">
        <v>23.252645161290321</v>
      </c>
      <c r="DB71">
        <v>600.19087096774172</v>
      </c>
      <c r="DC71">
        <v>101.26422580645161</v>
      </c>
      <c r="DD71">
        <v>9.9927232258064533E-2</v>
      </c>
      <c r="DE71">
        <v>27.212780645161288</v>
      </c>
      <c r="DF71">
        <v>27.478200000000001</v>
      </c>
      <c r="DG71">
        <v>999.90000000000032</v>
      </c>
      <c r="DH71">
        <v>0</v>
      </c>
      <c r="DI71">
        <v>0</v>
      </c>
      <c r="DJ71">
        <v>9995.8829032258036</v>
      </c>
      <c r="DK71">
        <v>0</v>
      </c>
      <c r="DL71">
        <v>737.15583870967737</v>
      </c>
      <c r="DM71">
        <v>1.322746129032258</v>
      </c>
      <c r="DN71">
        <v>1.682608064516129</v>
      </c>
      <c r="DO71">
        <v>0.32775622580645158</v>
      </c>
      <c r="DP71">
        <v>0.82160896774193537</v>
      </c>
      <c r="DQ71">
        <v>0.32032377419354829</v>
      </c>
      <c r="DR71">
        <v>22.67718064516129</v>
      </c>
      <c r="DS71">
        <v>2.379586774193549</v>
      </c>
      <c r="DT71">
        <v>2.2963861290322578</v>
      </c>
      <c r="DU71">
        <v>20.22551935483871</v>
      </c>
      <c r="DV71">
        <v>19.65108064516129</v>
      </c>
      <c r="DW71">
        <v>1499.9787096774201</v>
      </c>
      <c r="DX71">
        <v>0.97300054838709671</v>
      </c>
      <c r="DY71">
        <v>2.699953548387098E-2</v>
      </c>
      <c r="DZ71">
        <v>0</v>
      </c>
      <c r="EA71">
        <v>513.88261290322578</v>
      </c>
      <c r="EB71">
        <v>4.9993100000000013</v>
      </c>
      <c r="EC71">
        <v>11171.66774193548</v>
      </c>
      <c r="ED71">
        <v>13259.061290322579</v>
      </c>
      <c r="EE71">
        <v>38.616870967741939</v>
      </c>
      <c r="EF71">
        <v>40.25</v>
      </c>
      <c r="EG71">
        <v>39.116870967741939</v>
      </c>
      <c r="EH71">
        <v>39.5</v>
      </c>
      <c r="EI71">
        <v>39.79199999999998</v>
      </c>
      <c r="EJ71">
        <v>1454.616129032258</v>
      </c>
      <c r="EK71">
        <v>40.362580645161287</v>
      </c>
      <c r="EL71">
        <v>0</v>
      </c>
      <c r="EM71">
        <v>93.400000095367432</v>
      </c>
      <c r="EN71">
        <v>0</v>
      </c>
      <c r="EO71">
        <v>513.90024000000005</v>
      </c>
      <c r="EP71">
        <v>-4.1307690754178693E-2</v>
      </c>
      <c r="EQ71">
        <v>427.11538426999209</v>
      </c>
      <c r="ER71">
        <v>11172.54</v>
      </c>
      <c r="ES71">
        <v>15</v>
      </c>
      <c r="ET71">
        <v>1689784087.0999999</v>
      </c>
      <c r="EU71" t="s">
        <v>686</v>
      </c>
      <c r="EV71">
        <v>1689784083.0999999</v>
      </c>
      <c r="EW71">
        <v>1689784087.0999999</v>
      </c>
      <c r="EX71">
        <v>43</v>
      </c>
      <c r="EY71">
        <v>0.11700000000000001</v>
      </c>
      <c r="EZ71">
        <v>-1E-3</v>
      </c>
      <c r="FA71">
        <v>1.1020000000000001</v>
      </c>
      <c r="FB71">
        <v>0.246</v>
      </c>
      <c r="FC71">
        <v>0</v>
      </c>
      <c r="FD71">
        <v>23</v>
      </c>
      <c r="FE71">
        <v>0.21</v>
      </c>
      <c r="FF71">
        <v>0.14000000000000001</v>
      </c>
      <c r="FG71">
        <v>1.317571</v>
      </c>
      <c r="FH71">
        <v>0.1025943714821724</v>
      </c>
      <c r="FI71">
        <v>1.73394265764471E-2</v>
      </c>
      <c r="FJ71">
        <v>1</v>
      </c>
      <c r="FK71">
        <v>1.643896</v>
      </c>
      <c r="FL71">
        <v>7.5843737486095394E-2</v>
      </c>
      <c r="FM71">
        <v>1.218780226291845E-2</v>
      </c>
      <c r="FN71">
        <v>1</v>
      </c>
      <c r="FO71">
        <v>0.82182074999999999</v>
      </c>
      <c r="FP71">
        <v>0.21020733208254941</v>
      </c>
      <c r="FQ71">
        <v>3.419227549809313E-2</v>
      </c>
      <c r="FR71">
        <v>1</v>
      </c>
      <c r="FS71">
        <v>23.5</v>
      </c>
      <c r="FT71">
        <v>0.24074749721913891</v>
      </c>
      <c r="FU71">
        <v>1.779994382013626E-2</v>
      </c>
      <c r="FV71">
        <v>1</v>
      </c>
      <c r="FW71">
        <v>4</v>
      </c>
      <c r="FX71">
        <v>4</v>
      </c>
      <c r="FY71" t="s">
        <v>418</v>
      </c>
      <c r="FZ71">
        <v>3.17327</v>
      </c>
      <c r="GA71">
        <v>2.79698</v>
      </c>
      <c r="GB71">
        <v>1.8264900000000001E-4</v>
      </c>
      <c r="GC71">
        <v>9.7434099999999996E-5</v>
      </c>
      <c r="GD71">
        <v>0.117649</v>
      </c>
      <c r="GE71">
        <v>0.11540599999999999</v>
      </c>
      <c r="GF71">
        <v>31039.4</v>
      </c>
      <c r="GG71">
        <v>24743</v>
      </c>
      <c r="GH71">
        <v>29035.7</v>
      </c>
      <c r="GI71">
        <v>24257.7</v>
      </c>
      <c r="GJ71">
        <v>32587.200000000001</v>
      </c>
      <c r="GK71">
        <v>31303.1</v>
      </c>
      <c r="GL71">
        <v>40059.1</v>
      </c>
      <c r="GM71">
        <v>39567.4</v>
      </c>
      <c r="GN71">
        <v>2.12703</v>
      </c>
      <c r="GO71">
        <v>1.7775700000000001</v>
      </c>
      <c r="GP71">
        <v>-8.9406999999999993E-3</v>
      </c>
      <c r="GQ71">
        <v>0</v>
      </c>
      <c r="GR71">
        <v>27.611699999999999</v>
      </c>
      <c r="GS71">
        <v>999.9</v>
      </c>
      <c r="GT71">
        <v>52.4</v>
      </c>
      <c r="GU71">
        <v>37.6</v>
      </c>
      <c r="GV71">
        <v>33.710999999999999</v>
      </c>
      <c r="GW71">
        <v>61.809100000000001</v>
      </c>
      <c r="GX71">
        <v>32.319699999999997</v>
      </c>
      <c r="GY71">
        <v>1</v>
      </c>
      <c r="GZ71">
        <v>0.33613300000000002</v>
      </c>
      <c r="HA71">
        <v>3.0741000000000001</v>
      </c>
      <c r="HB71">
        <v>20.238</v>
      </c>
      <c r="HC71">
        <v>5.2267200000000003</v>
      </c>
      <c r="HD71">
        <v>11.914099999999999</v>
      </c>
      <c r="HE71">
        <v>4.9637500000000001</v>
      </c>
      <c r="HF71">
        <v>3.2919999999999998</v>
      </c>
      <c r="HG71">
        <v>9999</v>
      </c>
      <c r="HH71">
        <v>9999</v>
      </c>
      <c r="HI71">
        <v>9999</v>
      </c>
      <c r="HJ71">
        <v>999.9</v>
      </c>
      <c r="HK71">
        <v>4.9703299999999997</v>
      </c>
      <c r="HL71">
        <v>1.87547</v>
      </c>
      <c r="HM71">
        <v>1.87429</v>
      </c>
      <c r="HN71">
        <v>1.87347</v>
      </c>
      <c r="HO71">
        <v>1.87486</v>
      </c>
      <c r="HP71">
        <v>1.8698399999999999</v>
      </c>
      <c r="HQ71">
        <v>1.87399</v>
      </c>
      <c r="HR71">
        <v>1.8791100000000001</v>
      </c>
      <c r="HS71">
        <v>0</v>
      </c>
      <c r="HT71">
        <v>0</v>
      </c>
      <c r="HU71">
        <v>0</v>
      </c>
      <c r="HV71">
        <v>0</v>
      </c>
      <c r="HW71" t="s">
        <v>419</v>
      </c>
      <c r="HX71" t="s">
        <v>420</v>
      </c>
      <c r="HY71" t="s">
        <v>421</v>
      </c>
      <c r="HZ71" t="s">
        <v>421</v>
      </c>
      <c r="IA71" t="s">
        <v>421</v>
      </c>
      <c r="IB71" t="s">
        <v>421</v>
      </c>
      <c r="IC71">
        <v>0</v>
      </c>
      <c r="ID71">
        <v>100</v>
      </c>
      <c r="IE71">
        <v>100</v>
      </c>
      <c r="IF71">
        <v>1.1020000000000001</v>
      </c>
      <c r="IG71">
        <v>0.246</v>
      </c>
      <c r="IH71">
        <v>0.98527524022796753</v>
      </c>
      <c r="II71">
        <v>7.5022699049890511E-4</v>
      </c>
      <c r="IJ71">
        <v>-1.9075414379404558E-6</v>
      </c>
      <c r="IK71">
        <v>4.87577687351772E-10</v>
      </c>
      <c r="IL71">
        <v>0.24613999999999689</v>
      </c>
      <c r="IM71">
        <v>0</v>
      </c>
      <c r="IN71">
        <v>0</v>
      </c>
      <c r="IO71">
        <v>0</v>
      </c>
      <c r="IP71">
        <v>1</v>
      </c>
      <c r="IQ71">
        <v>1943</v>
      </c>
      <c r="IR71">
        <v>1</v>
      </c>
      <c r="IS71">
        <v>21</v>
      </c>
      <c r="IT71">
        <v>1.3</v>
      </c>
      <c r="IU71">
        <v>1.3</v>
      </c>
      <c r="IV71">
        <v>3.1738299999999997E-2</v>
      </c>
      <c r="IW71">
        <v>4.99756</v>
      </c>
      <c r="IX71">
        <v>1.42578</v>
      </c>
      <c r="IY71">
        <v>2.2656200000000002</v>
      </c>
      <c r="IZ71">
        <v>1.5478499999999999</v>
      </c>
      <c r="JA71">
        <v>2.3327599999999999</v>
      </c>
      <c r="JB71">
        <v>41.3001</v>
      </c>
      <c r="JC71">
        <v>14.9201</v>
      </c>
      <c r="JD71">
        <v>18</v>
      </c>
      <c r="JE71">
        <v>639.62</v>
      </c>
      <c r="JF71">
        <v>398.20600000000002</v>
      </c>
      <c r="JG71">
        <v>22.6676</v>
      </c>
      <c r="JH71">
        <v>31.3597</v>
      </c>
      <c r="JI71">
        <v>30.0001</v>
      </c>
      <c r="JJ71">
        <v>31.256599999999999</v>
      </c>
      <c r="JK71">
        <v>31.1968</v>
      </c>
      <c r="JL71">
        <v>0</v>
      </c>
      <c r="JM71">
        <v>34.408000000000001</v>
      </c>
      <c r="JN71">
        <v>81.484499999999997</v>
      </c>
      <c r="JO71">
        <v>22.689900000000002</v>
      </c>
      <c r="JP71">
        <v>0</v>
      </c>
      <c r="JQ71">
        <v>22.716000000000001</v>
      </c>
      <c r="JR71">
        <v>94.616</v>
      </c>
      <c r="JS71">
        <v>100.676</v>
      </c>
    </row>
    <row r="72" spans="1:279" x14ac:dyDescent="0.2">
      <c r="A72">
        <v>56</v>
      </c>
      <c r="B72">
        <v>1689784163.0999999</v>
      </c>
      <c r="C72">
        <v>6215.0999999046326</v>
      </c>
      <c r="D72" t="s">
        <v>687</v>
      </c>
      <c r="E72" t="s">
        <v>688</v>
      </c>
      <c r="F72">
        <v>15</v>
      </c>
      <c r="L72" t="s">
        <v>621</v>
      </c>
      <c r="N72" t="s">
        <v>622</v>
      </c>
      <c r="O72" t="s">
        <v>623</v>
      </c>
      <c r="P72">
        <v>1689784155.099999</v>
      </c>
      <c r="Q72">
        <f t="shared" si="46"/>
        <v>1.0605923774746288E-3</v>
      </c>
      <c r="R72">
        <f t="shared" si="47"/>
        <v>1.0605923774746289</v>
      </c>
      <c r="S72">
        <f t="shared" si="48"/>
        <v>7.0020198101714577</v>
      </c>
      <c r="T72">
        <f t="shared" si="49"/>
        <v>392.80577419354847</v>
      </c>
      <c r="U72">
        <f t="shared" si="50"/>
        <v>247.89555530517526</v>
      </c>
      <c r="V72">
        <f t="shared" si="51"/>
        <v>25.127003311195242</v>
      </c>
      <c r="W72">
        <f t="shared" si="52"/>
        <v>39.815284209784501</v>
      </c>
      <c r="X72">
        <f t="shared" si="53"/>
        <v>8.2134512056274325E-2</v>
      </c>
      <c r="Y72">
        <f t="shared" si="54"/>
        <v>2.952597865602534</v>
      </c>
      <c r="Z72">
        <f t="shared" si="55"/>
        <v>8.0886003426090036E-2</v>
      </c>
      <c r="AA72">
        <f t="shared" si="56"/>
        <v>5.0664344720775412E-2</v>
      </c>
      <c r="AB72">
        <f t="shared" si="57"/>
        <v>241.73731752661155</v>
      </c>
      <c r="AC72">
        <f t="shared" si="58"/>
        <v>28.395292171954647</v>
      </c>
      <c r="AD72">
        <f t="shared" si="59"/>
        <v>27.449000000000002</v>
      </c>
      <c r="AE72">
        <f t="shared" si="60"/>
        <v>3.6746387168014887</v>
      </c>
      <c r="AF72">
        <f t="shared" si="61"/>
        <v>65.657835391220047</v>
      </c>
      <c r="AG72">
        <f t="shared" si="62"/>
        <v>2.3853006139821087</v>
      </c>
      <c r="AH72">
        <f t="shared" si="63"/>
        <v>3.6329260624712552</v>
      </c>
      <c r="AI72">
        <f t="shared" si="64"/>
        <v>1.28933810281938</v>
      </c>
      <c r="AJ72">
        <f t="shared" si="65"/>
        <v>-46.772123846631132</v>
      </c>
      <c r="AK72">
        <f t="shared" si="66"/>
        <v>-31.022730443781782</v>
      </c>
      <c r="AL72">
        <f t="shared" si="67"/>
        <v>-2.2754988736847812</v>
      </c>
      <c r="AM72">
        <f t="shared" si="68"/>
        <v>161.66696436251385</v>
      </c>
      <c r="AN72">
        <v>0</v>
      </c>
      <c r="AO72">
        <v>0</v>
      </c>
      <c r="AP72">
        <f t="shared" si="69"/>
        <v>1</v>
      </c>
      <c r="AQ72">
        <f t="shared" si="70"/>
        <v>0</v>
      </c>
      <c r="AR72">
        <f t="shared" si="71"/>
        <v>53528.436045005394</v>
      </c>
      <c r="AS72" t="s">
        <v>655</v>
      </c>
      <c r="AT72">
        <v>12577</v>
      </c>
      <c r="AU72">
        <v>618.79192307692313</v>
      </c>
      <c r="AV72">
        <v>1948.78</v>
      </c>
      <c r="AW72">
        <f t="shared" si="72"/>
        <v>0.68247215022890062</v>
      </c>
      <c r="AX72">
        <v>-1.187651737594801</v>
      </c>
      <c r="AY72" t="s">
        <v>689</v>
      </c>
      <c r="AZ72">
        <v>12575.6</v>
      </c>
      <c r="BA72">
        <v>499.16459999999989</v>
      </c>
      <c r="BB72">
        <v>571.75900000000001</v>
      </c>
      <c r="BC72">
        <f t="shared" si="73"/>
        <v>0.12696678145862172</v>
      </c>
      <c r="BD72">
        <v>0.5</v>
      </c>
      <c r="BE72">
        <f t="shared" si="74"/>
        <v>1261.2127553957037</v>
      </c>
      <c r="BF72">
        <f t="shared" si="75"/>
        <v>7.0020198101714577</v>
      </c>
      <c r="BG72">
        <f t="shared" si="76"/>
        <v>80.066062143576218</v>
      </c>
      <c r="BH72">
        <f t="shared" si="77"/>
        <v>6.4934893123537764E-3</v>
      </c>
      <c r="BI72">
        <f t="shared" si="78"/>
        <v>2.4083940961139221</v>
      </c>
      <c r="BJ72">
        <f t="shared" si="79"/>
        <v>350.64352739671841</v>
      </c>
      <c r="BK72" t="s">
        <v>690</v>
      </c>
      <c r="BL72">
        <v>395.46</v>
      </c>
      <c r="BM72">
        <f t="shared" si="80"/>
        <v>395.46</v>
      </c>
      <c r="BN72">
        <f t="shared" si="81"/>
        <v>0.30834494953293268</v>
      </c>
      <c r="BO72">
        <f t="shared" si="82"/>
        <v>0.4117686430439203</v>
      </c>
      <c r="BP72">
        <f t="shared" si="83"/>
        <v>0.88650181546622719</v>
      </c>
      <c r="BQ72">
        <f t="shared" si="84"/>
        <v>-1.5434805079257097</v>
      </c>
      <c r="BR72">
        <f t="shared" si="85"/>
        <v>1.0353634170809514</v>
      </c>
      <c r="BS72">
        <f t="shared" si="86"/>
        <v>0.32622110537916499</v>
      </c>
      <c r="BT72">
        <f t="shared" si="87"/>
        <v>0.67377889462083496</v>
      </c>
      <c r="BU72">
        <v>2725</v>
      </c>
      <c r="BV72">
        <v>300</v>
      </c>
      <c r="BW72">
        <v>300</v>
      </c>
      <c r="BX72">
        <v>300</v>
      </c>
      <c r="BY72">
        <v>12575.6</v>
      </c>
      <c r="BZ72">
        <v>556.82000000000005</v>
      </c>
      <c r="CA72">
        <v>-9.1099300000000005E-3</v>
      </c>
      <c r="CB72">
        <v>-0.67</v>
      </c>
      <c r="CC72" t="s">
        <v>415</v>
      </c>
      <c r="CD72" t="s">
        <v>415</v>
      </c>
      <c r="CE72" t="s">
        <v>415</v>
      </c>
      <c r="CF72" t="s">
        <v>415</v>
      </c>
      <c r="CG72" t="s">
        <v>415</v>
      </c>
      <c r="CH72" t="s">
        <v>415</v>
      </c>
      <c r="CI72" t="s">
        <v>415</v>
      </c>
      <c r="CJ72" t="s">
        <v>415</v>
      </c>
      <c r="CK72" t="s">
        <v>415</v>
      </c>
      <c r="CL72" t="s">
        <v>415</v>
      </c>
      <c r="CM72">
        <f t="shared" si="88"/>
        <v>1500.0022580645159</v>
      </c>
      <c r="CN72">
        <f t="shared" si="89"/>
        <v>1261.2127553957037</v>
      </c>
      <c r="CO72">
        <f t="shared" si="90"/>
        <v>0.84080723786581002</v>
      </c>
      <c r="CP72">
        <f t="shared" si="91"/>
        <v>0.1611579690810134</v>
      </c>
      <c r="CQ72">
        <v>6</v>
      </c>
      <c r="CR72">
        <v>0.5</v>
      </c>
      <c r="CS72" t="s">
        <v>416</v>
      </c>
      <c r="CT72">
        <v>2</v>
      </c>
      <c r="CU72">
        <v>1689784155.099999</v>
      </c>
      <c r="CV72">
        <v>392.80577419354847</v>
      </c>
      <c r="CW72">
        <v>400.22187096774189</v>
      </c>
      <c r="CX72">
        <v>23.53266774193548</v>
      </c>
      <c r="CY72">
        <v>22.49738709677419</v>
      </c>
      <c r="CZ72">
        <v>391.9057741935485</v>
      </c>
      <c r="DA72">
        <v>23.287119354838708</v>
      </c>
      <c r="DB72">
        <v>600.20467741935477</v>
      </c>
      <c r="DC72">
        <v>101.2614516129033</v>
      </c>
      <c r="DD72">
        <v>9.9798209677419342E-2</v>
      </c>
      <c r="DE72">
        <v>27.254109677419351</v>
      </c>
      <c r="DF72">
        <v>27.449000000000002</v>
      </c>
      <c r="DG72">
        <v>999.90000000000032</v>
      </c>
      <c r="DH72">
        <v>0</v>
      </c>
      <c r="DI72">
        <v>0</v>
      </c>
      <c r="DJ72">
        <v>10005.76129032258</v>
      </c>
      <c r="DK72">
        <v>0</v>
      </c>
      <c r="DL72">
        <v>1068.675806451613</v>
      </c>
      <c r="DM72">
        <v>-7.1832525806451608</v>
      </c>
      <c r="DN72">
        <v>402.51083870967739</v>
      </c>
      <c r="DO72">
        <v>409.43309677419347</v>
      </c>
      <c r="DP72">
        <v>1.035292322580645</v>
      </c>
      <c r="DQ72">
        <v>400.22187096774189</v>
      </c>
      <c r="DR72">
        <v>22.49738709677419</v>
      </c>
      <c r="DS72">
        <v>2.3829548387096771</v>
      </c>
      <c r="DT72">
        <v>2.2781187096774191</v>
      </c>
      <c r="DU72">
        <v>20.248387096774191</v>
      </c>
      <c r="DV72">
        <v>19.5224935483871</v>
      </c>
      <c r="DW72">
        <v>1500.0022580645159</v>
      </c>
      <c r="DX72">
        <v>0.97300290322580651</v>
      </c>
      <c r="DY72">
        <v>2.6997222580645162E-2</v>
      </c>
      <c r="DZ72">
        <v>0</v>
      </c>
      <c r="EA72">
        <v>499.20696774193539</v>
      </c>
      <c r="EB72">
        <v>4.9993100000000013</v>
      </c>
      <c r="EC72">
        <v>11135.62580645161</v>
      </c>
      <c r="ED72">
        <v>13259.274193548379</v>
      </c>
      <c r="EE72">
        <v>38.775999999999989</v>
      </c>
      <c r="EF72">
        <v>40.441064516129018</v>
      </c>
      <c r="EG72">
        <v>39.326225806451617</v>
      </c>
      <c r="EH72">
        <v>39.561999999999983</v>
      </c>
      <c r="EI72">
        <v>39.920999999999992</v>
      </c>
      <c r="EJ72">
        <v>1454.640322580645</v>
      </c>
      <c r="EK72">
        <v>40.361935483870973</v>
      </c>
      <c r="EL72">
        <v>0</v>
      </c>
      <c r="EM72">
        <v>102.2999999523163</v>
      </c>
      <c r="EN72">
        <v>0</v>
      </c>
      <c r="EO72">
        <v>499.16459999999989</v>
      </c>
      <c r="EP72">
        <v>-3.8068461501696729</v>
      </c>
      <c r="EQ72">
        <v>-106.7076921277018</v>
      </c>
      <c r="ER72">
        <v>11133.832</v>
      </c>
      <c r="ES72">
        <v>15</v>
      </c>
      <c r="ET72">
        <v>1689784203.5999999</v>
      </c>
      <c r="EU72" t="s">
        <v>691</v>
      </c>
      <c r="EV72">
        <v>1689784203.5999999</v>
      </c>
      <c r="EW72">
        <v>1689784087.0999999</v>
      </c>
      <c r="EX72">
        <v>44</v>
      </c>
      <c r="EY72">
        <v>-0.224</v>
      </c>
      <c r="EZ72">
        <v>-1E-3</v>
      </c>
      <c r="FA72">
        <v>0.9</v>
      </c>
      <c r="FB72">
        <v>0.246</v>
      </c>
      <c r="FC72">
        <v>409</v>
      </c>
      <c r="FD72">
        <v>23</v>
      </c>
      <c r="FE72">
        <v>0.42</v>
      </c>
      <c r="FF72">
        <v>0.14000000000000001</v>
      </c>
      <c r="FG72">
        <v>-6.9766560000000002</v>
      </c>
      <c r="FH72">
        <v>-3.873058986866778</v>
      </c>
      <c r="FI72">
        <v>0.39307749227601407</v>
      </c>
      <c r="FJ72">
        <v>0</v>
      </c>
      <c r="FK72">
        <v>393.04780000000011</v>
      </c>
      <c r="FL72">
        <v>-2.7963870967741489</v>
      </c>
      <c r="FM72">
        <v>0.2066533974234773</v>
      </c>
      <c r="FN72">
        <v>1</v>
      </c>
      <c r="FO72">
        <v>1.0359777999999999</v>
      </c>
      <c r="FP72">
        <v>4.8450056285158577E-3</v>
      </c>
      <c r="FQ72">
        <v>2.38571014408708E-2</v>
      </c>
      <c r="FR72">
        <v>1</v>
      </c>
      <c r="FS72">
        <v>23.53152</v>
      </c>
      <c r="FT72">
        <v>0.32905361512797388</v>
      </c>
      <c r="FU72">
        <v>2.3947670728764581E-2</v>
      </c>
      <c r="FV72">
        <v>1</v>
      </c>
      <c r="FW72">
        <v>3</v>
      </c>
      <c r="FX72">
        <v>4</v>
      </c>
      <c r="FY72" t="s">
        <v>481</v>
      </c>
      <c r="FZ72">
        <v>3.17333</v>
      </c>
      <c r="GA72">
        <v>2.7966500000000001</v>
      </c>
      <c r="GB72">
        <v>9.8670800000000003E-2</v>
      </c>
      <c r="GC72">
        <v>0.10084</v>
      </c>
      <c r="GD72">
        <v>0.11779299999999999</v>
      </c>
      <c r="GE72">
        <v>0.114872</v>
      </c>
      <c r="GF72">
        <v>27976.7</v>
      </c>
      <c r="GG72">
        <v>22247.3</v>
      </c>
      <c r="GH72">
        <v>29031</v>
      </c>
      <c r="GI72">
        <v>24255</v>
      </c>
      <c r="GJ72">
        <v>32579.4</v>
      </c>
      <c r="GK72">
        <v>31322.7</v>
      </c>
      <c r="GL72">
        <v>40051.4</v>
      </c>
      <c r="GM72">
        <v>39563.4</v>
      </c>
      <c r="GN72">
        <v>2.12703</v>
      </c>
      <c r="GO72">
        <v>1.77725</v>
      </c>
      <c r="GP72">
        <v>2.6188800000000001E-3</v>
      </c>
      <c r="GQ72">
        <v>0</v>
      </c>
      <c r="GR72">
        <v>27.440899999999999</v>
      </c>
      <c r="GS72">
        <v>999.9</v>
      </c>
      <c r="GT72">
        <v>51.6</v>
      </c>
      <c r="GU72">
        <v>37.700000000000003</v>
      </c>
      <c r="GV72">
        <v>33.375700000000002</v>
      </c>
      <c r="GW72">
        <v>62.129100000000001</v>
      </c>
      <c r="GX72">
        <v>32.560099999999998</v>
      </c>
      <c r="GY72">
        <v>1</v>
      </c>
      <c r="GZ72">
        <v>0.33805400000000002</v>
      </c>
      <c r="HA72">
        <v>2.4362699999999999</v>
      </c>
      <c r="HB72">
        <v>20.2484</v>
      </c>
      <c r="HC72">
        <v>5.22478</v>
      </c>
      <c r="HD72">
        <v>11.914099999999999</v>
      </c>
      <c r="HE72">
        <v>4.9634499999999999</v>
      </c>
      <c r="HF72">
        <v>3.2919999999999998</v>
      </c>
      <c r="HG72">
        <v>9999</v>
      </c>
      <c r="HH72">
        <v>9999</v>
      </c>
      <c r="HI72">
        <v>9999</v>
      </c>
      <c r="HJ72">
        <v>999.9</v>
      </c>
      <c r="HK72">
        <v>4.9703200000000001</v>
      </c>
      <c r="HL72">
        <v>1.8754599999999999</v>
      </c>
      <c r="HM72">
        <v>1.87425</v>
      </c>
      <c r="HN72">
        <v>1.87348</v>
      </c>
      <c r="HO72">
        <v>1.87486</v>
      </c>
      <c r="HP72">
        <v>1.86981</v>
      </c>
      <c r="HQ72">
        <v>1.8739300000000001</v>
      </c>
      <c r="HR72">
        <v>1.87907</v>
      </c>
      <c r="HS72">
        <v>0</v>
      </c>
      <c r="HT72">
        <v>0</v>
      </c>
      <c r="HU72">
        <v>0</v>
      </c>
      <c r="HV72">
        <v>0</v>
      </c>
      <c r="HW72" t="s">
        <v>419</v>
      </c>
      <c r="HX72" t="s">
        <v>420</v>
      </c>
      <c r="HY72" t="s">
        <v>421</v>
      </c>
      <c r="HZ72" t="s">
        <v>421</v>
      </c>
      <c r="IA72" t="s">
        <v>421</v>
      </c>
      <c r="IB72" t="s">
        <v>421</v>
      </c>
      <c r="IC72">
        <v>0</v>
      </c>
      <c r="ID72">
        <v>100</v>
      </c>
      <c r="IE72">
        <v>100</v>
      </c>
      <c r="IF72">
        <v>0.9</v>
      </c>
      <c r="IG72">
        <v>0.24560000000000001</v>
      </c>
      <c r="IH72">
        <v>1.102485256571335</v>
      </c>
      <c r="II72">
        <v>7.5022699049890511E-4</v>
      </c>
      <c r="IJ72">
        <v>-1.9075414379404558E-6</v>
      </c>
      <c r="IK72">
        <v>4.87577687351772E-10</v>
      </c>
      <c r="IL72">
        <v>0.24556666666666521</v>
      </c>
      <c r="IM72">
        <v>0</v>
      </c>
      <c r="IN72">
        <v>0</v>
      </c>
      <c r="IO72">
        <v>0</v>
      </c>
      <c r="IP72">
        <v>1</v>
      </c>
      <c r="IQ72">
        <v>1943</v>
      </c>
      <c r="IR72">
        <v>1</v>
      </c>
      <c r="IS72">
        <v>21</v>
      </c>
      <c r="IT72">
        <v>1.3</v>
      </c>
      <c r="IU72">
        <v>1.3</v>
      </c>
      <c r="IV72">
        <v>1.07056</v>
      </c>
      <c r="IW72">
        <v>2.47559</v>
      </c>
      <c r="IX72">
        <v>1.42578</v>
      </c>
      <c r="IY72">
        <v>2.2668499999999998</v>
      </c>
      <c r="IZ72">
        <v>1.5478499999999999</v>
      </c>
      <c r="JA72">
        <v>2.4206500000000002</v>
      </c>
      <c r="JB72">
        <v>41.456200000000003</v>
      </c>
      <c r="JC72">
        <v>14.9201</v>
      </c>
      <c r="JD72">
        <v>18</v>
      </c>
      <c r="JE72">
        <v>640.18200000000002</v>
      </c>
      <c r="JF72">
        <v>398.37900000000002</v>
      </c>
      <c r="JG72">
        <v>23.263000000000002</v>
      </c>
      <c r="JH72">
        <v>31.398599999999998</v>
      </c>
      <c r="JI72">
        <v>30.0002</v>
      </c>
      <c r="JJ72">
        <v>31.312200000000001</v>
      </c>
      <c r="JK72">
        <v>31.251999999999999</v>
      </c>
      <c r="JL72">
        <v>21.4511</v>
      </c>
      <c r="JM72">
        <v>33.813000000000002</v>
      </c>
      <c r="JN72">
        <v>77.565700000000007</v>
      </c>
      <c r="JO72">
        <v>23.265899999999998</v>
      </c>
      <c r="JP72">
        <v>400</v>
      </c>
      <c r="JQ72">
        <v>22.427</v>
      </c>
      <c r="JR72">
        <v>94.599000000000004</v>
      </c>
      <c r="JS72">
        <v>100.666</v>
      </c>
    </row>
    <row r="73" spans="1:279" x14ac:dyDescent="0.2">
      <c r="A73">
        <v>57</v>
      </c>
      <c r="B73">
        <v>1689784279.5999999</v>
      </c>
      <c r="C73">
        <v>6331.5999999046326</v>
      </c>
      <c r="D73" t="s">
        <v>692</v>
      </c>
      <c r="E73" t="s">
        <v>693</v>
      </c>
      <c r="F73">
        <v>15</v>
      </c>
      <c r="L73" t="s">
        <v>621</v>
      </c>
      <c r="N73" t="s">
        <v>622</v>
      </c>
      <c r="O73" t="s">
        <v>623</v>
      </c>
      <c r="P73">
        <v>1689784271.599999</v>
      </c>
      <c r="Q73">
        <f t="shared" si="46"/>
        <v>9.0216567541129126E-4</v>
      </c>
      <c r="R73">
        <f t="shared" si="47"/>
        <v>0.90216567541129122</v>
      </c>
      <c r="S73">
        <f t="shared" si="48"/>
        <v>8.0257543725167366</v>
      </c>
      <c r="T73">
        <f t="shared" si="49"/>
        <v>391.58725806451622</v>
      </c>
      <c r="U73">
        <f t="shared" si="50"/>
        <v>193.82003846454353</v>
      </c>
      <c r="V73">
        <f t="shared" si="51"/>
        <v>19.644390755871491</v>
      </c>
      <c r="W73">
        <f t="shared" si="52"/>
        <v>39.688843183502279</v>
      </c>
      <c r="X73">
        <f t="shared" si="53"/>
        <v>6.779896724371412E-2</v>
      </c>
      <c r="Y73">
        <f t="shared" si="54"/>
        <v>2.9537606454140111</v>
      </c>
      <c r="Z73">
        <f t="shared" si="55"/>
        <v>6.6946138147967627E-2</v>
      </c>
      <c r="AA73">
        <f t="shared" si="56"/>
        <v>4.191706579996738E-2</v>
      </c>
      <c r="AB73">
        <f t="shared" si="57"/>
        <v>241.739876139807</v>
      </c>
      <c r="AC73">
        <f t="shared" si="58"/>
        <v>28.50280754736638</v>
      </c>
      <c r="AD73">
        <f t="shared" si="59"/>
        <v>27.48214193548387</v>
      </c>
      <c r="AE73">
        <f t="shared" si="60"/>
        <v>3.6817735582357134</v>
      </c>
      <c r="AF73">
        <f t="shared" si="61"/>
        <v>64.613736772914336</v>
      </c>
      <c r="AG73">
        <f t="shared" si="62"/>
        <v>2.3566176004171657</v>
      </c>
      <c r="AH73">
        <f t="shared" si="63"/>
        <v>3.6472392994380174</v>
      </c>
      <c r="AI73">
        <f t="shared" si="64"/>
        <v>1.3251559578185477</v>
      </c>
      <c r="AJ73">
        <f t="shared" si="65"/>
        <v>-39.785506285637943</v>
      </c>
      <c r="AK73">
        <f t="shared" si="66"/>
        <v>-25.628386106746049</v>
      </c>
      <c r="AL73">
        <f t="shared" si="67"/>
        <v>-1.8800276501937709</v>
      </c>
      <c r="AM73">
        <f t="shared" si="68"/>
        <v>174.44595609722921</v>
      </c>
      <c r="AN73">
        <v>0</v>
      </c>
      <c r="AO73">
        <v>0</v>
      </c>
      <c r="AP73">
        <f t="shared" si="69"/>
        <v>1</v>
      </c>
      <c r="AQ73">
        <f t="shared" si="70"/>
        <v>0</v>
      </c>
      <c r="AR73">
        <f t="shared" si="71"/>
        <v>53550.198615398884</v>
      </c>
      <c r="AS73" t="s">
        <v>655</v>
      </c>
      <c r="AT73">
        <v>12577</v>
      </c>
      <c r="AU73">
        <v>618.79192307692313</v>
      </c>
      <c r="AV73">
        <v>1948.78</v>
      </c>
      <c r="AW73">
        <f t="shared" si="72"/>
        <v>0.68247215022890062</v>
      </c>
      <c r="AX73">
        <v>-1.187651737594801</v>
      </c>
      <c r="AY73" t="s">
        <v>694</v>
      </c>
      <c r="AZ73">
        <v>12574.9</v>
      </c>
      <c r="BA73">
        <v>501.1078</v>
      </c>
      <c r="BB73">
        <v>581.56799999999998</v>
      </c>
      <c r="BC73">
        <f t="shared" si="73"/>
        <v>0.13835045944756241</v>
      </c>
      <c r="BD73">
        <v>0.5</v>
      </c>
      <c r="BE73">
        <f t="shared" si="74"/>
        <v>1261.2231199119844</v>
      </c>
      <c r="BF73">
        <f t="shared" si="75"/>
        <v>8.0257543725167366</v>
      </c>
      <c r="BG73">
        <f t="shared" si="76"/>
        <v>87.245399052855575</v>
      </c>
      <c r="BH73">
        <f t="shared" si="77"/>
        <v>7.3051357564349944E-3</v>
      </c>
      <c r="BI73">
        <f t="shared" si="78"/>
        <v>2.3509065148013648</v>
      </c>
      <c r="BJ73">
        <f t="shared" si="79"/>
        <v>354.30839672440356</v>
      </c>
      <c r="BK73" t="s">
        <v>695</v>
      </c>
      <c r="BL73">
        <v>397.4</v>
      </c>
      <c r="BM73">
        <f t="shared" si="80"/>
        <v>397.4</v>
      </c>
      <c r="BN73">
        <f t="shared" si="81"/>
        <v>0.31667492021569277</v>
      </c>
      <c r="BO73">
        <f t="shared" si="82"/>
        <v>0.43688480083402104</v>
      </c>
      <c r="BP73">
        <f t="shared" si="83"/>
        <v>0.88128762778945191</v>
      </c>
      <c r="BQ73">
        <f t="shared" si="84"/>
        <v>-2.1615185436991471</v>
      </c>
      <c r="BR73">
        <f t="shared" si="85"/>
        <v>1.0279881629939425</v>
      </c>
      <c r="BS73">
        <f t="shared" si="86"/>
        <v>0.34646840430629888</v>
      </c>
      <c r="BT73">
        <f t="shared" si="87"/>
        <v>0.65353159569370112</v>
      </c>
      <c r="BU73">
        <v>2727</v>
      </c>
      <c r="BV73">
        <v>300</v>
      </c>
      <c r="BW73">
        <v>300</v>
      </c>
      <c r="BX73">
        <v>300</v>
      </c>
      <c r="BY73">
        <v>12574.9</v>
      </c>
      <c r="BZ73">
        <v>566.03</v>
      </c>
      <c r="CA73">
        <v>-9.1092900000000008E-3</v>
      </c>
      <c r="CB73">
        <v>-1.95</v>
      </c>
      <c r="CC73" t="s">
        <v>415</v>
      </c>
      <c r="CD73" t="s">
        <v>415</v>
      </c>
      <c r="CE73" t="s">
        <v>415</v>
      </c>
      <c r="CF73" t="s">
        <v>415</v>
      </c>
      <c r="CG73" t="s">
        <v>415</v>
      </c>
      <c r="CH73" t="s">
        <v>415</v>
      </c>
      <c r="CI73" t="s">
        <v>415</v>
      </c>
      <c r="CJ73" t="s">
        <v>415</v>
      </c>
      <c r="CK73" t="s">
        <v>415</v>
      </c>
      <c r="CL73" t="s">
        <v>415</v>
      </c>
      <c r="CM73">
        <f t="shared" si="88"/>
        <v>1500.0141935483871</v>
      </c>
      <c r="CN73">
        <f t="shared" si="89"/>
        <v>1261.2231199119844</v>
      </c>
      <c r="CO73">
        <f t="shared" si="90"/>
        <v>0.84080745724710382</v>
      </c>
      <c r="CP73">
        <f t="shared" si="91"/>
        <v>0.16115839248691016</v>
      </c>
      <c r="CQ73">
        <v>6</v>
      </c>
      <c r="CR73">
        <v>0.5</v>
      </c>
      <c r="CS73" t="s">
        <v>416</v>
      </c>
      <c r="CT73">
        <v>2</v>
      </c>
      <c r="CU73">
        <v>1689784271.599999</v>
      </c>
      <c r="CV73">
        <v>391.58725806451622</v>
      </c>
      <c r="CW73">
        <v>399.96338709677411</v>
      </c>
      <c r="CX73">
        <v>23.251406451612901</v>
      </c>
      <c r="CY73">
        <v>22.370522580645169</v>
      </c>
      <c r="CZ73">
        <v>390.76125806451608</v>
      </c>
      <c r="DA73">
        <v>23.001406451612901</v>
      </c>
      <c r="DB73">
        <v>600.20787096774177</v>
      </c>
      <c r="DC73">
        <v>101.2539677419355</v>
      </c>
      <c r="DD73">
        <v>9.9797903225806464E-2</v>
      </c>
      <c r="DE73">
        <v>27.32120322580645</v>
      </c>
      <c r="DF73">
        <v>27.48214193548387</v>
      </c>
      <c r="DG73">
        <v>999.90000000000032</v>
      </c>
      <c r="DH73">
        <v>0</v>
      </c>
      <c r="DI73">
        <v>0</v>
      </c>
      <c r="DJ73">
        <v>10013.108064516129</v>
      </c>
      <c r="DK73">
        <v>0</v>
      </c>
      <c r="DL73">
        <v>846.93232258064506</v>
      </c>
      <c r="DM73">
        <v>-8.2921899999999997</v>
      </c>
      <c r="DN73">
        <v>400.99316129032258</v>
      </c>
      <c r="DO73">
        <v>409.11548387096769</v>
      </c>
      <c r="DP73">
        <v>0.87644309677419352</v>
      </c>
      <c r="DQ73">
        <v>399.96338709677411</v>
      </c>
      <c r="DR73">
        <v>22.370522580645169</v>
      </c>
      <c r="DS73">
        <v>2.353846451612903</v>
      </c>
      <c r="DT73">
        <v>2.2651029032258059</v>
      </c>
      <c r="DU73">
        <v>20.04964838709677</v>
      </c>
      <c r="DV73">
        <v>19.43017096774193</v>
      </c>
      <c r="DW73">
        <v>1500.0141935483871</v>
      </c>
      <c r="DX73">
        <v>0.9729957419354841</v>
      </c>
      <c r="DY73">
        <v>2.7004170967741929E-2</v>
      </c>
      <c r="DZ73">
        <v>0</v>
      </c>
      <c r="EA73">
        <v>501.10519354838709</v>
      </c>
      <c r="EB73">
        <v>4.9993100000000013</v>
      </c>
      <c r="EC73">
        <v>10980.706451612899</v>
      </c>
      <c r="ED73">
        <v>13259.33870967742</v>
      </c>
      <c r="EE73">
        <v>38.941064516129018</v>
      </c>
      <c r="EF73">
        <v>40.625</v>
      </c>
      <c r="EG73">
        <v>39.5</v>
      </c>
      <c r="EH73">
        <v>39.868903225806449</v>
      </c>
      <c r="EI73">
        <v>40.125</v>
      </c>
      <c r="EJ73">
        <v>1454.640967741936</v>
      </c>
      <c r="EK73">
        <v>40.3732258064516</v>
      </c>
      <c r="EL73">
        <v>0</v>
      </c>
      <c r="EM73">
        <v>116.2000000476837</v>
      </c>
      <c r="EN73">
        <v>0</v>
      </c>
      <c r="EO73">
        <v>501.1078</v>
      </c>
      <c r="EP73">
        <v>3.1608461564885011</v>
      </c>
      <c r="EQ73">
        <v>306.26923019431899</v>
      </c>
      <c r="ER73">
        <v>10985.816000000001</v>
      </c>
      <c r="ES73">
        <v>15</v>
      </c>
      <c r="ET73">
        <v>1689784299.5999999</v>
      </c>
      <c r="EU73" t="s">
        <v>696</v>
      </c>
      <c r="EV73">
        <v>1689784297.5999999</v>
      </c>
      <c r="EW73">
        <v>1689784299.5999999</v>
      </c>
      <c r="EX73">
        <v>45</v>
      </c>
      <c r="EY73">
        <v>-7.9000000000000001E-2</v>
      </c>
      <c r="EZ73">
        <v>5.0000000000000001E-3</v>
      </c>
      <c r="FA73">
        <v>0.82599999999999996</v>
      </c>
      <c r="FB73">
        <v>0.25</v>
      </c>
      <c r="FC73">
        <v>400</v>
      </c>
      <c r="FD73">
        <v>23</v>
      </c>
      <c r="FE73">
        <v>0.22</v>
      </c>
      <c r="FF73">
        <v>7.0000000000000007E-2</v>
      </c>
      <c r="FG73">
        <v>-8.2981234146341478</v>
      </c>
      <c r="FH73">
        <v>9.0287247386758848E-2</v>
      </c>
      <c r="FI73">
        <v>6.0697510681859253E-2</v>
      </c>
      <c r="FJ73">
        <v>1</v>
      </c>
      <c r="FK73">
        <v>391.66951612903227</v>
      </c>
      <c r="FL73">
        <v>0.33241935483808982</v>
      </c>
      <c r="FM73">
        <v>3.4421365240436777E-2</v>
      </c>
      <c r="FN73">
        <v>1</v>
      </c>
      <c r="FO73">
        <v>1.0567426097560979</v>
      </c>
      <c r="FP73">
        <v>-2.8730036864111481</v>
      </c>
      <c r="FQ73">
        <v>0.33506305252316382</v>
      </c>
      <c r="FR73">
        <v>0</v>
      </c>
      <c r="FS73">
        <v>23.239893548387101</v>
      </c>
      <c r="FT73">
        <v>0.58937419354834153</v>
      </c>
      <c r="FU73">
        <v>6.1967212639004919E-2</v>
      </c>
      <c r="FV73">
        <v>1</v>
      </c>
      <c r="FW73">
        <v>3</v>
      </c>
      <c r="FX73">
        <v>4</v>
      </c>
      <c r="FY73" t="s">
        <v>481</v>
      </c>
      <c r="FZ73">
        <v>3.1731600000000002</v>
      </c>
      <c r="GA73">
        <v>2.7968799999999998</v>
      </c>
      <c r="GB73">
        <v>9.8469100000000004E-2</v>
      </c>
      <c r="GC73">
        <v>0.100784</v>
      </c>
      <c r="GD73">
        <v>0.117481</v>
      </c>
      <c r="GE73">
        <v>0.11496099999999999</v>
      </c>
      <c r="GF73">
        <v>27980.5</v>
      </c>
      <c r="GG73">
        <v>22247.3</v>
      </c>
      <c r="GH73">
        <v>29028.799999999999</v>
      </c>
      <c r="GI73">
        <v>24253.8</v>
      </c>
      <c r="GJ73">
        <v>32589.3</v>
      </c>
      <c r="GK73">
        <v>31318.2</v>
      </c>
      <c r="GL73">
        <v>40049</v>
      </c>
      <c r="GM73">
        <v>39561.599999999999</v>
      </c>
      <c r="GN73">
        <v>2.1263000000000001</v>
      </c>
      <c r="GO73">
        <v>1.77725</v>
      </c>
      <c r="GP73">
        <v>-1.1101400000000001E-2</v>
      </c>
      <c r="GQ73">
        <v>0</v>
      </c>
      <c r="GR73">
        <v>27.639600000000002</v>
      </c>
      <c r="GS73">
        <v>999.9</v>
      </c>
      <c r="GT73">
        <v>52.5</v>
      </c>
      <c r="GU73">
        <v>37.799999999999997</v>
      </c>
      <c r="GV73">
        <v>34.145000000000003</v>
      </c>
      <c r="GW73">
        <v>61.899099999999997</v>
      </c>
      <c r="GX73">
        <v>32.343800000000002</v>
      </c>
      <c r="GY73">
        <v>1</v>
      </c>
      <c r="GZ73">
        <v>0.33893299999999998</v>
      </c>
      <c r="HA73">
        <v>1.5986800000000001</v>
      </c>
      <c r="HB73">
        <v>20.259</v>
      </c>
      <c r="HC73">
        <v>5.2216300000000002</v>
      </c>
      <c r="HD73">
        <v>11.914099999999999</v>
      </c>
      <c r="HE73">
        <v>4.9632500000000004</v>
      </c>
      <c r="HF73">
        <v>3.2913299999999999</v>
      </c>
      <c r="HG73">
        <v>9999</v>
      </c>
      <c r="HH73">
        <v>9999</v>
      </c>
      <c r="HI73">
        <v>9999</v>
      </c>
      <c r="HJ73">
        <v>999.9</v>
      </c>
      <c r="HK73">
        <v>4.9703099999999996</v>
      </c>
      <c r="HL73">
        <v>1.87547</v>
      </c>
      <c r="HM73">
        <v>1.87425</v>
      </c>
      <c r="HN73">
        <v>1.8734999999999999</v>
      </c>
      <c r="HO73">
        <v>1.8748800000000001</v>
      </c>
      <c r="HP73">
        <v>1.8698600000000001</v>
      </c>
      <c r="HQ73">
        <v>1.8739600000000001</v>
      </c>
      <c r="HR73">
        <v>1.87906</v>
      </c>
      <c r="HS73">
        <v>0</v>
      </c>
      <c r="HT73">
        <v>0</v>
      </c>
      <c r="HU73">
        <v>0</v>
      </c>
      <c r="HV73">
        <v>0</v>
      </c>
      <c r="HW73" t="s">
        <v>419</v>
      </c>
      <c r="HX73" t="s">
        <v>420</v>
      </c>
      <c r="HY73" t="s">
        <v>421</v>
      </c>
      <c r="HZ73" t="s">
        <v>421</v>
      </c>
      <c r="IA73" t="s">
        <v>421</v>
      </c>
      <c r="IB73" t="s">
        <v>421</v>
      </c>
      <c r="IC73">
        <v>0</v>
      </c>
      <c r="ID73">
        <v>100</v>
      </c>
      <c r="IE73">
        <v>100</v>
      </c>
      <c r="IF73">
        <v>0.82599999999999996</v>
      </c>
      <c r="IG73">
        <v>0.25</v>
      </c>
      <c r="IH73">
        <v>0.87887807547904817</v>
      </c>
      <c r="II73">
        <v>7.5022699049890511E-4</v>
      </c>
      <c r="IJ73">
        <v>-1.9075414379404558E-6</v>
      </c>
      <c r="IK73">
        <v>4.87577687351772E-10</v>
      </c>
      <c r="IL73">
        <v>0.24556666666666521</v>
      </c>
      <c r="IM73">
        <v>0</v>
      </c>
      <c r="IN73">
        <v>0</v>
      </c>
      <c r="IO73">
        <v>0</v>
      </c>
      <c r="IP73">
        <v>1</v>
      </c>
      <c r="IQ73">
        <v>1943</v>
      </c>
      <c r="IR73">
        <v>1</v>
      </c>
      <c r="IS73">
        <v>21</v>
      </c>
      <c r="IT73">
        <v>1.3</v>
      </c>
      <c r="IU73">
        <v>3.2</v>
      </c>
      <c r="IV73">
        <v>1.0668899999999999</v>
      </c>
      <c r="IW73">
        <v>2.4731399999999999</v>
      </c>
      <c r="IX73">
        <v>1.42578</v>
      </c>
      <c r="IY73">
        <v>2.2680699999999998</v>
      </c>
      <c r="IZ73">
        <v>1.5478499999999999</v>
      </c>
      <c r="JA73">
        <v>2.3718300000000001</v>
      </c>
      <c r="JB73">
        <v>41.6389</v>
      </c>
      <c r="JC73">
        <v>14.893800000000001</v>
      </c>
      <c r="JD73">
        <v>18</v>
      </c>
      <c r="JE73">
        <v>640.29399999999998</v>
      </c>
      <c r="JF73">
        <v>398.80399999999997</v>
      </c>
      <c r="JG73">
        <v>22.5959</v>
      </c>
      <c r="JH73">
        <v>31.460699999999999</v>
      </c>
      <c r="JI73">
        <v>29.9937</v>
      </c>
      <c r="JJ73">
        <v>31.3781</v>
      </c>
      <c r="JK73">
        <v>31.3185</v>
      </c>
      <c r="JL73">
        <v>21.3675</v>
      </c>
      <c r="JM73">
        <v>37.774000000000001</v>
      </c>
      <c r="JN73">
        <v>95.897599999999997</v>
      </c>
      <c r="JO73">
        <v>22.7041</v>
      </c>
      <c r="JP73">
        <v>400</v>
      </c>
      <c r="JQ73">
        <v>22.412600000000001</v>
      </c>
      <c r="JR73">
        <v>94.592699999999994</v>
      </c>
      <c r="JS73">
        <v>100.661</v>
      </c>
    </row>
    <row r="74" spans="1:279" x14ac:dyDescent="0.2">
      <c r="A74">
        <v>58</v>
      </c>
      <c r="B74">
        <v>1689784375.5999999</v>
      </c>
      <c r="C74">
        <v>6427.5999999046326</v>
      </c>
      <c r="D74" t="s">
        <v>697</v>
      </c>
      <c r="E74" t="s">
        <v>698</v>
      </c>
      <c r="F74">
        <v>15</v>
      </c>
      <c r="L74" t="s">
        <v>621</v>
      </c>
      <c r="N74" t="s">
        <v>622</v>
      </c>
      <c r="O74" t="s">
        <v>623</v>
      </c>
      <c r="P74">
        <v>1689784367.599999</v>
      </c>
      <c r="Q74">
        <f t="shared" si="46"/>
        <v>8.6751360693676407E-4</v>
      </c>
      <c r="R74">
        <f t="shared" si="47"/>
        <v>0.86751360693676405</v>
      </c>
      <c r="S74">
        <f t="shared" si="48"/>
        <v>11.958698608414254</v>
      </c>
      <c r="T74">
        <f t="shared" si="49"/>
        <v>587.56941935483849</v>
      </c>
      <c r="U74">
        <f t="shared" si="50"/>
        <v>287.19736334186371</v>
      </c>
      <c r="V74">
        <f t="shared" si="51"/>
        <v>29.106808991235336</v>
      </c>
      <c r="W74">
        <f t="shared" si="52"/>
        <v>59.548843552211686</v>
      </c>
      <c r="X74">
        <f t="shared" si="53"/>
        <v>6.6424888200806942E-2</v>
      </c>
      <c r="Y74">
        <f t="shared" si="54"/>
        <v>2.9514669517081442</v>
      </c>
      <c r="Z74">
        <f t="shared" si="55"/>
        <v>6.5605424284390368E-2</v>
      </c>
      <c r="AA74">
        <f t="shared" si="56"/>
        <v>4.1076173381867927E-2</v>
      </c>
      <c r="AB74">
        <f t="shared" si="57"/>
        <v>241.73877533354255</v>
      </c>
      <c r="AC74">
        <f t="shared" si="58"/>
        <v>28.496717029113405</v>
      </c>
      <c r="AD74">
        <f t="shared" si="59"/>
        <v>27.504380645161291</v>
      </c>
      <c r="AE74">
        <f t="shared" si="60"/>
        <v>3.6865679134411322</v>
      </c>
      <c r="AF74">
        <f t="shared" si="61"/>
        <v>65.496224743697283</v>
      </c>
      <c r="AG74">
        <f t="shared" si="62"/>
        <v>2.3865795153241525</v>
      </c>
      <c r="AH74">
        <f t="shared" si="63"/>
        <v>3.6438428698194754</v>
      </c>
      <c r="AI74">
        <f t="shared" si="64"/>
        <v>1.2999883981169797</v>
      </c>
      <c r="AJ74">
        <f t="shared" si="65"/>
        <v>-38.257350065911297</v>
      </c>
      <c r="AK74">
        <f t="shared" si="66"/>
        <v>-31.677096701769216</v>
      </c>
      <c r="AL74">
        <f t="shared" si="67"/>
        <v>-2.3256239231986009</v>
      </c>
      <c r="AM74">
        <f t="shared" si="68"/>
        <v>169.47870464266342</v>
      </c>
      <c r="AN74">
        <v>0</v>
      </c>
      <c r="AO74">
        <v>0</v>
      </c>
      <c r="AP74">
        <f t="shared" si="69"/>
        <v>1</v>
      </c>
      <c r="AQ74">
        <f t="shared" si="70"/>
        <v>0</v>
      </c>
      <c r="AR74">
        <f t="shared" si="71"/>
        <v>53486.06775265676</v>
      </c>
      <c r="AS74" t="s">
        <v>655</v>
      </c>
      <c r="AT74">
        <v>12577</v>
      </c>
      <c r="AU74">
        <v>618.79192307692313</v>
      </c>
      <c r="AV74">
        <v>1948.78</v>
      </c>
      <c r="AW74">
        <f t="shared" si="72"/>
        <v>0.68247215022890062</v>
      </c>
      <c r="AX74">
        <v>-1.187651737594801</v>
      </c>
      <c r="AY74" t="s">
        <v>699</v>
      </c>
      <c r="AZ74">
        <v>12574.3</v>
      </c>
      <c r="BA74">
        <v>509.5680000000001</v>
      </c>
      <c r="BB74">
        <v>608.41600000000005</v>
      </c>
      <c r="BC74">
        <f t="shared" si="73"/>
        <v>0.16246778519960015</v>
      </c>
      <c r="BD74">
        <v>0.5</v>
      </c>
      <c r="BE74">
        <f t="shared" si="74"/>
        <v>1261.2154650733719</v>
      </c>
      <c r="BF74">
        <f t="shared" si="75"/>
        <v>11.958698608414254</v>
      </c>
      <c r="BG74">
        <f t="shared" si="76"/>
        <v>102.4534416349772</v>
      </c>
      <c r="BH74">
        <f t="shared" si="77"/>
        <v>1.0423556251940075E-2</v>
      </c>
      <c r="BI74">
        <f t="shared" si="78"/>
        <v>2.203038710356072</v>
      </c>
      <c r="BJ74">
        <f t="shared" si="79"/>
        <v>364.09673662304203</v>
      </c>
      <c r="BK74" t="s">
        <v>700</v>
      </c>
      <c r="BL74">
        <v>399.05</v>
      </c>
      <c r="BM74">
        <f t="shared" si="80"/>
        <v>399.05</v>
      </c>
      <c r="BN74">
        <f t="shared" si="81"/>
        <v>0.34411652553516014</v>
      </c>
      <c r="BO74">
        <f t="shared" si="82"/>
        <v>0.4721301452957975</v>
      </c>
      <c r="BP74">
        <f t="shared" si="83"/>
        <v>0.86490162802552706</v>
      </c>
      <c r="BQ74">
        <f t="shared" si="84"/>
        <v>-9.5266704723212765</v>
      </c>
      <c r="BR74">
        <f t="shared" si="85"/>
        <v>1.0078015158608999</v>
      </c>
      <c r="BS74">
        <f t="shared" si="86"/>
        <v>0.36973187971043697</v>
      </c>
      <c r="BT74">
        <f t="shared" si="87"/>
        <v>0.63026812028956303</v>
      </c>
      <c r="BU74">
        <v>2729</v>
      </c>
      <c r="BV74">
        <v>300</v>
      </c>
      <c r="BW74">
        <v>300</v>
      </c>
      <c r="BX74">
        <v>300</v>
      </c>
      <c r="BY74">
        <v>12574.3</v>
      </c>
      <c r="BZ74">
        <v>589.01</v>
      </c>
      <c r="CA74">
        <v>-9.1088899999999997E-3</v>
      </c>
      <c r="CB74">
        <v>-2.5299999999999998</v>
      </c>
      <c r="CC74" t="s">
        <v>415</v>
      </c>
      <c r="CD74" t="s">
        <v>415</v>
      </c>
      <c r="CE74" t="s">
        <v>415</v>
      </c>
      <c r="CF74" t="s">
        <v>415</v>
      </c>
      <c r="CG74" t="s">
        <v>415</v>
      </c>
      <c r="CH74" t="s">
        <v>415</v>
      </c>
      <c r="CI74" t="s">
        <v>415</v>
      </c>
      <c r="CJ74" t="s">
        <v>415</v>
      </c>
      <c r="CK74" t="s">
        <v>415</v>
      </c>
      <c r="CL74" t="s">
        <v>415</v>
      </c>
      <c r="CM74">
        <f t="shared" si="88"/>
        <v>1500.0048387096781</v>
      </c>
      <c r="CN74">
        <f t="shared" si="89"/>
        <v>1261.2154650733719</v>
      </c>
      <c r="CO74">
        <f t="shared" si="90"/>
        <v>0.84080759776634084</v>
      </c>
      <c r="CP74">
        <f t="shared" si="91"/>
        <v>0.16115866368903789</v>
      </c>
      <c r="CQ74">
        <v>6</v>
      </c>
      <c r="CR74">
        <v>0.5</v>
      </c>
      <c r="CS74" t="s">
        <v>416</v>
      </c>
      <c r="CT74">
        <v>2</v>
      </c>
      <c r="CU74">
        <v>1689784367.599999</v>
      </c>
      <c r="CV74">
        <v>587.56941935483849</v>
      </c>
      <c r="CW74">
        <v>600.03374193548393</v>
      </c>
      <c r="CX74">
        <v>23.54841935483871</v>
      </c>
      <c r="CY74">
        <v>22.701612903225811</v>
      </c>
      <c r="CZ74">
        <v>586.88754838709701</v>
      </c>
      <c r="DA74">
        <v>23.296419354838712</v>
      </c>
      <c r="DB74">
        <v>600.19738709677426</v>
      </c>
      <c r="DC74">
        <v>101.2478064516129</v>
      </c>
      <c r="DD74">
        <v>9.9951941935483846E-2</v>
      </c>
      <c r="DE74">
        <v>27.305303225806451</v>
      </c>
      <c r="DF74">
        <v>27.504380645161291</v>
      </c>
      <c r="DG74">
        <v>999.90000000000032</v>
      </c>
      <c r="DH74">
        <v>0</v>
      </c>
      <c r="DI74">
        <v>0</v>
      </c>
      <c r="DJ74">
        <v>10000.686129032259</v>
      </c>
      <c r="DK74">
        <v>0</v>
      </c>
      <c r="DL74">
        <v>939.2483870967742</v>
      </c>
      <c r="DM74">
        <v>-12.464396774193551</v>
      </c>
      <c r="DN74">
        <v>601.73835483870994</v>
      </c>
      <c r="DO74">
        <v>613.97193548387088</v>
      </c>
      <c r="DP74">
        <v>0.84507870967741938</v>
      </c>
      <c r="DQ74">
        <v>600.03374193548393</v>
      </c>
      <c r="DR74">
        <v>22.701612903225811</v>
      </c>
      <c r="DS74">
        <v>2.384051612903225</v>
      </c>
      <c r="DT74">
        <v>2.29848935483871</v>
      </c>
      <c r="DU74">
        <v>20.25585483870967</v>
      </c>
      <c r="DV74">
        <v>19.665816129032251</v>
      </c>
      <c r="DW74">
        <v>1500.0048387096781</v>
      </c>
      <c r="DX74">
        <v>0.97299180645161298</v>
      </c>
      <c r="DY74">
        <v>2.7007977419354831E-2</v>
      </c>
      <c r="DZ74">
        <v>0</v>
      </c>
      <c r="EA74">
        <v>509.54345161290331</v>
      </c>
      <c r="EB74">
        <v>4.9993100000000013</v>
      </c>
      <c r="EC74">
        <v>11377.706451612899</v>
      </c>
      <c r="ED74">
        <v>13259.22580645161</v>
      </c>
      <c r="EE74">
        <v>39.080290322580638</v>
      </c>
      <c r="EF74">
        <v>40.686999999999983</v>
      </c>
      <c r="EG74">
        <v>39.625</v>
      </c>
      <c r="EH74">
        <v>39.875</v>
      </c>
      <c r="EI74">
        <v>40.186999999999983</v>
      </c>
      <c r="EJ74">
        <v>1454.6248387096771</v>
      </c>
      <c r="EK74">
        <v>40.380000000000017</v>
      </c>
      <c r="EL74">
        <v>0</v>
      </c>
      <c r="EM74">
        <v>95.299999952316284</v>
      </c>
      <c r="EN74">
        <v>0</v>
      </c>
      <c r="EO74">
        <v>509.5680000000001</v>
      </c>
      <c r="EP74">
        <v>3.4774700713454618</v>
      </c>
      <c r="EQ74">
        <v>-10.331623850821581</v>
      </c>
      <c r="ER74">
        <v>11377.73076923077</v>
      </c>
      <c r="ES74">
        <v>15</v>
      </c>
      <c r="ET74">
        <v>1689784395.0999999</v>
      </c>
      <c r="EU74" t="s">
        <v>701</v>
      </c>
      <c r="EV74">
        <v>1689784297.5999999</v>
      </c>
      <c r="EW74">
        <v>1689784395.0999999</v>
      </c>
      <c r="EX74">
        <v>46</v>
      </c>
      <c r="EY74">
        <v>-7.9000000000000001E-2</v>
      </c>
      <c r="EZ74">
        <v>2E-3</v>
      </c>
      <c r="FA74">
        <v>0.82599999999999996</v>
      </c>
      <c r="FB74">
        <v>0.252</v>
      </c>
      <c r="FC74">
        <v>400</v>
      </c>
      <c r="FD74">
        <v>23</v>
      </c>
      <c r="FE74">
        <v>0.22</v>
      </c>
      <c r="FF74">
        <v>0.16</v>
      </c>
      <c r="FG74">
        <v>-12.49714146341463</v>
      </c>
      <c r="FH74">
        <v>0.66250871080141338</v>
      </c>
      <c r="FI74">
        <v>8.5209317524437236E-2</v>
      </c>
      <c r="FJ74">
        <v>1</v>
      </c>
      <c r="FK74">
        <v>587.56341935483863</v>
      </c>
      <c r="FL74">
        <v>0.70616129031959762</v>
      </c>
      <c r="FM74">
        <v>5.3612573268649953E-2</v>
      </c>
      <c r="FN74">
        <v>1</v>
      </c>
      <c r="FO74">
        <v>0.84188695121951218</v>
      </c>
      <c r="FP74">
        <v>0.1577256376306628</v>
      </c>
      <c r="FQ74">
        <v>2.0902599360998149E-2</v>
      </c>
      <c r="FR74">
        <v>1</v>
      </c>
      <c r="FS74">
        <v>23.544270967741941</v>
      </c>
      <c r="FT74">
        <v>0.28601129032255912</v>
      </c>
      <c r="FU74">
        <v>2.1548418002681952E-2</v>
      </c>
      <c r="FV74">
        <v>1</v>
      </c>
      <c r="FW74">
        <v>4</v>
      </c>
      <c r="FX74">
        <v>4</v>
      </c>
      <c r="FY74" t="s">
        <v>418</v>
      </c>
      <c r="FZ74">
        <v>3.1730800000000001</v>
      </c>
      <c r="GA74">
        <v>2.7968600000000001</v>
      </c>
      <c r="GB74">
        <v>0.133053</v>
      </c>
      <c r="GC74">
        <v>0.13577</v>
      </c>
      <c r="GD74">
        <v>0.117773</v>
      </c>
      <c r="GE74">
        <v>0.11575199999999999</v>
      </c>
      <c r="GF74">
        <v>26903.200000000001</v>
      </c>
      <c r="GG74">
        <v>21378.7</v>
      </c>
      <c r="GH74">
        <v>29026</v>
      </c>
      <c r="GI74">
        <v>24251.5</v>
      </c>
      <c r="GJ74">
        <v>32577.200000000001</v>
      </c>
      <c r="GK74">
        <v>31288.3</v>
      </c>
      <c r="GL74">
        <v>40045.800000000003</v>
      </c>
      <c r="GM74">
        <v>39557.800000000003</v>
      </c>
      <c r="GN74">
        <v>2.1254</v>
      </c>
      <c r="GO74">
        <v>1.7762800000000001</v>
      </c>
      <c r="GP74">
        <v>-1.21444E-2</v>
      </c>
      <c r="GQ74">
        <v>0</v>
      </c>
      <c r="GR74">
        <v>27.685600000000001</v>
      </c>
      <c r="GS74">
        <v>999.9</v>
      </c>
      <c r="GT74">
        <v>53.2</v>
      </c>
      <c r="GU74">
        <v>37.9</v>
      </c>
      <c r="GV74">
        <v>34.791499999999999</v>
      </c>
      <c r="GW74">
        <v>61.689100000000003</v>
      </c>
      <c r="GX74">
        <v>32.872599999999998</v>
      </c>
      <c r="GY74">
        <v>1</v>
      </c>
      <c r="GZ74">
        <v>0.35134399999999999</v>
      </c>
      <c r="HA74">
        <v>3.0600399999999999</v>
      </c>
      <c r="HB74">
        <v>20.236899999999999</v>
      </c>
      <c r="HC74">
        <v>5.2259799999999998</v>
      </c>
      <c r="HD74">
        <v>11.914099999999999</v>
      </c>
      <c r="HE74">
        <v>4.9637500000000001</v>
      </c>
      <c r="HF74">
        <v>3.2919999999999998</v>
      </c>
      <c r="HG74">
        <v>9999</v>
      </c>
      <c r="HH74">
        <v>9999</v>
      </c>
      <c r="HI74">
        <v>9999</v>
      </c>
      <c r="HJ74">
        <v>999.9</v>
      </c>
      <c r="HK74">
        <v>4.9703099999999996</v>
      </c>
      <c r="HL74">
        <v>1.8754599999999999</v>
      </c>
      <c r="HM74">
        <v>1.87425</v>
      </c>
      <c r="HN74">
        <v>1.8734900000000001</v>
      </c>
      <c r="HO74">
        <v>1.8748800000000001</v>
      </c>
      <c r="HP74">
        <v>1.8698399999999999</v>
      </c>
      <c r="HQ74">
        <v>1.87395</v>
      </c>
      <c r="HR74">
        <v>1.8790800000000001</v>
      </c>
      <c r="HS74">
        <v>0</v>
      </c>
      <c r="HT74">
        <v>0</v>
      </c>
      <c r="HU74">
        <v>0</v>
      </c>
      <c r="HV74">
        <v>0</v>
      </c>
      <c r="HW74" t="s">
        <v>419</v>
      </c>
      <c r="HX74" t="s">
        <v>420</v>
      </c>
      <c r="HY74" t="s">
        <v>421</v>
      </c>
      <c r="HZ74" t="s">
        <v>421</v>
      </c>
      <c r="IA74" t="s">
        <v>421</v>
      </c>
      <c r="IB74" t="s">
        <v>421</v>
      </c>
      <c r="IC74">
        <v>0</v>
      </c>
      <c r="ID74">
        <v>100</v>
      </c>
      <c r="IE74">
        <v>100</v>
      </c>
      <c r="IF74">
        <v>0.68200000000000005</v>
      </c>
      <c r="IG74">
        <v>0.252</v>
      </c>
      <c r="IH74">
        <v>0.79997317461727446</v>
      </c>
      <c r="II74">
        <v>7.5022699049890511E-4</v>
      </c>
      <c r="IJ74">
        <v>-1.9075414379404558E-6</v>
      </c>
      <c r="IK74">
        <v>4.87577687351772E-10</v>
      </c>
      <c r="IL74">
        <v>0.25026000000000792</v>
      </c>
      <c r="IM74">
        <v>0</v>
      </c>
      <c r="IN74">
        <v>0</v>
      </c>
      <c r="IO74">
        <v>0</v>
      </c>
      <c r="IP74">
        <v>1</v>
      </c>
      <c r="IQ74">
        <v>1943</v>
      </c>
      <c r="IR74">
        <v>1</v>
      </c>
      <c r="IS74">
        <v>21</v>
      </c>
      <c r="IT74">
        <v>1.3</v>
      </c>
      <c r="IU74">
        <v>1.3</v>
      </c>
      <c r="IV74">
        <v>1.47949</v>
      </c>
      <c r="IW74">
        <v>2.4694799999999999</v>
      </c>
      <c r="IX74">
        <v>1.42578</v>
      </c>
      <c r="IY74">
        <v>2.2680699999999998</v>
      </c>
      <c r="IZ74">
        <v>1.5478499999999999</v>
      </c>
      <c r="JA74">
        <v>2.4841299999999999</v>
      </c>
      <c r="JB74">
        <v>41.743600000000001</v>
      </c>
      <c r="JC74">
        <v>14.876300000000001</v>
      </c>
      <c r="JD74">
        <v>18</v>
      </c>
      <c r="JE74">
        <v>640.05700000000002</v>
      </c>
      <c r="JF74">
        <v>398.56099999999998</v>
      </c>
      <c r="JG74">
        <v>22.251100000000001</v>
      </c>
      <c r="JH74">
        <v>31.5062</v>
      </c>
      <c r="JI74">
        <v>30</v>
      </c>
      <c r="JJ74">
        <v>31.422599999999999</v>
      </c>
      <c r="JK74">
        <v>31.364999999999998</v>
      </c>
      <c r="JL74">
        <v>29.632000000000001</v>
      </c>
      <c r="JM74">
        <v>36.813899999999997</v>
      </c>
      <c r="JN74">
        <v>91.234200000000001</v>
      </c>
      <c r="JO74">
        <v>22.555099999999999</v>
      </c>
      <c r="JP74">
        <v>600</v>
      </c>
      <c r="JQ74">
        <v>22.7789</v>
      </c>
      <c r="JR74">
        <v>94.584400000000002</v>
      </c>
      <c r="JS74">
        <v>100.651</v>
      </c>
    </row>
    <row r="75" spans="1:279" x14ac:dyDescent="0.2">
      <c r="A75">
        <v>59</v>
      </c>
      <c r="B75">
        <v>1689784471.0999999</v>
      </c>
      <c r="C75">
        <v>6523.0999999046326</v>
      </c>
      <c r="D75" t="s">
        <v>702</v>
      </c>
      <c r="E75" t="s">
        <v>703</v>
      </c>
      <c r="F75">
        <v>15</v>
      </c>
      <c r="L75" t="s">
        <v>621</v>
      </c>
      <c r="N75" t="s">
        <v>622</v>
      </c>
      <c r="O75" t="s">
        <v>623</v>
      </c>
      <c r="P75">
        <v>1689784463.099999</v>
      </c>
      <c r="Q75">
        <f t="shared" si="46"/>
        <v>7.0651670356505628E-4</v>
      </c>
      <c r="R75">
        <f t="shared" si="47"/>
        <v>0.70651670356505625</v>
      </c>
      <c r="S75">
        <f t="shared" si="48"/>
        <v>14.39701539186524</v>
      </c>
      <c r="T75">
        <f t="shared" si="49"/>
        <v>785.03967741935492</v>
      </c>
      <c r="U75">
        <f t="shared" si="50"/>
        <v>339.04918611405418</v>
      </c>
      <c r="V75">
        <f t="shared" si="51"/>
        <v>34.360553580956172</v>
      </c>
      <c r="W75">
        <f t="shared" si="52"/>
        <v>79.558951927612824</v>
      </c>
      <c r="X75">
        <f t="shared" si="53"/>
        <v>5.3531880293299965E-2</v>
      </c>
      <c r="Y75">
        <f t="shared" si="54"/>
        <v>2.9507621143914466</v>
      </c>
      <c r="Z75">
        <f t="shared" si="55"/>
        <v>5.2998153477235022E-2</v>
      </c>
      <c r="AA75">
        <f t="shared" si="56"/>
        <v>3.3171355577011417E-2</v>
      </c>
      <c r="AB75">
        <f t="shared" si="57"/>
        <v>241.74014313976235</v>
      </c>
      <c r="AC75">
        <f t="shared" si="58"/>
        <v>28.50948237261035</v>
      </c>
      <c r="AD75">
        <f t="shared" si="59"/>
        <v>27.484822580645169</v>
      </c>
      <c r="AE75">
        <f t="shared" si="60"/>
        <v>3.6823511793276116</v>
      </c>
      <c r="AF75">
        <f t="shared" si="61"/>
        <v>65.198817846663445</v>
      </c>
      <c r="AG75">
        <f t="shared" si="62"/>
        <v>2.3716925143035912</v>
      </c>
      <c r="AH75">
        <f t="shared" si="63"/>
        <v>3.637631160554796</v>
      </c>
      <c r="AI75">
        <f t="shared" si="64"/>
        <v>1.3106586650240204</v>
      </c>
      <c r="AJ75">
        <f t="shared" si="65"/>
        <v>-31.157386627218983</v>
      </c>
      <c r="AK75">
        <f t="shared" si="66"/>
        <v>-33.189529872246226</v>
      </c>
      <c r="AL75">
        <f t="shared" si="67"/>
        <v>-2.4366513801037257</v>
      </c>
      <c r="AM75">
        <f t="shared" si="68"/>
        <v>174.95657526019343</v>
      </c>
      <c r="AN75">
        <v>0</v>
      </c>
      <c r="AO75">
        <v>0</v>
      </c>
      <c r="AP75">
        <f t="shared" si="69"/>
        <v>1</v>
      </c>
      <c r="AQ75">
        <f t="shared" si="70"/>
        <v>0</v>
      </c>
      <c r="AR75">
        <f t="shared" si="71"/>
        <v>53470.640861975065</v>
      </c>
      <c r="AS75" t="s">
        <v>655</v>
      </c>
      <c r="AT75">
        <v>12577</v>
      </c>
      <c r="AU75">
        <v>618.79192307692313</v>
      </c>
      <c r="AV75">
        <v>1948.78</v>
      </c>
      <c r="AW75">
        <f t="shared" si="72"/>
        <v>0.68247215022890062</v>
      </c>
      <c r="AX75">
        <v>-1.187651737594801</v>
      </c>
      <c r="AY75" t="s">
        <v>704</v>
      </c>
      <c r="AZ75">
        <v>12573.6</v>
      </c>
      <c r="BA75">
        <v>523.90726923076932</v>
      </c>
      <c r="BB75">
        <v>637.87199999999996</v>
      </c>
      <c r="BC75">
        <f t="shared" si="73"/>
        <v>0.17866394945887365</v>
      </c>
      <c r="BD75">
        <v>0.5</v>
      </c>
      <c r="BE75">
        <f t="shared" si="74"/>
        <v>1261.2249682990578</v>
      </c>
      <c r="BF75">
        <f t="shared" si="75"/>
        <v>14.39701539186524</v>
      </c>
      <c r="BG75">
        <f t="shared" si="76"/>
        <v>112.66771699622619</v>
      </c>
      <c r="BH75">
        <f t="shared" si="77"/>
        <v>1.2356770220366152E-2</v>
      </c>
      <c r="BI75">
        <f t="shared" si="78"/>
        <v>2.0551270474327139</v>
      </c>
      <c r="BJ75">
        <f t="shared" si="79"/>
        <v>374.44443528554604</v>
      </c>
      <c r="BK75" t="s">
        <v>705</v>
      </c>
      <c r="BL75">
        <v>407.98</v>
      </c>
      <c r="BM75">
        <f t="shared" si="80"/>
        <v>407.98</v>
      </c>
      <c r="BN75">
        <f t="shared" si="81"/>
        <v>0.36040459527930357</v>
      </c>
      <c r="BO75">
        <f t="shared" si="82"/>
        <v>0.4957316077515993</v>
      </c>
      <c r="BP75">
        <f t="shared" si="83"/>
        <v>0.85079698857736241</v>
      </c>
      <c r="BQ75">
        <f t="shared" si="84"/>
        <v>5.9729701944436826</v>
      </c>
      <c r="BR75">
        <f t="shared" si="85"/>
        <v>0.98565394889312197</v>
      </c>
      <c r="BS75">
        <f t="shared" si="86"/>
        <v>0.38603889124777835</v>
      </c>
      <c r="BT75">
        <f t="shared" si="87"/>
        <v>0.61396110875222165</v>
      </c>
      <c r="BU75">
        <v>2731</v>
      </c>
      <c r="BV75">
        <v>300</v>
      </c>
      <c r="BW75">
        <v>300</v>
      </c>
      <c r="BX75">
        <v>300</v>
      </c>
      <c r="BY75">
        <v>12573.6</v>
      </c>
      <c r="BZ75">
        <v>614.84</v>
      </c>
      <c r="CA75">
        <v>-9.1087500000000005E-3</v>
      </c>
      <c r="CB75">
        <v>-2.61</v>
      </c>
      <c r="CC75" t="s">
        <v>415</v>
      </c>
      <c r="CD75" t="s">
        <v>415</v>
      </c>
      <c r="CE75" t="s">
        <v>415</v>
      </c>
      <c r="CF75" t="s">
        <v>415</v>
      </c>
      <c r="CG75" t="s">
        <v>415</v>
      </c>
      <c r="CH75" t="s">
        <v>415</v>
      </c>
      <c r="CI75" t="s">
        <v>415</v>
      </c>
      <c r="CJ75" t="s">
        <v>415</v>
      </c>
      <c r="CK75" t="s">
        <v>415</v>
      </c>
      <c r="CL75" t="s">
        <v>415</v>
      </c>
      <c r="CM75">
        <f t="shared" si="88"/>
        <v>1500.016451612903</v>
      </c>
      <c r="CN75">
        <f t="shared" si="89"/>
        <v>1261.2249682990578</v>
      </c>
      <c r="CO75">
        <f t="shared" si="90"/>
        <v>0.84080742377386397</v>
      </c>
      <c r="CP75">
        <f t="shared" si="91"/>
        <v>0.16115832788355727</v>
      </c>
      <c r="CQ75">
        <v>6</v>
      </c>
      <c r="CR75">
        <v>0.5</v>
      </c>
      <c r="CS75" t="s">
        <v>416</v>
      </c>
      <c r="CT75">
        <v>2</v>
      </c>
      <c r="CU75">
        <v>1689784463.099999</v>
      </c>
      <c r="CV75">
        <v>785.03967741935492</v>
      </c>
      <c r="CW75">
        <v>799.98661290322582</v>
      </c>
      <c r="CX75">
        <v>23.402429032258059</v>
      </c>
      <c r="CY75">
        <v>22.712664516129031</v>
      </c>
      <c r="CZ75">
        <v>784.58980645161273</v>
      </c>
      <c r="DA75">
        <v>23.15342903225806</v>
      </c>
      <c r="DB75">
        <v>600.18961290322579</v>
      </c>
      <c r="DC75">
        <v>101.244064516129</v>
      </c>
      <c r="DD75">
        <v>9.9796458064516133E-2</v>
      </c>
      <c r="DE75">
        <v>27.276190322580639</v>
      </c>
      <c r="DF75">
        <v>27.484822580645169</v>
      </c>
      <c r="DG75">
        <v>999.90000000000032</v>
      </c>
      <c r="DH75">
        <v>0</v>
      </c>
      <c r="DI75">
        <v>0</v>
      </c>
      <c r="DJ75">
        <v>9997.0535483870935</v>
      </c>
      <c r="DK75">
        <v>0</v>
      </c>
      <c r="DL75">
        <v>1197.7151612903231</v>
      </c>
      <c r="DM75">
        <v>-14.94701935483871</v>
      </c>
      <c r="DN75">
        <v>803.8543225806452</v>
      </c>
      <c r="DO75">
        <v>818.57877419354838</v>
      </c>
      <c r="DP75">
        <v>0.69294822580645155</v>
      </c>
      <c r="DQ75">
        <v>799.98661290322582</v>
      </c>
      <c r="DR75">
        <v>22.712664516129031</v>
      </c>
      <c r="DS75">
        <v>2.3696767741935481</v>
      </c>
      <c r="DT75">
        <v>2.2995193548387101</v>
      </c>
      <c r="DU75">
        <v>20.15800322580645</v>
      </c>
      <c r="DV75">
        <v>19.673029032258071</v>
      </c>
      <c r="DW75">
        <v>1500.016451612903</v>
      </c>
      <c r="DX75">
        <v>0.9729937419354836</v>
      </c>
      <c r="DY75">
        <v>2.700600322580644E-2</v>
      </c>
      <c r="DZ75">
        <v>0</v>
      </c>
      <c r="EA75">
        <v>523.89554838709671</v>
      </c>
      <c r="EB75">
        <v>4.9993100000000013</v>
      </c>
      <c r="EC75">
        <v>11285.348387096779</v>
      </c>
      <c r="ED75">
        <v>13259.34838709677</v>
      </c>
      <c r="EE75">
        <v>39.271999999999991</v>
      </c>
      <c r="EF75">
        <v>40.908999999999978</v>
      </c>
      <c r="EG75">
        <v>39.75</v>
      </c>
      <c r="EH75">
        <v>40.125</v>
      </c>
      <c r="EI75">
        <v>40.375</v>
      </c>
      <c r="EJ75">
        <v>1454.644838709678</v>
      </c>
      <c r="EK75">
        <v>40.371612903225788</v>
      </c>
      <c r="EL75">
        <v>0</v>
      </c>
      <c r="EM75">
        <v>95.299999952316284</v>
      </c>
      <c r="EN75">
        <v>0</v>
      </c>
      <c r="EO75">
        <v>523.90726923076932</v>
      </c>
      <c r="EP75">
        <v>0.39736750418685512</v>
      </c>
      <c r="EQ75">
        <v>-390.72820525771027</v>
      </c>
      <c r="ER75">
        <v>11282.83846153846</v>
      </c>
      <c r="ES75">
        <v>15</v>
      </c>
      <c r="ET75">
        <v>1689784489.0999999</v>
      </c>
      <c r="EU75" t="s">
        <v>706</v>
      </c>
      <c r="EV75">
        <v>1689784297.5999999</v>
      </c>
      <c r="EW75">
        <v>1689784489.0999999</v>
      </c>
      <c r="EX75">
        <v>47</v>
      </c>
      <c r="EY75">
        <v>-7.9000000000000001E-2</v>
      </c>
      <c r="EZ75">
        <v>-3.0000000000000001E-3</v>
      </c>
      <c r="FA75">
        <v>0.82599999999999996</v>
      </c>
      <c r="FB75">
        <v>0.249</v>
      </c>
      <c r="FC75">
        <v>400</v>
      </c>
      <c r="FD75">
        <v>23</v>
      </c>
      <c r="FE75">
        <v>0.22</v>
      </c>
      <c r="FF75">
        <v>0.06</v>
      </c>
      <c r="FG75">
        <v>-15.0088756097561</v>
      </c>
      <c r="FH75">
        <v>0.99528501742159481</v>
      </c>
      <c r="FI75">
        <v>0.10900064842162881</v>
      </c>
      <c r="FJ75">
        <v>1</v>
      </c>
      <c r="FK75">
        <v>785.0157741935484</v>
      </c>
      <c r="FL75">
        <v>1.4376290322530689</v>
      </c>
      <c r="FM75">
        <v>0.108133045194601</v>
      </c>
      <c r="FN75">
        <v>1</v>
      </c>
      <c r="FO75">
        <v>0.69136570731707314</v>
      </c>
      <c r="FP75">
        <v>6.9269017421601728E-2</v>
      </c>
      <c r="FQ75">
        <v>2.85313077361317E-2</v>
      </c>
      <c r="FR75">
        <v>1</v>
      </c>
      <c r="FS75">
        <v>23.394758064516129</v>
      </c>
      <c r="FT75">
        <v>0.66217741935475061</v>
      </c>
      <c r="FU75">
        <v>4.9518760043582792E-2</v>
      </c>
      <c r="FV75">
        <v>1</v>
      </c>
      <c r="FW75">
        <v>4</v>
      </c>
      <c r="FX75">
        <v>4</v>
      </c>
      <c r="FY75" t="s">
        <v>418</v>
      </c>
      <c r="FZ75">
        <v>3.1732200000000002</v>
      </c>
      <c r="GA75">
        <v>2.79718</v>
      </c>
      <c r="GB75">
        <v>0.16245499999999999</v>
      </c>
      <c r="GC75">
        <v>0.16530700000000001</v>
      </c>
      <c r="GD75">
        <v>0.117382</v>
      </c>
      <c r="GE75">
        <v>0.115635</v>
      </c>
      <c r="GF75">
        <v>25983.200000000001</v>
      </c>
      <c r="GG75">
        <v>20642.2</v>
      </c>
      <c r="GH75">
        <v>29019.4</v>
      </c>
      <c r="GI75">
        <v>24246.3</v>
      </c>
      <c r="GJ75">
        <v>32585.5</v>
      </c>
      <c r="GK75">
        <v>31286.9</v>
      </c>
      <c r="GL75">
        <v>40036.300000000003</v>
      </c>
      <c r="GM75">
        <v>39549.199999999997</v>
      </c>
      <c r="GN75">
        <v>2.1244200000000002</v>
      </c>
      <c r="GO75">
        <v>1.7742800000000001</v>
      </c>
      <c r="GP75">
        <v>-8.3260199999999999E-3</v>
      </c>
      <c r="GQ75">
        <v>0</v>
      </c>
      <c r="GR75">
        <v>27.6235</v>
      </c>
      <c r="GS75">
        <v>999.9</v>
      </c>
      <c r="GT75">
        <v>52.9</v>
      </c>
      <c r="GU75">
        <v>38</v>
      </c>
      <c r="GV75">
        <v>34.7836</v>
      </c>
      <c r="GW75">
        <v>61.659100000000002</v>
      </c>
      <c r="GX75">
        <v>32.668300000000002</v>
      </c>
      <c r="GY75">
        <v>1</v>
      </c>
      <c r="GZ75">
        <v>0.36005799999999999</v>
      </c>
      <c r="HA75">
        <v>3.4645299999999999</v>
      </c>
      <c r="HB75">
        <v>20.230599999999999</v>
      </c>
      <c r="HC75">
        <v>5.2228300000000001</v>
      </c>
      <c r="HD75">
        <v>11.914099999999999</v>
      </c>
      <c r="HE75">
        <v>4.9634999999999998</v>
      </c>
      <c r="HF75">
        <v>3.29155</v>
      </c>
      <c r="HG75">
        <v>9999</v>
      </c>
      <c r="HH75">
        <v>9999</v>
      </c>
      <c r="HI75">
        <v>9999</v>
      </c>
      <c r="HJ75">
        <v>999.9</v>
      </c>
      <c r="HK75">
        <v>4.9702999999999999</v>
      </c>
      <c r="HL75">
        <v>1.8754599999999999</v>
      </c>
      <c r="HM75">
        <v>1.8742700000000001</v>
      </c>
      <c r="HN75">
        <v>1.8734999999999999</v>
      </c>
      <c r="HO75">
        <v>1.87487</v>
      </c>
      <c r="HP75">
        <v>1.86981</v>
      </c>
      <c r="HQ75">
        <v>1.8739399999999999</v>
      </c>
      <c r="HR75">
        <v>1.8791100000000001</v>
      </c>
      <c r="HS75">
        <v>0</v>
      </c>
      <c r="HT75">
        <v>0</v>
      </c>
      <c r="HU75">
        <v>0</v>
      </c>
      <c r="HV75">
        <v>0</v>
      </c>
      <c r="HW75" t="s">
        <v>419</v>
      </c>
      <c r="HX75" t="s">
        <v>420</v>
      </c>
      <c r="HY75" t="s">
        <v>421</v>
      </c>
      <c r="HZ75" t="s">
        <v>421</v>
      </c>
      <c r="IA75" t="s">
        <v>421</v>
      </c>
      <c r="IB75" t="s">
        <v>421</v>
      </c>
      <c r="IC75">
        <v>0</v>
      </c>
      <c r="ID75">
        <v>100</v>
      </c>
      <c r="IE75">
        <v>100</v>
      </c>
      <c r="IF75">
        <v>0.45</v>
      </c>
      <c r="IG75">
        <v>0.249</v>
      </c>
      <c r="IH75">
        <v>0.79997317461727446</v>
      </c>
      <c r="II75">
        <v>7.5022699049890511E-4</v>
      </c>
      <c r="IJ75">
        <v>-1.9075414379404558E-6</v>
      </c>
      <c r="IK75">
        <v>4.87577687351772E-10</v>
      </c>
      <c r="IL75">
        <v>0.25218095238095728</v>
      </c>
      <c r="IM75">
        <v>0</v>
      </c>
      <c r="IN75">
        <v>0</v>
      </c>
      <c r="IO75">
        <v>0</v>
      </c>
      <c r="IP75">
        <v>1</v>
      </c>
      <c r="IQ75">
        <v>1943</v>
      </c>
      <c r="IR75">
        <v>1</v>
      </c>
      <c r="IS75">
        <v>21</v>
      </c>
      <c r="IT75">
        <v>2.9</v>
      </c>
      <c r="IU75">
        <v>1.3</v>
      </c>
      <c r="IV75">
        <v>1.87012</v>
      </c>
      <c r="IW75">
        <v>2.4584999999999999</v>
      </c>
      <c r="IX75">
        <v>1.42578</v>
      </c>
      <c r="IY75">
        <v>2.2668499999999998</v>
      </c>
      <c r="IZ75">
        <v>1.5478499999999999</v>
      </c>
      <c r="JA75">
        <v>2.4560499999999998</v>
      </c>
      <c r="JB75">
        <v>41.874899999999997</v>
      </c>
      <c r="JC75">
        <v>14.8413</v>
      </c>
      <c r="JD75">
        <v>18</v>
      </c>
      <c r="JE75">
        <v>640.16099999999994</v>
      </c>
      <c r="JF75">
        <v>397.99900000000002</v>
      </c>
      <c r="JG75">
        <v>22.43</v>
      </c>
      <c r="JH75">
        <v>31.604399999999998</v>
      </c>
      <c r="JI75">
        <v>30.000299999999999</v>
      </c>
      <c r="JJ75">
        <v>31.506799999999998</v>
      </c>
      <c r="JK75">
        <v>31.450299999999999</v>
      </c>
      <c r="JL75">
        <v>37.454500000000003</v>
      </c>
      <c r="JM75">
        <v>36.272500000000001</v>
      </c>
      <c r="JN75">
        <v>86.635499999999993</v>
      </c>
      <c r="JO75">
        <v>22.450800000000001</v>
      </c>
      <c r="JP75">
        <v>800</v>
      </c>
      <c r="JQ75">
        <v>22.793600000000001</v>
      </c>
      <c r="JR75">
        <v>94.562399999999997</v>
      </c>
      <c r="JS75">
        <v>100.63</v>
      </c>
    </row>
    <row r="76" spans="1:279" x14ac:dyDescent="0.2">
      <c r="A76">
        <v>60</v>
      </c>
      <c r="B76">
        <v>1689784565.0999999</v>
      </c>
      <c r="C76">
        <v>6617.0999999046326</v>
      </c>
      <c r="D76" t="s">
        <v>707</v>
      </c>
      <c r="E76" t="s">
        <v>708</v>
      </c>
      <c r="F76">
        <v>15</v>
      </c>
      <c r="L76" t="s">
        <v>621</v>
      </c>
      <c r="N76" t="s">
        <v>622</v>
      </c>
      <c r="O76" t="s">
        <v>623</v>
      </c>
      <c r="P76">
        <v>1689784557.099999</v>
      </c>
      <c r="Q76">
        <f t="shared" si="46"/>
        <v>7.0006894529323505E-4</v>
      </c>
      <c r="R76">
        <f t="shared" si="47"/>
        <v>0.70006894529323505</v>
      </c>
      <c r="S76">
        <f t="shared" si="48"/>
        <v>15.928720117386792</v>
      </c>
      <c r="T76">
        <f t="shared" si="49"/>
        <v>983.39164516129028</v>
      </c>
      <c r="U76">
        <f t="shared" si="50"/>
        <v>484.68393281149378</v>
      </c>
      <c r="V76">
        <f t="shared" si="51"/>
        <v>49.120430029888489</v>
      </c>
      <c r="W76">
        <f t="shared" si="52"/>
        <v>99.662103956949238</v>
      </c>
      <c r="X76">
        <f t="shared" si="53"/>
        <v>5.3204697641613105E-2</v>
      </c>
      <c r="Y76">
        <f t="shared" si="54"/>
        <v>2.9515230826578778</v>
      </c>
      <c r="Z76">
        <f t="shared" si="55"/>
        <v>5.2677574903030981E-2</v>
      </c>
      <c r="AA76">
        <f t="shared" si="56"/>
        <v>3.2970408860641273E-2</v>
      </c>
      <c r="AB76">
        <f t="shared" si="57"/>
        <v>241.73787330103681</v>
      </c>
      <c r="AC76">
        <f t="shared" si="58"/>
        <v>28.49259182230449</v>
      </c>
      <c r="AD76">
        <f t="shared" si="59"/>
        <v>27.489893548387101</v>
      </c>
      <c r="AE76">
        <f t="shared" si="60"/>
        <v>3.6834440795777463</v>
      </c>
      <c r="AF76">
        <f t="shared" si="61"/>
        <v>65.411015880700901</v>
      </c>
      <c r="AG76">
        <f t="shared" si="62"/>
        <v>2.3768659457028734</v>
      </c>
      <c r="AH76">
        <f t="shared" si="63"/>
        <v>3.6337395371414072</v>
      </c>
      <c r="AI76">
        <f t="shared" si="64"/>
        <v>1.306578133874873</v>
      </c>
      <c r="AJ76">
        <f t="shared" si="65"/>
        <v>-30.873040487431666</v>
      </c>
      <c r="AK76">
        <f t="shared" si="66"/>
        <v>-36.91077660158318</v>
      </c>
      <c r="AL76">
        <f t="shared" si="67"/>
        <v>-2.7089743973137295</v>
      </c>
      <c r="AM76">
        <f t="shared" si="68"/>
        <v>171.24508181470821</v>
      </c>
      <c r="AN76">
        <v>0</v>
      </c>
      <c r="AO76">
        <v>0</v>
      </c>
      <c r="AP76">
        <f t="shared" si="69"/>
        <v>1</v>
      </c>
      <c r="AQ76">
        <f t="shared" si="70"/>
        <v>0</v>
      </c>
      <c r="AR76">
        <f t="shared" si="71"/>
        <v>53496.089750645129</v>
      </c>
      <c r="AS76" t="s">
        <v>655</v>
      </c>
      <c r="AT76">
        <v>12577</v>
      </c>
      <c r="AU76">
        <v>618.79192307692313</v>
      </c>
      <c r="AV76">
        <v>1948.78</v>
      </c>
      <c r="AW76">
        <f t="shared" si="72"/>
        <v>0.68247215022890062</v>
      </c>
      <c r="AX76">
        <v>-1.187651737594801</v>
      </c>
      <c r="AY76" t="s">
        <v>709</v>
      </c>
      <c r="AZ76">
        <v>12573.1</v>
      </c>
      <c r="BA76">
        <v>538.27448000000004</v>
      </c>
      <c r="BB76">
        <v>663.29300000000001</v>
      </c>
      <c r="BC76">
        <f t="shared" si="73"/>
        <v>0.18848159109171958</v>
      </c>
      <c r="BD76">
        <v>0.5</v>
      </c>
      <c r="BE76">
        <f t="shared" si="74"/>
        <v>1261.2132876538881</v>
      </c>
      <c r="BF76">
        <f t="shared" si="75"/>
        <v>15.928720117386792</v>
      </c>
      <c r="BG76">
        <f t="shared" si="76"/>
        <v>118.85774358151171</v>
      </c>
      <c r="BH76">
        <f t="shared" si="77"/>
        <v>1.3571353887986312E-2</v>
      </c>
      <c r="BI76">
        <f t="shared" si="78"/>
        <v>1.9380379410004327</v>
      </c>
      <c r="BJ76">
        <f t="shared" si="79"/>
        <v>383.06251921154353</v>
      </c>
      <c r="BK76" t="s">
        <v>710</v>
      </c>
      <c r="BL76">
        <v>412.17</v>
      </c>
      <c r="BM76">
        <f t="shared" si="80"/>
        <v>412.17</v>
      </c>
      <c r="BN76">
        <f t="shared" si="81"/>
        <v>0.37860040736145262</v>
      </c>
      <c r="BO76">
        <f t="shared" si="82"/>
        <v>0.49783779263548128</v>
      </c>
      <c r="BP76">
        <f t="shared" si="83"/>
        <v>0.83657336604603649</v>
      </c>
      <c r="BQ76">
        <f t="shared" si="84"/>
        <v>2.8093369564090085</v>
      </c>
      <c r="BR76">
        <f t="shared" si="85"/>
        <v>0.96654024370953029</v>
      </c>
      <c r="BS76">
        <f t="shared" si="86"/>
        <v>0.38120663456043152</v>
      </c>
      <c r="BT76">
        <f t="shared" si="87"/>
        <v>0.61879336543956853</v>
      </c>
      <c r="BU76">
        <v>2733</v>
      </c>
      <c r="BV76">
        <v>300</v>
      </c>
      <c r="BW76">
        <v>300</v>
      </c>
      <c r="BX76">
        <v>300</v>
      </c>
      <c r="BY76">
        <v>12573.1</v>
      </c>
      <c r="BZ76">
        <v>638.38</v>
      </c>
      <c r="CA76">
        <v>-9.10797E-3</v>
      </c>
      <c r="CB76">
        <v>-2.72</v>
      </c>
      <c r="CC76" t="s">
        <v>415</v>
      </c>
      <c r="CD76" t="s">
        <v>415</v>
      </c>
      <c r="CE76" t="s">
        <v>415</v>
      </c>
      <c r="CF76" t="s">
        <v>415</v>
      </c>
      <c r="CG76" t="s">
        <v>415</v>
      </c>
      <c r="CH76" t="s">
        <v>415</v>
      </c>
      <c r="CI76" t="s">
        <v>415</v>
      </c>
      <c r="CJ76" t="s">
        <v>415</v>
      </c>
      <c r="CK76" t="s">
        <v>415</v>
      </c>
      <c r="CL76" t="s">
        <v>415</v>
      </c>
      <c r="CM76">
        <f t="shared" si="88"/>
        <v>1500.0025806451611</v>
      </c>
      <c r="CN76">
        <f t="shared" si="89"/>
        <v>1261.2132876538881</v>
      </c>
      <c r="CO76">
        <f t="shared" si="90"/>
        <v>0.84080741188553954</v>
      </c>
      <c r="CP76">
        <f t="shared" si="91"/>
        <v>0.16115830493909133</v>
      </c>
      <c r="CQ76">
        <v>6</v>
      </c>
      <c r="CR76">
        <v>0.5</v>
      </c>
      <c r="CS76" t="s">
        <v>416</v>
      </c>
      <c r="CT76">
        <v>2</v>
      </c>
      <c r="CU76">
        <v>1689784557.099999</v>
      </c>
      <c r="CV76">
        <v>983.39164516129028</v>
      </c>
      <c r="CW76">
        <v>1000.00335483871</v>
      </c>
      <c r="CX76">
        <v>23.453148387096771</v>
      </c>
      <c r="CY76">
        <v>22.769722580645169</v>
      </c>
      <c r="CZ76">
        <v>983.23474193548395</v>
      </c>
      <c r="DA76">
        <v>23.203148387096771</v>
      </c>
      <c r="DB76">
        <v>600.1969354838709</v>
      </c>
      <c r="DC76">
        <v>101.24538709677419</v>
      </c>
      <c r="DD76">
        <v>9.989527096774195E-2</v>
      </c>
      <c r="DE76">
        <v>27.257929032258069</v>
      </c>
      <c r="DF76">
        <v>27.489893548387101</v>
      </c>
      <c r="DG76">
        <v>999.90000000000032</v>
      </c>
      <c r="DH76">
        <v>0</v>
      </c>
      <c r="DI76">
        <v>0</v>
      </c>
      <c r="DJ76">
        <v>10001.243870967741</v>
      </c>
      <c r="DK76">
        <v>0</v>
      </c>
      <c r="DL76">
        <v>1054.6742580645159</v>
      </c>
      <c r="DM76">
        <v>-16.6118129032258</v>
      </c>
      <c r="DN76">
        <v>1007.007419354839</v>
      </c>
      <c r="DO76">
        <v>1023.304193548387</v>
      </c>
      <c r="DP76">
        <v>0.68228129032258067</v>
      </c>
      <c r="DQ76">
        <v>1000.00335483871</v>
      </c>
      <c r="DR76">
        <v>22.769722580645169</v>
      </c>
      <c r="DS76">
        <v>2.3744045161290321</v>
      </c>
      <c r="DT76">
        <v>2.3053264516129031</v>
      </c>
      <c r="DU76">
        <v>20.190232258064508</v>
      </c>
      <c r="DV76">
        <v>19.71366129032258</v>
      </c>
      <c r="DW76">
        <v>1500.0025806451611</v>
      </c>
      <c r="DX76">
        <v>0.97299454838709654</v>
      </c>
      <c r="DY76">
        <v>2.7005180645161279E-2</v>
      </c>
      <c r="DZ76">
        <v>0</v>
      </c>
      <c r="EA76">
        <v>538.26616129032254</v>
      </c>
      <c r="EB76">
        <v>4.9993100000000013</v>
      </c>
      <c r="EC76">
        <v>11737.77419354839</v>
      </c>
      <c r="ED76">
        <v>13259.245161290321</v>
      </c>
      <c r="EE76">
        <v>39.436999999999983</v>
      </c>
      <c r="EF76">
        <v>41.122967741935483</v>
      </c>
      <c r="EG76">
        <v>39.936999999999983</v>
      </c>
      <c r="EH76">
        <v>40.303999999999988</v>
      </c>
      <c r="EI76">
        <v>40.531999999999982</v>
      </c>
      <c r="EJ76">
        <v>1454.631935483872</v>
      </c>
      <c r="EK76">
        <v>40.370645161290298</v>
      </c>
      <c r="EL76">
        <v>0</v>
      </c>
      <c r="EM76">
        <v>93.5</v>
      </c>
      <c r="EN76">
        <v>0</v>
      </c>
      <c r="EO76">
        <v>538.27448000000004</v>
      </c>
      <c r="EP76">
        <v>-3.069228126515949E-2</v>
      </c>
      <c r="EQ76">
        <v>-172.43076920815651</v>
      </c>
      <c r="ER76">
        <v>11736.32</v>
      </c>
      <c r="ES76">
        <v>15</v>
      </c>
      <c r="ET76">
        <v>1689784587.0999999</v>
      </c>
      <c r="EU76" t="s">
        <v>711</v>
      </c>
      <c r="EV76">
        <v>1689784297.5999999</v>
      </c>
      <c r="EW76">
        <v>1689784587.0999999</v>
      </c>
      <c r="EX76">
        <v>48</v>
      </c>
      <c r="EY76">
        <v>-7.9000000000000001E-2</v>
      </c>
      <c r="EZ76">
        <v>1E-3</v>
      </c>
      <c r="FA76">
        <v>0.82599999999999996</v>
      </c>
      <c r="FB76">
        <v>0.25</v>
      </c>
      <c r="FC76">
        <v>400</v>
      </c>
      <c r="FD76">
        <v>23</v>
      </c>
      <c r="FE76">
        <v>0.22</v>
      </c>
      <c r="FF76">
        <v>0.1</v>
      </c>
      <c r="FG76">
        <v>-16.645965853658542</v>
      </c>
      <c r="FH76">
        <v>0.72785644599300747</v>
      </c>
      <c r="FI76">
        <v>9.1124309652458102E-2</v>
      </c>
      <c r="FJ76">
        <v>1</v>
      </c>
      <c r="FK76">
        <v>983.3742580645162</v>
      </c>
      <c r="FL76">
        <v>1.0398870967712579</v>
      </c>
      <c r="FM76">
        <v>8.2361503590400481E-2</v>
      </c>
      <c r="FN76">
        <v>1</v>
      </c>
      <c r="FO76">
        <v>0.67002680487804878</v>
      </c>
      <c r="FP76">
        <v>0.23713172822299711</v>
      </c>
      <c r="FQ76">
        <v>4.1566138946714029E-2</v>
      </c>
      <c r="FR76">
        <v>1</v>
      </c>
      <c r="FS76">
        <v>23.443135483870972</v>
      </c>
      <c r="FT76">
        <v>0.54519677419350343</v>
      </c>
      <c r="FU76">
        <v>4.108141050745448E-2</v>
      </c>
      <c r="FV76">
        <v>1</v>
      </c>
      <c r="FW76">
        <v>4</v>
      </c>
      <c r="FX76">
        <v>4</v>
      </c>
      <c r="FY76" t="s">
        <v>418</v>
      </c>
      <c r="FZ76">
        <v>3.173</v>
      </c>
      <c r="GA76">
        <v>2.79684</v>
      </c>
      <c r="GB76">
        <v>0.18842</v>
      </c>
      <c r="GC76">
        <v>0.19134200000000001</v>
      </c>
      <c r="GD76">
        <v>0.117551</v>
      </c>
      <c r="GE76">
        <v>0.115665</v>
      </c>
      <c r="GF76">
        <v>25170.6</v>
      </c>
      <c r="GG76">
        <v>19993.400000000001</v>
      </c>
      <c r="GH76">
        <v>29013.7</v>
      </c>
      <c r="GI76">
        <v>24242.2</v>
      </c>
      <c r="GJ76">
        <v>32574.3</v>
      </c>
      <c r="GK76">
        <v>31281.7</v>
      </c>
      <c r="GL76">
        <v>40028.699999999997</v>
      </c>
      <c r="GM76">
        <v>39542.6</v>
      </c>
      <c r="GN76">
        <v>2.1235499999999998</v>
      </c>
      <c r="GO76">
        <v>1.77302</v>
      </c>
      <c r="GP76">
        <v>-1.35377E-2</v>
      </c>
      <c r="GQ76">
        <v>0</v>
      </c>
      <c r="GR76">
        <v>27.713899999999999</v>
      </c>
      <c r="GS76">
        <v>999.9</v>
      </c>
      <c r="GT76">
        <v>52.1</v>
      </c>
      <c r="GU76">
        <v>38.1</v>
      </c>
      <c r="GV76">
        <v>34.443399999999997</v>
      </c>
      <c r="GW76">
        <v>62.429099999999998</v>
      </c>
      <c r="GX76">
        <v>32.472000000000001</v>
      </c>
      <c r="GY76">
        <v>1</v>
      </c>
      <c r="GZ76">
        <v>0.36855199999999999</v>
      </c>
      <c r="HA76">
        <v>3.3752200000000001</v>
      </c>
      <c r="HB76">
        <v>20.2331</v>
      </c>
      <c r="HC76">
        <v>5.2232799999999999</v>
      </c>
      <c r="HD76">
        <v>11.914099999999999</v>
      </c>
      <c r="HE76">
        <v>4.9637500000000001</v>
      </c>
      <c r="HF76">
        <v>3.2919999999999998</v>
      </c>
      <c r="HG76">
        <v>9999</v>
      </c>
      <c r="HH76">
        <v>9999</v>
      </c>
      <c r="HI76">
        <v>9999</v>
      </c>
      <c r="HJ76">
        <v>999.9</v>
      </c>
      <c r="HK76">
        <v>4.9703099999999996</v>
      </c>
      <c r="HL76">
        <v>1.8755200000000001</v>
      </c>
      <c r="HM76">
        <v>1.8743399999999999</v>
      </c>
      <c r="HN76">
        <v>1.8735999999999999</v>
      </c>
      <c r="HO76">
        <v>1.87493</v>
      </c>
      <c r="HP76">
        <v>1.8698999999999999</v>
      </c>
      <c r="HQ76">
        <v>1.87398</v>
      </c>
      <c r="HR76">
        <v>1.8791199999999999</v>
      </c>
      <c r="HS76">
        <v>0</v>
      </c>
      <c r="HT76">
        <v>0</v>
      </c>
      <c r="HU76">
        <v>0</v>
      </c>
      <c r="HV76">
        <v>0</v>
      </c>
      <c r="HW76" t="s">
        <v>419</v>
      </c>
      <c r="HX76" t="s">
        <v>420</v>
      </c>
      <c r="HY76" t="s">
        <v>421</v>
      </c>
      <c r="HZ76" t="s">
        <v>421</v>
      </c>
      <c r="IA76" t="s">
        <v>421</v>
      </c>
      <c r="IB76" t="s">
        <v>421</v>
      </c>
      <c r="IC76">
        <v>0</v>
      </c>
      <c r="ID76">
        <v>100</v>
      </c>
      <c r="IE76">
        <v>100</v>
      </c>
      <c r="IF76">
        <v>0.156</v>
      </c>
      <c r="IG76">
        <v>0.25</v>
      </c>
      <c r="IH76">
        <v>0.79997317461727446</v>
      </c>
      <c r="II76">
        <v>7.5022699049890511E-4</v>
      </c>
      <c r="IJ76">
        <v>-1.9075414379404558E-6</v>
      </c>
      <c r="IK76">
        <v>4.87577687351772E-10</v>
      </c>
      <c r="IL76">
        <v>0.24885500000000249</v>
      </c>
      <c r="IM76">
        <v>0</v>
      </c>
      <c r="IN76">
        <v>0</v>
      </c>
      <c r="IO76">
        <v>0</v>
      </c>
      <c r="IP76">
        <v>1</v>
      </c>
      <c r="IQ76">
        <v>1943</v>
      </c>
      <c r="IR76">
        <v>1</v>
      </c>
      <c r="IS76">
        <v>21</v>
      </c>
      <c r="IT76">
        <v>4.5</v>
      </c>
      <c r="IU76">
        <v>1.3</v>
      </c>
      <c r="IV76">
        <v>2.2473100000000001</v>
      </c>
      <c r="IW76">
        <v>2.4536099999999998</v>
      </c>
      <c r="IX76">
        <v>1.42578</v>
      </c>
      <c r="IY76">
        <v>2.2668499999999998</v>
      </c>
      <c r="IZ76">
        <v>1.5478499999999999</v>
      </c>
      <c r="JA76">
        <v>2.4011200000000001</v>
      </c>
      <c r="JB76">
        <v>42.006500000000003</v>
      </c>
      <c r="JC76">
        <v>14.815</v>
      </c>
      <c r="JD76">
        <v>18</v>
      </c>
      <c r="JE76">
        <v>640.49400000000003</v>
      </c>
      <c r="JF76">
        <v>397.92700000000002</v>
      </c>
      <c r="JG76">
        <v>22.3445</v>
      </c>
      <c r="JH76">
        <v>31.714600000000001</v>
      </c>
      <c r="JI76">
        <v>30.0001</v>
      </c>
      <c r="JJ76">
        <v>31.606400000000001</v>
      </c>
      <c r="JK76">
        <v>31.547799999999999</v>
      </c>
      <c r="JL76">
        <v>44.981499999999997</v>
      </c>
      <c r="JM76">
        <v>35.036799999999999</v>
      </c>
      <c r="JN76">
        <v>82.030600000000007</v>
      </c>
      <c r="JO76">
        <v>22.343800000000002</v>
      </c>
      <c r="JP76">
        <v>1000</v>
      </c>
      <c r="JQ76">
        <v>22.838000000000001</v>
      </c>
      <c r="JR76">
        <v>94.544300000000007</v>
      </c>
      <c r="JS76">
        <v>100.613</v>
      </c>
    </row>
    <row r="77" spans="1:279" x14ac:dyDescent="0.2">
      <c r="A77">
        <v>61</v>
      </c>
      <c r="B77">
        <v>1689784663.0999999</v>
      </c>
      <c r="C77">
        <v>6715.0999999046326</v>
      </c>
      <c r="D77" t="s">
        <v>712</v>
      </c>
      <c r="E77" t="s">
        <v>713</v>
      </c>
      <c r="F77">
        <v>15</v>
      </c>
      <c r="L77" t="s">
        <v>621</v>
      </c>
      <c r="N77" t="s">
        <v>622</v>
      </c>
      <c r="O77" t="s">
        <v>623</v>
      </c>
      <c r="P77">
        <v>1689784655.099999</v>
      </c>
      <c r="Q77">
        <f t="shared" si="46"/>
        <v>4.6015773556945029E-4</v>
      </c>
      <c r="R77">
        <f t="shared" si="47"/>
        <v>0.46015773556945028</v>
      </c>
      <c r="S77">
        <f t="shared" si="48"/>
        <v>17.201657108128558</v>
      </c>
      <c r="T77">
        <f t="shared" si="49"/>
        <v>1182.2467741935479</v>
      </c>
      <c r="U77">
        <f t="shared" si="50"/>
        <v>377.39318104117797</v>
      </c>
      <c r="V77">
        <f t="shared" si="51"/>
        <v>38.24785461330594</v>
      </c>
      <c r="W77">
        <f t="shared" si="52"/>
        <v>119.81775243435284</v>
      </c>
      <c r="X77">
        <f t="shared" si="53"/>
        <v>3.5106655774499188E-2</v>
      </c>
      <c r="Y77">
        <f t="shared" si="54"/>
        <v>2.9511655130975454</v>
      </c>
      <c r="Z77">
        <f t="shared" si="55"/>
        <v>3.4876286181381867E-2</v>
      </c>
      <c r="AA77">
        <f t="shared" si="56"/>
        <v>2.1818250490007237E-2</v>
      </c>
      <c r="AB77">
        <f t="shared" si="57"/>
        <v>241.73780313973816</v>
      </c>
      <c r="AC77">
        <f t="shared" si="58"/>
        <v>28.568390631989576</v>
      </c>
      <c r="AD77">
        <f t="shared" si="59"/>
        <v>27.520754838709671</v>
      </c>
      <c r="AE77">
        <f t="shared" si="60"/>
        <v>3.6901014426072316</v>
      </c>
      <c r="AF77">
        <f t="shared" si="61"/>
        <v>65.803556743372212</v>
      </c>
      <c r="AG77">
        <f t="shared" si="62"/>
        <v>2.3930530818208329</v>
      </c>
      <c r="AH77">
        <f t="shared" si="63"/>
        <v>3.6366622113657452</v>
      </c>
      <c r="AI77">
        <f t="shared" si="64"/>
        <v>1.2970483607863987</v>
      </c>
      <c r="AJ77">
        <f t="shared" si="65"/>
        <v>-20.292956138612759</v>
      </c>
      <c r="AK77">
        <f t="shared" si="66"/>
        <v>-39.634155582627471</v>
      </c>
      <c r="AL77">
        <f t="shared" si="67"/>
        <v>-2.9098501793482496</v>
      </c>
      <c r="AM77">
        <f t="shared" si="68"/>
        <v>178.90084123914968</v>
      </c>
      <c r="AN77">
        <v>0</v>
      </c>
      <c r="AO77">
        <v>0</v>
      </c>
      <c r="AP77">
        <f t="shared" si="69"/>
        <v>1</v>
      </c>
      <c r="AQ77">
        <f t="shared" si="70"/>
        <v>0</v>
      </c>
      <c r="AR77">
        <f t="shared" si="71"/>
        <v>53483.266343859075</v>
      </c>
      <c r="AS77" t="s">
        <v>655</v>
      </c>
      <c r="AT77">
        <v>12577</v>
      </c>
      <c r="AU77">
        <v>618.79192307692313</v>
      </c>
      <c r="AV77">
        <v>1948.78</v>
      </c>
      <c r="AW77">
        <f t="shared" si="72"/>
        <v>0.68247215022890062</v>
      </c>
      <c r="AX77">
        <v>-1.187651737594801</v>
      </c>
      <c r="AY77" t="s">
        <v>714</v>
      </c>
      <c r="AZ77">
        <v>12571.9</v>
      </c>
      <c r="BA77">
        <v>547.18200000000002</v>
      </c>
      <c r="BB77">
        <v>671.50099999999998</v>
      </c>
      <c r="BC77">
        <f t="shared" si="73"/>
        <v>0.18513598639465911</v>
      </c>
      <c r="BD77">
        <v>0.5</v>
      </c>
      <c r="BE77">
        <f t="shared" si="74"/>
        <v>1261.2130070087226</v>
      </c>
      <c r="BF77">
        <f t="shared" si="75"/>
        <v>17.201657108128558</v>
      </c>
      <c r="BG77">
        <f t="shared" si="76"/>
        <v>116.74795705316699</v>
      </c>
      <c r="BH77">
        <f t="shared" si="77"/>
        <v>1.4580652707775459E-2</v>
      </c>
      <c r="BI77">
        <f t="shared" si="78"/>
        <v>1.9021252388306198</v>
      </c>
      <c r="BJ77">
        <f t="shared" si="79"/>
        <v>385.78585523446537</v>
      </c>
      <c r="BK77" t="s">
        <v>715</v>
      </c>
      <c r="BL77">
        <v>417.06</v>
      </c>
      <c r="BM77">
        <f t="shared" si="80"/>
        <v>417.06</v>
      </c>
      <c r="BN77">
        <f t="shared" si="81"/>
        <v>0.37891380653193363</v>
      </c>
      <c r="BO77">
        <f t="shared" si="82"/>
        <v>0.48859657052126021</v>
      </c>
      <c r="BP77">
        <f t="shared" si="83"/>
        <v>0.83388543598046638</v>
      </c>
      <c r="BQ77">
        <f t="shared" si="84"/>
        <v>2.3585880697821739</v>
      </c>
      <c r="BR77">
        <f t="shared" si="85"/>
        <v>0.96036875981247971</v>
      </c>
      <c r="BS77">
        <f t="shared" si="86"/>
        <v>0.37240641267731173</v>
      </c>
      <c r="BT77">
        <f t="shared" si="87"/>
        <v>0.62759358732268833</v>
      </c>
      <c r="BU77">
        <v>2735</v>
      </c>
      <c r="BV77">
        <v>300</v>
      </c>
      <c r="BW77">
        <v>300</v>
      </c>
      <c r="BX77">
        <v>300</v>
      </c>
      <c r="BY77">
        <v>12571.9</v>
      </c>
      <c r="BZ77">
        <v>650.32000000000005</v>
      </c>
      <c r="CA77">
        <v>-9.1069199999999993E-3</v>
      </c>
      <c r="CB77">
        <v>-1.87</v>
      </c>
      <c r="CC77" t="s">
        <v>415</v>
      </c>
      <c r="CD77" t="s">
        <v>415</v>
      </c>
      <c r="CE77" t="s">
        <v>415</v>
      </c>
      <c r="CF77" t="s">
        <v>415</v>
      </c>
      <c r="CG77" t="s">
        <v>415</v>
      </c>
      <c r="CH77" t="s">
        <v>415</v>
      </c>
      <c r="CI77" t="s">
        <v>415</v>
      </c>
      <c r="CJ77" t="s">
        <v>415</v>
      </c>
      <c r="CK77" t="s">
        <v>415</v>
      </c>
      <c r="CL77" t="s">
        <v>415</v>
      </c>
      <c r="CM77">
        <f t="shared" si="88"/>
        <v>1500.0022580645159</v>
      </c>
      <c r="CN77">
        <f t="shared" si="89"/>
        <v>1261.2130070087226</v>
      </c>
      <c r="CO77">
        <f t="shared" si="90"/>
        <v>0.84080740560757017</v>
      </c>
      <c r="CP77">
        <f t="shared" si="91"/>
        <v>0.16115829282261046</v>
      </c>
      <c r="CQ77">
        <v>6</v>
      </c>
      <c r="CR77">
        <v>0.5</v>
      </c>
      <c r="CS77" t="s">
        <v>416</v>
      </c>
      <c r="CT77">
        <v>2</v>
      </c>
      <c r="CU77">
        <v>1689784655.099999</v>
      </c>
      <c r="CV77">
        <v>1182.2467741935479</v>
      </c>
      <c r="CW77">
        <v>1199.9861290322581</v>
      </c>
      <c r="CX77">
        <v>23.61235483870967</v>
      </c>
      <c r="CY77">
        <v>23.163222580645161</v>
      </c>
      <c r="CZ77">
        <v>1182.420967741936</v>
      </c>
      <c r="DA77">
        <v>23.360354838709679</v>
      </c>
      <c r="DB77">
        <v>600.21383870967747</v>
      </c>
      <c r="DC77">
        <v>101.24709677419359</v>
      </c>
      <c r="DD77">
        <v>0.10040109999999999</v>
      </c>
      <c r="DE77">
        <v>27.271645161290319</v>
      </c>
      <c r="DF77">
        <v>27.520754838709671</v>
      </c>
      <c r="DG77">
        <v>999.90000000000032</v>
      </c>
      <c r="DH77">
        <v>0</v>
      </c>
      <c r="DI77">
        <v>0</v>
      </c>
      <c r="DJ77">
        <v>9999.0445161290318</v>
      </c>
      <c r="DK77">
        <v>0</v>
      </c>
      <c r="DL77">
        <v>699.2741612903227</v>
      </c>
      <c r="DM77">
        <v>-17.739883870967741</v>
      </c>
      <c r="DN77">
        <v>1210.834516129032</v>
      </c>
      <c r="DO77">
        <v>1228.441935483871</v>
      </c>
      <c r="DP77">
        <v>0.4467226774193549</v>
      </c>
      <c r="DQ77">
        <v>1199.9861290322581</v>
      </c>
      <c r="DR77">
        <v>23.163222580645161</v>
      </c>
      <c r="DS77">
        <v>2.39043870967742</v>
      </c>
      <c r="DT77">
        <v>2.3452083870967741</v>
      </c>
      <c r="DU77">
        <v>20.299145161290319</v>
      </c>
      <c r="DV77">
        <v>19.990312903225799</v>
      </c>
      <c r="DW77">
        <v>1500.0022580645159</v>
      </c>
      <c r="DX77">
        <v>0.97299680645161246</v>
      </c>
      <c r="DY77">
        <v>2.7002861290322571E-2</v>
      </c>
      <c r="DZ77">
        <v>0</v>
      </c>
      <c r="EA77">
        <v>547.22035483870957</v>
      </c>
      <c r="EB77">
        <v>4.9993100000000013</v>
      </c>
      <c r="EC77">
        <v>11988.85161290323</v>
      </c>
      <c r="ED77">
        <v>13259.248387096781</v>
      </c>
      <c r="EE77">
        <v>39.686999999999983</v>
      </c>
      <c r="EF77">
        <v>41.375</v>
      </c>
      <c r="EG77">
        <v>40.182999999999993</v>
      </c>
      <c r="EH77">
        <v>40.625</v>
      </c>
      <c r="EI77">
        <v>40.767999999999986</v>
      </c>
      <c r="EJ77">
        <v>1454.6319354838699</v>
      </c>
      <c r="EK77">
        <v>40.370322580645137</v>
      </c>
      <c r="EL77">
        <v>0</v>
      </c>
      <c r="EM77">
        <v>97.5</v>
      </c>
      <c r="EN77">
        <v>0</v>
      </c>
      <c r="EO77">
        <v>547.18200000000002</v>
      </c>
      <c r="EP77">
        <v>-3.5271538208983682</v>
      </c>
      <c r="EQ77">
        <v>308.25384606763669</v>
      </c>
      <c r="ER77">
        <v>11993.668</v>
      </c>
      <c r="ES77">
        <v>15</v>
      </c>
      <c r="ET77">
        <v>1689784681.0999999</v>
      </c>
      <c r="EU77" t="s">
        <v>716</v>
      </c>
      <c r="EV77">
        <v>1689784297.5999999</v>
      </c>
      <c r="EW77">
        <v>1689784681.0999999</v>
      </c>
      <c r="EX77">
        <v>49</v>
      </c>
      <c r="EY77">
        <v>-7.9000000000000001E-2</v>
      </c>
      <c r="EZ77">
        <v>3.0000000000000001E-3</v>
      </c>
      <c r="FA77">
        <v>0.82599999999999996</v>
      </c>
      <c r="FB77">
        <v>0.252</v>
      </c>
      <c r="FC77">
        <v>400</v>
      </c>
      <c r="FD77">
        <v>23</v>
      </c>
      <c r="FE77">
        <v>0.22</v>
      </c>
      <c r="FF77">
        <v>0.23</v>
      </c>
      <c r="FG77">
        <v>-17.854624390243899</v>
      </c>
      <c r="FH77">
        <v>1.7998933797908829</v>
      </c>
      <c r="FI77">
        <v>0.1865900695087023</v>
      </c>
      <c r="FJ77">
        <v>1</v>
      </c>
      <c r="FK77">
        <v>1182.2332258064509</v>
      </c>
      <c r="FL77">
        <v>0.60290322580272815</v>
      </c>
      <c r="FM77">
        <v>5.8441429006722383E-2</v>
      </c>
      <c r="FN77">
        <v>1</v>
      </c>
      <c r="FO77">
        <v>0.45584117073170732</v>
      </c>
      <c r="FP77">
        <v>-0.18205363066201949</v>
      </c>
      <c r="FQ77">
        <v>2.9162241183155121E-2</v>
      </c>
      <c r="FR77">
        <v>1</v>
      </c>
      <c r="FS77">
        <v>23.60816451612903</v>
      </c>
      <c r="FT77">
        <v>8.2069354838691905E-2</v>
      </c>
      <c r="FU77">
        <v>6.3397643380998124E-3</v>
      </c>
      <c r="FV77">
        <v>1</v>
      </c>
      <c r="FW77">
        <v>4</v>
      </c>
      <c r="FX77">
        <v>4</v>
      </c>
      <c r="FY77" t="s">
        <v>418</v>
      </c>
      <c r="FZ77">
        <v>3.1724999999999999</v>
      </c>
      <c r="GA77">
        <v>2.7971699999999999</v>
      </c>
      <c r="GB77">
        <v>0.21190800000000001</v>
      </c>
      <c r="GC77">
        <v>0.214811</v>
      </c>
      <c r="GD77">
        <v>0.11787599999999999</v>
      </c>
      <c r="GE77">
        <v>0.117393</v>
      </c>
      <c r="GF77">
        <v>24432.6</v>
      </c>
      <c r="GG77">
        <v>19406.3</v>
      </c>
      <c r="GH77">
        <v>29005.3</v>
      </c>
      <c r="GI77">
        <v>24236.2</v>
      </c>
      <c r="GJ77">
        <v>32554.9</v>
      </c>
      <c r="GK77">
        <v>31213.9</v>
      </c>
      <c r="GL77">
        <v>40018.199999999997</v>
      </c>
      <c r="GM77">
        <v>39533.300000000003</v>
      </c>
      <c r="GN77">
        <v>2.1211500000000001</v>
      </c>
      <c r="GO77">
        <v>1.7725500000000001</v>
      </c>
      <c r="GP77">
        <v>-2.6732700000000002E-2</v>
      </c>
      <c r="GQ77">
        <v>0</v>
      </c>
      <c r="GR77">
        <v>27.916399999999999</v>
      </c>
      <c r="GS77">
        <v>999.9</v>
      </c>
      <c r="GT77">
        <v>51.2</v>
      </c>
      <c r="GU77">
        <v>38.299999999999997</v>
      </c>
      <c r="GV77">
        <v>34.217799999999997</v>
      </c>
      <c r="GW77">
        <v>62.079099999999997</v>
      </c>
      <c r="GX77">
        <v>32.299700000000001</v>
      </c>
      <c r="GY77">
        <v>1</v>
      </c>
      <c r="GZ77">
        <v>0.386905</v>
      </c>
      <c r="HA77">
        <v>4.5274400000000004</v>
      </c>
      <c r="HB77">
        <v>20.206099999999999</v>
      </c>
      <c r="HC77">
        <v>5.2222299999999997</v>
      </c>
      <c r="HD77">
        <v>11.914099999999999</v>
      </c>
      <c r="HE77">
        <v>4.96305</v>
      </c>
      <c r="HF77">
        <v>3.2912499999999998</v>
      </c>
      <c r="HG77">
        <v>9999</v>
      </c>
      <c r="HH77">
        <v>9999</v>
      </c>
      <c r="HI77">
        <v>9999</v>
      </c>
      <c r="HJ77">
        <v>999.9</v>
      </c>
      <c r="HK77">
        <v>4.9702999999999999</v>
      </c>
      <c r="HL77">
        <v>1.8755200000000001</v>
      </c>
      <c r="HM77">
        <v>1.8743300000000001</v>
      </c>
      <c r="HN77">
        <v>1.87358</v>
      </c>
      <c r="HO77">
        <v>1.8749199999999999</v>
      </c>
      <c r="HP77">
        <v>1.8698699999999999</v>
      </c>
      <c r="HQ77">
        <v>1.87402</v>
      </c>
      <c r="HR77">
        <v>1.8791199999999999</v>
      </c>
      <c r="HS77">
        <v>0</v>
      </c>
      <c r="HT77">
        <v>0</v>
      </c>
      <c r="HU77">
        <v>0</v>
      </c>
      <c r="HV77">
        <v>0</v>
      </c>
      <c r="HW77" t="s">
        <v>419</v>
      </c>
      <c r="HX77" t="s">
        <v>420</v>
      </c>
      <c r="HY77" t="s">
        <v>421</v>
      </c>
      <c r="HZ77" t="s">
        <v>421</v>
      </c>
      <c r="IA77" t="s">
        <v>421</v>
      </c>
      <c r="IB77" t="s">
        <v>421</v>
      </c>
      <c r="IC77">
        <v>0</v>
      </c>
      <c r="ID77">
        <v>100</v>
      </c>
      <c r="IE77">
        <v>100</v>
      </c>
      <c r="IF77">
        <v>-0.17</v>
      </c>
      <c r="IG77">
        <v>0.252</v>
      </c>
      <c r="IH77">
        <v>0.79997317461727446</v>
      </c>
      <c r="II77">
        <v>7.5022699049890511E-4</v>
      </c>
      <c r="IJ77">
        <v>-1.9075414379404558E-6</v>
      </c>
      <c r="IK77">
        <v>4.87577687351772E-10</v>
      </c>
      <c r="IL77">
        <v>0.24957999999999811</v>
      </c>
      <c r="IM77">
        <v>0</v>
      </c>
      <c r="IN77">
        <v>0</v>
      </c>
      <c r="IO77">
        <v>0</v>
      </c>
      <c r="IP77">
        <v>1</v>
      </c>
      <c r="IQ77">
        <v>1943</v>
      </c>
      <c r="IR77">
        <v>1</v>
      </c>
      <c r="IS77">
        <v>21</v>
      </c>
      <c r="IT77">
        <v>6.1</v>
      </c>
      <c r="IU77">
        <v>1.3</v>
      </c>
      <c r="IV77">
        <v>2.6122999999999998</v>
      </c>
      <c r="IW77">
        <v>2.4499499999999999</v>
      </c>
      <c r="IX77">
        <v>1.42578</v>
      </c>
      <c r="IY77">
        <v>2.2668499999999998</v>
      </c>
      <c r="IZ77">
        <v>1.5478499999999999</v>
      </c>
      <c r="JA77">
        <v>2.3828100000000001</v>
      </c>
      <c r="JB77">
        <v>42.164999999999999</v>
      </c>
      <c r="JC77">
        <v>14.78</v>
      </c>
      <c r="JD77">
        <v>18</v>
      </c>
      <c r="JE77">
        <v>639.89700000000005</v>
      </c>
      <c r="JF77">
        <v>398.44600000000003</v>
      </c>
      <c r="JG77">
        <v>21.523499999999999</v>
      </c>
      <c r="JH77">
        <v>31.859000000000002</v>
      </c>
      <c r="JI77">
        <v>30.0002</v>
      </c>
      <c r="JJ77">
        <v>31.729600000000001</v>
      </c>
      <c r="JK77">
        <v>31.670999999999999</v>
      </c>
      <c r="JL77">
        <v>52.296199999999999</v>
      </c>
      <c r="JM77">
        <v>33.051499999999997</v>
      </c>
      <c r="JN77">
        <v>78.567099999999996</v>
      </c>
      <c r="JO77">
        <v>21.535599999999999</v>
      </c>
      <c r="JP77">
        <v>1200</v>
      </c>
      <c r="JQ77">
        <v>23.168199999999999</v>
      </c>
      <c r="JR77">
        <v>94.5184</v>
      </c>
      <c r="JS77">
        <v>100.58799999999999</v>
      </c>
    </row>
    <row r="78" spans="1:279" x14ac:dyDescent="0.2">
      <c r="A78">
        <v>62</v>
      </c>
      <c r="B78">
        <v>1689784757.5</v>
      </c>
      <c r="C78">
        <v>6809.5</v>
      </c>
      <c r="D78" t="s">
        <v>717</v>
      </c>
      <c r="E78" t="s">
        <v>718</v>
      </c>
      <c r="F78">
        <v>15</v>
      </c>
      <c r="L78" t="s">
        <v>621</v>
      </c>
      <c r="N78" t="s">
        <v>622</v>
      </c>
      <c r="O78" t="s">
        <v>623</v>
      </c>
      <c r="P78">
        <v>1689784749.5</v>
      </c>
      <c r="Q78">
        <f t="shared" si="46"/>
        <v>6.9158600412949384E-4</v>
      </c>
      <c r="R78">
        <f t="shared" si="47"/>
        <v>0.69158600412949389</v>
      </c>
      <c r="S78">
        <f t="shared" si="48"/>
        <v>17.273771754749966</v>
      </c>
      <c r="T78">
        <f t="shared" si="49"/>
        <v>1481.6351612903229</v>
      </c>
      <c r="U78">
        <f t="shared" si="50"/>
        <v>916.64341743770956</v>
      </c>
      <c r="V78">
        <f t="shared" si="51"/>
        <v>92.900211955917328</v>
      </c>
      <c r="W78">
        <f t="shared" si="52"/>
        <v>150.16113998829249</v>
      </c>
      <c r="X78">
        <f t="shared" si="53"/>
        <v>5.1692958042518049E-2</v>
      </c>
      <c r="Y78">
        <f t="shared" si="54"/>
        <v>2.9513886964420157</v>
      </c>
      <c r="Z78">
        <f t="shared" si="55"/>
        <v>5.1195191101231281E-2</v>
      </c>
      <c r="AA78">
        <f t="shared" si="56"/>
        <v>3.2041317242678807E-2</v>
      </c>
      <c r="AB78">
        <f t="shared" si="57"/>
        <v>241.73953491391515</v>
      </c>
      <c r="AC78">
        <f t="shared" si="58"/>
        <v>28.441998769876001</v>
      </c>
      <c r="AD78">
        <f t="shared" si="59"/>
        <v>27.439516129032249</v>
      </c>
      <c r="AE78">
        <f t="shared" si="60"/>
        <v>3.672599237841832</v>
      </c>
      <c r="AF78">
        <f t="shared" si="61"/>
        <v>64.710888740315411</v>
      </c>
      <c r="AG78">
        <f t="shared" si="62"/>
        <v>2.3441446276480824</v>
      </c>
      <c r="AH78">
        <f t="shared" si="63"/>
        <v>3.6224886928305486</v>
      </c>
      <c r="AI78">
        <f t="shared" si="64"/>
        <v>1.3284546101937496</v>
      </c>
      <c r="AJ78">
        <f t="shared" si="65"/>
        <v>-30.498942782110678</v>
      </c>
      <c r="AK78">
        <f t="shared" si="66"/>
        <v>-37.308937280510847</v>
      </c>
      <c r="AL78">
        <f t="shared" si="67"/>
        <v>-2.7369091968998687</v>
      </c>
      <c r="AM78">
        <f t="shared" si="68"/>
        <v>171.19474565439378</v>
      </c>
      <c r="AN78">
        <v>0</v>
      </c>
      <c r="AO78">
        <v>0</v>
      </c>
      <c r="AP78">
        <f t="shared" si="69"/>
        <v>1</v>
      </c>
      <c r="AQ78">
        <f t="shared" si="70"/>
        <v>0</v>
      </c>
      <c r="AR78">
        <f t="shared" si="71"/>
        <v>53501.660167760929</v>
      </c>
      <c r="AS78" t="s">
        <v>655</v>
      </c>
      <c r="AT78">
        <v>12577</v>
      </c>
      <c r="AU78">
        <v>618.79192307692313</v>
      </c>
      <c r="AV78">
        <v>1948.78</v>
      </c>
      <c r="AW78">
        <f t="shared" si="72"/>
        <v>0.68247215022890062</v>
      </c>
      <c r="AX78">
        <v>-1.187651737594801</v>
      </c>
      <c r="AY78" t="s">
        <v>719</v>
      </c>
      <c r="AZ78">
        <v>12572.1</v>
      </c>
      <c r="BA78">
        <v>549.13915999999995</v>
      </c>
      <c r="BB78">
        <v>669.173</v>
      </c>
      <c r="BC78">
        <f t="shared" si="73"/>
        <v>0.1793763944450838</v>
      </c>
      <c r="BD78">
        <v>0.5</v>
      </c>
      <c r="BE78">
        <f t="shared" si="74"/>
        <v>1261.2222102345202</v>
      </c>
      <c r="BF78">
        <f t="shared" si="75"/>
        <v>17.273771754749966</v>
      </c>
      <c r="BG78">
        <f t="shared" si="76"/>
        <v>113.11674633296384</v>
      </c>
      <c r="BH78">
        <f t="shared" si="77"/>
        <v>1.4637724694772007E-2</v>
      </c>
      <c r="BI78">
        <f t="shared" si="78"/>
        <v>1.9122215032584997</v>
      </c>
      <c r="BJ78">
        <f t="shared" si="79"/>
        <v>385.01632913884708</v>
      </c>
      <c r="BK78" t="s">
        <v>720</v>
      </c>
      <c r="BL78">
        <v>416.13</v>
      </c>
      <c r="BM78">
        <f t="shared" si="80"/>
        <v>416.13</v>
      </c>
      <c r="BN78">
        <f t="shared" si="81"/>
        <v>0.37814287187319273</v>
      </c>
      <c r="BO78">
        <f t="shared" si="82"/>
        <v>0.47436143264188319</v>
      </c>
      <c r="BP78">
        <f t="shared" si="83"/>
        <v>0.83489837862525684</v>
      </c>
      <c r="BQ78">
        <f t="shared" si="84"/>
        <v>2.3825183447997906</v>
      </c>
      <c r="BR78">
        <f t="shared" si="85"/>
        <v>0.96211915144409921</v>
      </c>
      <c r="BS78">
        <f t="shared" si="86"/>
        <v>0.35946448067055875</v>
      </c>
      <c r="BT78">
        <f t="shared" si="87"/>
        <v>0.64053551932944131</v>
      </c>
      <c r="BU78">
        <v>2737</v>
      </c>
      <c r="BV78">
        <v>300</v>
      </c>
      <c r="BW78">
        <v>300</v>
      </c>
      <c r="BX78">
        <v>300</v>
      </c>
      <c r="BY78">
        <v>12572.1</v>
      </c>
      <c r="BZ78">
        <v>649.1</v>
      </c>
      <c r="CA78">
        <v>-9.1070600000000002E-3</v>
      </c>
      <c r="CB78">
        <v>-2.2400000000000002</v>
      </c>
      <c r="CC78" t="s">
        <v>415</v>
      </c>
      <c r="CD78" t="s">
        <v>415</v>
      </c>
      <c r="CE78" t="s">
        <v>415</v>
      </c>
      <c r="CF78" t="s">
        <v>415</v>
      </c>
      <c r="CG78" t="s">
        <v>415</v>
      </c>
      <c r="CH78" t="s">
        <v>415</v>
      </c>
      <c r="CI78" t="s">
        <v>415</v>
      </c>
      <c r="CJ78" t="s">
        <v>415</v>
      </c>
      <c r="CK78" t="s">
        <v>415</v>
      </c>
      <c r="CL78" t="s">
        <v>415</v>
      </c>
      <c r="CM78">
        <f t="shared" si="88"/>
        <v>1500.0132258064509</v>
      </c>
      <c r="CN78">
        <f t="shared" si="89"/>
        <v>1261.2222102345202</v>
      </c>
      <c r="CO78">
        <f t="shared" si="90"/>
        <v>0.84080739325244969</v>
      </c>
      <c r="CP78">
        <f t="shared" si="91"/>
        <v>0.16115826897722779</v>
      </c>
      <c r="CQ78">
        <v>6</v>
      </c>
      <c r="CR78">
        <v>0.5</v>
      </c>
      <c r="CS78" t="s">
        <v>416</v>
      </c>
      <c r="CT78">
        <v>2</v>
      </c>
      <c r="CU78">
        <v>1689784749.5</v>
      </c>
      <c r="CV78">
        <v>1481.6351612903229</v>
      </c>
      <c r="CW78">
        <v>1499.9274193548381</v>
      </c>
      <c r="CX78">
        <v>23.1296</v>
      </c>
      <c r="CY78">
        <v>22.454238709677419</v>
      </c>
      <c r="CZ78">
        <v>1482.3254838709679</v>
      </c>
      <c r="DA78">
        <v>22.897600000000001</v>
      </c>
      <c r="DB78">
        <v>600.20309677419357</v>
      </c>
      <c r="DC78">
        <v>101.2482258064516</v>
      </c>
      <c r="DD78">
        <v>0.1000304387096774</v>
      </c>
      <c r="DE78">
        <v>27.205038709677421</v>
      </c>
      <c r="DF78">
        <v>27.439516129032249</v>
      </c>
      <c r="DG78">
        <v>999.90000000000032</v>
      </c>
      <c r="DH78">
        <v>0</v>
      </c>
      <c r="DI78">
        <v>0</v>
      </c>
      <c r="DJ78">
        <v>10000.20032258064</v>
      </c>
      <c r="DK78">
        <v>0</v>
      </c>
      <c r="DL78">
        <v>442.0260322580645</v>
      </c>
      <c r="DM78">
        <v>-18.291964516129031</v>
      </c>
      <c r="DN78">
        <v>1516.748064516129</v>
      </c>
      <c r="DO78">
        <v>1534.3790322580651</v>
      </c>
      <c r="DP78">
        <v>0.6958219677419355</v>
      </c>
      <c r="DQ78">
        <v>1499.9274193548381</v>
      </c>
      <c r="DR78">
        <v>22.454238709677419</v>
      </c>
      <c r="DS78">
        <v>2.343902903225807</v>
      </c>
      <c r="DT78">
        <v>2.2734512903225812</v>
      </c>
      <c r="DU78">
        <v>19.981300000000001</v>
      </c>
      <c r="DV78">
        <v>19.489477419354841</v>
      </c>
      <c r="DW78">
        <v>1500.0132258064509</v>
      </c>
      <c r="DX78">
        <v>0.97299599999999953</v>
      </c>
      <c r="DY78">
        <v>2.7003699999999992E-2</v>
      </c>
      <c r="DZ78">
        <v>0</v>
      </c>
      <c r="EA78">
        <v>549.22529032258069</v>
      </c>
      <c r="EB78">
        <v>4.9993100000000013</v>
      </c>
      <c r="EC78">
        <v>11691</v>
      </c>
      <c r="ED78">
        <v>13259.34193548387</v>
      </c>
      <c r="EE78">
        <v>39.691064516129018</v>
      </c>
      <c r="EF78">
        <v>41.375</v>
      </c>
      <c r="EG78">
        <v>40.25</v>
      </c>
      <c r="EH78">
        <v>40.557999999999993</v>
      </c>
      <c r="EI78">
        <v>40.795999999999992</v>
      </c>
      <c r="EJ78">
        <v>1454.6432258064519</v>
      </c>
      <c r="EK78">
        <v>40.369999999999983</v>
      </c>
      <c r="EL78">
        <v>0</v>
      </c>
      <c r="EM78">
        <v>93.799999952316284</v>
      </c>
      <c r="EN78">
        <v>0</v>
      </c>
      <c r="EO78">
        <v>549.13915999999995</v>
      </c>
      <c r="EP78">
        <v>-7.9429230880020736</v>
      </c>
      <c r="EQ78">
        <v>-55.623076656611737</v>
      </c>
      <c r="ER78">
        <v>11689.784</v>
      </c>
      <c r="ES78">
        <v>15</v>
      </c>
      <c r="ET78">
        <v>1689784776.5</v>
      </c>
      <c r="EU78" t="s">
        <v>721</v>
      </c>
      <c r="EV78">
        <v>1689784297.5999999</v>
      </c>
      <c r="EW78">
        <v>1689784776.5</v>
      </c>
      <c r="EX78">
        <v>50</v>
      </c>
      <c r="EY78">
        <v>-7.9000000000000001E-2</v>
      </c>
      <c r="EZ78">
        <v>-0.02</v>
      </c>
      <c r="FA78">
        <v>0.82599999999999996</v>
      </c>
      <c r="FB78">
        <v>0.23200000000000001</v>
      </c>
      <c r="FC78">
        <v>400</v>
      </c>
      <c r="FD78">
        <v>23</v>
      </c>
      <c r="FE78">
        <v>0.22</v>
      </c>
      <c r="FF78">
        <v>0.19</v>
      </c>
      <c r="FG78">
        <v>-18.354604878048779</v>
      </c>
      <c r="FH78">
        <v>0.90340139372817163</v>
      </c>
      <c r="FI78">
        <v>0.14557211095673431</v>
      </c>
      <c r="FJ78">
        <v>1</v>
      </c>
      <c r="FK78">
        <v>1481.6351612903229</v>
      </c>
      <c r="FL78">
        <v>0.90580645161036633</v>
      </c>
      <c r="FM78">
        <v>8.3968925425096194E-2</v>
      </c>
      <c r="FN78">
        <v>1</v>
      </c>
      <c r="FO78">
        <v>0.71920646341463412</v>
      </c>
      <c r="FP78">
        <v>-0.33680040418118429</v>
      </c>
      <c r="FQ78">
        <v>5.1012811836519789E-2</v>
      </c>
      <c r="FR78">
        <v>1</v>
      </c>
      <c r="FS78">
        <v>23.150070967741929</v>
      </c>
      <c r="FT78">
        <v>0.71594032258057472</v>
      </c>
      <c r="FU78">
        <v>5.3484421569989497E-2</v>
      </c>
      <c r="FV78">
        <v>1</v>
      </c>
      <c r="FW78">
        <v>4</v>
      </c>
      <c r="FX78">
        <v>4</v>
      </c>
      <c r="FY78" t="s">
        <v>418</v>
      </c>
      <c r="FZ78">
        <v>3.1724199999999998</v>
      </c>
      <c r="GA78">
        <v>2.7974000000000001</v>
      </c>
      <c r="GB78">
        <v>0.24368300000000001</v>
      </c>
      <c r="GC78">
        <v>0.24646899999999999</v>
      </c>
      <c r="GD78">
        <v>0.116435</v>
      </c>
      <c r="GE78">
        <v>0.114829</v>
      </c>
      <c r="GF78">
        <v>23440.2</v>
      </c>
      <c r="GG78">
        <v>18619.2</v>
      </c>
      <c r="GH78">
        <v>29000.400000000001</v>
      </c>
      <c r="GI78">
        <v>24233.5</v>
      </c>
      <c r="GJ78">
        <v>32604.9</v>
      </c>
      <c r="GK78">
        <v>31303.1</v>
      </c>
      <c r="GL78">
        <v>40011.800000000003</v>
      </c>
      <c r="GM78">
        <v>39529</v>
      </c>
      <c r="GN78">
        <v>2.1210800000000001</v>
      </c>
      <c r="GO78">
        <v>1.7698199999999999</v>
      </c>
      <c r="GP78">
        <v>-1.1906E-2</v>
      </c>
      <c r="GQ78">
        <v>0</v>
      </c>
      <c r="GR78">
        <v>27.6372</v>
      </c>
      <c r="GS78">
        <v>999.9</v>
      </c>
      <c r="GT78">
        <v>50.2</v>
      </c>
      <c r="GU78">
        <v>38.4</v>
      </c>
      <c r="GV78">
        <v>33.727600000000002</v>
      </c>
      <c r="GW78">
        <v>62.249099999999999</v>
      </c>
      <c r="GX78">
        <v>33.068899999999999</v>
      </c>
      <c r="GY78">
        <v>1</v>
      </c>
      <c r="GZ78">
        <v>0.38636700000000002</v>
      </c>
      <c r="HA78">
        <v>3.05132</v>
      </c>
      <c r="HB78">
        <v>20.238700000000001</v>
      </c>
      <c r="HC78">
        <v>5.2235800000000001</v>
      </c>
      <c r="HD78">
        <v>11.914099999999999</v>
      </c>
      <c r="HE78">
        <v>4.9637500000000001</v>
      </c>
      <c r="HF78">
        <v>3.2919999999999998</v>
      </c>
      <c r="HG78">
        <v>9999</v>
      </c>
      <c r="HH78">
        <v>9999</v>
      </c>
      <c r="HI78">
        <v>9999</v>
      </c>
      <c r="HJ78">
        <v>999.9</v>
      </c>
      <c r="HK78">
        <v>4.9702900000000003</v>
      </c>
      <c r="HL78">
        <v>1.87551</v>
      </c>
      <c r="HM78">
        <v>1.8743399999999999</v>
      </c>
      <c r="HN78">
        <v>1.87361</v>
      </c>
      <c r="HO78">
        <v>1.8749</v>
      </c>
      <c r="HP78">
        <v>1.86988</v>
      </c>
      <c r="HQ78">
        <v>1.8740300000000001</v>
      </c>
      <c r="HR78">
        <v>1.8791199999999999</v>
      </c>
      <c r="HS78">
        <v>0</v>
      </c>
      <c r="HT78">
        <v>0</v>
      </c>
      <c r="HU78">
        <v>0</v>
      </c>
      <c r="HV78">
        <v>0</v>
      </c>
      <c r="HW78" t="s">
        <v>419</v>
      </c>
      <c r="HX78" t="s">
        <v>420</v>
      </c>
      <c r="HY78" t="s">
        <v>421</v>
      </c>
      <c r="HZ78" t="s">
        <v>421</v>
      </c>
      <c r="IA78" t="s">
        <v>421</v>
      </c>
      <c r="IB78" t="s">
        <v>421</v>
      </c>
      <c r="IC78">
        <v>0</v>
      </c>
      <c r="ID78">
        <v>100</v>
      </c>
      <c r="IE78">
        <v>100</v>
      </c>
      <c r="IF78">
        <v>-0.7</v>
      </c>
      <c r="IG78">
        <v>0.23200000000000001</v>
      </c>
      <c r="IH78">
        <v>0.79997317461727446</v>
      </c>
      <c r="II78">
        <v>7.5022699049890511E-4</v>
      </c>
      <c r="IJ78">
        <v>-1.9075414379404558E-6</v>
      </c>
      <c r="IK78">
        <v>4.87577687351772E-10</v>
      </c>
      <c r="IL78">
        <v>0.2524549999999941</v>
      </c>
      <c r="IM78">
        <v>0</v>
      </c>
      <c r="IN78">
        <v>0</v>
      </c>
      <c r="IO78">
        <v>0</v>
      </c>
      <c r="IP78">
        <v>1</v>
      </c>
      <c r="IQ78">
        <v>1943</v>
      </c>
      <c r="IR78">
        <v>1</v>
      </c>
      <c r="IS78">
        <v>21</v>
      </c>
      <c r="IT78">
        <v>7.7</v>
      </c>
      <c r="IU78">
        <v>1.3</v>
      </c>
      <c r="IV78">
        <v>3.1359900000000001</v>
      </c>
      <c r="IW78">
        <v>2.4047900000000002</v>
      </c>
      <c r="IX78">
        <v>1.42578</v>
      </c>
      <c r="IY78">
        <v>2.2680699999999998</v>
      </c>
      <c r="IZ78">
        <v>1.5478499999999999</v>
      </c>
      <c r="JA78">
        <v>2.5134300000000001</v>
      </c>
      <c r="JB78">
        <v>42.271000000000001</v>
      </c>
      <c r="JC78">
        <v>14.7887</v>
      </c>
      <c r="JD78">
        <v>18</v>
      </c>
      <c r="JE78">
        <v>640.78700000000003</v>
      </c>
      <c r="JF78">
        <v>397.51400000000001</v>
      </c>
      <c r="JG78">
        <v>22.734100000000002</v>
      </c>
      <c r="JH78">
        <v>31.948</v>
      </c>
      <c r="JI78">
        <v>30.000399999999999</v>
      </c>
      <c r="JJ78">
        <v>31.823899999999998</v>
      </c>
      <c r="JK78">
        <v>31.7621</v>
      </c>
      <c r="JL78">
        <v>62.790100000000002</v>
      </c>
      <c r="JM78">
        <v>33.553400000000003</v>
      </c>
      <c r="JN78">
        <v>74.279600000000002</v>
      </c>
      <c r="JO78">
        <v>22.761399999999998</v>
      </c>
      <c r="JP78">
        <v>1500</v>
      </c>
      <c r="JQ78">
        <v>22.610800000000001</v>
      </c>
      <c r="JR78">
        <v>94.502700000000004</v>
      </c>
      <c r="JS78">
        <v>100.577</v>
      </c>
    </row>
    <row r="79" spans="1:279" x14ac:dyDescent="0.2">
      <c r="A79">
        <v>63</v>
      </c>
      <c r="B79">
        <v>1689784852.5</v>
      </c>
      <c r="C79">
        <v>6904.5</v>
      </c>
      <c r="D79" t="s">
        <v>722</v>
      </c>
      <c r="E79" t="s">
        <v>723</v>
      </c>
      <c r="F79">
        <v>15</v>
      </c>
      <c r="L79" t="s">
        <v>621</v>
      </c>
      <c r="N79" t="s">
        <v>622</v>
      </c>
      <c r="O79" t="s">
        <v>623</v>
      </c>
      <c r="P79">
        <v>1689784844.5</v>
      </c>
      <c r="Q79">
        <f t="shared" si="46"/>
        <v>5.9819986954398315E-4</v>
      </c>
      <c r="R79">
        <f t="shared" si="47"/>
        <v>0.59819986954398319</v>
      </c>
      <c r="S79">
        <f t="shared" si="48"/>
        <v>15.654452218879703</v>
      </c>
      <c r="T79">
        <f t="shared" si="49"/>
        <v>1983.123225806451</v>
      </c>
      <c r="U79">
        <f t="shared" si="50"/>
        <v>1386.1941524158719</v>
      </c>
      <c r="V79">
        <f t="shared" si="51"/>
        <v>140.48903813873304</v>
      </c>
      <c r="W79">
        <f t="shared" si="52"/>
        <v>200.98705078114119</v>
      </c>
      <c r="X79">
        <f t="shared" si="53"/>
        <v>4.498488757823401E-2</v>
      </c>
      <c r="Y79">
        <f t="shared" si="54"/>
        <v>2.950474403367259</v>
      </c>
      <c r="Z79">
        <f t="shared" si="55"/>
        <v>4.4607301626747864E-2</v>
      </c>
      <c r="AA79">
        <f t="shared" si="56"/>
        <v>2.7913223814498012E-2</v>
      </c>
      <c r="AB79">
        <f t="shared" si="57"/>
        <v>241.74149534674086</v>
      </c>
      <c r="AC79">
        <f t="shared" si="58"/>
        <v>28.620321937926128</v>
      </c>
      <c r="AD79">
        <f t="shared" si="59"/>
        <v>27.582632258064521</v>
      </c>
      <c r="AE79">
        <f t="shared" si="60"/>
        <v>3.7034812099920082</v>
      </c>
      <c r="AF79">
        <f t="shared" si="61"/>
        <v>65.252307875185735</v>
      </c>
      <c r="AG79">
        <f t="shared" si="62"/>
        <v>2.3851838738120295</v>
      </c>
      <c r="AH79">
        <f t="shared" si="63"/>
        <v>3.6553249248661004</v>
      </c>
      <c r="AI79">
        <f t="shared" si="64"/>
        <v>1.3182973361799788</v>
      </c>
      <c r="AJ79">
        <f t="shared" si="65"/>
        <v>-26.380614246889657</v>
      </c>
      <c r="AK79">
        <f t="shared" si="66"/>
        <v>-35.571770285743959</v>
      </c>
      <c r="AL79">
        <f t="shared" si="67"/>
        <v>-2.6141577574155845</v>
      </c>
      <c r="AM79">
        <f t="shared" si="68"/>
        <v>177.17495305669166</v>
      </c>
      <c r="AN79">
        <v>0</v>
      </c>
      <c r="AO79">
        <v>0</v>
      </c>
      <c r="AP79">
        <f t="shared" si="69"/>
        <v>1</v>
      </c>
      <c r="AQ79">
        <f t="shared" si="70"/>
        <v>0</v>
      </c>
      <c r="AR79">
        <f t="shared" si="71"/>
        <v>53447.620568716811</v>
      </c>
      <c r="AS79" t="s">
        <v>655</v>
      </c>
      <c r="AT79">
        <v>12577</v>
      </c>
      <c r="AU79">
        <v>618.79192307692313</v>
      </c>
      <c r="AV79">
        <v>1948.78</v>
      </c>
      <c r="AW79">
        <f t="shared" si="72"/>
        <v>0.68247215022890062</v>
      </c>
      <c r="AX79">
        <v>-1.187651737594801</v>
      </c>
      <c r="AY79" t="s">
        <v>724</v>
      </c>
      <c r="AZ79">
        <v>12571.4</v>
      </c>
      <c r="BA79">
        <v>543.97651999999994</v>
      </c>
      <c r="BB79">
        <v>663.06</v>
      </c>
      <c r="BC79">
        <f t="shared" si="73"/>
        <v>0.17959683889844058</v>
      </c>
      <c r="BD79">
        <v>0.5</v>
      </c>
      <c r="BE79">
        <f t="shared" si="74"/>
        <v>1261.2322648127861</v>
      </c>
      <c r="BF79">
        <f t="shared" si="75"/>
        <v>15.654452218879703</v>
      </c>
      <c r="BG79">
        <f t="shared" si="76"/>
        <v>113.25666393854864</v>
      </c>
      <c r="BH79">
        <f t="shared" si="77"/>
        <v>1.3353689424504614E-2</v>
      </c>
      <c r="BI79">
        <f t="shared" si="78"/>
        <v>1.939070370705517</v>
      </c>
      <c r="BJ79">
        <f t="shared" si="79"/>
        <v>382.98479633386211</v>
      </c>
      <c r="BK79" t="s">
        <v>725</v>
      </c>
      <c r="BL79">
        <v>420.58</v>
      </c>
      <c r="BM79">
        <f t="shared" si="80"/>
        <v>420.58</v>
      </c>
      <c r="BN79">
        <f t="shared" si="81"/>
        <v>0.36569842849817513</v>
      </c>
      <c r="BO79">
        <f t="shared" si="82"/>
        <v>0.49110640052787868</v>
      </c>
      <c r="BP79">
        <f t="shared" si="83"/>
        <v>0.84132966889150629</v>
      </c>
      <c r="BQ79">
        <f t="shared" si="84"/>
        <v>2.6900531551647804</v>
      </c>
      <c r="BR79">
        <f t="shared" si="85"/>
        <v>0.96671543324998011</v>
      </c>
      <c r="BS79">
        <f t="shared" si="86"/>
        <v>0.37970302456072041</v>
      </c>
      <c r="BT79">
        <f t="shared" si="87"/>
        <v>0.62029697543927953</v>
      </c>
      <c r="BU79">
        <v>2739</v>
      </c>
      <c r="BV79">
        <v>300</v>
      </c>
      <c r="BW79">
        <v>300</v>
      </c>
      <c r="BX79">
        <v>300</v>
      </c>
      <c r="BY79">
        <v>12571.4</v>
      </c>
      <c r="BZ79">
        <v>642.4</v>
      </c>
      <c r="CA79">
        <v>-9.1065299999999998E-3</v>
      </c>
      <c r="CB79">
        <v>-0.83</v>
      </c>
      <c r="CC79" t="s">
        <v>415</v>
      </c>
      <c r="CD79" t="s">
        <v>415</v>
      </c>
      <c r="CE79" t="s">
        <v>415</v>
      </c>
      <c r="CF79" t="s">
        <v>415</v>
      </c>
      <c r="CG79" t="s">
        <v>415</v>
      </c>
      <c r="CH79" t="s">
        <v>415</v>
      </c>
      <c r="CI79" t="s">
        <v>415</v>
      </c>
      <c r="CJ79" t="s">
        <v>415</v>
      </c>
      <c r="CK79" t="s">
        <v>415</v>
      </c>
      <c r="CL79" t="s">
        <v>415</v>
      </c>
      <c r="CM79">
        <f t="shared" si="88"/>
        <v>1500.025161290323</v>
      </c>
      <c r="CN79">
        <f t="shared" si="89"/>
        <v>1261.2322648127861</v>
      </c>
      <c r="CO79">
        <f t="shared" si="90"/>
        <v>0.84080740600902515</v>
      </c>
      <c r="CP79">
        <f t="shared" si="91"/>
        <v>0.16115829359741846</v>
      </c>
      <c r="CQ79">
        <v>6</v>
      </c>
      <c r="CR79">
        <v>0.5</v>
      </c>
      <c r="CS79" t="s">
        <v>416</v>
      </c>
      <c r="CT79">
        <v>2</v>
      </c>
      <c r="CU79">
        <v>1689784844.5</v>
      </c>
      <c r="CV79">
        <v>1983.123225806451</v>
      </c>
      <c r="CW79">
        <v>1999.9587096774189</v>
      </c>
      <c r="CX79">
        <v>23.534419354838711</v>
      </c>
      <c r="CY79">
        <v>22.950480645161289</v>
      </c>
      <c r="CZ79">
        <v>1984.5348387096781</v>
      </c>
      <c r="DA79">
        <v>23.29241935483871</v>
      </c>
      <c r="DB79">
        <v>600.18790322580651</v>
      </c>
      <c r="DC79">
        <v>101.2487096774193</v>
      </c>
      <c r="DD79">
        <v>0.1000356580645161</v>
      </c>
      <c r="DE79">
        <v>27.35900322580645</v>
      </c>
      <c r="DF79">
        <v>27.582632258064521</v>
      </c>
      <c r="DG79">
        <v>999.90000000000032</v>
      </c>
      <c r="DH79">
        <v>0</v>
      </c>
      <c r="DI79">
        <v>0</v>
      </c>
      <c r="DJ79">
        <v>9994.9616129032256</v>
      </c>
      <c r="DK79">
        <v>0</v>
      </c>
      <c r="DL79">
        <v>1080.39835483871</v>
      </c>
      <c r="DM79">
        <v>-16.836154838709682</v>
      </c>
      <c r="DN79">
        <v>2030.8983870967741</v>
      </c>
      <c r="DO79">
        <v>2046.936774193548</v>
      </c>
      <c r="DP79">
        <v>0.57413403225806448</v>
      </c>
      <c r="DQ79">
        <v>1999.9587096774189</v>
      </c>
      <c r="DR79">
        <v>22.950480645161289</v>
      </c>
      <c r="DS79">
        <v>2.381834193548388</v>
      </c>
      <c r="DT79">
        <v>2.3237029032258061</v>
      </c>
      <c r="DU79">
        <v>20.240793548387089</v>
      </c>
      <c r="DV79">
        <v>19.841667741935488</v>
      </c>
      <c r="DW79">
        <v>1500.025161290323</v>
      </c>
      <c r="DX79">
        <v>0.97299729032258042</v>
      </c>
      <c r="DY79">
        <v>2.7002358064516129E-2</v>
      </c>
      <c r="DZ79">
        <v>0</v>
      </c>
      <c r="EA79">
        <v>544.17816129032246</v>
      </c>
      <c r="EB79">
        <v>4.9993100000000013</v>
      </c>
      <c r="EC79">
        <v>11764.709677419351</v>
      </c>
      <c r="ED79">
        <v>13259.45483870968</v>
      </c>
      <c r="EE79">
        <v>39.759999999999991</v>
      </c>
      <c r="EF79">
        <v>41.416999999999973</v>
      </c>
      <c r="EG79">
        <v>40.311999999999983</v>
      </c>
      <c r="EH79">
        <v>40.54199999999998</v>
      </c>
      <c r="EI79">
        <v>40.803999999999988</v>
      </c>
      <c r="EJ79">
        <v>1454.6545161290319</v>
      </c>
      <c r="EK79">
        <v>40.370967741935473</v>
      </c>
      <c r="EL79">
        <v>0</v>
      </c>
      <c r="EM79">
        <v>94.599999904632568</v>
      </c>
      <c r="EN79">
        <v>0</v>
      </c>
      <c r="EO79">
        <v>543.97651999999994</v>
      </c>
      <c r="EP79">
        <v>-9.7626923336570073</v>
      </c>
      <c r="EQ79">
        <v>-39.576923230887701</v>
      </c>
      <c r="ER79">
        <v>11763.088</v>
      </c>
      <c r="ES79">
        <v>15</v>
      </c>
      <c r="ET79">
        <v>1689784871</v>
      </c>
      <c r="EU79" t="s">
        <v>726</v>
      </c>
      <c r="EV79">
        <v>1689784297.5999999</v>
      </c>
      <c r="EW79">
        <v>1689784871</v>
      </c>
      <c r="EX79">
        <v>51</v>
      </c>
      <c r="EY79">
        <v>-7.9000000000000001E-2</v>
      </c>
      <c r="EZ79">
        <v>0.01</v>
      </c>
      <c r="FA79">
        <v>0.82599999999999996</v>
      </c>
      <c r="FB79">
        <v>0.24199999999999999</v>
      </c>
      <c r="FC79">
        <v>400</v>
      </c>
      <c r="FD79">
        <v>23</v>
      </c>
      <c r="FE79">
        <v>0.22</v>
      </c>
      <c r="FF79">
        <v>0.14000000000000001</v>
      </c>
      <c r="FG79">
        <v>-16.663037500000002</v>
      </c>
      <c r="FH79">
        <v>-4.6549677298310854</v>
      </c>
      <c r="FI79">
        <v>0.48050648314434818</v>
      </c>
      <c r="FJ79">
        <v>0</v>
      </c>
      <c r="FK79">
        <v>1983.159666666666</v>
      </c>
      <c r="FL79">
        <v>-6.6433815350415708</v>
      </c>
      <c r="FM79">
        <v>0.49001009059905443</v>
      </c>
      <c r="FN79">
        <v>0</v>
      </c>
      <c r="FO79">
        <v>0.55803025000000006</v>
      </c>
      <c r="FP79">
        <v>0.25449975984990553</v>
      </c>
      <c r="FQ79">
        <v>3.371981853135482E-2</v>
      </c>
      <c r="FR79">
        <v>1</v>
      </c>
      <c r="FS79">
        <v>23.524063333333331</v>
      </c>
      <c r="FT79">
        <v>0.1510878754171277</v>
      </c>
      <c r="FU79">
        <v>1.139197036903152E-2</v>
      </c>
      <c r="FV79">
        <v>1</v>
      </c>
      <c r="FW79">
        <v>2</v>
      </c>
      <c r="FX79">
        <v>4</v>
      </c>
      <c r="FY79" t="s">
        <v>506</v>
      </c>
      <c r="FZ79">
        <v>3.1726999999999999</v>
      </c>
      <c r="GA79">
        <v>2.7970999999999999</v>
      </c>
      <c r="GB79">
        <v>0.28941699999999998</v>
      </c>
      <c r="GC79">
        <v>0.29194799999999999</v>
      </c>
      <c r="GD79">
        <v>0.11756999999999999</v>
      </c>
      <c r="GE79">
        <v>0.116438</v>
      </c>
      <c r="GF79">
        <v>22013.8</v>
      </c>
      <c r="GG79">
        <v>17488.2</v>
      </c>
      <c r="GH79">
        <v>28995.599999999999</v>
      </c>
      <c r="GI79">
        <v>24229.3</v>
      </c>
      <c r="GJ79">
        <v>32559.5</v>
      </c>
      <c r="GK79">
        <v>31242.9</v>
      </c>
      <c r="GL79">
        <v>40005.699999999997</v>
      </c>
      <c r="GM79">
        <v>39523.1</v>
      </c>
      <c r="GN79">
        <v>2.1200700000000001</v>
      </c>
      <c r="GO79">
        <v>1.7718</v>
      </c>
      <c r="GP79">
        <v>-1.0244500000000001E-3</v>
      </c>
      <c r="GQ79">
        <v>0</v>
      </c>
      <c r="GR79">
        <v>27.610199999999999</v>
      </c>
      <c r="GS79">
        <v>999.9</v>
      </c>
      <c r="GT79">
        <v>49.2</v>
      </c>
      <c r="GU79">
        <v>38.5</v>
      </c>
      <c r="GV79">
        <v>33.238199999999999</v>
      </c>
      <c r="GW79">
        <v>62.439100000000003</v>
      </c>
      <c r="GX79">
        <v>32.079300000000003</v>
      </c>
      <c r="GY79">
        <v>1</v>
      </c>
      <c r="GZ79">
        <v>0.39675100000000002</v>
      </c>
      <c r="HA79">
        <v>3.9258700000000002</v>
      </c>
      <c r="HB79">
        <v>20.2193</v>
      </c>
      <c r="HC79">
        <v>5.22058</v>
      </c>
      <c r="HD79">
        <v>11.914099999999999</v>
      </c>
      <c r="HE79">
        <v>4.9630999999999998</v>
      </c>
      <c r="HF79">
        <v>3.29135</v>
      </c>
      <c r="HG79">
        <v>9999</v>
      </c>
      <c r="HH79">
        <v>9999</v>
      </c>
      <c r="HI79">
        <v>9999</v>
      </c>
      <c r="HJ79">
        <v>999.9</v>
      </c>
      <c r="HK79">
        <v>4.9703099999999996</v>
      </c>
      <c r="HL79">
        <v>1.8754900000000001</v>
      </c>
      <c r="HM79">
        <v>1.87432</v>
      </c>
      <c r="HN79">
        <v>1.87361</v>
      </c>
      <c r="HO79">
        <v>1.87493</v>
      </c>
      <c r="HP79">
        <v>1.8699399999999999</v>
      </c>
      <c r="HQ79">
        <v>1.8740300000000001</v>
      </c>
      <c r="HR79">
        <v>1.8791199999999999</v>
      </c>
      <c r="HS79">
        <v>0</v>
      </c>
      <c r="HT79">
        <v>0</v>
      </c>
      <c r="HU79">
        <v>0</v>
      </c>
      <c r="HV79">
        <v>0</v>
      </c>
      <c r="HW79" t="s">
        <v>419</v>
      </c>
      <c r="HX79" t="s">
        <v>420</v>
      </c>
      <c r="HY79" t="s">
        <v>421</v>
      </c>
      <c r="HZ79" t="s">
        <v>421</v>
      </c>
      <c r="IA79" t="s">
        <v>421</v>
      </c>
      <c r="IB79" t="s">
        <v>421</v>
      </c>
      <c r="IC79">
        <v>0</v>
      </c>
      <c r="ID79">
        <v>100</v>
      </c>
      <c r="IE79">
        <v>100</v>
      </c>
      <c r="IF79">
        <v>-1.42</v>
      </c>
      <c r="IG79">
        <v>0.24199999999999999</v>
      </c>
      <c r="IH79">
        <v>0.79997317461727446</v>
      </c>
      <c r="II79">
        <v>7.5022699049890511E-4</v>
      </c>
      <c r="IJ79">
        <v>-1.9075414379404558E-6</v>
      </c>
      <c r="IK79">
        <v>4.87577687351772E-10</v>
      </c>
      <c r="IL79">
        <v>0.2321950000000044</v>
      </c>
      <c r="IM79">
        <v>0</v>
      </c>
      <c r="IN79">
        <v>0</v>
      </c>
      <c r="IO79">
        <v>0</v>
      </c>
      <c r="IP79">
        <v>1</v>
      </c>
      <c r="IQ79">
        <v>1943</v>
      </c>
      <c r="IR79">
        <v>1</v>
      </c>
      <c r="IS79">
        <v>21</v>
      </c>
      <c r="IT79">
        <v>9.1999999999999993</v>
      </c>
      <c r="IU79">
        <v>1.3</v>
      </c>
      <c r="IV79">
        <v>3.9563000000000001</v>
      </c>
      <c r="IW79">
        <v>2.3803700000000001</v>
      </c>
      <c r="IX79">
        <v>1.42578</v>
      </c>
      <c r="IY79">
        <v>2.2668499999999998</v>
      </c>
      <c r="IZ79">
        <v>1.5478499999999999</v>
      </c>
      <c r="JA79">
        <v>2.33521</v>
      </c>
      <c r="JB79">
        <v>42.3506</v>
      </c>
      <c r="JC79">
        <v>14.7362</v>
      </c>
      <c r="JD79">
        <v>18</v>
      </c>
      <c r="JE79">
        <v>640.73500000000001</v>
      </c>
      <c r="JF79">
        <v>399.05700000000002</v>
      </c>
      <c r="JG79">
        <v>22.480399999999999</v>
      </c>
      <c r="JH79">
        <v>31.996600000000001</v>
      </c>
      <c r="JI79">
        <v>30.001200000000001</v>
      </c>
      <c r="JJ79">
        <v>31.895099999999999</v>
      </c>
      <c r="JK79">
        <v>31.833300000000001</v>
      </c>
      <c r="JL79">
        <v>79.193899999999999</v>
      </c>
      <c r="JM79">
        <v>30.960799999999999</v>
      </c>
      <c r="JN79">
        <v>70.8446</v>
      </c>
      <c r="JO79">
        <v>22.387899999999998</v>
      </c>
      <c r="JP79">
        <v>2000</v>
      </c>
      <c r="JQ79">
        <v>23.093800000000002</v>
      </c>
      <c r="JR79">
        <v>94.487899999999996</v>
      </c>
      <c r="JS79">
        <v>100.562</v>
      </c>
    </row>
    <row r="80" spans="1:279" x14ac:dyDescent="0.2">
      <c r="A80">
        <v>64</v>
      </c>
      <c r="B80">
        <v>1689785587.5</v>
      </c>
      <c r="C80">
        <v>7639.5</v>
      </c>
      <c r="D80" t="s">
        <v>727</v>
      </c>
      <c r="E80" t="s">
        <v>728</v>
      </c>
      <c r="F80">
        <v>15</v>
      </c>
      <c r="L80" t="s">
        <v>729</v>
      </c>
      <c r="N80" t="s">
        <v>730</v>
      </c>
      <c r="O80" t="s">
        <v>731</v>
      </c>
      <c r="P80">
        <v>1689785579.75</v>
      </c>
      <c r="Q80">
        <f t="shared" si="46"/>
        <v>1.5282002820911969E-3</v>
      </c>
      <c r="R80">
        <f t="shared" si="47"/>
        <v>1.5282002820911968</v>
      </c>
      <c r="S80">
        <f t="shared" si="48"/>
        <v>10.488652446431612</v>
      </c>
      <c r="T80">
        <f t="shared" si="49"/>
        <v>398.88423333333338</v>
      </c>
      <c r="U80">
        <f t="shared" si="50"/>
        <v>244.98636703522456</v>
      </c>
      <c r="V80">
        <f t="shared" si="51"/>
        <v>24.833146882183303</v>
      </c>
      <c r="W80">
        <f t="shared" si="52"/>
        <v>40.433069297809169</v>
      </c>
      <c r="X80">
        <f t="shared" si="53"/>
        <v>0.11629699719155588</v>
      </c>
      <c r="Y80">
        <f t="shared" si="54"/>
        <v>2.951279368928696</v>
      </c>
      <c r="Z80">
        <f t="shared" si="55"/>
        <v>0.11380976100883922</v>
      </c>
      <c r="AA80">
        <f t="shared" si="56"/>
        <v>7.1350138420491385E-2</v>
      </c>
      <c r="AB80">
        <f t="shared" si="57"/>
        <v>241.74015133635561</v>
      </c>
      <c r="AC80">
        <f t="shared" si="58"/>
        <v>28.368139145447945</v>
      </c>
      <c r="AD80">
        <f t="shared" si="59"/>
        <v>27.52608</v>
      </c>
      <c r="AE80">
        <f t="shared" si="60"/>
        <v>3.6912512420548143</v>
      </c>
      <c r="AF80">
        <f t="shared" si="61"/>
        <v>64.904698495731395</v>
      </c>
      <c r="AG80">
        <f t="shared" si="62"/>
        <v>2.3708494090617056</v>
      </c>
      <c r="AH80">
        <f t="shared" si="63"/>
        <v>3.6528163045355337</v>
      </c>
      <c r="AI80">
        <f t="shared" si="64"/>
        <v>1.3204018329931086</v>
      </c>
      <c r="AJ80">
        <f t="shared" si="65"/>
        <v>-67.393632440221779</v>
      </c>
      <c r="AK80">
        <f t="shared" si="66"/>
        <v>-28.448225588200692</v>
      </c>
      <c r="AL80">
        <f t="shared" si="67"/>
        <v>-2.0893681839354765</v>
      </c>
      <c r="AM80">
        <f t="shared" si="68"/>
        <v>143.80892512399765</v>
      </c>
      <c r="AN80">
        <v>0</v>
      </c>
      <c r="AO80">
        <v>0</v>
      </c>
      <c r="AP80">
        <f t="shared" si="69"/>
        <v>1</v>
      </c>
      <c r="AQ80">
        <f t="shared" si="70"/>
        <v>0</v>
      </c>
      <c r="AR80">
        <f t="shared" si="71"/>
        <v>53473.508771153429</v>
      </c>
      <c r="AS80" t="s">
        <v>655</v>
      </c>
      <c r="AT80">
        <v>12577</v>
      </c>
      <c r="AU80">
        <v>618.79192307692313</v>
      </c>
      <c r="AV80">
        <v>1948.78</v>
      </c>
      <c r="AW80">
        <f t="shared" si="72"/>
        <v>0.68247215022890062</v>
      </c>
      <c r="AX80">
        <v>-1.187651737594801</v>
      </c>
      <c r="AY80" t="s">
        <v>732</v>
      </c>
      <c r="AZ80">
        <v>12543.8</v>
      </c>
      <c r="BA80">
        <v>692.17851999999993</v>
      </c>
      <c r="BB80">
        <v>839.54399999999998</v>
      </c>
      <c r="BC80">
        <f t="shared" si="73"/>
        <v>0.17553038316038239</v>
      </c>
      <c r="BD80">
        <v>0.5</v>
      </c>
      <c r="BE80">
        <f t="shared" si="74"/>
        <v>1261.2266500188373</v>
      </c>
      <c r="BF80">
        <f t="shared" si="75"/>
        <v>10.488652446431612</v>
      </c>
      <c r="BG80">
        <f t="shared" si="76"/>
        <v>110.691798564946</v>
      </c>
      <c r="BH80">
        <f t="shared" si="77"/>
        <v>9.2578952275168148E-3</v>
      </c>
      <c r="BI80">
        <f t="shared" si="78"/>
        <v>1.321236290176572</v>
      </c>
      <c r="BJ80">
        <f t="shared" si="79"/>
        <v>435.91345040742993</v>
      </c>
      <c r="BK80" t="s">
        <v>733</v>
      </c>
      <c r="BL80">
        <v>486.53</v>
      </c>
      <c r="BM80">
        <f t="shared" si="80"/>
        <v>486.53</v>
      </c>
      <c r="BN80">
        <f t="shared" si="81"/>
        <v>0.42048302411785443</v>
      </c>
      <c r="BO80">
        <f t="shared" si="82"/>
        <v>0.41744939294192313</v>
      </c>
      <c r="BP80">
        <f t="shared" si="83"/>
        <v>0.75858163788681821</v>
      </c>
      <c r="BQ80">
        <f t="shared" si="84"/>
        <v>0.66756101258042044</v>
      </c>
      <c r="BR80">
        <f t="shared" si="85"/>
        <v>0.8340195068261167</v>
      </c>
      <c r="BS80">
        <f t="shared" si="86"/>
        <v>0.29342380221222969</v>
      </c>
      <c r="BT80">
        <f t="shared" si="87"/>
        <v>0.70657619778777025</v>
      </c>
      <c r="BU80">
        <v>2741</v>
      </c>
      <c r="BV80">
        <v>300</v>
      </c>
      <c r="BW80">
        <v>300</v>
      </c>
      <c r="BX80">
        <v>300</v>
      </c>
      <c r="BY80">
        <v>12543.8</v>
      </c>
      <c r="BZ80">
        <v>818.87</v>
      </c>
      <c r="CA80">
        <v>-9.0884299999999998E-3</v>
      </c>
      <c r="CB80">
        <v>7.0000000000000007E-2</v>
      </c>
      <c r="CC80" t="s">
        <v>415</v>
      </c>
      <c r="CD80" t="s">
        <v>415</v>
      </c>
      <c r="CE80" t="s">
        <v>415</v>
      </c>
      <c r="CF80" t="s">
        <v>415</v>
      </c>
      <c r="CG80" t="s">
        <v>415</v>
      </c>
      <c r="CH80" t="s">
        <v>415</v>
      </c>
      <c r="CI80" t="s">
        <v>415</v>
      </c>
      <c r="CJ80" t="s">
        <v>415</v>
      </c>
      <c r="CK80" t="s">
        <v>415</v>
      </c>
      <c r="CL80" t="s">
        <v>415</v>
      </c>
      <c r="CM80">
        <f t="shared" si="88"/>
        <v>1500.0186666666671</v>
      </c>
      <c r="CN80">
        <f t="shared" si="89"/>
        <v>1261.2266500188373</v>
      </c>
      <c r="CO80">
        <f t="shared" si="90"/>
        <v>0.8408073032994503</v>
      </c>
      <c r="CP80">
        <f t="shared" si="91"/>
        <v>0.16115809536793912</v>
      </c>
      <c r="CQ80">
        <v>6</v>
      </c>
      <c r="CR80">
        <v>0.5</v>
      </c>
      <c r="CS80" t="s">
        <v>416</v>
      </c>
      <c r="CT80">
        <v>2</v>
      </c>
      <c r="CU80">
        <v>1689785579.75</v>
      </c>
      <c r="CV80">
        <v>398.88423333333338</v>
      </c>
      <c r="CW80">
        <v>409.97856666666672</v>
      </c>
      <c r="CX80">
        <v>23.38913333333333</v>
      </c>
      <c r="CY80">
        <v>21.897200000000002</v>
      </c>
      <c r="CZ80">
        <v>398.05713333333341</v>
      </c>
      <c r="DA80">
        <v>23.146683333333339</v>
      </c>
      <c r="DB80">
        <v>600.2106</v>
      </c>
      <c r="DC80">
        <v>101.26543333333331</v>
      </c>
      <c r="DD80">
        <v>9.999031333333333E-2</v>
      </c>
      <c r="DE80">
        <v>27.34728333333333</v>
      </c>
      <c r="DF80">
        <v>27.52608</v>
      </c>
      <c r="DG80">
        <v>999.9000000000002</v>
      </c>
      <c r="DH80">
        <v>0</v>
      </c>
      <c r="DI80">
        <v>0</v>
      </c>
      <c r="DJ80">
        <v>9997.8803333333326</v>
      </c>
      <c r="DK80">
        <v>0</v>
      </c>
      <c r="DL80">
        <v>1706.765333333333</v>
      </c>
      <c r="DM80">
        <v>-11.094416666666669</v>
      </c>
      <c r="DN80">
        <v>408.43703333333337</v>
      </c>
      <c r="DO80">
        <v>419.15690000000001</v>
      </c>
      <c r="DP80">
        <v>1.491937333333333</v>
      </c>
      <c r="DQ80">
        <v>409.97856666666672</v>
      </c>
      <c r="DR80">
        <v>21.897200000000002</v>
      </c>
      <c r="DS80">
        <v>2.3685109999999998</v>
      </c>
      <c r="DT80">
        <v>2.2174296666666669</v>
      </c>
      <c r="DU80">
        <v>20.150079999999999</v>
      </c>
      <c r="DV80">
        <v>19.088786666666671</v>
      </c>
      <c r="DW80">
        <v>1500.0186666666671</v>
      </c>
      <c r="DX80">
        <v>0.97299950000000002</v>
      </c>
      <c r="DY80">
        <v>2.7000130000000001E-2</v>
      </c>
      <c r="DZ80">
        <v>0</v>
      </c>
      <c r="EA80">
        <v>692.54370000000006</v>
      </c>
      <c r="EB80">
        <v>4.9993100000000004</v>
      </c>
      <c r="EC80">
        <v>12099.993333333339</v>
      </c>
      <c r="ED80">
        <v>13259.39333333333</v>
      </c>
      <c r="EE80">
        <v>40.127066666666657</v>
      </c>
      <c r="EF80">
        <v>42.068299999999986</v>
      </c>
      <c r="EG80">
        <v>40.620800000000003</v>
      </c>
      <c r="EH80">
        <v>41.418399999999991</v>
      </c>
      <c r="EI80">
        <v>41.186999999999983</v>
      </c>
      <c r="EJ80">
        <v>1454.6536666666659</v>
      </c>
      <c r="EK80">
        <v>40.365666666666662</v>
      </c>
      <c r="EL80">
        <v>0</v>
      </c>
      <c r="EM80">
        <v>734.60000014305115</v>
      </c>
      <c r="EN80">
        <v>0</v>
      </c>
      <c r="EO80">
        <v>692.17851999999993</v>
      </c>
      <c r="EP80">
        <v>-29.316384585627091</v>
      </c>
      <c r="EQ80">
        <v>-450.18461459358417</v>
      </c>
      <c r="ER80">
        <v>12094.58</v>
      </c>
      <c r="ES80">
        <v>15</v>
      </c>
      <c r="ET80">
        <v>1689784871</v>
      </c>
      <c r="EU80" t="s">
        <v>726</v>
      </c>
      <c r="EV80">
        <v>1689784297.5999999</v>
      </c>
      <c r="EW80">
        <v>1689784871</v>
      </c>
      <c r="EX80">
        <v>51</v>
      </c>
      <c r="EY80">
        <v>-7.9000000000000001E-2</v>
      </c>
      <c r="EZ80">
        <v>0.01</v>
      </c>
      <c r="FA80">
        <v>0.82599999999999996</v>
      </c>
      <c r="FB80">
        <v>0.24199999999999999</v>
      </c>
      <c r="FC80">
        <v>400</v>
      </c>
      <c r="FD80">
        <v>23</v>
      </c>
      <c r="FE80">
        <v>0.22</v>
      </c>
      <c r="FF80">
        <v>0.14000000000000001</v>
      </c>
      <c r="FG80">
        <v>-11.093317499999999</v>
      </c>
      <c r="FH80">
        <v>-0.12976097560973329</v>
      </c>
      <c r="FI80">
        <v>4.8432602074945409E-2</v>
      </c>
      <c r="FJ80">
        <v>1</v>
      </c>
      <c r="FK80">
        <v>398.88310000000013</v>
      </c>
      <c r="FL80">
        <v>0.1450945495001173</v>
      </c>
      <c r="FM80">
        <v>1.9070658090375111E-2</v>
      </c>
      <c r="FN80">
        <v>1</v>
      </c>
      <c r="FO80">
        <v>1.5143374999999999</v>
      </c>
      <c r="FP80">
        <v>-0.31838611632270591</v>
      </c>
      <c r="FQ80">
        <v>4.7807302148834947E-2</v>
      </c>
      <c r="FR80">
        <v>1</v>
      </c>
      <c r="FS80">
        <v>23.3871</v>
      </c>
      <c r="FT80">
        <v>0.28574149054500758</v>
      </c>
      <c r="FU80">
        <v>2.0879064474571659E-2</v>
      </c>
      <c r="FV80">
        <v>1</v>
      </c>
      <c r="FW80">
        <v>4</v>
      </c>
      <c r="FX80">
        <v>4</v>
      </c>
      <c r="FY80" t="s">
        <v>418</v>
      </c>
      <c r="FZ80">
        <v>3.1718899999999999</v>
      </c>
      <c r="GA80">
        <v>2.79671</v>
      </c>
      <c r="GB80">
        <v>9.9637100000000006E-2</v>
      </c>
      <c r="GC80">
        <v>0.10242800000000001</v>
      </c>
      <c r="GD80">
        <v>0.116983</v>
      </c>
      <c r="GE80">
        <v>0.112567</v>
      </c>
      <c r="GF80">
        <v>27877.5</v>
      </c>
      <c r="GG80">
        <v>22166</v>
      </c>
      <c r="GH80">
        <v>28965.1</v>
      </c>
      <c r="GI80">
        <v>24213.9</v>
      </c>
      <c r="GJ80">
        <v>32542.400000000001</v>
      </c>
      <c r="GK80">
        <v>31355</v>
      </c>
      <c r="GL80">
        <v>39964.800000000003</v>
      </c>
      <c r="GM80">
        <v>39498.1</v>
      </c>
      <c r="GN80">
        <v>2.1141299999999998</v>
      </c>
      <c r="GO80">
        <v>1.7519499999999999</v>
      </c>
      <c r="GP80">
        <v>-6.5565099999999998E-3</v>
      </c>
      <c r="GQ80">
        <v>0</v>
      </c>
      <c r="GR80">
        <v>27.627600000000001</v>
      </c>
      <c r="GS80">
        <v>999.9</v>
      </c>
      <c r="GT80">
        <v>42</v>
      </c>
      <c r="GU80">
        <v>39.299999999999997</v>
      </c>
      <c r="GV80">
        <v>29.618099999999998</v>
      </c>
      <c r="GW80">
        <v>61.929099999999998</v>
      </c>
      <c r="GX80">
        <v>32.087299999999999</v>
      </c>
      <c r="GY80">
        <v>1</v>
      </c>
      <c r="GZ80">
        <v>0.438857</v>
      </c>
      <c r="HA80">
        <v>4.1513999999999998</v>
      </c>
      <c r="HB80">
        <v>20.2165</v>
      </c>
      <c r="HC80">
        <v>5.2231300000000003</v>
      </c>
      <c r="HD80">
        <v>11.914099999999999</v>
      </c>
      <c r="HE80">
        <v>4.9637500000000001</v>
      </c>
      <c r="HF80">
        <v>3.2919999999999998</v>
      </c>
      <c r="HG80">
        <v>9999</v>
      </c>
      <c r="HH80">
        <v>9999</v>
      </c>
      <c r="HI80">
        <v>9999</v>
      </c>
      <c r="HJ80">
        <v>999.9</v>
      </c>
      <c r="HK80">
        <v>4.9702999999999999</v>
      </c>
      <c r="HL80">
        <v>1.87551</v>
      </c>
      <c r="HM80">
        <v>1.8743300000000001</v>
      </c>
      <c r="HN80">
        <v>1.8735900000000001</v>
      </c>
      <c r="HO80">
        <v>1.8748899999999999</v>
      </c>
      <c r="HP80">
        <v>1.86988</v>
      </c>
      <c r="HQ80">
        <v>1.8739699999999999</v>
      </c>
      <c r="HR80">
        <v>1.8791199999999999</v>
      </c>
      <c r="HS80">
        <v>0</v>
      </c>
      <c r="HT80">
        <v>0</v>
      </c>
      <c r="HU80">
        <v>0</v>
      </c>
      <c r="HV80">
        <v>0</v>
      </c>
      <c r="HW80" t="s">
        <v>419</v>
      </c>
      <c r="HX80" t="s">
        <v>420</v>
      </c>
      <c r="HY80" t="s">
        <v>421</v>
      </c>
      <c r="HZ80" t="s">
        <v>421</v>
      </c>
      <c r="IA80" t="s">
        <v>421</v>
      </c>
      <c r="IB80" t="s">
        <v>421</v>
      </c>
      <c r="IC80">
        <v>0</v>
      </c>
      <c r="ID80">
        <v>100</v>
      </c>
      <c r="IE80">
        <v>100</v>
      </c>
      <c r="IF80">
        <v>0.82699999999999996</v>
      </c>
      <c r="IG80">
        <v>0.2424</v>
      </c>
      <c r="IH80">
        <v>0.79997317461727446</v>
      </c>
      <c r="II80">
        <v>7.5022699049890511E-4</v>
      </c>
      <c r="IJ80">
        <v>-1.9075414379404558E-6</v>
      </c>
      <c r="IK80">
        <v>4.87577687351772E-10</v>
      </c>
      <c r="IL80">
        <v>0.2424571428571447</v>
      </c>
      <c r="IM80">
        <v>0</v>
      </c>
      <c r="IN80">
        <v>0</v>
      </c>
      <c r="IO80">
        <v>0</v>
      </c>
      <c r="IP80">
        <v>1</v>
      </c>
      <c r="IQ80">
        <v>1943</v>
      </c>
      <c r="IR80">
        <v>1</v>
      </c>
      <c r="IS80">
        <v>21</v>
      </c>
      <c r="IT80">
        <v>21.5</v>
      </c>
      <c r="IU80">
        <v>11.9</v>
      </c>
      <c r="IV80">
        <v>1.08521</v>
      </c>
      <c r="IW80">
        <v>2.4475099999999999</v>
      </c>
      <c r="IX80">
        <v>1.42578</v>
      </c>
      <c r="IY80">
        <v>2.2668499999999998</v>
      </c>
      <c r="IZ80">
        <v>1.5478499999999999</v>
      </c>
      <c r="JA80">
        <v>2.50244</v>
      </c>
      <c r="JB80">
        <v>42.271000000000001</v>
      </c>
      <c r="JC80">
        <v>14.587300000000001</v>
      </c>
      <c r="JD80">
        <v>18</v>
      </c>
      <c r="JE80">
        <v>641.84299999999996</v>
      </c>
      <c r="JF80">
        <v>391.61700000000002</v>
      </c>
      <c r="JG80">
        <v>22.201899999999998</v>
      </c>
      <c r="JH80">
        <v>32.537599999999998</v>
      </c>
      <c r="JI80">
        <v>29.999600000000001</v>
      </c>
      <c r="JJ80">
        <v>32.463299999999997</v>
      </c>
      <c r="JK80">
        <v>32.396500000000003</v>
      </c>
      <c r="JL80">
        <v>21.760300000000001</v>
      </c>
      <c r="JM80">
        <v>24.038</v>
      </c>
      <c r="JN80">
        <v>49.449599999999997</v>
      </c>
      <c r="JO80">
        <v>22.199200000000001</v>
      </c>
      <c r="JP80">
        <v>410</v>
      </c>
      <c r="JQ80">
        <v>22.014800000000001</v>
      </c>
      <c r="JR80">
        <v>94.390100000000004</v>
      </c>
      <c r="JS80">
        <v>100.498</v>
      </c>
    </row>
    <row r="81" spans="1:279" x14ac:dyDescent="0.2">
      <c r="A81">
        <v>65</v>
      </c>
      <c r="B81">
        <v>1689785676</v>
      </c>
      <c r="C81">
        <v>7728</v>
      </c>
      <c r="D81" t="s">
        <v>734</v>
      </c>
      <c r="E81" t="s">
        <v>735</v>
      </c>
      <c r="F81">
        <v>15</v>
      </c>
      <c r="L81" t="s">
        <v>729</v>
      </c>
      <c r="N81" t="s">
        <v>730</v>
      </c>
      <c r="O81" t="s">
        <v>731</v>
      </c>
      <c r="P81">
        <v>1689785668.25</v>
      </c>
      <c r="Q81">
        <f t="shared" ref="Q81:Q112" si="92">(R81)/1000</f>
        <v>1.4576912483846649E-3</v>
      </c>
      <c r="R81">
        <f t="shared" ref="R81:R100" si="93">1000*DB81*AP81*(CX81-CY81)/(100*CQ81*(1000-AP81*CX81))</f>
        <v>1.4576912483846649</v>
      </c>
      <c r="S81">
        <f t="shared" ref="S81:S100" si="94">DB81*AP81*(CW81-CV81*(1000-AP81*CY81)/(1000-AP81*CX81))/(100*CQ81)</f>
        <v>10.155242420987662</v>
      </c>
      <c r="T81">
        <f t="shared" ref="T81:T112" si="95">CV81 - IF(AP81&gt;1, S81*CQ81*100/(AR81*DJ81), 0)</f>
        <v>399.22989999999999</v>
      </c>
      <c r="U81">
        <f t="shared" ref="U81:U112" si="96">((AA81-Q81/2)*T81-S81)/(AA81+Q81/2)</f>
        <v>241.98052095748506</v>
      </c>
      <c r="V81">
        <f t="shared" ref="V81:V112" si="97">U81*(DC81+DD81)/1000</f>
        <v>24.528193353288568</v>
      </c>
      <c r="W81">
        <f t="shared" ref="W81:W100" si="98">(CV81 - IF(AP81&gt;1, S81*CQ81*100/(AR81*DJ81), 0))*(DC81+DD81)/1000</f>
        <v>40.467671285551695</v>
      </c>
      <c r="X81">
        <f t="shared" ref="X81:X112" si="99">2/((1/Z81-1/Y81)+SIGN(Z81)*SQRT((1/Z81-1/Y81)*(1/Z81-1/Y81) + 4*CR81/((CR81+1)*(CR81+1))*(2*1/Z81*1/Y81-1/Y81*1/Y81)))</f>
        <v>0.10999834216159335</v>
      </c>
      <c r="Y81">
        <f t="shared" ref="Y81:Y100" si="100">IF(LEFT(CS81,1)&lt;&gt;"0",IF(LEFT(CS81,1)="1",3,CT81),$D$5+$E$5*(DJ81*DC81/($K$5*1000))+$F$5*(DJ81*DC81/($K$5*1000))*MAX(MIN(CQ81,$J$5),$I$5)*MAX(MIN(CQ81,$J$5),$I$5)+$G$5*MAX(MIN(CQ81,$J$5),$I$5)*(DJ81*DC81/($K$5*1000))+$H$5*(DJ81*DC81/($K$5*1000))*(DJ81*DC81/($K$5*1000)))</f>
        <v>2.9501312285500427</v>
      </c>
      <c r="Z81">
        <f t="shared" ref="Z81:Z100" si="101">Q81*(1000-(1000*0.61365*EXP(17.502*AD81/(240.97+AD81))/(DC81+DD81)+CX81)/2)/(1000*0.61365*EXP(17.502*AD81/(240.97+AD81))/(DC81+DD81)-CX81)</f>
        <v>0.10776959897232069</v>
      </c>
      <c r="AA81">
        <f t="shared" ref="AA81:AA100" si="102">1/((CR81+1)/(X81/1.6)+1/(Y81/1.37)) + CR81/((CR81+1)/(X81/1.6) + CR81/(Y81/1.37))</f>
        <v>6.7552481893216623E-2</v>
      </c>
      <c r="AB81">
        <f t="shared" ref="AB81:AB100" si="103">(CM81*CP81)</f>
        <v>161.9077230625229</v>
      </c>
      <c r="AC81">
        <f t="shared" ref="AC81:AC112" si="104">(DE81+(AB81+2*0.95*0.0000000567*(((DE81+$B$7)+273)^4-(DE81+273)^4)-44100*Q81)/(1.84*29.3*Y81+8*0.95*0.0000000567*(DE81+273)^3))</f>
        <v>28.092410539352688</v>
      </c>
      <c r="AD81">
        <f t="shared" ref="AD81:AD112" si="105">($C$7*DF81+$D$7*DG81+$E$7*AC81)</f>
        <v>27.503710000000002</v>
      </c>
      <c r="AE81">
        <f t="shared" ref="AE81:AE112" si="106">0.61365*EXP(17.502*AD81/(240.97+AD81))</f>
        <v>3.6864232520767</v>
      </c>
      <c r="AF81">
        <f t="shared" ref="AF81:AF112" si="107">(AG81/AH81*100)</f>
        <v>63.85326197085832</v>
      </c>
      <c r="AG81">
        <f t="shared" ref="AG81:AG100" si="108">CX81*(DC81+DD81)/1000</f>
        <v>2.3562361484456251</v>
      </c>
      <c r="AH81">
        <f t="shared" ref="AH81:AH100" si="109">0.61365*EXP(17.502*DE81/(240.97+DE81))</f>
        <v>3.6900795287811237</v>
      </c>
      <c r="AI81">
        <f t="shared" ref="AI81:AI100" si="110">(AE81-CX81*(DC81+DD81)/1000)</f>
        <v>1.3301871036310748</v>
      </c>
      <c r="AJ81">
        <f t="shared" ref="AJ81:AJ100" si="111">(-Q81*44100)</f>
        <v>-64.284184053763724</v>
      </c>
      <c r="AK81">
        <f t="shared" ref="AK81:AK100" si="112">2*29.3*Y81*0.92*(DE81-AD81)</f>
        <v>2.6947943812516622</v>
      </c>
      <c r="AL81">
        <f t="shared" ref="AL81:AL100" si="113">2*0.95*0.0000000567*(((DE81+$B$7)+273)^4-(AD81+273)^4)</f>
        <v>0.19814437627846374</v>
      </c>
      <c r="AM81">
        <f t="shared" ref="AM81:AM112" si="114">AB81+AL81+AJ81+AK81</f>
        <v>100.51647776628931</v>
      </c>
      <c r="AN81">
        <v>0</v>
      </c>
      <c r="AO81">
        <v>0</v>
      </c>
      <c r="AP81">
        <f t="shared" ref="AP81:AP100" si="115">IF(AN81*$H$13&gt;=AR81,1,(AR81/(AR81-AN81*$H$13)))</f>
        <v>1</v>
      </c>
      <c r="AQ81">
        <f t="shared" ref="AQ81:AQ112" si="116">(AP81-1)*100</f>
        <v>0</v>
      </c>
      <c r="AR81">
        <f t="shared" ref="AR81:AR100" si="117">MAX(0,($B$13+$C$13*DJ81)/(1+$D$13*DJ81)*DC81/(DE81+273)*$E$13)</f>
        <v>53409.215348274738</v>
      </c>
      <c r="AS81" t="s">
        <v>655</v>
      </c>
      <c r="AT81">
        <v>12577</v>
      </c>
      <c r="AU81">
        <v>618.79192307692313</v>
      </c>
      <c r="AV81">
        <v>1948.78</v>
      </c>
      <c r="AW81">
        <f t="shared" ref="AW81:AW112" si="118">1-AU81/AV81</f>
        <v>0.68247215022890062</v>
      </c>
      <c r="AX81">
        <v>-1.187651737594801</v>
      </c>
      <c r="AY81" t="s">
        <v>736</v>
      </c>
      <c r="AZ81">
        <v>12550.1</v>
      </c>
      <c r="BA81">
        <v>632.99564000000009</v>
      </c>
      <c r="BB81">
        <v>878.16800000000001</v>
      </c>
      <c r="BC81">
        <f t="shared" ref="BC81:BC112" si="119">1-BA81/BB81</f>
        <v>0.27918616938900065</v>
      </c>
      <c r="BD81">
        <v>0.5</v>
      </c>
      <c r="BE81">
        <f t="shared" ref="BE81:BE100" si="120">CN81</f>
        <v>841.21136241581519</v>
      </c>
      <c r="BF81">
        <f t="shared" ref="BF81:BF100" si="121">S81</f>
        <v>10.155242420987662</v>
      </c>
      <c r="BG81">
        <f t="shared" ref="BG81:BG100" si="122">BC81*BD81*BE81</f>
        <v>117.42728895968689</v>
      </c>
      <c r="BH81">
        <f t="shared" ref="BH81:BH100" si="123">(BF81-AX81)/BE81</f>
        <v>1.3484000175660505E-2</v>
      </c>
      <c r="BI81">
        <f t="shared" ref="BI81:BI100" si="124">(AV81-BB81)/BB81</f>
        <v>1.2191425786409891</v>
      </c>
      <c r="BJ81">
        <f t="shared" ref="BJ81:BJ100" si="125">AU81/(AW81+AU81/BB81)</f>
        <v>446.10099782077151</v>
      </c>
      <c r="BK81" t="s">
        <v>737</v>
      </c>
      <c r="BL81">
        <v>472.19</v>
      </c>
      <c r="BM81">
        <f t="shared" ref="BM81:BM112" si="126">IF(BL81&lt;&gt;0, BL81, BJ81)</f>
        <v>472.19</v>
      </c>
      <c r="BN81">
        <f t="shared" ref="BN81:BN112" si="127">1-BM81/BB81</f>
        <v>0.46230106312231833</v>
      </c>
      <c r="BO81">
        <f t="shared" ref="BO81:BO100" si="128">(BB81-BA81)/(BB81-BM81)</f>
        <v>0.60390553182684759</v>
      </c>
      <c r="BP81">
        <f t="shared" ref="BP81:BP100" si="129">(AV81-BB81)/(AV81-BM81)</f>
        <v>0.72505705713840685</v>
      </c>
      <c r="BQ81">
        <f t="shared" ref="BQ81:BQ100" si="130">(BB81-BA81)/(BB81-AU81)</f>
        <v>0.94523890910999719</v>
      </c>
      <c r="BR81">
        <f t="shared" ref="BR81:BR100" si="131">(AV81-BB81)/(AV81-AU81)</f>
        <v>0.80497864497917726</v>
      </c>
      <c r="BS81">
        <f t="shared" ref="BS81:BS100" si="132">(BO81*BM81/BA81)</f>
        <v>0.45048991660245735</v>
      </c>
      <c r="BT81">
        <f t="shared" ref="BT81:BT112" si="133">(1-BS81)</f>
        <v>0.54951008339754259</v>
      </c>
      <c r="BU81">
        <v>2743</v>
      </c>
      <c r="BV81">
        <v>300</v>
      </c>
      <c r="BW81">
        <v>300</v>
      </c>
      <c r="BX81">
        <v>300</v>
      </c>
      <c r="BY81">
        <v>12550.1</v>
      </c>
      <c r="BZ81">
        <v>842.86</v>
      </c>
      <c r="CA81">
        <v>-9.5222299999999996E-3</v>
      </c>
      <c r="CB81">
        <v>-4.17</v>
      </c>
      <c r="CC81" t="s">
        <v>415</v>
      </c>
      <c r="CD81" t="s">
        <v>415</v>
      </c>
      <c r="CE81" t="s">
        <v>415</v>
      </c>
      <c r="CF81" t="s">
        <v>415</v>
      </c>
      <c r="CG81" t="s">
        <v>415</v>
      </c>
      <c r="CH81" t="s">
        <v>415</v>
      </c>
      <c r="CI81" t="s">
        <v>415</v>
      </c>
      <c r="CJ81" t="s">
        <v>415</v>
      </c>
      <c r="CK81" t="s">
        <v>415</v>
      </c>
      <c r="CL81" t="s">
        <v>415</v>
      </c>
      <c r="CM81">
        <f t="shared" ref="CM81:CM100" si="134">$B$11*DK81+$C$11*DL81+$F$11*DW81*(1-DZ81)</f>
        <v>1000.020666666667</v>
      </c>
      <c r="CN81">
        <f t="shared" ref="CN81:CN112" si="135">CM81*CO81</f>
        <v>841.21136241581519</v>
      </c>
      <c r="CO81">
        <f t="shared" ref="CO81:CO100" si="136">($B$11*$D$9+$C$11*$D$9+$F$11*((EJ81+EB81)/MAX(EJ81+EB81+EK81, 0.1)*$I$9+EK81/MAX(EJ81+EB81+EK81, 0.1)*$J$9))/($B$11+$C$11+$F$11)</f>
        <v>0.84119397774027493</v>
      </c>
      <c r="CP81">
        <f t="shared" ref="CP81:CP100" si="137">($B$11*$K$9+$C$11*$K$9+$F$11*((EJ81+EB81)/MAX(EJ81+EB81+EK81, 0.1)*$P$9+EK81/MAX(EJ81+EB81+EK81, 0.1)*$Q$9))/($B$11+$C$11+$F$11)</f>
        <v>0.16190437703873073</v>
      </c>
      <c r="CQ81">
        <v>6</v>
      </c>
      <c r="CR81">
        <v>0.5</v>
      </c>
      <c r="CS81" t="s">
        <v>416</v>
      </c>
      <c r="CT81">
        <v>2</v>
      </c>
      <c r="CU81">
        <v>1689785668.25</v>
      </c>
      <c r="CV81">
        <v>399.22989999999999</v>
      </c>
      <c r="CW81">
        <v>409.96350000000001</v>
      </c>
      <c r="CX81">
        <v>23.24522</v>
      </c>
      <c r="CY81">
        <v>21.82189</v>
      </c>
      <c r="CZ81">
        <v>398.40293333333341</v>
      </c>
      <c r="DA81">
        <v>23.002780000000001</v>
      </c>
      <c r="DB81">
        <v>600.20103333333327</v>
      </c>
      <c r="DC81">
        <v>101.26413333333331</v>
      </c>
      <c r="DD81">
        <v>0.1001965566666667</v>
      </c>
      <c r="DE81">
        <v>27.520653333333328</v>
      </c>
      <c r="DF81">
        <v>27.503710000000002</v>
      </c>
      <c r="DG81">
        <v>999.9000000000002</v>
      </c>
      <c r="DH81">
        <v>0</v>
      </c>
      <c r="DI81">
        <v>0</v>
      </c>
      <c r="DJ81">
        <v>9991.4916666666668</v>
      </c>
      <c r="DK81">
        <v>0</v>
      </c>
      <c r="DL81">
        <v>1761.2570000000001</v>
      </c>
      <c r="DM81">
        <v>-10.733636666666669</v>
      </c>
      <c r="DN81">
        <v>408.73096666666657</v>
      </c>
      <c r="DO81">
        <v>419.10936666666669</v>
      </c>
      <c r="DP81">
        <v>1.4233340000000001</v>
      </c>
      <c r="DQ81">
        <v>409.96350000000001</v>
      </c>
      <c r="DR81">
        <v>21.82189</v>
      </c>
      <c r="DS81">
        <v>2.3539089999999998</v>
      </c>
      <c r="DT81">
        <v>2.2097756666666659</v>
      </c>
      <c r="DU81">
        <v>20.05010333333334</v>
      </c>
      <c r="DV81">
        <v>19.03334666666667</v>
      </c>
      <c r="DW81">
        <v>1000.020666666667</v>
      </c>
      <c r="DX81">
        <v>0.95999819999999969</v>
      </c>
      <c r="DY81">
        <v>4.0001860000000007E-2</v>
      </c>
      <c r="DZ81">
        <v>0</v>
      </c>
      <c r="EA81">
        <v>633.03626666666673</v>
      </c>
      <c r="EB81">
        <v>4.9993100000000004</v>
      </c>
      <c r="EC81">
        <v>8097.4006666666664</v>
      </c>
      <c r="ED81">
        <v>8785.0403333333325</v>
      </c>
      <c r="EE81">
        <v>39.693366666666662</v>
      </c>
      <c r="EF81">
        <v>42.018599999999999</v>
      </c>
      <c r="EG81">
        <v>40.460099999999983</v>
      </c>
      <c r="EH81">
        <v>41.351899999999993</v>
      </c>
      <c r="EI81">
        <v>40.976899999999979</v>
      </c>
      <c r="EJ81">
        <v>955.21933333333334</v>
      </c>
      <c r="EK81">
        <v>39.79999999999999</v>
      </c>
      <c r="EL81">
        <v>0</v>
      </c>
      <c r="EM81">
        <v>87.799999952316284</v>
      </c>
      <c r="EN81">
        <v>0</v>
      </c>
      <c r="EO81">
        <v>632.99564000000009</v>
      </c>
      <c r="EP81">
        <v>-6.5332307855552676</v>
      </c>
      <c r="EQ81">
        <v>-79.630000076751116</v>
      </c>
      <c r="ER81">
        <v>8097.1316000000006</v>
      </c>
      <c r="ES81">
        <v>15</v>
      </c>
      <c r="ET81">
        <v>1689784871</v>
      </c>
      <c r="EU81" t="s">
        <v>726</v>
      </c>
      <c r="EV81">
        <v>1689784297.5999999</v>
      </c>
      <c r="EW81">
        <v>1689784871</v>
      </c>
      <c r="EX81">
        <v>51</v>
      </c>
      <c r="EY81">
        <v>-7.9000000000000001E-2</v>
      </c>
      <c r="EZ81">
        <v>0.01</v>
      </c>
      <c r="FA81">
        <v>0.82599999999999996</v>
      </c>
      <c r="FB81">
        <v>0.24199999999999999</v>
      </c>
      <c r="FC81">
        <v>400</v>
      </c>
      <c r="FD81">
        <v>23</v>
      </c>
      <c r="FE81">
        <v>0.22</v>
      </c>
      <c r="FF81">
        <v>0.14000000000000001</v>
      </c>
      <c r="FG81">
        <v>-10.72260975609756</v>
      </c>
      <c r="FH81">
        <v>-0.2163512195122067</v>
      </c>
      <c r="FI81">
        <v>3.5964337382400728E-2</v>
      </c>
      <c r="FJ81">
        <v>1</v>
      </c>
      <c r="FK81">
        <v>399.22909677419352</v>
      </c>
      <c r="FL81">
        <v>0.118983870966899</v>
      </c>
      <c r="FM81">
        <v>1.3201551323086249E-2</v>
      </c>
      <c r="FN81">
        <v>1</v>
      </c>
      <c r="FO81">
        <v>1.448986829268293</v>
      </c>
      <c r="FP81">
        <v>-0.30650885017421731</v>
      </c>
      <c r="FQ81">
        <v>5.5088974880288827E-2</v>
      </c>
      <c r="FR81">
        <v>1</v>
      </c>
      <c r="FS81">
        <v>23.236483870967749</v>
      </c>
      <c r="FT81">
        <v>0.74274193548378253</v>
      </c>
      <c r="FU81">
        <v>5.5663030510930613E-2</v>
      </c>
      <c r="FV81">
        <v>1</v>
      </c>
      <c r="FW81">
        <v>4</v>
      </c>
      <c r="FX81">
        <v>4</v>
      </c>
      <c r="FY81" t="s">
        <v>418</v>
      </c>
      <c r="FZ81">
        <v>3.17178</v>
      </c>
      <c r="GA81">
        <v>2.7971200000000001</v>
      </c>
      <c r="GB81">
        <v>9.9700899999999995E-2</v>
      </c>
      <c r="GC81">
        <v>0.10244300000000001</v>
      </c>
      <c r="GD81">
        <v>0.116579</v>
      </c>
      <c r="GE81">
        <v>0.112275</v>
      </c>
      <c r="GF81">
        <v>27879.9</v>
      </c>
      <c r="GG81">
        <v>22167.7</v>
      </c>
      <c r="GH81">
        <v>28969.4</v>
      </c>
      <c r="GI81">
        <v>24216</v>
      </c>
      <c r="GJ81">
        <v>32562.6</v>
      </c>
      <c r="GK81">
        <v>31368.1</v>
      </c>
      <c r="GL81">
        <v>39971.4</v>
      </c>
      <c r="GM81">
        <v>39501.599999999999</v>
      </c>
      <c r="GN81">
        <v>2.1141800000000002</v>
      </c>
      <c r="GO81">
        <v>1.7519</v>
      </c>
      <c r="GP81">
        <v>-1.9464599999999999E-2</v>
      </c>
      <c r="GQ81">
        <v>0</v>
      </c>
      <c r="GR81">
        <v>27.8492</v>
      </c>
      <c r="GS81">
        <v>999.9</v>
      </c>
      <c r="GT81">
        <v>41.2</v>
      </c>
      <c r="GU81">
        <v>39.4</v>
      </c>
      <c r="GV81">
        <v>29.206499999999998</v>
      </c>
      <c r="GW81">
        <v>62.4191</v>
      </c>
      <c r="GX81">
        <v>33.072899999999997</v>
      </c>
      <c r="GY81">
        <v>1</v>
      </c>
      <c r="GZ81">
        <v>0.43735800000000002</v>
      </c>
      <c r="HA81">
        <v>5.9981400000000002</v>
      </c>
      <c r="HB81">
        <v>20.160399999999999</v>
      </c>
      <c r="HC81">
        <v>5.2243300000000001</v>
      </c>
      <c r="HD81">
        <v>11.914099999999999</v>
      </c>
      <c r="HE81">
        <v>4.9633000000000003</v>
      </c>
      <c r="HF81">
        <v>3.2919999999999998</v>
      </c>
      <c r="HG81">
        <v>9999</v>
      </c>
      <c r="HH81">
        <v>9999</v>
      </c>
      <c r="HI81">
        <v>9999</v>
      </c>
      <c r="HJ81">
        <v>999.9</v>
      </c>
      <c r="HK81">
        <v>4.9702900000000003</v>
      </c>
      <c r="HL81">
        <v>1.8754599999999999</v>
      </c>
      <c r="HM81">
        <v>1.87426</v>
      </c>
      <c r="HN81">
        <v>1.87348</v>
      </c>
      <c r="HO81">
        <v>1.8748499999999999</v>
      </c>
      <c r="HP81">
        <v>1.8698300000000001</v>
      </c>
      <c r="HQ81">
        <v>1.8739300000000001</v>
      </c>
      <c r="HR81">
        <v>1.8791199999999999</v>
      </c>
      <c r="HS81">
        <v>0</v>
      </c>
      <c r="HT81">
        <v>0</v>
      </c>
      <c r="HU81">
        <v>0</v>
      </c>
      <c r="HV81">
        <v>0</v>
      </c>
      <c r="HW81" t="s">
        <v>419</v>
      </c>
      <c r="HX81" t="s">
        <v>420</v>
      </c>
      <c r="HY81" t="s">
        <v>421</v>
      </c>
      <c r="HZ81" t="s">
        <v>421</v>
      </c>
      <c r="IA81" t="s">
        <v>421</v>
      </c>
      <c r="IB81" t="s">
        <v>421</v>
      </c>
      <c r="IC81">
        <v>0</v>
      </c>
      <c r="ID81">
        <v>100</v>
      </c>
      <c r="IE81">
        <v>100</v>
      </c>
      <c r="IF81">
        <v>0.82699999999999996</v>
      </c>
      <c r="IG81">
        <v>0.24249999999999999</v>
      </c>
      <c r="IH81">
        <v>0.79997317461727446</v>
      </c>
      <c r="II81">
        <v>7.5022699049890511E-4</v>
      </c>
      <c r="IJ81">
        <v>-1.9075414379404558E-6</v>
      </c>
      <c r="IK81">
        <v>4.87577687351772E-10</v>
      </c>
      <c r="IL81">
        <v>0.2424571428571447</v>
      </c>
      <c r="IM81">
        <v>0</v>
      </c>
      <c r="IN81">
        <v>0</v>
      </c>
      <c r="IO81">
        <v>0</v>
      </c>
      <c r="IP81">
        <v>1</v>
      </c>
      <c r="IQ81">
        <v>1943</v>
      </c>
      <c r="IR81">
        <v>1</v>
      </c>
      <c r="IS81">
        <v>21</v>
      </c>
      <c r="IT81">
        <v>23</v>
      </c>
      <c r="IU81">
        <v>13.4</v>
      </c>
      <c r="IV81">
        <v>1.08521</v>
      </c>
      <c r="IW81">
        <v>2.4597199999999999</v>
      </c>
      <c r="IX81">
        <v>1.42578</v>
      </c>
      <c r="IY81">
        <v>2.2668499999999998</v>
      </c>
      <c r="IZ81">
        <v>1.5478499999999999</v>
      </c>
      <c r="JA81">
        <v>2.35107</v>
      </c>
      <c r="JB81">
        <v>42.164999999999999</v>
      </c>
      <c r="JC81">
        <v>14.5436</v>
      </c>
      <c r="JD81">
        <v>18</v>
      </c>
      <c r="JE81">
        <v>641.68100000000004</v>
      </c>
      <c r="JF81">
        <v>391.50200000000001</v>
      </c>
      <c r="JG81">
        <v>23.279900000000001</v>
      </c>
      <c r="JH81">
        <v>32.499000000000002</v>
      </c>
      <c r="JI81">
        <v>30.0063</v>
      </c>
      <c r="JJ81">
        <v>32.443199999999997</v>
      </c>
      <c r="JK81">
        <v>32.382300000000001</v>
      </c>
      <c r="JL81">
        <v>21.758600000000001</v>
      </c>
      <c r="JM81">
        <v>23.363800000000001</v>
      </c>
      <c r="JN81">
        <v>47.188400000000001</v>
      </c>
      <c r="JO81">
        <v>22.852699999999999</v>
      </c>
      <c r="JP81">
        <v>410</v>
      </c>
      <c r="JQ81">
        <v>21.997</v>
      </c>
      <c r="JR81">
        <v>94.405100000000004</v>
      </c>
      <c r="JS81">
        <v>100.50700000000001</v>
      </c>
    </row>
    <row r="82" spans="1:279" x14ac:dyDescent="0.2">
      <c r="A82">
        <v>66</v>
      </c>
      <c r="B82">
        <v>1689785805.5</v>
      </c>
      <c r="C82">
        <v>7857.5</v>
      </c>
      <c r="D82" t="s">
        <v>738</v>
      </c>
      <c r="E82" t="s">
        <v>739</v>
      </c>
      <c r="F82">
        <v>15</v>
      </c>
      <c r="L82" t="s">
        <v>729</v>
      </c>
      <c r="N82" t="s">
        <v>730</v>
      </c>
      <c r="O82" t="s">
        <v>731</v>
      </c>
      <c r="P82">
        <v>1689785797.5</v>
      </c>
      <c r="Q82">
        <f t="shared" si="92"/>
        <v>1.2434844903104808E-3</v>
      </c>
      <c r="R82">
        <f t="shared" si="93"/>
        <v>1.2434844903104807</v>
      </c>
      <c r="S82">
        <f t="shared" si="94"/>
        <v>9.1057136744741083</v>
      </c>
      <c r="T82">
        <f t="shared" si="95"/>
        <v>400.39054838709671</v>
      </c>
      <c r="U82">
        <f t="shared" si="96"/>
        <v>239.21870138909571</v>
      </c>
      <c r="V82">
        <f t="shared" si="97"/>
        <v>24.247971813272489</v>
      </c>
      <c r="W82">
        <f t="shared" si="98"/>
        <v>40.584865126408481</v>
      </c>
      <c r="X82">
        <f t="shared" si="99"/>
        <v>9.5797824567233542E-2</v>
      </c>
      <c r="Y82">
        <f t="shared" si="100"/>
        <v>2.9513319280273578</v>
      </c>
      <c r="Z82">
        <f t="shared" si="101"/>
        <v>9.4103284617029478E-2</v>
      </c>
      <c r="AA82">
        <f t="shared" si="102"/>
        <v>5.8964303893408176E-2</v>
      </c>
      <c r="AB82">
        <f t="shared" si="103"/>
        <v>82.09401239031267</v>
      </c>
      <c r="AC82">
        <f t="shared" si="104"/>
        <v>27.887747385301733</v>
      </c>
      <c r="AD82">
        <f t="shared" si="105"/>
        <v>27.51578709677419</v>
      </c>
      <c r="AE82">
        <f t="shared" si="106"/>
        <v>3.6890290983196929</v>
      </c>
      <c r="AF82">
        <f t="shared" si="107"/>
        <v>63.981137639644437</v>
      </c>
      <c r="AG82">
        <f t="shared" si="108"/>
        <v>2.3897746466689984</v>
      </c>
      <c r="AH82">
        <f t="shared" si="109"/>
        <v>3.7351237174442327</v>
      </c>
      <c r="AI82">
        <f t="shared" si="110"/>
        <v>1.2992544516506945</v>
      </c>
      <c r="AJ82">
        <f t="shared" si="111"/>
        <v>-54.837666022692204</v>
      </c>
      <c r="AK82">
        <f t="shared" si="112"/>
        <v>33.796972541920766</v>
      </c>
      <c r="AL82">
        <f t="shared" si="113"/>
        <v>2.4867564276266898</v>
      </c>
      <c r="AM82">
        <f t="shared" si="114"/>
        <v>63.54007533716792</v>
      </c>
      <c r="AN82">
        <v>0</v>
      </c>
      <c r="AO82">
        <v>0</v>
      </c>
      <c r="AP82">
        <f t="shared" si="115"/>
        <v>1</v>
      </c>
      <c r="AQ82">
        <f t="shared" si="116"/>
        <v>0</v>
      </c>
      <c r="AR82">
        <f t="shared" si="117"/>
        <v>53407.259993154294</v>
      </c>
      <c r="AS82" t="s">
        <v>655</v>
      </c>
      <c r="AT82">
        <v>12577</v>
      </c>
      <c r="AU82">
        <v>618.79192307692313</v>
      </c>
      <c r="AV82">
        <v>1948.78</v>
      </c>
      <c r="AW82">
        <f t="shared" si="118"/>
        <v>0.68247215022890062</v>
      </c>
      <c r="AX82">
        <v>-1.187651737594801</v>
      </c>
      <c r="AY82" t="s">
        <v>740</v>
      </c>
      <c r="AZ82">
        <v>12562.6</v>
      </c>
      <c r="BA82">
        <v>662.68550000000005</v>
      </c>
      <c r="BB82">
        <v>1335.26</v>
      </c>
      <c r="BC82">
        <f t="shared" si="119"/>
        <v>0.5037030241301319</v>
      </c>
      <c r="BD82">
        <v>0.5</v>
      </c>
      <c r="BE82">
        <f t="shared" si="120"/>
        <v>421.19447046798746</v>
      </c>
      <c r="BF82">
        <f t="shared" si="121"/>
        <v>9.1057136744741083</v>
      </c>
      <c r="BG82">
        <f t="shared" si="122"/>
        <v>106.07846426080741</v>
      </c>
      <c r="BH82">
        <f t="shared" si="123"/>
        <v>2.4438510317174849E-2</v>
      </c>
      <c r="BI82">
        <f t="shared" si="124"/>
        <v>0.45947605709749412</v>
      </c>
      <c r="BJ82">
        <f t="shared" si="125"/>
        <v>540.00684449626078</v>
      </c>
      <c r="BK82" t="s">
        <v>741</v>
      </c>
      <c r="BL82">
        <v>500.91</v>
      </c>
      <c r="BM82">
        <f t="shared" si="126"/>
        <v>500.91</v>
      </c>
      <c r="BN82">
        <f t="shared" si="127"/>
        <v>0.62485957790992019</v>
      </c>
      <c r="BO82">
        <f t="shared" si="128"/>
        <v>0.80610595074009705</v>
      </c>
      <c r="BP82">
        <f t="shared" si="129"/>
        <v>0.42373970038746572</v>
      </c>
      <c r="BQ82">
        <f t="shared" si="130"/>
        <v>0.93873617215217597</v>
      </c>
      <c r="BR82">
        <f t="shared" si="131"/>
        <v>0.46129736848421721</v>
      </c>
      <c r="BS82">
        <f t="shared" si="132"/>
        <v>0.6093184954027544</v>
      </c>
      <c r="BT82">
        <f t="shared" si="133"/>
        <v>0.3906815045972456</v>
      </c>
      <c r="BU82">
        <v>2745</v>
      </c>
      <c r="BV82">
        <v>300</v>
      </c>
      <c r="BW82">
        <v>300</v>
      </c>
      <c r="BX82">
        <v>300</v>
      </c>
      <c r="BY82">
        <v>12562.6</v>
      </c>
      <c r="BZ82">
        <v>1218.3699999999999</v>
      </c>
      <c r="CA82">
        <v>-9.9642700000000008E-3</v>
      </c>
      <c r="CB82">
        <v>-32.520000000000003</v>
      </c>
      <c r="CC82" t="s">
        <v>415</v>
      </c>
      <c r="CD82" t="s">
        <v>415</v>
      </c>
      <c r="CE82" t="s">
        <v>415</v>
      </c>
      <c r="CF82" t="s">
        <v>415</v>
      </c>
      <c r="CG82" t="s">
        <v>415</v>
      </c>
      <c r="CH82" t="s">
        <v>415</v>
      </c>
      <c r="CI82" t="s">
        <v>415</v>
      </c>
      <c r="CJ82" t="s">
        <v>415</v>
      </c>
      <c r="CK82" t="s">
        <v>415</v>
      </c>
      <c r="CL82" t="s">
        <v>415</v>
      </c>
      <c r="CM82">
        <f t="shared" si="134"/>
        <v>500.00774193548381</v>
      </c>
      <c r="CN82">
        <f t="shared" si="135"/>
        <v>421.19447046798746</v>
      </c>
      <c r="CO82">
        <f t="shared" si="136"/>
        <v>0.84237589769626875</v>
      </c>
      <c r="CP82">
        <f t="shared" si="137"/>
        <v>0.16418548255379872</v>
      </c>
      <c r="CQ82">
        <v>6</v>
      </c>
      <c r="CR82">
        <v>0.5</v>
      </c>
      <c r="CS82" t="s">
        <v>416</v>
      </c>
      <c r="CT82">
        <v>2</v>
      </c>
      <c r="CU82">
        <v>1689785797.5</v>
      </c>
      <c r="CV82">
        <v>400.39054838709671</v>
      </c>
      <c r="CW82">
        <v>409.99077419354842</v>
      </c>
      <c r="CX82">
        <v>23.57635483870968</v>
      </c>
      <c r="CY82">
        <v>22.362612903225809</v>
      </c>
      <c r="CZ82">
        <v>399.54025806451619</v>
      </c>
      <c r="DA82">
        <v>23.365883870967739</v>
      </c>
      <c r="DB82">
        <v>600.21045161290328</v>
      </c>
      <c r="DC82">
        <v>101.2632903225807</v>
      </c>
      <c r="DD82">
        <v>9.9904412903225798E-2</v>
      </c>
      <c r="DE82">
        <v>27.728196774193549</v>
      </c>
      <c r="DF82">
        <v>27.51578709677419</v>
      </c>
      <c r="DG82">
        <v>999.90000000000032</v>
      </c>
      <c r="DH82">
        <v>0</v>
      </c>
      <c r="DI82">
        <v>0</v>
      </c>
      <c r="DJ82">
        <v>9998.3903225806444</v>
      </c>
      <c r="DK82">
        <v>0</v>
      </c>
      <c r="DL82">
        <v>1697.616451612904</v>
      </c>
      <c r="DM82">
        <v>-9.6002745161290317</v>
      </c>
      <c r="DN82">
        <v>410.05809677419347</v>
      </c>
      <c r="DO82">
        <v>419.36903225806458</v>
      </c>
      <c r="DP82">
        <v>1.213744838709677</v>
      </c>
      <c r="DQ82">
        <v>409.99077419354842</v>
      </c>
      <c r="DR82">
        <v>22.362612903225809</v>
      </c>
      <c r="DS82">
        <v>2.3874196774193548</v>
      </c>
      <c r="DT82">
        <v>2.2645116129032261</v>
      </c>
      <c r="DU82">
        <v>20.2786935483871</v>
      </c>
      <c r="DV82">
        <v>19.426141935483869</v>
      </c>
      <c r="DW82">
        <v>500.00774193548381</v>
      </c>
      <c r="DX82">
        <v>0.92000783870967739</v>
      </c>
      <c r="DY82">
        <v>7.9992406451612902E-2</v>
      </c>
      <c r="DZ82">
        <v>0</v>
      </c>
      <c r="EA82">
        <v>662.64535483870975</v>
      </c>
      <c r="EB82">
        <v>4.9993100000000013</v>
      </c>
      <c r="EC82">
        <v>5065.7970967741949</v>
      </c>
      <c r="ED82">
        <v>4309.4409677419353</v>
      </c>
      <c r="EE82">
        <v>38.770000000000003</v>
      </c>
      <c r="EF82">
        <v>41.886999999999993</v>
      </c>
      <c r="EG82">
        <v>40.043999999999997</v>
      </c>
      <c r="EH82">
        <v>41.191064516129011</v>
      </c>
      <c r="EI82">
        <v>40.383000000000003</v>
      </c>
      <c r="EJ82">
        <v>455.41096774193539</v>
      </c>
      <c r="EK82">
        <v>39.599032258064497</v>
      </c>
      <c r="EL82">
        <v>0</v>
      </c>
      <c r="EM82">
        <v>128.89999985694891</v>
      </c>
      <c r="EN82">
        <v>0</v>
      </c>
      <c r="EO82">
        <v>662.68550000000005</v>
      </c>
      <c r="EP82">
        <v>3.344717943620124</v>
      </c>
      <c r="EQ82">
        <v>-42.981538420056751</v>
      </c>
      <c r="ER82">
        <v>5065.6434615384624</v>
      </c>
      <c r="ES82">
        <v>15</v>
      </c>
      <c r="ET82">
        <v>1689785757</v>
      </c>
      <c r="EU82" t="s">
        <v>742</v>
      </c>
      <c r="EV82">
        <v>1689785757</v>
      </c>
      <c r="EW82">
        <v>1689785756</v>
      </c>
      <c r="EX82">
        <v>52</v>
      </c>
      <c r="EY82">
        <v>2.4E-2</v>
      </c>
      <c r="EZ82">
        <v>-3.2000000000000001E-2</v>
      </c>
      <c r="FA82">
        <v>0.84499999999999997</v>
      </c>
      <c r="FB82">
        <v>0.21</v>
      </c>
      <c r="FC82">
        <v>410</v>
      </c>
      <c r="FD82">
        <v>21</v>
      </c>
      <c r="FE82">
        <v>0.23</v>
      </c>
      <c r="FF82">
        <v>0.06</v>
      </c>
      <c r="FG82">
        <v>-9.6096912500000009</v>
      </c>
      <c r="FH82">
        <v>0.1548347842401622</v>
      </c>
      <c r="FI82">
        <v>3.034346842299836E-2</v>
      </c>
      <c r="FJ82">
        <v>1</v>
      </c>
      <c r="FK82">
        <v>400.38986666666648</v>
      </c>
      <c r="FL82">
        <v>5.184427141241494E-2</v>
      </c>
      <c r="FM82">
        <v>1.4226110579570409E-2</v>
      </c>
      <c r="FN82">
        <v>1</v>
      </c>
      <c r="FO82">
        <v>1.1908719999999999</v>
      </c>
      <c r="FP82">
        <v>0.53051977485928559</v>
      </c>
      <c r="FQ82">
        <v>5.5262470954527548E-2</v>
      </c>
      <c r="FR82">
        <v>0</v>
      </c>
      <c r="FS82">
        <v>23.575383333333331</v>
      </c>
      <c r="FT82">
        <v>0.31216284760850882</v>
      </c>
      <c r="FU82">
        <v>2.3922612501331871E-2</v>
      </c>
      <c r="FV82">
        <v>1</v>
      </c>
      <c r="FW82">
        <v>3</v>
      </c>
      <c r="FX82">
        <v>4</v>
      </c>
      <c r="FY82" t="s">
        <v>481</v>
      </c>
      <c r="FZ82">
        <v>3.1719200000000001</v>
      </c>
      <c r="GA82">
        <v>2.7967599999999999</v>
      </c>
      <c r="GB82">
        <v>9.9929699999999996E-2</v>
      </c>
      <c r="GC82">
        <v>0.102427</v>
      </c>
      <c r="GD82">
        <v>0.117759</v>
      </c>
      <c r="GE82">
        <v>0.11432</v>
      </c>
      <c r="GF82">
        <v>27874.7</v>
      </c>
      <c r="GG82">
        <v>22169.9</v>
      </c>
      <c r="GH82">
        <v>28971.200000000001</v>
      </c>
      <c r="GI82">
        <v>24217.8</v>
      </c>
      <c r="GJ82">
        <v>32520.2</v>
      </c>
      <c r="GK82">
        <v>31297.8</v>
      </c>
      <c r="GL82">
        <v>39973.199999999997</v>
      </c>
      <c r="GM82">
        <v>39504.699999999997</v>
      </c>
      <c r="GN82">
        <v>2.1144799999999999</v>
      </c>
      <c r="GO82">
        <v>1.7522</v>
      </c>
      <c r="GP82">
        <v>-3.53903E-2</v>
      </c>
      <c r="GQ82">
        <v>0</v>
      </c>
      <c r="GR82">
        <v>28.110800000000001</v>
      </c>
      <c r="GS82">
        <v>999.9</v>
      </c>
      <c r="GT82">
        <v>40.5</v>
      </c>
      <c r="GU82">
        <v>39.5</v>
      </c>
      <c r="GV82">
        <v>28.867799999999999</v>
      </c>
      <c r="GW82">
        <v>61.969099999999997</v>
      </c>
      <c r="GX82">
        <v>32.1875</v>
      </c>
      <c r="GY82">
        <v>1</v>
      </c>
      <c r="GZ82">
        <v>0.42665399999999998</v>
      </c>
      <c r="HA82">
        <v>3.1923900000000001</v>
      </c>
      <c r="HB82">
        <v>20.244599999999998</v>
      </c>
      <c r="HC82">
        <v>5.2234299999999996</v>
      </c>
      <c r="HD82">
        <v>11.914099999999999</v>
      </c>
      <c r="HE82">
        <v>4.9637000000000002</v>
      </c>
      <c r="HF82">
        <v>3.2919999999999998</v>
      </c>
      <c r="HG82">
        <v>9999</v>
      </c>
      <c r="HH82">
        <v>9999</v>
      </c>
      <c r="HI82">
        <v>9999</v>
      </c>
      <c r="HJ82">
        <v>999.9</v>
      </c>
      <c r="HK82">
        <v>4.9703299999999997</v>
      </c>
      <c r="HL82">
        <v>1.87548</v>
      </c>
      <c r="HM82">
        <v>1.87435</v>
      </c>
      <c r="HN82">
        <v>1.87355</v>
      </c>
      <c r="HO82">
        <v>1.8748800000000001</v>
      </c>
      <c r="HP82">
        <v>1.8698900000000001</v>
      </c>
      <c r="HQ82">
        <v>1.87401</v>
      </c>
      <c r="HR82">
        <v>1.8791199999999999</v>
      </c>
      <c r="HS82">
        <v>0</v>
      </c>
      <c r="HT82">
        <v>0</v>
      </c>
      <c r="HU82">
        <v>0</v>
      </c>
      <c r="HV82">
        <v>0</v>
      </c>
      <c r="HW82" t="s">
        <v>419</v>
      </c>
      <c r="HX82" t="s">
        <v>420</v>
      </c>
      <c r="HY82" t="s">
        <v>421</v>
      </c>
      <c r="HZ82" t="s">
        <v>421</v>
      </c>
      <c r="IA82" t="s">
        <v>421</v>
      </c>
      <c r="IB82" t="s">
        <v>421</v>
      </c>
      <c r="IC82">
        <v>0</v>
      </c>
      <c r="ID82">
        <v>100</v>
      </c>
      <c r="IE82">
        <v>100</v>
      </c>
      <c r="IF82">
        <v>0.85</v>
      </c>
      <c r="IG82">
        <v>0.21049999999999999</v>
      </c>
      <c r="IH82">
        <v>0.82390057087545121</v>
      </c>
      <c r="II82">
        <v>7.5022699049890511E-4</v>
      </c>
      <c r="IJ82">
        <v>-1.9075414379404558E-6</v>
      </c>
      <c r="IK82">
        <v>4.87577687351772E-10</v>
      </c>
      <c r="IL82">
        <v>0.21046666666667241</v>
      </c>
      <c r="IM82">
        <v>0</v>
      </c>
      <c r="IN82">
        <v>0</v>
      </c>
      <c r="IO82">
        <v>0</v>
      </c>
      <c r="IP82">
        <v>1</v>
      </c>
      <c r="IQ82">
        <v>1943</v>
      </c>
      <c r="IR82">
        <v>1</v>
      </c>
      <c r="IS82">
        <v>21</v>
      </c>
      <c r="IT82">
        <v>0.8</v>
      </c>
      <c r="IU82">
        <v>0.8</v>
      </c>
      <c r="IV82">
        <v>1.08643</v>
      </c>
      <c r="IW82">
        <v>2.4609399999999999</v>
      </c>
      <c r="IX82">
        <v>1.42578</v>
      </c>
      <c r="IY82">
        <v>2.2668499999999998</v>
      </c>
      <c r="IZ82">
        <v>1.5478499999999999</v>
      </c>
      <c r="JA82">
        <v>2.3327599999999999</v>
      </c>
      <c r="JB82">
        <v>42.085700000000003</v>
      </c>
      <c r="JC82">
        <v>14.5611</v>
      </c>
      <c r="JD82">
        <v>18</v>
      </c>
      <c r="JE82">
        <v>641.82000000000005</v>
      </c>
      <c r="JF82">
        <v>391.63200000000001</v>
      </c>
      <c r="JG82">
        <v>23.669499999999999</v>
      </c>
      <c r="JH82">
        <v>32.471400000000003</v>
      </c>
      <c r="JI82">
        <v>30.000399999999999</v>
      </c>
      <c r="JJ82">
        <v>32.433900000000001</v>
      </c>
      <c r="JK82">
        <v>32.376600000000003</v>
      </c>
      <c r="JL82">
        <v>21.770099999999999</v>
      </c>
      <c r="JM82">
        <v>21.438300000000002</v>
      </c>
      <c r="JN82">
        <v>45.3108</v>
      </c>
      <c r="JO82">
        <v>23.636800000000001</v>
      </c>
      <c r="JP82">
        <v>410</v>
      </c>
      <c r="JQ82">
        <v>22.365200000000002</v>
      </c>
      <c r="JR82">
        <v>94.41</v>
      </c>
      <c r="JS82">
        <v>100.514</v>
      </c>
    </row>
    <row r="83" spans="1:279" x14ac:dyDescent="0.2">
      <c r="A83">
        <v>67</v>
      </c>
      <c r="B83">
        <v>1689785875</v>
      </c>
      <c r="C83">
        <v>7927</v>
      </c>
      <c r="D83" t="s">
        <v>743</v>
      </c>
      <c r="E83" t="s">
        <v>744</v>
      </c>
      <c r="F83">
        <v>15</v>
      </c>
      <c r="L83" t="s">
        <v>729</v>
      </c>
      <c r="N83" t="s">
        <v>730</v>
      </c>
      <c r="O83" t="s">
        <v>731</v>
      </c>
      <c r="P83">
        <v>1689785867.25</v>
      </c>
      <c r="Q83">
        <f t="shared" si="92"/>
        <v>1.5198667218595649E-3</v>
      </c>
      <c r="R83">
        <f t="shared" si="93"/>
        <v>1.519866721859565</v>
      </c>
      <c r="S83">
        <f t="shared" si="94"/>
        <v>6.3105673084814287</v>
      </c>
      <c r="T83">
        <f t="shared" si="95"/>
        <v>403.11353333333341</v>
      </c>
      <c r="U83">
        <f t="shared" si="96"/>
        <v>308.33486898365652</v>
      </c>
      <c r="V83">
        <f t="shared" si="97"/>
        <v>31.253993881685009</v>
      </c>
      <c r="W83">
        <f t="shared" si="98"/>
        <v>40.861119424972465</v>
      </c>
      <c r="X83">
        <f t="shared" si="99"/>
        <v>0.11785169374375777</v>
      </c>
      <c r="Y83">
        <f t="shared" si="100"/>
        <v>2.9519109673998996</v>
      </c>
      <c r="Z83">
        <f t="shared" si="101"/>
        <v>0.11529883288354321</v>
      </c>
      <c r="AA83">
        <f t="shared" si="102"/>
        <v>7.228652915708296E-2</v>
      </c>
      <c r="AB83">
        <f t="shared" si="103"/>
        <v>41.322037350666193</v>
      </c>
      <c r="AC83">
        <f t="shared" si="104"/>
        <v>27.573809618803487</v>
      </c>
      <c r="AD83">
        <f t="shared" si="105"/>
        <v>27.373000000000001</v>
      </c>
      <c r="AE83">
        <f t="shared" si="106"/>
        <v>3.6583228773683416</v>
      </c>
      <c r="AF83">
        <f t="shared" si="107"/>
        <v>63.247469863582353</v>
      </c>
      <c r="AG83">
        <f t="shared" si="108"/>
        <v>2.3618261998738226</v>
      </c>
      <c r="AH83">
        <f t="shared" si="109"/>
        <v>3.7342619475024295</v>
      </c>
      <c r="AI83">
        <f t="shared" si="110"/>
        <v>1.296496677494519</v>
      </c>
      <c r="AJ83">
        <f t="shared" si="111"/>
        <v>-67.026122434006808</v>
      </c>
      <c r="AK83">
        <f t="shared" si="112"/>
        <v>55.898597228075282</v>
      </c>
      <c r="AL83">
        <f t="shared" si="113"/>
        <v>4.1091617798082991</v>
      </c>
      <c r="AM83">
        <f t="shared" si="114"/>
        <v>34.303673924542963</v>
      </c>
      <c r="AN83">
        <v>0</v>
      </c>
      <c r="AO83">
        <v>0</v>
      </c>
      <c r="AP83">
        <f t="shared" si="115"/>
        <v>1</v>
      </c>
      <c r="AQ83">
        <f t="shared" si="116"/>
        <v>0</v>
      </c>
      <c r="AR83">
        <f t="shared" si="117"/>
        <v>53424.813217529525</v>
      </c>
      <c r="AS83" t="s">
        <v>655</v>
      </c>
      <c r="AT83">
        <v>12577</v>
      </c>
      <c r="AU83">
        <v>618.79192307692313</v>
      </c>
      <c r="AV83">
        <v>1948.78</v>
      </c>
      <c r="AW83">
        <f t="shared" si="118"/>
        <v>0.68247215022890062</v>
      </c>
      <c r="AX83">
        <v>-1.187651737594801</v>
      </c>
      <c r="AY83" t="s">
        <v>745</v>
      </c>
      <c r="AZ83">
        <v>12557.1</v>
      </c>
      <c r="BA83">
        <v>716.47173076923059</v>
      </c>
      <c r="BB83">
        <v>1895.89</v>
      </c>
      <c r="BC83">
        <f t="shared" si="119"/>
        <v>0.6220921410159711</v>
      </c>
      <c r="BD83">
        <v>0.5</v>
      </c>
      <c r="BE83">
        <f t="shared" si="120"/>
        <v>210.75440165319489</v>
      </c>
      <c r="BF83">
        <f t="shared" si="121"/>
        <v>6.3105673084814287</v>
      </c>
      <c r="BG83">
        <f t="shared" si="122"/>
        <v>65.554328476487967</v>
      </c>
      <c r="BH83">
        <f t="shared" si="123"/>
        <v>3.5577994989707783E-2</v>
      </c>
      <c r="BI83">
        <f t="shared" si="124"/>
        <v>2.7897188128003139E-2</v>
      </c>
      <c r="BJ83">
        <f t="shared" si="125"/>
        <v>613.35870934079855</v>
      </c>
      <c r="BK83" t="s">
        <v>746</v>
      </c>
      <c r="BL83">
        <v>573.27</v>
      </c>
      <c r="BM83">
        <f t="shared" si="126"/>
        <v>573.27</v>
      </c>
      <c r="BN83">
        <f t="shared" si="127"/>
        <v>0.69762486220192099</v>
      </c>
      <c r="BO83">
        <f t="shared" si="128"/>
        <v>0.89172874236800392</v>
      </c>
      <c r="BP83">
        <f t="shared" si="129"/>
        <v>3.845119264854481E-2</v>
      </c>
      <c r="BQ83">
        <f t="shared" si="130"/>
        <v>0.92351424729442222</v>
      </c>
      <c r="BR83">
        <f t="shared" si="131"/>
        <v>3.9767273795687494E-2</v>
      </c>
      <c r="BS83">
        <f t="shared" si="132"/>
        <v>0.71349826403961658</v>
      </c>
      <c r="BT83">
        <f t="shared" si="133"/>
        <v>0.28650173596038342</v>
      </c>
      <c r="BU83">
        <v>2747</v>
      </c>
      <c r="BV83">
        <v>300</v>
      </c>
      <c r="BW83">
        <v>300</v>
      </c>
      <c r="BX83">
        <v>300</v>
      </c>
      <c r="BY83">
        <v>12557.1</v>
      </c>
      <c r="BZ83">
        <v>1791.44</v>
      </c>
      <c r="CA83">
        <v>-1.01762E-2</v>
      </c>
      <c r="CB83">
        <v>-19.75</v>
      </c>
      <c r="CC83" t="s">
        <v>415</v>
      </c>
      <c r="CD83" t="s">
        <v>415</v>
      </c>
      <c r="CE83" t="s">
        <v>415</v>
      </c>
      <c r="CF83" t="s">
        <v>415</v>
      </c>
      <c r="CG83" t="s">
        <v>415</v>
      </c>
      <c r="CH83" t="s">
        <v>415</v>
      </c>
      <c r="CI83" t="s">
        <v>415</v>
      </c>
      <c r="CJ83" t="s">
        <v>415</v>
      </c>
      <c r="CK83" t="s">
        <v>415</v>
      </c>
      <c r="CL83" t="s">
        <v>415</v>
      </c>
      <c r="CM83">
        <f t="shared" si="134"/>
        <v>250.02323333333331</v>
      </c>
      <c r="CN83">
        <f t="shared" si="135"/>
        <v>210.75440165319489</v>
      </c>
      <c r="CO83">
        <f t="shared" si="136"/>
        <v>0.84293926945667141</v>
      </c>
      <c r="CP83">
        <f t="shared" si="137"/>
        <v>0.16527279005137602</v>
      </c>
      <c r="CQ83">
        <v>6</v>
      </c>
      <c r="CR83">
        <v>0.5</v>
      </c>
      <c r="CS83" t="s">
        <v>416</v>
      </c>
      <c r="CT83">
        <v>2</v>
      </c>
      <c r="CU83">
        <v>1689785867.25</v>
      </c>
      <c r="CV83">
        <v>403.11353333333341</v>
      </c>
      <c r="CW83">
        <v>410.03420000000011</v>
      </c>
      <c r="CX83">
        <v>23.300489999999989</v>
      </c>
      <c r="CY83">
        <v>21.816590000000001</v>
      </c>
      <c r="CZ83">
        <v>401.92353333333341</v>
      </c>
      <c r="DA83">
        <v>23.09002666666667</v>
      </c>
      <c r="DB83">
        <v>600.22363333333328</v>
      </c>
      <c r="DC83">
        <v>101.2636</v>
      </c>
      <c r="DD83">
        <v>0.10019964000000001</v>
      </c>
      <c r="DE83">
        <v>27.724246666666669</v>
      </c>
      <c r="DF83">
        <v>27.373000000000001</v>
      </c>
      <c r="DG83">
        <v>999.9000000000002</v>
      </c>
      <c r="DH83">
        <v>0</v>
      </c>
      <c r="DI83">
        <v>0</v>
      </c>
      <c r="DJ83">
        <v>10001.647666666669</v>
      </c>
      <c r="DK83">
        <v>0</v>
      </c>
      <c r="DL83">
        <v>1692.509333333333</v>
      </c>
      <c r="DM83">
        <v>-7.2616793333333343</v>
      </c>
      <c r="DN83">
        <v>412.38109999999989</v>
      </c>
      <c r="DO83">
        <v>419.17930000000001</v>
      </c>
      <c r="DP83">
        <v>1.4839096666666669</v>
      </c>
      <c r="DQ83">
        <v>410.03420000000011</v>
      </c>
      <c r="DR83">
        <v>21.816590000000001</v>
      </c>
      <c r="DS83">
        <v>2.3594919999999999</v>
      </c>
      <c r="DT83">
        <v>2.209226666666666</v>
      </c>
      <c r="DU83">
        <v>20.088393333333329</v>
      </c>
      <c r="DV83">
        <v>19.029366666666661</v>
      </c>
      <c r="DW83">
        <v>250.02323333333331</v>
      </c>
      <c r="DX83">
        <v>0.90002229999999994</v>
      </c>
      <c r="DY83">
        <v>9.9977590000000005E-2</v>
      </c>
      <c r="DZ83">
        <v>0</v>
      </c>
      <c r="EA83">
        <v>716.49386666666658</v>
      </c>
      <c r="EB83">
        <v>4.9993100000000004</v>
      </c>
      <c r="EC83">
        <v>3558.9716666666659</v>
      </c>
      <c r="ED83">
        <v>2118.0419999999999</v>
      </c>
      <c r="EE83">
        <v>38.308066666666669</v>
      </c>
      <c r="EF83">
        <v>41.678733333333319</v>
      </c>
      <c r="EG83">
        <v>39.695533333333323</v>
      </c>
      <c r="EH83">
        <v>41.049599999999991</v>
      </c>
      <c r="EI83">
        <v>40.091399999999993</v>
      </c>
      <c r="EJ83">
        <v>220.52600000000001</v>
      </c>
      <c r="EK83">
        <v>24.495999999999999</v>
      </c>
      <c r="EL83">
        <v>0</v>
      </c>
      <c r="EM83">
        <v>68.700000047683716</v>
      </c>
      <c r="EN83">
        <v>0</v>
      </c>
      <c r="EO83">
        <v>716.47173076923059</v>
      </c>
      <c r="EP83">
        <v>20.365504251015249</v>
      </c>
      <c r="EQ83">
        <v>26.109401654510641</v>
      </c>
      <c r="ER83">
        <v>3559.0576923076919</v>
      </c>
      <c r="ES83">
        <v>15</v>
      </c>
      <c r="ET83">
        <v>1689785902</v>
      </c>
      <c r="EU83" t="s">
        <v>747</v>
      </c>
      <c r="EV83">
        <v>1689785902</v>
      </c>
      <c r="EW83">
        <v>1689785756</v>
      </c>
      <c r="EX83">
        <v>53</v>
      </c>
      <c r="EY83">
        <v>0.34899999999999998</v>
      </c>
      <c r="EZ83">
        <v>-3.2000000000000001E-2</v>
      </c>
      <c r="FA83">
        <v>1.19</v>
      </c>
      <c r="FB83">
        <v>0.21</v>
      </c>
      <c r="FC83">
        <v>419</v>
      </c>
      <c r="FD83">
        <v>21</v>
      </c>
      <c r="FE83">
        <v>1.66</v>
      </c>
      <c r="FF83">
        <v>0.06</v>
      </c>
      <c r="FG83">
        <v>-7.2318880000000014</v>
      </c>
      <c r="FH83">
        <v>-0.53319624765477758</v>
      </c>
      <c r="FI83">
        <v>6.6234731342400752E-2</v>
      </c>
      <c r="FJ83">
        <v>1</v>
      </c>
      <c r="FK83">
        <v>402.77253333333317</v>
      </c>
      <c r="FL83">
        <v>-0.46670522803072478</v>
      </c>
      <c r="FM83">
        <v>3.9868729043643573E-2</v>
      </c>
      <c r="FN83">
        <v>1</v>
      </c>
      <c r="FO83">
        <v>1.4806757500000001</v>
      </c>
      <c r="FP83">
        <v>-0.1140264540337754</v>
      </c>
      <c r="FQ83">
        <v>2.816858852405461E-2</v>
      </c>
      <c r="FR83">
        <v>1</v>
      </c>
      <c r="FS83">
        <v>23.300489999999989</v>
      </c>
      <c r="FT83">
        <v>-0.56889610678527769</v>
      </c>
      <c r="FU83">
        <v>4.1350270857637809E-2</v>
      </c>
      <c r="FV83">
        <v>1</v>
      </c>
      <c r="FW83">
        <v>4</v>
      </c>
      <c r="FX83">
        <v>4</v>
      </c>
      <c r="FY83" t="s">
        <v>418</v>
      </c>
      <c r="FZ83">
        <v>3.1717599999999999</v>
      </c>
      <c r="GA83">
        <v>2.7966099999999998</v>
      </c>
      <c r="GB83">
        <v>0.100371</v>
      </c>
      <c r="GC83">
        <v>0.10244</v>
      </c>
      <c r="GD83">
        <v>0.116465</v>
      </c>
      <c r="GE83">
        <v>0.112196</v>
      </c>
      <c r="GF83">
        <v>27861.3</v>
      </c>
      <c r="GG83">
        <v>22170</v>
      </c>
      <c r="GH83">
        <v>28971.4</v>
      </c>
      <c r="GI83">
        <v>24218.3</v>
      </c>
      <c r="GJ83">
        <v>32568.7</v>
      </c>
      <c r="GK83">
        <v>31373.8</v>
      </c>
      <c r="GL83">
        <v>39973.599999999999</v>
      </c>
      <c r="GM83">
        <v>39505.300000000003</v>
      </c>
      <c r="GN83">
        <v>2.1145299999999998</v>
      </c>
      <c r="GO83">
        <v>1.75085</v>
      </c>
      <c r="GP83">
        <v>-3.7681300000000001E-2</v>
      </c>
      <c r="GQ83">
        <v>0</v>
      </c>
      <c r="GR83">
        <v>28.000499999999999</v>
      </c>
      <c r="GS83">
        <v>999.9</v>
      </c>
      <c r="GT83">
        <v>40.200000000000003</v>
      </c>
      <c r="GU83">
        <v>39.5</v>
      </c>
      <c r="GV83">
        <v>28.653600000000001</v>
      </c>
      <c r="GW83">
        <v>61.899099999999997</v>
      </c>
      <c r="GX83">
        <v>32.295699999999997</v>
      </c>
      <c r="GY83">
        <v>1</v>
      </c>
      <c r="GZ83">
        <v>0.42130800000000002</v>
      </c>
      <c r="HA83">
        <v>2.0928800000000001</v>
      </c>
      <c r="HB83">
        <v>20.264500000000002</v>
      </c>
      <c r="HC83">
        <v>5.2250800000000002</v>
      </c>
      <c r="HD83">
        <v>11.914099999999999</v>
      </c>
      <c r="HE83">
        <v>4.9638</v>
      </c>
      <c r="HF83">
        <v>3.2919999999999998</v>
      </c>
      <c r="HG83">
        <v>9999</v>
      </c>
      <c r="HH83">
        <v>9999</v>
      </c>
      <c r="HI83">
        <v>9999</v>
      </c>
      <c r="HJ83">
        <v>999.9</v>
      </c>
      <c r="HK83">
        <v>4.9703299999999997</v>
      </c>
      <c r="HL83">
        <v>1.87547</v>
      </c>
      <c r="HM83">
        <v>1.87429</v>
      </c>
      <c r="HN83">
        <v>1.8734900000000001</v>
      </c>
      <c r="HO83">
        <v>1.87487</v>
      </c>
      <c r="HP83">
        <v>1.86988</v>
      </c>
      <c r="HQ83">
        <v>1.87395</v>
      </c>
      <c r="HR83">
        <v>1.8791</v>
      </c>
      <c r="HS83">
        <v>0</v>
      </c>
      <c r="HT83">
        <v>0</v>
      </c>
      <c r="HU83">
        <v>0</v>
      </c>
      <c r="HV83">
        <v>0</v>
      </c>
      <c r="HW83" t="s">
        <v>419</v>
      </c>
      <c r="HX83" t="s">
        <v>420</v>
      </c>
      <c r="HY83" t="s">
        <v>421</v>
      </c>
      <c r="HZ83" t="s">
        <v>421</v>
      </c>
      <c r="IA83" t="s">
        <v>421</v>
      </c>
      <c r="IB83" t="s">
        <v>421</v>
      </c>
      <c r="IC83">
        <v>0</v>
      </c>
      <c r="ID83">
        <v>100</v>
      </c>
      <c r="IE83">
        <v>100</v>
      </c>
      <c r="IF83">
        <v>1.19</v>
      </c>
      <c r="IG83">
        <v>0.21049999999999999</v>
      </c>
      <c r="IH83">
        <v>0.82390057087545121</v>
      </c>
      <c r="II83">
        <v>7.5022699049890511E-4</v>
      </c>
      <c r="IJ83">
        <v>-1.9075414379404558E-6</v>
      </c>
      <c r="IK83">
        <v>4.87577687351772E-10</v>
      </c>
      <c r="IL83">
        <v>0.21046666666667241</v>
      </c>
      <c r="IM83">
        <v>0</v>
      </c>
      <c r="IN83">
        <v>0</v>
      </c>
      <c r="IO83">
        <v>0</v>
      </c>
      <c r="IP83">
        <v>1</v>
      </c>
      <c r="IQ83">
        <v>1943</v>
      </c>
      <c r="IR83">
        <v>1</v>
      </c>
      <c r="IS83">
        <v>21</v>
      </c>
      <c r="IT83">
        <v>2</v>
      </c>
      <c r="IU83">
        <v>2</v>
      </c>
      <c r="IV83">
        <v>1.08521</v>
      </c>
      <c r="IW83">
        <v>2.4475099999999999</v>
      </c>
      <c r="IX83">
        <v>1.42578</v>
      </c>
      <c r="IY83">
        <v>2.2668499999999998</v>
      </c>
      <c r="IZ83">
        <v>1.5478499999999999</v>
      </c>
      <c r="JA83">
        <v>2.4694799999999999</v>
      </c>
      <c r="JB83">
        <v>42.0593</v>
      </c>
      <c r="JC83">
        <v>14.5786</v>
      </c>
      <c r="JD83">
        <v>18</v>
      </c>
      <c r="JE83">
        <v>641.75099999999998</v>
      </c>
      <c r="JF83">
        <v>390.82100000000003</v>
      </c>
      <c r="JG83">
        <v>24.487400000000001</v>
      </c>
      <c r="JH83">
        <v>32.462699999999998</v>
      </c>
      <c r="JI83">
        <v>29.9999</v>
      </c>
      <c r="JJ83">
        <v>32.423200000000001</v>
      </c>
      <c r="JK83">
        <v>32.365200000000002</v>
      </c>
      <c r="JL83">
        <v>21.756499999999999</v>
      </c>
      <c r="JM83">
        <v>23.435700000000001</v>
      </c>
      <c r="JN83">
        <v>44.1877</v>
      </c>
      <c r="JO83">
        <v>24.520600000000002</v>
      </c>
      <c r="JP83">
        <v>410</v>
      </c>
      <c r="JQ83">
        <v>21.816800000000001</v>
      </c>
      <c r="JR83">
        <v>94.410899999999998</v>
      </c>
      <c r="JS83">
        <v>100.51600000000001</v>
      </c>
    </row>
    <row r="84" spans="1:279" x14ac:dyDescent="0.2">
      <c r="A84">
        <v>68</v>
      </c>
      <c r="B84">
        <v>1689786023</v>
      </c>
      <c r="C84">
        <v>8075</v>
      </c>
      <c r="D84" t="s">
        <v>748</v>
      </c>
      <c r="E84" t="s">
        <v>749</v>
      </c>
      <c r="F84">
        <v>15</v>
      </c>
      <c r="L84" t="s">
        <v>729</v>
      </c>
      <c r="N84" t="s">
        <v>730</v>
      </c>
      <c r="O84" t="s">
        <v>731</v>
      </c>
      <c r="P84">
        <v>1689786015</v>
      </c>
      <c r="Q84">
        <f t="shared" si="92"/>
        <v>1.1441833418364658E-3</v>
      </c>
      <c r="R84">
        <f t="shared" si="93"/>
        <v>1.1441833418364658</v>
      </c>
      <c r="S84">
        <f t="shared" si="94"/>
        <v>3.4224599580614496</v>
      </c>
      <c r="T84">
        <f t="shared" si="95"/>
        <v>406.05145161290318</v>
      </c>
      <c r="U84">
        <f t="shared" si="96"/>
        <v>333.15362830470025</v>
      </c>
      <c r="V84">
        <f t="shared" si="97"/>
        <v>33.768028283715253</v>
      </c>
      <c r="W84">
        <f t="shared" si="98"/>
        <v>41.156858991695103</v>
      </c>
      <c r="X84">
        <f t="shared" si="99"/>
        <v>8.5562575860080106E-2</v>
      </c>
      <c r="Y84">
        <f t="shared" si="100"/>
        <v>2.9512053797593958</v>
      </c>
      <c r="Z84">
        <f t="shared" si="101"/>
        <v>8.4207972100033959E-2</v>
      </c>
      <c r="AA84">
        <f t="shared" si="102"/>
        <v>5.2749901888360692E-2</v>
      </c>
      <c r="AB84">
        <f t="shared" si="103"/>
        <v>20.639681884348047</v>
      </c>
      <c r="AC84">
        <f t="shared" si="104"/>
        <v>27.724953345547053</v>
      </c>
      <c r="AD84">
        <f t="shared" si="105"/>
        <v>27.56467741935484</v>
      </c>
      <c r="AE84">
        <f t="shared" si="106"/>
        <v>3.6995944785891242</v>
      </c>
      <c r="AF84">
        <f t="shared" si="107"/>
        <v>62.649825164951814</v>
      </c>
      <c r="AG84">
        <f t="shared" si="108"/>
        <v>2.363565561614529</v>
      </c>
      <c r="AH84">
        <f t="shared" si="109"/>
        <v>3.7726610655200656</v>
      </c>
      <c r="AI84">
        <f t="shared" si="110"/>
        <v>1.3360289169745951</v>
      </c>
      <c r="AJ84">
        <f t="shared" si="111"/>
        <v>-50.458485374988143</v>
      </c>
      <c r="AK84">
        <f t="shared" si="112"/>
        <v>53.270535681066697</v>
      </c>
      <c r="AL84">
        <f t="shared" si="113"/>
        <v>3.9240837115008413</v>
      </c>
      <c r="AM84">
        <f t="shared" si="114"/>
        <v>27.375815901927442</v>
      </c>
      <c r="AN84">
        <v>0</v>
      </c>
      <c r="AO84">
        <v>0</v>
      </c>
      <c r="AP84">
        <f t="shared" si="115"/>
        <v>1</v>
      </c>
      <c r="AQ84">
        <f t="shared" si="116"/>
        <v>0</v>
      </c>
      <c r="AR84">
        <f t="shared" si="117"/>
        <v>53373.075014284019</v>
      </c>
      <c r="AS84" t="s">
        <v>655</v>
      </c>
      <c r="AT84">
        <v>12577</v>
      </c>
      <c r="AU84">
        <v>618.79192307692313</v>
      </c>
      <c r="AV84">
        <v>1948.78</v>
      </c>
      <c r="AW84">
        <f t="shared" si="118"/>
        <v>0.68247215022890062</v>
      </c>
      <c r="AX84">
        <v>-1.187651737594801</v>
      </c>
      <c r="AY84" t="s">
        <v>750</v>
      </c>
      <c r="AZ84">
        <v>12550.9</v>
      </c>
      <c r="BA84">
        <v>691.6854800000001</v>
      </c>
      <c r="BB84">
        <v>2118.2600000000002</v>
      </c>
      <c r="BC84">
        <f t="shared" si="119"/>
        <v>0.6734652592221918</v>
      </c>
      <c r="BD84">
        <v>0.5</v>
      </c>
      <c r="BE84">
        <f t="shared" si="120"/>
        <v>105.3329921981412</v>
      </c>
      <c r="BF84">
        <f t="shared" si="121"/>
        <v>3.4224599580614496</v>
      </c>
      <c r="BG84">
        <f t="shared" si="122"/>
        <v>35.469055447685136</v>
      </c>
      <c r="BH84">
        <f t="shared" si="123"/>
        <v>4.3767024931601679E-2</v>
      </c>
      <c r="BI84">
        <f t="shared" si="124"/>
        <v>-8.0009064043129852E-2</v>
      </c>
      <c r="BJ84">
        <f t="shared" si="125"/>
        <v>634.92218862371669</v>
      </c>
      <c r="BK84" t="s">
        <v>751</v>
      </c>
      <c r="BL84">
        <v>599.80999999999995</v>
      </c>
      <c r="BM84">
        <f t="shared" si="126"/>
        <v>599.80999999999995</v>
      </c>
      <c r="BN84">
        <f t="shared" si="127"/>
        <v>0.71683834845580807</v>
      </c>
      <c r="BO84">
        <f t="shared" si="128"/>
        <v>0.93949390496888263</v>
      </c>
      <c r="BP84">
        <f t="shared" si="129"/>
        <v>-0.12563659681090034</v>
      </c>
      <c r="BQ84">
        <f t="shared" si="130"/>
        <v>0.9513870564869541</v>
      </c>
      <c r="BR84">
        <f t="shared" si="131"/>
        <v>-0.12742971380021068</v>
      </c>
      <c r="BS84">
        <f t="shared" si="132"/>
        <v>0.81470242680153604</v>
      </c>
      <c r="BT84">
        <f t="shared" si="133"/>
        <v>0.18529757319846396</v>
      </c>
      <c r="BU84">
        <v>2749</v>
      </c>
      <c r="BV84">
        <v>300</v>
      </c>
      <c r="BW84">
        <v>300</v>
      </c>
      <c r="BX84">
        <v>300</v>
      </c>
      <c r="BY84">
        <v>12550.9</v>
      </c>
      <c r="BZ84">
        <v>2045.15</v>
      </c>
      <c r="CA84">
        <v>-1.02817E-2</v>
      </c>
      <c r="CB84">
        <v>-10.18</v>
      </c>
      <c r="CC84" t="s">
        <v>415</v>
      </c>
      <c r="CD84" t="s">
        <v>415</v>
      </c>
      <c r="CE84" t="s">
        <v>415</v>
      </c>
      <c r="CF84" t="s">
        <v>415</v>
      </c>
      <c r="CG84" t="s">
        <v>415</v>
      </c>
      <c r="CH84" t="s">
        <v>415</v>
      </c>
      <c r="CI84" t="s">
        <v>415</v>
      </c>
      <c r="CJ84" t="s">
        <v>415</v>
      </c>
      <c r="CK84" t="s">
        <v>415</v>
      </c>
      <c r="CL84" t="s">
        <v>415</v>
      </c>
      <c r="CM84">
        <f t="shared" si="134"/>
        <v>124.96783870967739</v>
      </c>
      <c r="CN84">
        <f t="shared" si="135"/>
        <v>105.3329921981412</v>
      </c>
      <c r="CO84">
        <f t="shared" si="136"/>
        <v>0.84288080265874288</v>
      </c>
      <c r="CP84">
        <f t="shared" si="137"/>
        <v>0.16515994913137383</v>
      </c>
      <c r="CQ84">
        <v>6</v>
      </c>
      <c r="CR84">
        <v>0.5</v>
      </c>
      <c r="CS84" t="s">
        <v>416</v>
      </c>
      <c r="CT84">
        <v>2</v>
      </c>
      <c r="CU84">
        <v>1689786015</v>
      </c>
      <c r="CV84">
        <v>406.05145161290318</v>
      </c>
      <c r="CW84">
        <v>409.937064516129</v>
      </c>
      <c r="CX84">
        <v>23.31881612903226</v>
      </c>
      <c r="CY84">
        <v>22.201729032258061</v>
      </c>
      <c r="CZ84">
        <v>404.89345161290322</v>
      </c>
      <c r="DA84">
        <v>23.108338709677419</v>
      </c>
      <c r="DB84">
        <v>600.22303225806456</v>
      </c>
      <c r="DC84">
        <v>101.2585161290322</v>
      </c>
      <c r="DD84">
        <v>0.10021274193548391</v>
      </c>
      <c r="DE84">
        <v>27.89949032258064</v>
      </c>
      <c r="DF84">
        <v>27.56467741935484</v>
      </c>
      <c r="DG84">
        <v>999.90000000000032</v>
      </c>
      <c r="DH84">
        <v>0</v>
      </c>
      <c r="DI84">
        <v>0</v>
      </c>
      <c r="DJ84">
        <v>9998.1432258064524</v>
      </c>
      <c r="DK84">
        <v>0</v>
      </c>
      <c r="DL84">
        <v>1704.7577419354841</v>
      </c>
      <c r="DM84">
        <v>-3.8474538709677422</v>
      </c>
      <c r="DN84">
        <v>415.78522580645159</v>
      </c>
      <c r="DO84">
        <v>419.24506451612899</v>
      </c>
      <c r="DP84">
        <v>1.1170803225806449</v>
      </c>
      <c r="DQ84">
        <v>409.937064516129</v>
      </c>
      <c r="DR84">
        <v>22.201729032258061</v>
      </c>
      <c r="DS84">
        <v>2.3612267741935482</v>
      </c>
      <c r="DT84">
        <v>2.248113870967742</v>
      </c>
      <c r="DU84">
        <v>20.100261290322589</v>
      </c>
      <c r="DV84">
        <v>19.30930322580646</v>
      </c>
      <c r="DW84">
        <v>124.96783870967739</v>
      </c>
      <c r="DX84">
        <v>0.89999509677419365</v>
      </c>
      <c r="DY84">
        <v>0.10000493225806451</v>
      </c>
      <c r="DZ84">
        <v>0</v>
      </c>
      <c r="EA84">
        <v>691.79206451612913</v>
      </c>
      <c r="EB84">
        <v>4.9993100000000013</v>
      </c>
      <c r="EC84">
        <v>2760.5445161290322</v>
      </c>
      <c r="ED84">
        <v>1037.025161290323</v>
      </c>
      <c r="EE84">
        <v>37.273999999999987</v>
      </c>
      <c r="EF84">
        <v>41.086387096774168</v>
      </c>
      <c r="EG84">
        <v>38.95732258064514</v>
      </c>
      <c r="EH84">
        <v>40.418999999999997</v>
      </c>
      <c r="EI84">
        <v>39.223580645161277</v>
      </c>
      <c r="EJ84">
        <v>107.97193548387099</v>
      </c>
      <c r="EK84">
        <v>12.00064516129032</v>
      </c>
      <c r="EL84">
        <v>0</v>
      </c>
      <c r="EM84">
        <v>147.39999985694891</v>
      </c>
      <c r="EN84">
        <v>0</v>
      </c>
      <c r="EO84">
        <v>691.6854800000001</v>
      </c>
      <c r="EP84">
        <v>-11.121846161634</v>
      </c>
      <c r="EQ84">
        <v>-141.86461560458719</v>
      </c>
      <c r="ER84">
        <v>2761.8283999999999</v>
      </c>
      <c r="ES84">
        <v>15</v>
      </c>
      <c r="ET84">
        <v>1689786049</v>
      </c>
      <c r="EU84" t="s">
        <v>752</v>
      </c>
      <c r="EV84">
        <v>1689786049</v>
      </c>
      <c r="EW84">
        <v>1689785756</v>
      </c>
      <c r="EX84">
        <v>54</v>
      </c>
      <c r="EY84">
        <v>-3.3000000000000002E-2</v>
      </c>
      <c r="EZ84">
        <v>-3.2000000000000001E-2</v>
      </c>
      <c r="FA84">
        <v>1.1579999999999999</v>
      </c>
      <c r="FB84">
        <v>0.21</v>
      </c>
      <c r="FC84">
        <v>419</v>
      </c>
      <c r="FD84">
        <v>21</v>
      </c>
      <c r="FE84">
        <v>2.4</v>
      </c>
      <c r="FF84">
        <v>0.06</v>
      </c>
      <c r="FG84">
        <v>-3.857681951219512</v>
      </c>
      <c r="FH84">
        <v>0.242343554006968</v>
      </c>
      <c r="FI84">
        <v>4.7288293772349811E-2</v>
      </c>
      <c r="FJ84">
        <v>1</v>
      </c>
      <c r="FK84">
        <v>406.08732258064521</v>
      </c>
      <c r="FL84">
        <v>0.2075322580635853</v>
      </c>
      <c r="FM84">
        <v>2.6454327162082819E-2</v>
      </c>
      <c r="FN84">
        <v>1</v>
      </c>
      <c r="FO84">
        <v>1.1480724390243899</v>
      </c>
      <c r="FP84">
        <v>-0.52193811846689808</v>
      </c>
      <c r="FQ84">
        <v>7.1652809955639316E-2</v>
      </c>
      <c r="FR84">
        <v>0</v>
      </c>
      <c r="FS84">
        <v>23.31299677419355</v>
      </c>
      <c r="FT84">
        <v>0.64161290322570486</v>
      </c>
      <c r="FU84">
        <v>4.8295825531692788E-2</v>
      </c>
      <c r="FV84">
        <v>1</v>
      </c>
      <c r="FW84">
        <v>3</v>
      </c>
      <c r="FX84">
        <v>4</v>
      </c>
      <c r="FY84" t="s">
        <v>481</v>
      </c>
      <c r="FZ84">
        <v>3.1720299999999999</v>
      </c>
      <c r="GA84">
        <v>2.7966899999999999</v>
      </c>
      <c r="GB84">
        <v>0.100978</v>
      </c>
      <c r="GC84">
        <v>0.102446</v>
      </c>
      <c r="GD84">
        <v>0.11704000000000001</v>
      </c>
      <c r="GE84">
        <v>0.11398800000000001</v>
      </c>
      <c r="GF84">
        <v>27848.6</v>
      </c>
      <c r="GG84">
        <v>22173.9</v>
      </c>
      <c r="GH84">
        <v>28977.3</v>
      </c>
      <c r="GI84">
        <v>24222.3</v>
      </c>
      <c r="GJ84">
        <v>32553.4</v>
      </c>
      <c r="GK84">
        <v>31315.200000000001</v>
      </c>
      <c r="GL84">
        <v>39981.5</v>
      </c>
      <c r="GM84">
        <v>39512</v>
      </c>
      <c r="GN84">
        <v>2.1155499999999998</v>
      </c>
      <c r="GO84">
        <v>1.75257</v>
      </c>
      <c r="GP84">
        <v>-4.1834999999999997E-2</v>
      </c>
      <c r="GQ84">
        <v>0</v>
      </c>
      <c r="GR84">
        <v>28.241900000000001</v>
      </c>
      <c r="GS84">
        <v>999.9</v>
      </c>
      <c r="GT84">
        <v>43.8</v>
      </c>
      <c r="GU84">
        <v>39.700000000000003</v>
      </c>
      <c r="GV84">
        <v>31.5549</v>
      </c>
      <c r="GW84">
        <v>61.9191</v>
      </c>
      <c r="GX84">
        <v>32.756399999999999</v>
      </c>
      <c r="GY84">
        <v>1</v>
      </c>
      <c r="GZ84">
        <v>0.41568100000000002</v>
      </c>
      <c r="HA84">
        <v>3.00115</v>
      </c>
      <c r="HB84">
        <v>20.2514</v>
      </c>
      <c r="HC84">
        <v>5.2267200000000003</v>
      </c>
      <c r="HD84">
        <v>11.914099999999999</v>
      </c>
      <c r="HE84">
        <v>4.9635999999999996</v>
      </c>
      <c r="HF84">
        <v>3.2919999999999998</v>
      </c>
      <c r="HG84">
        <v>9999</v>
      </c>
      <c r="HH84">
        <v>9999</v>
      </c>
      <c r="HI84">
        <v>9999</v>
      </c>
      <c r="HJ84">
        <v>999.9</v>
      </c>
      <c r="HK84">
        <v>4.9703400000000002</v>
      </c>
      <c r="HL84">
        <v>1.8754599999999999</v>
      </c>
      <c r="HM84">
        <v>1.8743000000000001</v>
      </c>
      <c r="HN84">
        <v>1.8735299999999999</v>
      </c>
      <c r="HO84">
        <v>1.87486</v>
      </c>
      <c r="HP84">
        <v>1.86985</v>
      </c>
      <c r="HQ84">
        <v>1.87399</v>
      </c>
      <c r="HR84">
        <v>1.8791199999999999</v>
      </c>
      <c r="HS84">
        <v>0</v>
      </c>
      <c r="HT84">
        <v>0</v>
      </c>
      <c r="HU84">
        <v>0</v>
      </c>
      <c r="HV84">
        <v>0</v>
      </c>
      <c r="HW84" t="s">
        <v>419</v>
      </c>
      <c r="HX84" t="s">
        <v>420</v>
      </c>
      <c r="HY84" t="s">
        <v>421</v>
      </c>
      <c r="HZ84" t="s">
        <v>421</v>
      </c>
      <c r="IA84" t="s">
        <v>421</v>
      </c>
      <c r="IB84" t="s">
        <v>421</v>
      </c>
      <c r="IC84">
        <v>0</v>
      </c>
      <c r="ID84">
        <v>100</v>
      </c>
      <c r="IE84">
        <v>100</v>
      </c>
      <c r="IF84">
        <v>1.1579999999999999</v>
      </c>
      <c r="IG84">
        <v>0.2104</v>
      </c>
      <c r="IH84">
        <v>1.172737884554278</v>
      </c>
      <c r="II84">
        <v>7.5022699049890511E-4</v>
      </c>
      <c r="IJ84">
        <v>-1.9075414379404558E-6</v>
      </c>
      <c r="IK84">
        <v>4.87577687351772E-10</v>
      </c>
      <c r="IL84">
        <v>0.21046666666667241</v>
      </c>
      <c r="IM84">
        <v>0</v>
      </c>
      <c r="IN84">
        <v>0</v>
      </c>
      <c r="IO84">
        <v>0</v>
      </c>
      <c r="IP84">
        <v>1</v>
      </c>
      <c r="IQ84">
        <v>1943</v>
      </c>
      <c r="IR84">
        <v>1</v>
      </c>
      <c r="IS84">
        <v>21</v>
      </c>
      <c r="IT84">
        <v>2</v>
      </c>
      <c r="IU84">
        <v>4.5</v>
      </c>
      <c r="IV84">
        <v>1.08643</v>
      </c>
      <c r="IW84">
        <v>2.4621599999999999</v>
      </c>
      <c r="IX84">
        <v>1.42578</v>
      </c>
      <c r="IY84">
        <v>2.2668499999999998</v>
      </c>
      <c r="IZ84">
        <v>1.5478499999999999</v>
      </c>
      <c r="JA84">
        <v>2.3974600000000001</v>
      </c>
      <c r="JB84">
        <v>42.006500000000003</v>
      </c>
      <c r="JC84">
        <v>14.5436</v>
      </c>
      <c r="JD84">
        <v>18</v>
      </c>
      <c r="JE84">
        <v>641.75699999999995</v>
      </c>
      <c r="JF84">
        <v>391.29599999999999</v>
      </c>
      <c r="JG84">
        <v>24.342600000000001</v>
      </c>
      <c r="JH84">
        <v>32.359099999999998</v>
      </c>
      <c r="JI84">
        <v>30.0002</v>
      </c>
      <c r="JJ84">
        <v>32.344499999999996</v>
      </c>
      <c r="JK84">
        <v>32.288499999999999</v>
      </c>
      <c r="JL84">
        <v>21.764700000000001</v>
      </c>
      <c r="JM84">
        <v>30.033300000000001</v>
      </c>
      <c r="JN84">
        <v>54.508600000000001</v>
      </c>
      <c r="JO84">
        <v>24.275700000000001</v>
      </c>
      <c r="JP84">
        <v>410</v>
      </c>
      <c r="JQ84">
        <v>22.412400000000002</v>
      </c>
      <c r="JR84">
        <v>94.429699999999997</v>
      </c>
      <c r="JS84">
        <v>100.533</v>
      </c>
    </row>
    <row r="85" spans="1:279" x14ac:dyDescent="0.2">
      <c r="A85">
        <v>69</v>
      </c>
      <c r="B85">
        <v>1689786170</v>
      </c>
      <c r="C85">
        <v>8222</v>
      </c>
      <c r="D85" t="s">
        <v>753</v>
      </c>
      <c r="E85" t="s">
        <v>754</v>
      </c>
      <c r="F85">
        <v>15</v>
      </c>
      <c r="L85" t="s">
        <v>729</v>
      </c>
      <c r="N85" t="s">
        <v>730</v>
      </c>
      <c r="O85" t="s">
        <v>731</v>
      </c>
      <c r="P85">
        <v>1689786162</v>
      </c>
      <c r="Q85">
        <f t="shared" si="92"/>
        <v>1.0791213376849908E-3</v>
      </c>
      <c r="R85">
        <f t="shared" si="93"/>
        <v>1.0791213376849909</v>
      </c>
      <c r="S85">
        <f t="shared" si="94"/>
        <v>0.79905296486725941</v>
      </c>
      <c r="T85">
        <f t="shared" si="95"/>
        <v>408.70629032258063</v>
      </c>
      <c r="U85">
        <f t="shared" si="96"/>
        <v>384.10526315621183</v>
      </c>
      <c r="V85">
        <f t="shared" si="97"/>
        <v>38.932119641578133</v>
      </c>
      <c r="W85">
        <f t="shared" si="98"/>
        <v>41.425629168307182</v>
      </c>
      <c r="X85">
        <f t="shared" si="99"/>
        <v>8.0828652349349273E-2</v>
      </c>
      <c r="Y85">
        <f t="shared" si="100"/>
        <v>2.9507679366761295</v>
      </c>
      <c r="Z85">
        <f t="shared" si="101"/>
        <v>7.9618475194002891E-2</v>
      </c>
      <c r="AA85">
        <f t="shared" si="102"/>
        <v>4.9868767211699194E-2</v>
      </c>
      <c r="AB85">
        <f t="shared" si="103"/>
        <v>8.2416958655319625</v>
      </c>
      <c r="AC85">
        <f t="shared" si="104"/>
        <v>27.59040590703669</v>
      </c>
      <c r="AD85">
        <f t="shared" si="105"/>
        <v>27.528983870967739</v>
      </c>
      <c r="AE85">
        <f t="shared" si="106"/>
        <v>3.6918783724814523</v>
      </c>
      <c r="AF85">
        <f t="shared" si="107"/>
        <v>62.819796082768299</v>
      </c>
      <c r="AG85">
        <f t="shared" si="108"/>
        <v>2.3591143138704593</v>
      </c>
      <c r="AH85">
        <f t="shared" si="109"/>
        <v>3.7553676722576519</v>
      </c>
      <c r="AI85">
        <f t="shared" si="110"/>
        <v>1.332764058610993</v>
      </c>
      <c r="AJ85">
        <f t="shared" si="111"/>
        <v>-47.589250991908095</v>
      </c>
      <c r="AK85">
        <f t="shared" si="112"/>
        <v>46.416477362708179</v>
      </c>
      <c r="AL85">
        <f t="shared" si="113"/>
        <v>3.4177464355017686</v>
      </c>
      <c r="AM85">
        <f t="shared" si="114"/>
        <v>10.486668671833812</v>
      </c>
      <c r="AN85">
        <v>0</v>
      </c>
      <c r="AO85">
        <v>0</v>
      </c>
      <c r="AP85">
        <f t="shared" si="115"/>
        <v>1</v>
      </c>
      <c r="AQ85">
        <f t="shared" si="116"/>
        <v>0</v>
      </c>
      <c r="AR85">
        <f t="shared" si="117"/>
        <v>53374.310641108808</v>
      </c>
      <c r="AS85" t="s">
        <v>655</v>
      </c>
      <c r="AT85">
        <v>12577</v>
      </c>
      <c r="AU85">
        <v>618.79192307692313</v>
      </c>
      <c r="AV85">
        <v>1948.78</v>
      </c>
      <c r="AW85">
        <f t="shared" si="118"/>
        <v>0.68247215022890062</v>
      </c>
      <c r="AX85">
        <v>-1.187651737594801</v>
      </c>
      <c r="AY85" t="s">
        <v>755</v>
      </c>
      <c r="AZ85">
        <v>12545.8</v>
      </c>
      <c r="BA85">
        <v>653.81284000000005</v>
      </c>
      <c r="BB85">
        <v>2241.11</v>
      </c>
      <c r="BC85">
        <f t="shared" si="119"/>
        <v>0.70826383354676925</v>
      </c>
      <c r="BD85">
        <v>0.5</v>
      </c>
      <c r="BE85">
        <f t="shared" si="120"/>
        <v>42.140450240873982</v>
      </c>
      <c r="BF85">
        <f t="shared" si="121"/>
        <v>0.79905296486725941</v>
      </c>
      <c r="BG85">
        <f t="shared" si="122"/>
        <v>14.92327841749414</v>
      </c>
      <c r="BH85">
        <f t="shared" si="123"/>
        <v>4.7144838061911908E-2</v>
      </c>
      <c r="BI85">
        <f t="shared" si="124"/>
        <v>-0.1304398266930227</v>
      </c>
      <c r="BJ85">
        <f t="shared" si="125"/>
        <v>645.5286061459218</v>
      </c>
      <c r="BK85" t="s">
        <v>756</v>
      </c>
      <c r="BL85">
        <v>613.17999999999995</v>
      </c>
      <c r="BM85">
        <f t="shared" si="126"/>
        <v>613.17999999999995</v>
      </c>
      <c r="BN85">
        <f t="shared" si="127"/>
        <v>0.72639450986341592</v>
      </c>
      <c r="BO85">
        <f t="shared" si="128"/>
        <v>0.97504017986031333</v>
      </c>
      <c r="BP85">
        <f t="shared" si="129"/>
        <v>-0.21887541179994024</v>
      </c>
      <c r="BQ85">
        <f t="shared" si="130"/>
        <v>0.97841303908201627</v>
      </c>
      <c r="BR85">
        <f t="shared" si="131"/>
        <v>-0.21979896291725012</v>
      </c>
      <c r="BS85">
        <f t="shared" si="132"/>
        <v>0.91444386054998072</v>
      </c>
      <c r="BT85">
        <f t="shared" si="133"/>
        <v>8.5556139450019275E-2</v>
      </c>
      <c r="BU85">
        <v>2751</v>
      </c>
      <c r="BV85">
        <v>300</v>
      </c>
      <c r="BW85">
        <v>300</v>
      </c>
      <c r="BX85">
        <v>300</v>
      </c>
      <c r="BY85">
        <v>12545.8</v>
      </c>
      <c r="BZ85">
        <v>2184.4</v>
      </c>
      <c r="CA85">
        <v>-1.0343700000000001E-2</v>
      </c>
      <c r="CB85">
        <v>-8.35</v>
      </c>
      <c r="CC85" t="s">
        <v>415</v>
      </c>
      <c r="CD85" t="s">
        <v>415</v>
      </c>
      <c r="CE85" t="s">
        <v>415</v>
      </c>
      <c r="CF85" t="s">
        <v>415</v>
      </c>
      <c r="CG85" t="s">
        <v>415</v>
      </c>
      <c r="CH85" t="s">
        <v>415</v>
      </c>
      <c r="CI85" t="s">
        <v>415</v>
      </c>
      <c r="CJ85" t="s">
        <v>415</v>
      </c>
      <c r="CK85" t="s">
        <v>415</v>
      </c>
      <c r="CL85" t="s">
        <v>415</v>
      </c>
      <c r="CM85">
        <f t="shared" si="134"/>
        <v>50.006412903225801</v>
      </c>
      <c r="CN85">
        <f t="shared" si="135"/>
        <v>42.140450240873982</v>
      </c>
      <c r="CO85">
        <f t="shared" si="136"/>
        <v>0.84270092162830579</v>
      </c>
      <c r="CP85">
        <f t="shared" si="137"/>
        <v>0.1648127787426302</v>
      </c>
      <c r="CQ85">
        <v>6</v>
      </c>
      <c r="CR85">
        <v>0.5</v>
      </c>
      <c r="CS85" t="s">
        <v>416</v>
      </c>
      <c r="CT85">
        <v>2</v>
      </c>
      <c r="CU85">
        <v>1689786162</v>
      </c>
      <c r="CV85">
        <v>408.70629032258063</v>
      </c>
      <c r="CW85">
        <v>409.94596774193548</v>
      </c>
      <c r="CX85">
        <v>23.275080645161289</v>
      </c>
      <c r="CY85">
        <v>22.22143225806451</v>
      </c>
      <c r="CZ85">
        <v>407.77129032258063</v>
      </c>
      <c r="DA85">
        <v>23.06461612903226</v>
      </c>
      <c r="DB85">
        <v>600.20290322580649</v>
      </c>
      <c r="DC85">
        <v>101.2579032258064</v>
      </c>
      <c r="DD85">
        <v>0.1000404838709678</v>
      </c>
      <c r="DE85">
        <v>27.820761290322579</v>
      </c>
      <c r="DF85">
        <v>27.528983870967739</v>
      </c>
      <c r="DG85">
        <v>999.90000000000032</v>
      </c>
      <c r="DH85">
        <v>0</v>
      </c>
      <c r="DI85">
        <v>0</v>
      </c>
      <c r="DJ85">
        <v>9995.7203225806461</v>
      </c>
      <c r="DK85">
        <v>0</v>
      </c>
      <c r="DL85">
        <v>1715.2280645161291</v>
      </c>
      <c r="DM85">
        <v>-1.012728612903226</v>
      </c>
      <c r="DN85">
        <v>418.67793548387101</v>
      </c>
      <c r="DO85">
        <v>419.26261290322577</v>
      </c>
      <c r="DP85">
        <v>1.053658387096774</v>
      </c>
      <c r="DQ85">
        <v>409.94596774193548</v>
      </c>
      <c r="DR85">
        <v>22.22143225806451</v>
      </c>
      <c r="DS85">
        <v>2.356782903225807</v>
      </c>
      <c r="DT85">
        <v>2.2500916129032249</v>
      </c>
      <c r="DU85">
        <v>20.069796774193541</v>
      </c>
      <c r="DV85">
        <v>19.32336129032258</v>
      </c>
      <c r="DW85">
        <v>50.006412903225801</v>
      </c>
      <c r="DX85">
        <v>0.89997761290322587</v>
      </c>
      <c r="DY85">
        <v>0.1000224</v>
      </c>
      <c r="DZ85">
        <v>0</v>
      </c>
      <c r="EA85">
        <v>653.81712903225798</v>
      </c>
      <c r="EB85">
        <v>4.9993100000000013</v>
      </c>
      <c r="EC85">
        <v>2144.4612903225802</v>
      </c>
      <c r="ED85">
        <v>389.04538709677428</v>
      </c>
      <c r="EE85">
        <v>36.741870967741932</v>
      </c>
      <c r="EF85">
        <v>40.75</v>
      </c>
      <c r="EG85">
        <v>38.441064516129018</v>
      </c>
      <c r="EH85">
        <v>40.186999999999983</v>
      </c>
      <c r="EI85">
        <v>38.764000000000003</v>
      </c>
      <c r="EJ85">
        <v>40.50645161290322</v>
      </c>
      <c r="EK85">
        <v>4.5022580645161288</v>
      </c>
      <c r="EL85">
        <v>0</v>
      </c>
      <c r="EM85">
        <v>146.70000004768369</v>
      </c>
      <c r="EN85">
        <v>0</v>
      </c>
      <c r="EO85">
        <v>653.81284000000005</v>
      </c>
      <c r="EP85">
        <v>0.80253845581708538</v>
      </c>
      <c r="EQ85">
        <v>-71.4984614067167</v>
      </c>
      <c r="ER85">
        <v>2142.2916</v>
      </c>
      <c r="ES85">
        <v>15</v>
      </c>
      <c r="ET85">
        <v>1689786210.5</v>
      </c>
      <c r="EU85" t="s">
        <v>757</v>
      </c>
      <c r="EV85">
        <v>1689786210.5</v>
      </c>
      <c r="EW85">
        <v>1689785756</v>
      </c>
      <c r="EX85">
        <v>55</v>
      </c>
      <c r="EY85">
        <v>-0.221</v>
      </c>
      <c r="EZ85">
        <v>-3.2000000000000001E-2</v>
      </c>
      <c r="FA85">
        <v>0.93500000000000005</v>
      </c>
      <c r="FB85">
        <v>0.21</v>
      </c>
      <c r="FC85">
        <v>418</v>
      </c>
      <c r="FD85">
        <v>21</v>
      </c>
      <c r="FE85">
        <v>1.1000000000000001</v>
      </c>
      <c r="FF85">
        <v>0.06</v>
      </c>
      <c r="FG85">
        <v>-1.038854804878049</v>
      </c>
      <c r="FH85">
        <v>0.44993184668989622</v>
      </c>
      <c r="FI85">
        <v>5.9636277431720577E-2</v>
      </c>
      <c r="FJ85">
        <v>1</v>
      </c>
      <c r="FK85">
        <v>408.92741935483872</v>
      </c>
      <c r="FL85">
        <v>0.62753225806383839</v>
      </c>
      <c r="FM85">
        <v>4.8013959121819251E-2</v>
      </c>
      <c r="FN85">
        <v>1</v>
      </c>
      <c r="FO85">
        <v>1.0948660975609761</v>
      </c>
      <c r="FP85">
        <v>-0.7050267595818811</v>
      </c>
      <c r="FQ85">
        <v>7.9377052372253995E-2</v>
      </c>
      <c r="FR85">
        <v>0</v>
      </c>
      <c r="FS85">
        <v>23.26779354838709</v>
      </c>
      <c r="FT85">
        <v>0.8522951612902524</v>
      </c>
      <c r="FU85">
        <v>6.3604980204098757E-2</v>
      </c>
      <c r="FV85">
        <v>1</v>
      </c>
      <c r="FW85">
        <v>3</v>
      </c>
      <c r="FX85">
        <v>4</v>
      </c>
      <c r="FY85" t="s">
        <v>481</v>
      </c>
      <c r="FZ85">
        <v>3.17204</v>
      </c>
      <c r="GA85">
        <v>2.79738</v>
      </c>
      <c r="GB85">
        <v>0.101545</v>
      </c>
      <c r="GC85">
        <v>0.102449</v>
      </c>
      <c r="GD85">
        <v>0.116996</v>
      </c>
      <c r="GE85">
        <v>0.11423999999999999</v>
      </c>
      <c r="GF85">
        <v>27829.5</v>
      </c>
      <c r="GG85">
        <v>22172.799999999999</v>
      </c>
      <c r="GH85">
        <v>28975.8</v>
      </c>
      <c r="GI85">
        <v>24221.200000000001</v>
      </c>
      <c r="GJ85">
        <v>32553.200000000001</v>
      </c>
      <c r="GK85">
        <v>31305.200000000001</v>
      </c>
      <c r="GL85">
        <v>39979.300000000003</v>
      </c>
      <c r="GM85">
        <v>39510.699999999997</v>
      </c>
      <c r="GN85">
        <v>2.11558</v>
      </c>
      <c r="GO85">
        <v>1.7522200000000001</v>
      </c>
      <c r="GP85">
        <v>-6.4447500000000005E-2</v>
      </c>
      <c r="GQ85">
        <v>0</v>
      </c>
      <c r="GR85">
        <v>28.5747</v>
      </c>
      <c r="GS85">
        <v>999.9</v>
      </c>
      <c r="GT85">
        <v>46.6</v>
      </c>
      <c r="GU85">
        <v>39.799999999999997</v>
      </c>
      <c r="GV85">
        <v>33.756599999999999</v>
      </c>
      <c r="GW85">
        <v>61.799100000000003</v>
      </c>
      <c r="GX85">
        <v>32.335700000000003</v>
      </c>
      <c r="GY85">
        <v>1</v>
      </c>
      <c r="GZ85">
        <v>0.41826999999999998</v>
      </c>
      <c r="HA85">
        <v>3.4852599999999998</v>
      </c>
      <c r="HB85">
        <v>20.243600000000001</v>
      </c>
      <c r="HC85">
        <v>5.2234299999999996</v>
      </c>
      <c r="HD85">
        <v>11.914099999999999</v>
      </c>
      <c r="HE85">
        <v>4.9638</v>
      </c>
      <c r="HF85">
        <v>3.2919999999999998</v>
      </c>
      <c r="HG85">
        <v>9999</v>
      </c>
      <c r="HH85">
        <v>9999</v>
      </c>
      <c r="HI85">
        <v>9999</v>
      </c>
      <c r="HJ85">
        <v>999.9</v>
      </c>
      <c r="HK85">
        <v>4.9703200000000001</v>
      </c>
      <c r="HL85">
        <v>1.87547</v>
      </c>
      <c r="HM85">
        <v>1.87432</v>
      </c>
      <c r="HN85">
        <v>1.87355</v>
      </c>
      <c r="HO85">
        <v>1.87487</v>
      </c>
      <c r="HP85">
        <v>1.86982</v>
      </c>
      <c r="HQ85">
        <v>1.8739699999999999</v>
      </c>
      <c r="HR85">
        <v>1.8791199999999999</v>
      </c>
      <c r="HS85">
        <v>0</v>
      </c>
      <c r="HT85">
        <v>0</v>
      </c>
      <c r="HU85">
        <v>0</v>
      </c>
      <c r="HV85">
        <v>0</v>
      </c>
      <c r="HW85" t="s">
        <v>419</v>
      </c>
      <c r="HX85" t="s">
        <v>420</v>
      </c>
      <c r="HY85" t="s">
        <v>421</v>
      </c>
      <c r="HZ85" t="s">
        <v>421</v>
      </c>
      <c r="IA85" t="s">
        <v>421</v>
      </c>
      <c r="IB85" t="s">
        <v>421</v>
      </c>
      <c r="IC85">
        <v>0</v>
      </c>
      <c r="ID85">
        <v>100</v>
      </c>
      <c r="IE85">
        <v>100</v>
      </c>
      <c r="IF85">
        <v>0.93500000000000005</v>
      </c>
      <c r="IG85">
        <v>0.2104</v>
      </c>
      <c r="IH85">
        <v>1.1400796522514269</v>
      </c>
      <c r="II85">
        <v>7.5022699049890511E-4</v>
      </c>
      <c r="IJ85">
        <v>-1.9075414379404558E-6</v>
      </c>
      <c r="IK85">
        <v>4.87577687351772E-10</v>
      </c>
      <c r="IL85">
        <v>0.21046666666667241</v>
      </c>
      <c r="IM85">
        <v>0</v>
      </c>
      <c r="IN85">
        <v>0</v>
      </c>
      <c r="IO85">
        <v>0</v>
      </c>
      <c r="IP85">
        <v>1</v>
      </c>
      <c r="IQ85">
        <v>1943</v>
      </c>
      <c r="IR85">
        <v>1</v>
      </c>
      <c r="IS85">
        <v>21</v>
      </c>
      <c r="IT85">
        <v>2</v>
      </c>
      <c r="IU85">
        <v>6.9</v>
      </c>
      <c r="IV85">
        <v>1.08643</v>
      </c>
      <c r="IW85">
        <v>2.4487299999999999</v>
      </c>
      <c r="IX85">
        <v>1.42578</v>
      </c>
      <c r="IY85">
        <v>2.2656200000000002</v>
      </c>
      <c r="IZ85">
        <v>1.5478499999999999</v>
      </c>
      <c r="JA85">
        <v>2.4621599999999999</v>
      </c>
      <c r="JB85">
        <v>42.032899999999998</v>
      </c>
      <c r="JC85">
        <v>14.517300000000001</v>
      </c>
      <c r="JD85">
        <v>18</v>
      </c>
      <c r="JE85">
        <v>641.56200000000001</v>
      </c>
      <c r="JF85">
        <v>391</v>
      </c>
      <c r="JG85">
        <v>23.716799999999999</v>
      </c>
      <c r="JH85">
        <v>32.363399999999999</v>
      </c>
      <c r="JI85">
        <v>30.000399999999999</v>
      </c>
      <c r="JJ85">
        <v>32.3232</v>
      </c>
      <c r="JK85">
        <v>32.271500000000003</v>
      </c>
      <c r="JL85">
        <v>21.775099999999998</v>
      </c>
      <c r="JM85">
        <v>34.844900000000003</v>
      </c>
      <c r="JN85">
        <v>63.029000000000003</v>
      </c>
      <c r="JO85">
        <v>23.6905</v>
      </c>
      <c r="JP85">
        <v>410</v>
      </c>
      <c r="JQ85">
        <v>22.5152</v>
      </c>
      <c r="JR85">
        <v>94.424599999999998</v>
      </c>
      <c r="JS85">
        <v>100.529</v>
      </c>
    </row>
    <row r="86" spans="1:279" x14ac:dyDescent="0.2">
      <c r="A86">
        <v>70</v>
      </c>
      <c r="B86">
        <v>1689786331.5</v>
      </c>
      <c r="C86">
        <v>8383.5</v>
      </c>
      <c r="D86" t="s">
        <v>758</v>
      </c>
      <c r="E86" t="s">
        <v>759</v>
      </c>
      <c r="F86">
        <v>15</v>
      </c>
      <c r="L86" t="s">
        <v>729</v>
      </c>
      <c r="N86" t="s">
        <v>730</v>
      </c>
      <c r="O86" t="s">
        <v>731</v>
      </c>
      <c r="P86">
        <v>1689786323.5</v>
      </c>
      <c r="Q86">
        <f t="shared" si="92"/>
        <v>1.3784737315231785E-3</v>
      </c>
      <c r="R86">
        <f t="shared" si="93"/>
        <v>1.3784737315231785</v>
      </c>
      <c r="S86">
        <f t="shared" si="94"/>
        <v>-1.3864779430016514</v>
      </c>
      <c r="T86">
        <f t="shared" si="95"/>
        <v>410.49390322580649</v>
      </c>
      <c r="U86">
        <f t="shared" si="96"/>
        <v>424.4696604548916</v>
      </c>
      <c r="V86">
        <f t="shared" si="97"/>
        <v>43.022590800705892</v>
      </c>
      <c r="W86">
        <f t="shared" si="98"/>
        <v>41.606062505721113</v>
      </c>
      <c r="X86">
        <f t="shared" si="99"/>
        <v>9.4254348257448467E-2</v>
      </c>
      <c r="Y86">
        <f t="shared" si="100"/>
        <v>2.9509748654636887</v>
      </c>
      <c r="Z86">
        <f t="shared" si="101"/>
        <v>9.2613273701699986E-2</v>
      </c>
      <c r="AA86">
        <f t="shared" si="102"/>
        <v>5.8028360113288047E-2</v>
      </c>
      <c r="AB86">
        <f t="shared" si="103"/>
        <v>3.9888988359855588E-3</v>
      </c>
      <c r="AC86">
        <f t="shared" si="104"/>
        <v>27.408696169573229</v>
      </c>
      <c r="AD86">
        <f t="shared" si="105"/>
        <v>27.498980645161289</v>
      </c>
      <c r="AE86">
        <f t="shared" si="106"/>
        <v>3.6854032482857906</v>
      </c>
      <c r="AF86">
        <f t="shared" si="107"/>
        <v>59.329838357278263</v>
      </c>
      <c r="AG86">
        <f t="shared" si="108"/>
        <v>2.2207537490835914</v>
      </c>
      <c r="AH86">
        <f t="shared" si="109"/>
        <v>3.7430638791065594</v>
      </c>
      <c r="AI86">
        <f t="shared" si="110"/>
        <v>1.4646494992021992</v>
      </c>
      <c r="AJ86">
        <f t="shared" si="111"/>
        <v>-60.790691560172171</v>
      </c>
      <c r="AK86">
        <f t="shared" si="112"/>
        <v>42.250983740397473</v>
      </c>
      <c r="AL86">
        <f t="shared" si="113"/>
        <v>3.1094760700120463</v>
      </c>
      <c r="AM86">
        <f t="shared" si="114"/>
        <v>-15.426242850926663</v>
      </c>
      <c r="AN86">
        <v>0</v>
      </c>
      <c r="AO86">
        <v>0</v>
      </c>
      <c r="AP86">
        <f t="shared" si="115"/>
        <v>1</v>
      </c>
      <c r="AQ86">
        <f t="shared" si="116"/>
        <v>0</v>
      </c>
      <c r="AR86">
        <f t="shared" si="117"/>
        <v>53390.27251904297</v>
      </c>
      <c r="AS86" t="s">
        <v>760</v>
      </c>
      <c r="AT86">
        <v>12550.1</v>
      </c>
      <c r="AU86">
        <v>612.69560000000001</v>
      </c>
      <c r="AV86">
        <v>2490.1</v>
      </c>
      <c r="AW86">
        <f t="shared" si="118"/>
        <v>0.75394739167101721</v>
      </c>
      <c r="AX86">
        <v>-1.3864779430016509</v>
      </c>
      <c r="AY86" t="s">
        <v>415</v>
      </c>
      <c r="AZ86" t="s">
        <v>415</v>
      </c>
      <c r="BA86">
        <v>0</v>
      </c>
      <c r="BB86">
        <v>0</v>
      </c>
      <c r="BC86" t="e">
        <f t="shared" si="119"/>
        <v>#DIV/0!</v>
      </c>
      <c r="BD86">
        <v>0.5</v>
      </c>
      <c r="BE86">
        <f t="shared" si="120"/>
        <v>2.0994204399923999E-2</v>
      </c>
      <c r="BF86">
        <f t="shared" si="121"/>
        <v>-1.3864779430016514</v>
      </c>
      <c r="BG86" t="e">
        <f t="shared" si="122"/>
        <v>#DIV/0!</v>
      </c>
      <c r="BH86">
        <f t="shared" si="123"/>
        <v>-2.1152943040397867E-14</v>
      </c>
      <c r="BI86" t="e">
        <f t="shared" si="124"/>
        <v>#DIV/0!</v>
      </c>
      <c r="BJ86" t="e">
        <f t="shared" si="125"/>
        <v>#DIV/0!</v>
      </c>
      <c r="BK86" t="s">
        <v>415</v>
      </c>
      <c r="BL86">
        <v>0</v>
      </c>
      <c r="BM86" t="e">
        <f t="shared" si="126"/>
        <v>#DIV/0!</v>
      </c>
      <c r="BN86" t="e">
        <f t="shared" si="127"/>
        <v>#DIV/0!</v>
      </c>
      <c r="BO86" t="e">
        <f t="shared" si="128"/>
        <v>#DIV/0!</v>
      </c>
      <c r="BP86" t="e">
        <f t="shared" si="129"/>
        <v>#DIV/0!</v>
      </c>
      <c r="BQ86">
        <f t="shared" si="130"/>
        <v>0</v>
      </c>
      <c r="BR86">
        <f t="shared" si="131"/>
        <v>1.3263524896394192</v>
      </c>
      <c r="BS86" t="e">
        <f t="shared" si="132"/>
        <v>#DIV/0!</v>
      </c>
      <c r="BT86" t="e">
        <f t="shared" si="133"/>
        <v>#DIV/0!</v>
      </c>
      <c r="BU86">
        <v>2753</v>
      </c>
      <c r="BV86">
        <v>300</v>
      </c>
      <c r="BW86">
        <v>300</v>
      </c>
      <c r="BX86">
        <v>300</v>
      </c>
      <c r="BY86">
        <v>12550.1</v>
      </c>
      <c r="BZ86">
        <v>2374.88</v>
      </c>
      <c r="CA86">
        <v>-1.0386599999999999E-2</v>
      </c>
      <c r="CB86">
        <v>-30.8</v>
      </c>
      <c r="CC86" t="s">
        <v>415</v>
      </c>
      <c r="CD86" t="s">
        <v>415</v>
      </c>
      <c r="CE86" t="s">
        <v>415</v>
      </c>
      <c r="CF86" t="s">
        <v>415</v>
      </c>
      <c r="CG86" t="s">
        <v>415</v>
      </c>
      <c r="CH86" t="s">
        <v>415</v>
      </c>
      <c r="CI86" t="s">
        <v>415</v>
      </c>
      <c r="CJ86" t="s">
        <v>415</v>
      </c>
      <c r="CK86" t="s">
        <v>415</v>
      </c>
      <c r="CL86" t="s">
        <v>415</v>
      </c>
      <c r="CM86">
        <f t="shared" si="134"/>
        <v>4.9993099999999999E-2</v>
      </c>
      <c r="CN86">
        <f t="shared" si="135"/>
        <v>2.0994204399923999E-2</v>
      </c>
      <c r="CO86">
        <f t="shared" si="136"/>
        <v>0.41994203999999996</v>
      </c>
      <c r="CP86">
        <f t="shared" si="137"/>
        <v>7.9788987599999986E-2</v>
      </c>
      <c r="CQ86">
        <v>6</v>
      </c>
      <c r="CR86">
        <v>0.5</v>
      </c>
      <c r="CS86" t="s">
        <v>416</v>
      </c>
      <c r="CT86">
        <v>2</v>
      </c>
      <c r="CU86">
        <v>1689786323.5</v>
      </c>
      <c r="CV86">
        <v>410.49390322580649</v>
      </c>
      <c r="CW86">
        <v>409.67358064516128</v>
      </c>
      <c r="CX86">
        <v>21.910409677419359</v>
      </c>
      <c r="CY86">
        <v>20.562632258064511</v>
      </c>
      <c r="CZ86">
        <v>409.6929032258065</v>
      </c>
      <c r="DA86">
        <v>21.680409677419359</v>
      </c>
      <c r="DB86">
        <v>600.21964516129037</v>
      </c>
      <c r="DC86">
        <v>101.2564838709677</v>
      </c>
      <c r="DD86">
        <v>9.9619541935483863E-2</v>
      </c>
      <c r="DE86">
        <v>27.764554838709689</v>
      </c>
      <c r="DF86">
        <v>27.498980645161289</v>
      </c>
      <c r="DG86">
        <v>999.90000000000032</v>
      </c>
      <c r="DH86">
        <v>0</v>
      </c>
      <c r="DI86">
        <v>0</v>
      </c>
      <c r="DJ86">
        <v>9997.0351612903232</v>
      </c>
      <c r="DK86">
        <v>0</v>
      </c>
      <c r="DL86">
        <v>1723.998064516129</v>
      </c>
      <c r="DM86">
        <v>0.95858625806451614</v>
      </c>
      <c r="DN86">
        <v>419.82264516129032</v>
      </c>
      <c r="DO86">
        <v>418.27461290322572</v>
      </c>
      <c r="DP86">
        <v>1.3282458387096769</v>
      </c>
      <c r="DQ86">
        <v>409.67358064516128</v>
      </c>
      <c r="DR86">
        <v>20.562632258064511</v>
      </c>
      <c r="DS86">
        <v>2.2165916129032261</v>
      </c>
      <c r="DT86">
        <v>2.0820993548387099</v>
      </c>
      <c r="DU86">
        <v>19.082238709677419</v>
      </c>
      <c r="DV86">
        <v>18.077764516129029</v>
      </c>
      <c r="DW86">
        <v>4.9993099999999999E-2</v>
      </c>
      <c r="DX86">
        <v>0</v>
      </c>
      <c r="DY86">
        <v>0</v>
      </c>
      <c r="DZ86">
        <v>0</v>
      </c>
      <c r="EA86">
        <v>612.62193548387108</v>
      </c>
      <c r="EB86">
        <v>4.9993099999999999E-2</v>
      </c>
      <c r="EC86">
        <v>1757.483548387097</v>
      </c>
      <c r="ED86">
        <v>0.69032258064516139</v>
      </c>
      <c r="EE86">
        <v>36.436999999999991</v>
      </c>
      <c r="EF86">
        <v>40.691064516129018</v>
      </c>
      <c r="EG86">
        <v>38.252000000000002</v>
      </c>
      <c r="EH86">
        <v>40</v>
      </c>
      <c r="EI86">
        <v>38.354677419354829</v>
      </c>
      <c r="EJ86">
        <v>0</v>
      </c>
      <c r="EK86">
        <v>0</v>
      </c>
      <c r="EL86">
        <v>0</v>
      </c>
      <c r="EM86">
        <v>160.89999985694891</v>
      </c>
      <c r="EN86">
        <v>0</v>
      </c>
      <c r="EO86">
        <v>612.69560000000001</v>
      </c>
      <c r="EP86">
        <v>28.598461590237399</v>
      </c>
      <c r="EQ86">
        <v>188.9184610551396</v>
      </c>
      <c r="ER86">
        <v>1759.3332</v>
      </c>
      <c r="ES86">
        <v>15</v>
      </c>
      <c r="ET86">
        <v>1689786349.5</v>
      </c>
      <c r="EU86" t="s">
        <v>761</v>
      </c>
      <c r="EV86">
        <v>1689786348.5</v>
      </c>
      <c r="EW86">
        <v>1689786349.5</v>
      </c>
      <c r="EX86">
        <v>56</v>
      </c>
      <c r="EY86">
        <v>-0.13800000000000001</v>
      </c>
      <c r="EZ86">
        <v>1.9E-2</v>
      </c>
      <c r="FA86">
        <v>0.80100000000000005</v>
      </c>
      <c r="FB86">
        <v>0.23</v>
      </c>
      <c r="FC86">
        <v>410</v>
      </c>
      <c r="FD86">
        <v>22</v>
      </c>
      <c r="FE86">
        <v>0.49</v>
      </c>
      <c r="FF86">
        <v>0.1</v>
      </c>
      <c r="FG86">
        <v>0.86540802500000003</v>
      </c>
      <c r="FH86">
        <v>2.2365451294559091</v>
      </c>
      <c r="FI86">
        <v>0.22051924332884049</v>
      </c>
      <c r="FJ86">
        <v>1</v>
      </c>
      <c r="FK86">
        <v>410.6183666666667</v>
      </c>
      <c r="FL86">
        <v>3.4406496106804019</v>
      </c>
      <c r="FM86">
        <v>0.24895521462481709</v>
      </c>
      <c r="FN86">
        <v>1</v>
      </c>
      <c r="FO86">
        <v>1.73508035</v>
      </c>
      <c r="FP86">
        <v>-7.7104113095684781</v>
      </c>
      <c r="FQ86">
        <v>0.78148216266983828</v>
      </c>
      <c r="FR86">
        <v>0</v>
      </c>
      <c r="FS86">
        <v>21.879349999999999</v>
      </c>
      <c r="FT86">
        <v>2.3543145717464058</v>
      </c>
      <c r="FU86">
        <v>0.1732487705584079</v>
      </c>
      <c r="FV86">
        <v>0</v>
      </c>
      <c r="FW86">
        <v>2</v>
      </c>
      <c r="FX86">
        <v>4</v>
      </c>
      <c r="FY86" t="s">
        <v>506</v>
      </c>
      <c r="FZ86">
        <v>3.1718500000000001</v>
      </c>
      <c r="GA86">
        <v>2.7962500000000001</v>
      </c>
      <c r="GB86">
        <v>0.101928</v>
      </c>
      <c r="GC86">
        <v>0.102369</v>
      </c>
      <c r="GD86">
        <v>0.112943</v>
      </c>
      <c r="GE86">
        <v>0.110708</v>
      </c>
      <c r="GF86">
        <v>27805.8</v>
      </c>
      <c r="GG86">
        <v>22165.7</v>
      </c>
      <c r="GH86">
        <v>28964.5</v>
      </c>
      <c r="GI86">
        <v>24212.2</v>
      </c>
      <c r="GJ86">
        <v>32693</v>
      </c>
      <c r="GK86">
        <v>31419.5</v>
      </c>
      <c r="GL86">
        <v>39965.199999999997</v>
      </c>
      <c r="GM86">
        <v>39496.1</v>
      </c>
      <c r="GN86">
        <v>2.1138499999999998</v>
      </c>
      <c r="GO86">
        <v>1.7465999999999999</v>
      </c>
      <c r="GP86">
        <v>-7.4781500000000001E-2</v>
      </c>
      <c r="GQ86">
        <v>0</v>
      </c>
      <c r="GR86">
        <v>28.742999999999999</v>
      </c>
      <c r="GS86">
        <v>999.9</v>
      </c>
      <c r="GT86">
        <v>49.5</v>
      </c>
      <c r="GU86">
        <v>40</v>
      </c>
      <c r="GV86">
        <v>36.243299999999998</v>
      </c>
      <c r="GW86">
        <v>61.929099999999998</v>
      </c>
      <c r="GX86">
        <v>32.283700000000003</v>
      </c>
      <c r="GY86">
        <v>1</v>
      </c>
      <c r="GZ86">
        <v>0.43623499999999998</v>
      </c>
      <c r="HA86">
        <v>3.5357500000000002</v>
      </c>
      <c r="HB86">
        <v>20.243099999999998</v>
      </c>
      <c r="HC86">
        <v>5.2258300000000002</v>
      </c>
      <c r="HD86">
        <v>11.914099999999999</v>
      </c>
      <c r="HE86">
        <v>4.9636500000000003</v>
      </c>
      <c r="HF86">
        <v>3.2919200000000002</v>
      </c>
      <c r="HG86">
        <v>9999</v>
      </c>
      <c r="HH86">
        <v>9999</v>
      </c>
      <c r="HI86">
        <v>9999</v>
      </c>
      <c r="HJ86">
        <v>999.9</v>
      </c>
      <c r="HK86">
        <v>4.9703400000000002</v>
      </c>
      <c r="HL86">
        <v>1.87547</v>
      </c>
      <c r="HM86">
        <v>1.87435</v>
      </c>
      <c r="HN86">
        <v>1.87351</v>
      </c>
      <c r="HO86">
        <v>1.8749</v>
      </c>
      <c r="HP86">
        <v>1.8698600000000001</v>
      </c>
      <c r="HQ86">
        <v>1.87399</v>
      </c>
      <c r="HR86">
        <v>1.8791199999999999</v>
      </c>
      <c r="HS86">
        <v>0</v>
      </c>
      <c r="HT86">
        <v>0</v>
      </c>
      <c r="HU86">
        <v>0</v>
      </c>
      <c r="HV86">
        <v>0</v>
      </c>
      <c r="HW86" t="s">
        <v>419</v>
      </c>
      <c r="HX86" t="s">
        <v>420</v>
      </c>
      <c r="HY86" t="s">
        <v>421</v>
      </c>
      <c r="HZ86" t="s">
        <v>421</v>
      </c>
      <c r="IA86" t="s">
        <v>421</v>
      </c>
      <c r="IB86" t="s">
        <v>421</v>
      </c>
      <c r="IC86">
        <v>0</v>
      </c>
      <c r="ID86">
        <v>100</v>
      </c>
      <c r="IE86">
        <v>100</v>
      </c>
      <c r="IF86">
        <v>0.80100000000000005</v>
      </c>
      <c r="IG86">
        <v>0.23</v>
      </c>
      <c r="IH86">
        <v>0.9186332439664463</v>
      </c>
      <c r="II86">
        <v>7.5022699049890511E-4</v>
      </c>
      <c r="IJ86">
        <v>-1.9075414379404558E-6</v>
      </c>
      <c r="IK86">
        <v>4.87577687351772E-10</v>
      </c>
      <c r="IL86">
        <v>0.21046666666667241</v>
      </c>
      <c r="IM86">
        <v>0</v>
      </c>
      <c r="IN86">
        <v>0</v>
      </c>
      <c r="IO86">
        <v>0</v>
      </c>
      <c r="IP86">
        <v>1</v>
      </c>
      <c r="IQ86">
        <v>1943</v>
      </c>
      <c r="IR86">
        <v>1</v>
      </c>
      <c r="IS86">
        <v>21</v>
      </c>
      <c r="IT86">
        <v>2</v>
      </c>
      <c r="IU86">
        <v>9.6</v>
      </c>
      <c r="IV86">
        <v>1.08521</v>
      </c>
      <c r="IW86">
        <v>2.4487299999999999</v>
      </c>
      <c r="IX86">
        <v>1.42578</v>
      </c>
      <c r="IY86">
        <v>2.2668499999999998</v>
      </c>
      <c r="IZ86">
        <v>1.5478499999999999</v>
      </c>
      <c r="JA86">
        <v>2.4523899999999998</v>
      </c>
      <c r="JB86">
        <v>42.138599999999997</v>
      </c>
      <c r="JC86">
        <v>14.491</v>
      </c>
      <c r="JD86">
        <v>18</v>
      </c>
      <c r="JE86">
        <v>641.70399999999995</v>
      </c>
      <c r="JF86">
        <v>388.83</v>
      </c>
      <c r="JG86">
        <v>23.8843</v>
      </c>
      <c r="JH86">
        <v>32.575000000000003</v>
      </c>
      <c r="JI86">
        <v>30.001300000000001</v>
      </c>
      <c r="JJ86">
        <v>32.470799999999997</v>
      </c>
      <c r="JK86">
        <v>32.419800000000002</v>
      </c>
      <c r="JL86">
        <v>21.763000000000002</v>
      </c>
      <c r="JM86">
        <v>40.6282</v>
      </c>
      <c r="JN86">
        <v>72.615600000000001</v>
      </c>
      <c r="JO86">
        <v>23.798300000000001</v>
      </c>
      <c r="JP86">
        <v>410</v>
      </c>
      <c r="JQ86">
        <v>21.956399999999999</v>
      </c>
      <c r="JR86">
        <v>94.389799999999994</v>
      </c>
      <c r="JS86">
        <v>100.492</v>
      </c>
    </row>
    <row r="87" spans="1:279" x14ac:dyDescent="0.2">
      <c r="A87">
        <v>71</v>
      </c>
      <c r="B87">
        <v>1689786445.5</v>
      </c>
      <c r="C87">
        <v>8497.5</v>
      </c>
      <c r="D87" t="s">
        <v>762</v>
      </c>
      <c r="E87" t="s">
        <v>763</v>
      </c>
      <c r="F87">
        <v>15</v>
      </c>
      <c r="L87" t="s">
        <v>729</v>
      </c>
      <c r="N87" t="s">
        <v>730</v>
      </c>
      <c r="O87" t="s">
        <v>731</v>
      </c>
      <c r="P87">
        <v>1689786437.5</v>
      </c>
      <c r="Q87">
        <f t="shared" si="92"/>
        <v>1.5766007831464254E-3</v>
      </c>
      <c r="R87">
        <f t="shared" si="93"/>
        <v>1.5766007831464253</v>
      </c>
      <c r="S87">
        <f t="shared" si="94"/>
        <v>7.2795396012260589</v>
      </c>
      <c r="T87">
        <f t="shared" si="95"/>
        <v>392.21625806451613</v>
      </c>
      <c r="U87">
        <f t="shared" si="96"/>
        <v>286.26472474307707</v>
      </c>
      <c r="V87">
        <f t="shared" si="97"/>
        <v>29.014664940144915</v>
      </c>
      <c r="W87">
        <f t="shared" si="98"/>
        <v>39.753495028187388</v>
      </c>
      <c r="X87">
        <f t="shared" si="99"/>
        <v>0.1202913028044791</v>
      </c>
      <c r="Y87">
        <f t="shared" si="100"/>
        <v>2.9515130960536871</v>
      </c>
      <c r="Z87">
        <f t="shared" si="101"/>
        <v>0.11763259071192801</v>
      </c>
      <c r="AA87">
        <f t="shared" si="102"/>
        <v>7.375434956604858E-2</v>
      </c>
      <c r="AB87">
        <f t="shared" si="103"/>
        <v>241.73529357259446</v>
      </c>
      <c r="AC87">
        <f t="shared" si="104"/>
        <v>28.506792700480766</v>
      </c>
      <c r="AD87">
        <f t="shared" si="105"/>
        <v>27.88228387096774</v>
      </c>
      <c r="AE87">
        <f t="shared" si="106"/>
        <v>3.7688756240398265</v>
      </c>
      <c r="AF87">
        <f t="shared" si="107"/>
        <v>66.53716878803813</v>
      </c>
      <c r="AG87">
        <f t="shared" si="108"/>
        <v>2.4521143799054679</v>
      </c>
      <c r="AH87">
        <f t="shared" si="109"/>
        <v>3.685330206515042</v>
      </c>
      <c r="AI87">
        <f t="shared" si="110"/>
        <v>1.3167612441343586</v>
      </c>
      <c r="AJ87">
        <f t="shared" si="111"/>
        <v>-69.528094536757365</v>
      </c>
      <c r="AK87">
        <f t="shared" si="112"/>
        <v>-61.045862096588941</v>
      </c>
      <c r="AL87">
        <f t="shared" si="113"/>
        <v>-4.4945049414690565</v>
      </c>
      <c r="AM87">
        <f t="shared" si="114"/>
        <v>106.6668319977791</v>
      </c>
      <c r="AN87">
        <v>0</v>
      </c>
      <c r="AO87">
        <v>0</v>
      </c>
      <c r="AP87">
        <f t="shared" si="115"/>
        <v>1</v>
      </c>
      <c r="AQ87">
        <f t="shared" si="116"/>
        <v>0</v>
      </c>
      <c r="AR87">
        <f t="shared" si="117"/>
        <v>53453.166305164203</v>
      </c>
      <c r="AS87" t="s">
        <v>760</v>
      </c>
      <c r="AT87">
        <v>12550.1</v>
      </c>
      <c r="AU87">
        <v>612.69560000000001</v>
      </c>
      <c r="AV87">
        <v>2490.1</v>
      </c>
      <c r="AW87">
        <f t="shared" si="118"/>
        <v>0.75394739167101721</v>
      </c>
      <c r="AX87">
        <v>-1.3864779430016509</v>
      </c>
      <c r="AY87" t="s">
        <v>764</v>
      </c>
      <c r="AZ87">
        <v>12558.8</v>
      </c>
      <c r="BA87">
        <v>685.13934615384619</v>
      </c>
      <c r="BB87">
        <v>778.45399999999995</v>
      </c>
      <c r="BC87">
        <f t="shared" si="119"/>
        <v>0.11987176358031915</v>
      </c>
      <c r="BD87">
        <v>0.5</v>
      </c>
      <c r="BE87">
        <f t="shared" si="120"/>
        <v>1261.1990035224876</v>
      </c>
      <c r="BF87">
        <f t="shared" si="121"/>
        <v>7.2795396012260589</v>
      </c>
      <c r="BG87">
        <f t="shared" si="122"/>
        <v>75.591074388990862</v>
      </c>
      <c r="BH87">
        <f t="shared" si="123"/>
        <v>6.8712530853765399E-3</v>
      </c>
      <c r="BI87">
        <f t="shared" si="124"/>
        <v>2.1987760355782102</v>
      </c>
      <c r="BJ87">
        <f t="shared" si="125"/>
        <v>397.59234498788652</v>
      </c>
      <c r="BK87" t="s">
        <v>765</v>
      </c>
      <c r="BL87">
        <v>489.74</v>
      </c>
      <c r="BM87">
        <f t="shared" si="126"/>
        <v>489.74</v>
      </c>
      <c r="BN87">
        <f t="shared" si="127"/>
        <v>0.37088125952207829</v>
      </c>
      <c r="BO87">
        <f t="shared" si="128"/>
        <v>0.32320792842104568</v>
      </c>
      <c r="BP87">
        <f t="shared" si="129"/>
        <v>0.85566897958367494</v>
      </c>
      <c r="BQ87">
        <f t="shared" si="130"/>
        <v>0.5629558070429842</v>
      </c>
      <c r="BR87">
        <f t="shared" si="131"/>
        <v>0.91170874000295299</v>
      </c>
      <c r="BS87">
        <f t="shared" si="132"/>
        <v>0.23103015722786968</v>
      </c>
      <c r="BT87">
        <f t="shared" si="133"/>
        <v>0.76896984277213032</v>
      </c>
      <c r="BU87">
        <v>2754</v>
      </c>
      <c r="BV87">
        <v>300</v>
      </c>
      <c r="BW87">
        <v>300</v>
      </c>
      <c r="BX87">
        <v>300</v>
      </c>
      <c r="BY87">
        <v>12558.8</v>
      </c>
      <c r="BZ87">
        <v>771.44</v>
      </c>
      <c r="CA87">
        <v>-9.1006699999999999E-3</v>
      </c>
      <c r="CB87">
        <v>2.2200000000000002</v>
      </c>
      <c r="CC87" t="s">
        <v>415</v>
      </c>
      <c r="CD87" t="s">
        <v>415</v>
      </c>
      <c r="CE87" t="s">
        <v>415</v>
      </c>
      <c r="CF87" t="s">
        <v>415</v>
      </c>
      <c r="CG87" t="s">
        <v>415</v>
      </c>
      <c r="CH87" t="s">
        <v>415</v>
      </c>
      <c r="CI87" t="s">
        <v>415</v>
      </c>
      <c r="CJ87" t="s">
        <v>415</v>
      </c>
      <c r="CK87" t="s">
        <v>415</v>
      </c>
      <c r="CL87" t="s">
        <v>415</v>
      </c>
      <c r="CM87">
        <f t="shared" si="134"/>
        <v>1499.985483870968</v>
      </c>
      <c r="CN87">
        <f t="shared" si="135"/>
        <v>1261.1990035224876</v>
      </c>
      <c r="CO87">
        <f t="shared" si="136"/>
        <v>0.84080747252816668</v>
      </c>
      <c r="CP87">
        <f t="shared" si="137"/>
        <v>0.16115842197936167</v>
      </c>
      <c r="CQ87">
        <v>6</v>
      </c>
      <c r="CR87">
        <v>0.5</v>
      </c>
      <c r="CS87" t="s">
        <v>416</v>
      </c>
      <c r="CT87">
        <v>2</v>
      </c>
      <c r="CU87">
        <v>1689786437.5</v>
      </c>
      <c r="CV87">
        <v>392.21625806451613</v>
      </c>
      <c r="CW87">
        <v>400.11148387096779</v>
      </c>
      <c r="CX87">
        <v>24.193070967741939</v>
      </c>
      <c r="CY87">
        <v>22.655135483870971</v>
      </c>
      <c r="CZ87">
        <v>391.36325806451612</v>
      </c>
      <c r="DA87">
        <v>23.963458064516129</v>
      </c>
      <c r="DB87">
        <v>600.20383870967737</v>
      </c>
      <c r="DC87">
        <v>101.2555806451613</v>
      </c>
      <c r="DD87">
        <v>0.10048048387096779</v>
      </c>
      <c r="DE87">
        <v>27.498641935483871</v>
      </c>
      <c r="DF87">
        <v>27.88228387096774</v>
      </c>
      <c r="DG87">
        <v>999.90000000000032</v>
      </c>
      <c r="DH87">
        <v>0</v>
      </c>
      <c r="DI87">
        <v>0</v>
      </c>
      <c r="DJ87">
        <v>10000.18032258064</v>
      </c>
      <c r="DK87">
        <v>0</v>
      </c>
      <c r="DL87">
        <v>1741.021612903226</v>
      </c>
      <c r="DM87">
        <v>-7.9372054838709669</v>
      </c>
      <c r="DN87">
        <v>401.89758064516133</v>
      </c>
      <c r="DO87">
        <v>409.3862580645162</v>
      </c>
      <c r="DP87">
        <v>1.5379400000000001</v>
      </c>
      <c r="DQ87">
        <v>400.11148387096779</v>
      </c>
      <c r="DR87">
        <v>22.655135483870971</v>
      </c>
      <c r="DS87">
        <v>2.4496841935483871</v>
      </c>
      <c r="DT87">
        <v>2.2939590322580639</v>
      </c>
      <c r="DU87">
        <v>20.696000000000002</v>
      </c>
      <c r="DV87">
        <v>19.633019354838709</v>
      </c>
      <c r="DW87">
        <v>1499.985483870968</v>
      </c>
      <c r="DX87">
        <v>0.97299341935483852</v>
      </c>
      <c r="DY87">
        <v>2.7006332258064512E-2</v>
      </c>
      <c r="DZ87">
        <v>0</v>
      </c>
      <c r="EA87">
        <v>685.49316129032263</v>
      </c>
      <c r="EB87">
        <v>4.9993100000000013</v>
      </c>
      <c r="EC87">
        <v>11884.55806451613</v>
      </c>
      <c r="ED87">
        <v>13259.074193548389</v>
      </c>
      <c r="EE87">
        <v>37.525903225806452</v>
      </c>
      <c r="EF87">
        <v>40.503999999999998</v>
      </c>
      <c r="EG87">
        <v>38.27399999999998</v>
      </c>
      <c r="EH87">
        <v>39.941064516129018</v>
      </c>
      <c r="EI87">
        <v>38.935193548387097</v>
      </c>
      <c r="EJ87">
        <v>1454.612580645161</v>
      </c>
      <c r="EK87">
        <v>40.373225806451593</v>
      </c>
      <c r="EL87">
        <v>0</v>
      </c>
      <c r="EM87">
        <v>113.4000000953674</v>
      </c>
      <c r="EN87">
        <v>0</v>
      </c>
      <c r="EO87">
        <v>685.13934615384619</v>
      </c>
      <c r="EP87">
        <v>-38.642564119067757</v>
      </c>
      <c r="EQ87">
        <v>-40.294016696162778</v>
      </c>
      <c r="ER87">
        <v>11880.50769230769</v>
      </c>
      <c r="ES87">
        <v>15</v>
      </c>
      <c r="ET87">
        <v>1689786486</v>
      </c>
      <c r="EU87" t="s">
        <v>766</v>
      </c>
      <c r="EV87">
        <v>1689786486</v>
      </c>
      <c r="EW87">
        <v>1689786349.5</v>
      </c>
      <c r="EX87">
        <v>57</v>
      </c>
      <c r="EY87">
        <v>0.05</v>
      </c>
      <c r="EZ87">
        <v>1.9E-2</v>
      </c>
      <c r="FA87">
        <v>0.85299999999999998</v>
      </c>
      <c r="FB87">
        <v>0.23</v>
      </c>
      <c r="FC87">
        <v>408</v>
      </c>
      <c r="FD87">
        <v>22</v>
      </c>
      <c r="FE87">
        <v>0.38</v>
      </c>
      <c r="FF87">
        <v>0.1</v>
      </c>
      <c r="FG87">
        <v>-7.778676829268294</v>
      </c>
      <c r="FH87">
        <v>-2.741204947735187</v>
      </c>
      <c r="FI87">
        <v>0.27330896589970483</v>
      </c>
      <c r="FJ87">
        <v>0</v>
      </c>
      <c r="FK87">
        <v>392.21629032258062</v>
      </c>
      <c r="FL87">
        <v>-2.649580645162108</v>
      </c>
      <c r="FM87">
        <v>0.19991581995339461</v>
      </c>
      <c r="FN87">
        <v>1</v>
      </c>
      <c r="FO87">
        <v>1.317782853658537</v>
      </c>
      <c r="FP87">
        <v>3.7948483484320539</v>
      </c>
      <c r="FQ87">
        <v>0.37593948841759878</v>
      </c>
      <c r="FR87">
        <v>0</v>
      </c>
      <c r="FS87">
        <v>24.19280322580645</v>
      </c>
      <c r="FT87">
        <v>8.1062903225777777E-2</v>
      </c>
      <c r="FU87">
        <v>1.3885557218620941E-2</v>
      </c>
      <c r="FV87">
        <v>1</v>
      </c>
      <c r="FW87">
        <v>2</v>
      </c>
      <c r="FX87">
        <v>4</v>
      </c>
      <c r="FY87" t="s">
        <v>506</v>
      </c>
      <c r="FZ87">
        <v>3.1716899999999999</v>
      </c>
      <c r="GA87">
        <v>2.7964899999999999</v>
      </c>
      <c r="GB87">
        <v>9.8236799999999999E-2</v>
      </c>
      <c r="GC87">
        <v>0.100492</v>
      </c>
      <c r="GD87">
        <v>0.119571</v>
      </c>
      <c r="GE87">
        <v>0.113549</v>
      </c>
      <c r="GF87">
        <v>27912.799999999999</v>
      </c>
      <c r="GG87">
        <v>22208.1</v>
      </c>
      <c r="GH87">
        <v>28957.5</v>
      </c>
      <c r="GI87">
        <v>24208.3</v>
      </c>
      <c r="GJ87">
        <v>32438.7</v>
      </c>
      <c r="GK87">
        <v>31313.8</v>
      </c>
      <c r="GL87">
        <v>39955</v>
      </c>
      <c r="GM87">
        <v>39489.9</v>
      </c>
      <c r="GN87">
        <v>2.1130200000000001</v>
      </c>
      <c r="GO87">
        <v>1.7460800000000001</v>
      </c>
      <c r="GP87">
        <v>-3.6831900000000001E-2</v>
      </c>
      <c r="GQ87">
        <v>0</v>
      </c>
      <c r="GR87">
        <v>28.453199999999999</v>
      </c>
      <c r="GS87">
        <v>999.9</v>
      </c>
      <c r="GT87">
        <v>48.6</v>
      </c>
      <c r="GU87">
        <v>40.1</v>
      </c>
      <c r="GV87">
        <v>35.777799999999999</v>
      </c>
      <c r="GW87">
        <v>62.469099999999997</v>
      </c>
      <c r="GX87">
        <v>32.756399999999999</v>
      </c>
      <c r="GY87">
        <v>1</v>
      </c>
      <c r="GZ87">
        <v>0.45896300000000001</v>
      </c>
      <c r="HA87">
        <v>5.5446600000000004</v>
      </c>
      <c r="HB87">
        <v>20.180199999999999</v>
      </c>
      <c r="HC87">
        <v>5.2208800000000002</v>
      </c>
      <c r="HD87">
        <v>11.914099999999999</v>
      </c>
      <c r="HE87">
        <v>4.9630999999999998</v>
      </c>
      <c r="HF87">
        <v>3.29128</v>
      </c>
      <c r="HG87">
        <v>9999</v>
      </c>
      <c r="HH87">
        <v>9999</v>
      </c>
      <c r="HI87">
        <v>9999</v>
      </c>
      <c r="HJ87">
        <v>999.9</v>
      </c>
      <c r="HK87">
        <v>4.9702900000000003</v>
      </c>
      <c r="HL87">
        <v>1.8754599999999999</v>
      </c>
      <c r="HM87">
        <v>1.87429</v>
      </c>
      <c r="HN87">
        <v>1.8734900000000001</v>
      </c>
      <c r="HO87">
        <v>1.8748499999999999</v>
      </c>
      <c r="HP87">
        <v>1.8698300000000001</v>
      </c>
      <c r="HQ87">
        <v>1.87395</v>
      </c>
      <c r="HR87">
        <v>1.8791199999999999</v>
      </c>
      <c r="HS87">
        <v>0</v>
      </c>
      <c r="HT87">
        <v>0</v>
      </c>
      <c r="HU87">
        <v>0</v>
      </c>
      <c r="HV87">
        <v>0</v>
      </c>
      <c r="HW87" t="s">
        <v>419</v>
      </c>
      <c r="HX87" t="s">
        <v>420</v>
      </c>
      <c r="HY87" t="s">
        <v>421</v>
      </c>
      <c r="HZ87" t="s">
        <v>421</v>
      </c>
      <c r="IA87" t="s">
        <v>421</v>
      </c>
      <c r="IB87" t="s">
        <v>421</v>
      </c>
      <c r="IC87">
        <v>0</v>
      </c>
      <c r="ID87">
        <v>100</v>
      </c>
      <c r="IE87">
        <v>100</v>
      </c>
      <c r="IF87">
        <v>0.85299999999999998</v>
      </c>
      <c r="IG87">
        <v>0.2296</v>
      </c>
      <c r="IH87">
        <v>0.78043777111560608</v>
      </c>
      <c r="II87">
        <v>7.5022699049890511E-4</v>
      </c>
      <c r="IJ87">
        <v>-1.9075414379404558E-6</v>
      </c>
      <c r="IK87">
        <v>4.87577687351772E-10</v>
      </c>
      <c r="IL87">
        <v>0.2296100000000045</v>
      </c>
      <c r="IM87">
        <v>0</v>
      </c>
      <c r="IN87">
        <v>0</v>
      </c>
      <c r="IO87">
        <v>0</v>
      </c>
      <c r="IP87">
        <v>1</v>
      </c>
      <c r="IQ87">
        <v>1943</v>
      </c>
      <c r="IR87">
        <v>1</v>
      </c>
      <c r="IS87">
        <v>21</v>
      </c>
      <c r="IT87">
        <v>1.6</v>
      </c>
      <c r="IU87">
        <v>1.6</v>
      </c>
      <c r="IV87">
        <v>1.0656699999999999</v>
      </c>
      <c r="IW87">
        <v>2.4597199999999999</v>
      </c>
      <c r="IX87">
        <v>1.42578</v>
      </c>
      <c r="IY87">
        <v>2.2668499999999998</v>
      </c>
      <c r="IZ87">
        <v>1.5478499999999999</v>
      </c>
      <c r="JA87">
        <v>2.4011200000000001</v>
      </c>
      <c r="JB87">
        <v>42.164999999999999</v>
      </c>
      <c r="JC87">
        <v>14.3947</v>
      </c>
      <c r="JD87">
        <v>18</v>
      </c>
      <c r="JE87">
        <v>642.12199999999996</v>
      </c>
      <c r="JF87">
        <v>389.09500000000003</v>
      </c>
      <c r="JG87">
        <v>21.215</v>
      </c>
      <c r="JH87">
        <v>32.711100000000002</v>
      </c>
      <c r="JI87">
        <v>30.000900000000001</v>
      </c>
      <c r="JJ87">
        <v>32.576500000000003</v>
      </c>
      <c r="JK87">
        <v>32.510300000000001</v>
      </c>
      <c r="JL87">
        <v>21.3536</v>
      </c>
      <c r="JM87">
        <v>39.622700000000002</v>
      </c>
      <c r="JN87">
        <v>66.654700000000005</v>
      </c>
      <c r="JO87">
        <v>21.206299999999999</v>
      </c>
      <c r="JP87">
        <v>400</v>
      </c>
      <c r="JQ87">
        <v>21.980499999999999</v>
      </c>
      <c r="JR87">
        <v>94.366399999999999</v>
      </c>
      <c r="JS87">
        <v>100.476</v>
      </c>
    </row>
    <row r="88" spans="1:279" x14ac:dyDescent="0.2">
      <c r="A88">
        <v>72</v>
      </c>
      <c r="B88">
        <v>1689786562.0999999</v>
      </c>
      <c r="C88">
        <v>8614.0999999046326</v>
      </c>
      <c r="D88" t="s">
        <v>767</v>
      </c>
      <c r="E88" t="s">
        <v>768</v>
      </c>
      <c r="F88">
        <v>15</v>
      </c>
      <c r="L88" t="s">
        <v>729</v>
      </c>
      <c r="N88" t="s">
        <v>730</v>
      </c>
      <c r="O88" t="s">
        <v>731</v>
      </c>
      <c r="P88">
        <v>1689786554.099999</v>
      </c>
      <c r="Q88">
        <f t="shared" si="92"/>
        <v>-6.750825187168092E-3</v>
      </c>
      <c r="R88">
        <f t="shared" si="93"/>
        <v>-6.7508251871680924</v>
      </c>
      <c r="S88">
        <f t="shared" si="94"/>
        <v>5.5679236477290521</v>
      </c>
      <c r="T88">
        <f t="shared" si="95"/>
        <v>297.30019354838709</v>
      </c>
      <c r="U88">
        <f t="shared" si="96"/>
        <v>306.12743720115373</v>
      </c>
      <c r="V88">
        <f t="shared" si="97"/>
        <v>31.027300529790491</v>
      </c>
      <c r="W88">
        <f t="shared" si="98"/>
        <v>30.132622339007774</v>
      </c>
      <c r="X88">
        <f t="shared" si="99"/>
        <v>-0.57975835464093473</v>
      </c>
      <c r="Y88">
        <f t="shared" si="100"/>
        <v>2.9519232133892697</v>
      </c>
      <c r="Z88">
        <f t="shared" si="101"/>
        <v>-0.65152715824532981</v>
      </c>
      <c r="AA88">
        <f t="shared" si="102"/>
        <v>-0.40002367244884462</v>
      </c>
      <c r="AB88">
        <f t="shared" si="103"/>
        <v>241.73414728223301</v>
      </c>
      <c r="AC88">
        <f t="shared" si="104"/>
        <v>30.45401161398549</v>
      </c>
      <c r="AD88">
        <f t="shared" si="105"/>
        <v>27.74521935483871</v>
      </c>
      <c r="AE88">
        <f t="shared" si="106"/>
        <v>3.7388394116114156</v>
      </c>
      <c r="AF88">
        <f t="shared" si="107"/>
        <v>74.74594814995524</v>
      </c>
      <c r="AG88">
        <f t="shared" si="108"/>
        <v>2.7221265538003392</v>
      </c>
      <c r="AH88">
        <f t="shared" si="109"/>
        <v>3.6418382817744344</v>
      </c>
      <c r="AI88">
        <f t="shared" si="110"/>
        <v>1.0167128578110765</v>
      </c>
      <c r="AJ88">
        <f t="shared" si="111"/>
        <v>297.71139075411287</v>
      </c>
      <c r="AK88">
        <f t="shared" si="112"/>
        <v>-71.504463803141377</v>
      </c>
      <c r="AL88">
        <f t="shared" si="113"/>
        <v>-5.254872020310275</v>
      </c>
      <c r="AM88">
        <f t="shared" si="114"/>
        <v>462.68620221289422</v>
      </c>
      <c r="AN88">
        <v>0</v>
      </c>
      <c r="AO88">
        <v>0</v>
      </c>
      <c r="AP88">
        <f t="shared" si="115"/>
        <v>1</v>
      </c>
      <c r="AQ88">
        <f t="shared" si="116"/>
        <v>0</v>
      </c>
      <c r="AR88">
        <f t="shared" si="117"/>
        <v>53501.166089200357</v>
      </c>
      <c r="AS88" t="s">
        <v>760</v>
      </c>
      <c r="AT88">
        <v>12550.1</v>
      </c>
      <c r="AU88">
        <v>612.69560000000001</v>
      </c>
      <c r="AV88">
        <v>2490.1</v>
      </c>
      <c r="AW88">
        <f t="shared" si="118"/>
        <v>0.75394739167101721</v>
      </c>
      <c r="AX88">
        <v>-1.3864779430016509</v>
      </c>
      <c r="AY88" t="s">
        <v>769</v>
      </c>
      <c r="AZ88">
        <v>12556.2</v>
      </c>
      <c r="BA88">
        <v>652.9098076923076</v>
      </c>
      <c r="BB88">
        <v>754.66399999999999</v>
      </c>
      <c r="BC88">
        <f t="shared" si="119"/>
        <v>0.13483377013835618</v>
      </c>
      <c r="BD88">
        <v>0.5</v>
      </c>
      <c r="BE88">
        <f t="shared" si="120"/>
        <v>1261.1937680385965</v>
      </c>
      <c r="BF88">
        <f t="shared" si="121"/>
        <v>5.5679236477290521</v>
      </c>
      <c r="BG88">
        <f t="shared" si="122"/>
        <v>85.025755309821719</v>
      </c>
      <c r="BH88">
        <f t="shared" si="123"/>
        <v>5.514142050944448E-3</v>
      </c>
      <c r="BI88">
        <f t="shared" si="124"/>
        <v>2.2996141329121302</v>
      </c>
      <c r="BJ88">
        <f t="shared" si="125"/>
        <v>391.29224975345596</v>
      </c>
      <c r="BK88" t="s">
        <v>770</v>
      </c>
      <c r="BL88">
        <v>483.23</v>
      </c>
      <c r="BM88">
        <f t="shared" si="126"/>
        <v>483.23</v>
      </c>
      <c r="BN88">
        <f t="shared" si="127"/>
        <v>0.35967529920600427</v>
      </c>
      <c r="BO88">
        <f t="shared" si="128"/>
        <v>0.37487636886938408</v>
      </c>
      <c r="BP88">
        <f t="shared" si="129"/>
        <v>0.8647475920214065</v>
      </c>
      <c r="BQ88">
        <f t="shared" si="130"/>
        <v>0.71673831858140546</v>
      </c>
      <c r="BR88">
        <f t="shared" si="131"/>
        <v>0.92438049042603709</v>
      </c>
      <c r="BS88">
        <f t="shared" si="132"/>
        <v>0.27745257552345198</v>
      </c>
      <c r="BT88">
        <f t="shared" si="133"/>
        <v>0.72254742447654796</v>
      </c>
      <c r="BU88">
        <v>2756</v>
      </c>
      <c r="BV88">
        <v>300</v>
      </c>
      <c r="BW88">
        <v>300</v>
      </c>
      <c r="BX88">
        <v>300</v>
      </c>
      <c r="BY88">
        <v>12556.2</v>
      </c>
      <c r="BZ88">
        <v>742.2</v>
      </c>
      <c r="CA88">
        <v>-9.0973900000000003E-3</v>
      </c>
      <c r="CB88">
        <v>0.95</v>
      </c>
      <c r="CC88" t="s">
        <v>415</v>
      </c>
      <c r="CD88" t="s">
        <v>415</v>
      </c>
      <c r="CE88" t="s">
        <v>415</v>
      </c>
      <c r="CF88" t="s">
        <v>415</v>
      </c>
      <c r="CG88" t="s">
        <v>415</v>
      </c>
      <c r="CH88" t="s">
        <v>415</v>
      </c>
      <c r="CI88" t="s">
        <v>415</v>
      </c>
      <c r="CJ88" t="s">
        <v>415</v>
      </c>
      <c r="CK88" t="s">
        <v>415</v>
      </c>
      <c r="CL88" t="s">
        <v>415</v>
      </c>
      <c r="CM88">
        <f t="shared" si="134"/>
        <v>1499.9793548387099</v>
      </c>
      <c r="CN88">
        <f t="shared" si="135"/>
        <v>1261.1937680385965</v>
      </c>
      <c r="CO88">
        <f t="shared" si="136"/>
        <v>0.84080741776223344</v>
      </c>
      <c r="CP88">
        <f t="shared" si="137"/>
        <v>0.16115831628111058</v>
      </c>
      <c r="CQ88">
        <v>6</v>
      </c>
      <c r="CR88">
        <v>0.5</v>
      </c>
      <c r="CS88" t="s">
        <v>416</v>
      </c>
      <c r="CT88">
        <v>2</v>
      </c>
      <c r="CU88">
        <v>1689786554.099999</v>
      </c>
      <c r="CV88">
        <v>297.30019354838709</v>
      </c>
      <c r="CW88">
        <v>300.86058064516129</v>
      </c>
      <c r="CX88">
        <v>26.857561290322579</v>
      </c>
      <c r="CY88">
        <v>33.426125806451623</v>
      </c>
      <c r="CZ88">
        <v>296.43519354838708</v>
      </c>
      <c r="DA88">
        <v>26.627951612903221</v>
      </c>
      <c r="DB88">
        <v>600.08677419354842</v>
      </c>
      <c r="DC88">
        <v>101.254</v>
      </c>
      <c r="DD88">
        <v>0.10019684516129029</v>
      </c>
      <c r="DE88">
        <v>27.295912903225801</v>
      </c>
      <c r="DF88">
        <v>27.74521935483871</v>
      </c>
      <c r="DG88">
        <v>999.90000000000032</v>
      </c>
      <c r="DH88">
        <v>0</v>
      </c>
      <c r="DI88">
        <v>0</v>
      </c>
      <c r="DJ88">
        <v>10002.665483870969</v>
      </c>
      <c r="DK88">
        <v>0</v>
      </c>
      <c r="DL88">
        <v>1737.572580645161</v>
      </c>
      <c r="DM88">
        <v>-3.5269554838709678</v>
      </c>
      <c r="DN88">
        <v>305.53961290322582</v>
      </c>
      <c r="DO88">
        <v>311.26877419354838</v>
      </c>
      <c r="DP88">
        <v>-6.5685766129032261</v>
      </c>
      <c r="DQ88">
        <v>300.86058064516129</v>
      </c>
      <c r="DR88">
        <v>33.426125806451623</v>
      </c>
      <c r="DS88">
        <v>2.7194387096774202</v>
      </c>
      <c r="DT88">
        <v>3.3845329032258058</v>
      </c>
      <c r="DU88">
        <v>22.402096774193549</v>
      </c>
      <c r="DV88">
        <v>25.934619354838709</v>
      </c>
      <c r="DW88">
        <v>1499.9793548387099</v>
      </c>
      <c r="DX88">
        <v>0.97299729032258042</v>
      </c>
      <c r="DY88">
        <v>2.700238387096773E-2</v>
      </c>
      <c r="DZ88">
        <v>0</v>
      </c>
      <c r="EA88">
        <v>652.95529032258071</v>
      </c>
      <c r="EB88">
        <v>4.9993100000000013</v>
      </c>
      <c r="EC88">
        <v>11469.93225806452</v>
      </c>
      <c r="ED88">
        <v>13259.05483870967</v>
      </c>
      <c r="EE88">
        <v>38.281999999999982</v>
      </c>
      <c r="EF88">
        <v>40.644999999999982</v>
      </c>
      <c r="EG88">
        <v>38.769999999999989</v>
      </c>
      <c r="EH88">
        <v>40.061999999999983</v>
      </c>
      <c r="EI88">
        <v>39.539999999999978</v>
      </c>
      <c r="EJ88">
        <v>1454.60935483871</v>
      </c>
      <c r="EK88">
        <v>40.370322580645137</v>
      </c>
      <c r="EL88">
        <v>0</v>
      </c>
      <c r="EM88">
        <v>115.9000000953674</v>
      </c>
      <c r="EN88">
        <v>0</v>
      </c>
      <c r="EO88">
        <v>652.9098076923076</v>
      </c>
      <c r="EP88">
        <v>-8.4066666767831375</v>
      </c>
      <c r="EQ88">
        <v>-167.77094006735601</v>
      </c>
      <c r="ER88">
        <v>11468.98846153846</v>
      </c>
      <c r="ES88">
        <v>15</v>
      </c>
      <c r="ET88">
        <v>1689786596.5999999</v>
      </c>
      <c r="EU88" t="s">
        <v>771</v>
      </c>
      <c r="EV88">
        <v>1689786596.5999999</v>
      </c>
      <c r="EW88">
        <v>1689786349.5</v>
      </c>
      <c r="EX88">
        <v>58</v>
      </c>
      <c r="EY88">
        <v>-3.1E-2</v>
      </c>
      <c r="EZ88">
        <v>1.9E-2</v>
      </c>
      <c r="FA88">
        <v>0.86499999999999999</v>
      </c>
      <c r="FB88">
        <v>0.23</v>
      </c>
      <c r="FC88">
        <v>309</v>
      </c>
      <c r="FD88">
        <v>22</v>
      </c>
      <c r="FE88">
        <v>0.39</v>
      </c>
      <c r="FF88">
        <v>0.1</v>
      </c>
      <c r="FG88">
        <v>-3.2694342500000002</v>
      </c>
      <c r="FH88">
        <v>-7.2706519699812384</v>
      </c>
      <c r="FI88">
        <v>0.76673421128474339</v>
      </c>
      <c r="FJ88">
        <v>0</v>
      </c>
      <c r="FK88">
        <v>297.36459999999988</v>
      </c>
      <c r="FL88">
        <v>-3.5967430478309148</v>
      </c>
      <c r="FM88">
        <v>0.29949731217491948</v>
      </c>
      <c r="FN88">
        <v>1</v>
      </c>
      <c r="FO88">
        <v>-8.1016948749999997</v>
      </c>
      <c r="FP88">
        <v>43.48637602626647</v>
      </c>
      <c r="FQ88">
        <v>4.5037237870104949</v>
      </c>
      <c r="FR88">
        <v>0</v>
      </c>
      <c r="FS88">
        <v>26.841006666666662</v>
      </c>
      <c r="FT88">
        <v>4.1503875417130152</v>
      </c>
      <c r="FU88">
        <v>0.29969179049298122</v>
      </c>
      <c r="FV88">
        <v>0</v>
      </c>
      <c r="FW88">
        <v>1</v>
      </c>
      <c r="FX88">
        <v>4</v>
      </c>
      <c r="FY88" t="s">
        <v>632</v>
      </c>
      <c r="FZ88">
        <v>3.1714799999999999</v>
      </c>
      <c r="GA88">
        <v>2.7971499999999998</v>
      </c>
      <c r="GB88">
        <v>7.8471100000000002E-2</v>
      </c>
      <c r="GC88">
        <v>7.9979099999999997E-2</v>
      </c>
      <c r="GD88">
        <v>0.13053100000000001</v>
      </c>
      <c r="GE88">
        <v>0.137128</v>
      </c>
      <c r="GF88">
        <v>28522.2</v>
      </c>
      <c r="GG88">
        <v>22713.3</v>
      </c>
      <c r="GH88">
        <v>28955</v>
      </c>
      <c r="GI88">
        <v>24207</v>
      </c>
      <c r="GJ88">
        <v>32027.8</v>
      </c>
      <c r="GK88">
        <v>30473.7</v>
      </c>
      <c r="GL88">
        <v>39951.1</v>
      </c>
      <c r="GM88">
        <v>39487.9</v>
      </c>
      <c r="GN88">
        <v>2.1091700000000002</v>
      </c>
      <c r="GO88">
        <v>1.7639499999999999</v>
      </c>
      <c r="GP88">
        <v>-1.24052E-2</v>
      </c>
      <c r="GQ88">
        <v>0</v>
      </c>
      <c r="GR88">
        <v>28.009899999999998</v>
      </c>
      <c r="GS88">
        <v>999.9</v>
      </c>
      <c r="GT88">
        <v>52.7</v>
      </c>
      <c r="GU88">
        <v>40.1</v>
      </c>
      <c r="GV88">
        <v>38.792099999999998</v>
      </c>
      <c r="GW88">
        <v>61.5364</v>
      </c>
      <c r="GX88">
        <v>32.724400000000003</v>
      </c>
      <c r="GY88">
        <v>1</v>
      </c>
      <c r="GZ88">
        <v>0.44687500000000002</v>
      </c>
      <c r="HA88">
        <v>2.5487299999999999</v>
      </c>
      <c r="HB88">
        <v>20.248100000000001</v>
      </c>
      <c r="HC88">
        <v>5.2204300000000003</v>
      </c>
      <c r="HD88">
        <v>11.914099999999999</v>
      </c>
      <c r="HE88">
        <v>4.9628500000000004</v>
      </c>
      <c r="HF88">
        <v>3.2912499999999998</v>
      </c>
      <c r="HG88">
        <v>9999</v>
      </c>
      <c r="HH88">
        <v>9999</v>
      </c>
      <c r="HI88">
        <v>9999</v>
      </c>
      <c r="HJ88">
        <v>999.9</v>
      </c>
      <c r="HK88">
        <v>4.9703099999999996</v>
      </c>
      <c r="HL88">
        <v>1.8754599999999999</v>
      </c>
      <c r="HM88">
        <v>1.8743700000000001</v>
      </c>
      <c r="HN88">
        <v>1.8735299999999999</v>
      </c>
      <c r="HO88">
        <v>1.87486</v>
      </c>
      <c r="HP88">
        <v>1.8698300000000001</v>
      </c>
      <c r="HQ88">
        <v>1.8739399999999999</v>
      </c>
      <c r="HR88">
        <v>1.8791</v>
      </c>
      <c r="HS88">
        <v>0</v>
      </c>
      <c r="HT88">
        <v>0</v>
      </c>
      <c r="HU88">
        <v>0</v>
      </c>
      <c r="HV88">
        <v>0</v>
      </c>
      <c r="HW88" t="s">
        <v>419</v>
      </c>
      <c r="HX88" t="s">
        <v>420</v>
      </c>
      <c r="HY88" t="s">
        <v>421</v>
      </c>
      <c r="HZ88" t="s">
        <v>421</v>
      </c>
      <c r="IA88" t="s">
        <v>421</v>
      </c>
      <c r="IB88" t="s">
        <v>421</v>
      </c>
      <c r="IC88">
        <v>0</v>
      </c>
      <c r="ID88">
        <v>100</v>
      </c>
      <c r="IE88">
        <v>100</v>
      </c>
      <c r="IF88">
        <v>0.86499999999999999</v>
      </c>
      <c r="IG88">
        <v>0.2296</v>
      </c>
      <c r="IH88">
        <v>0.83093645423476803</v>
      </c>
      <c r="II88">
        <v>7.5022699049890511E-4</v>
      </c>
      <c r="IJ88">
        <v>-1.9075414379404558E-6</v>
      </c>
      <c r="IK88">
        <v>4.87577687351772E-10</v>
      </c>
      <c r="IL88">
        <v>0.2296100000000045</v>
      </c>
      <c r="IM88">
        <v>0</v>
      </c>
      <c r="IN88">
        <v>0</v>
      </c>
      <c r="IO88">
        <v>0</v>
      </c>
      <c r="IP88">
        <v>1</v>
      </c>
      <c r="IQ88">
        <v>1943</v>
      </c>
      <c r="IR88">
        <v>1</v>
      </c>
      <c r="IS88">
        <v>21</v>
      </c>
      <c r="IT88">
        <v>1.3</v>
      </c>
      <c r="IU88">
        <v>3.5</v>
      </c>
      <c r="IV88">
        <v>0.85082999999999998</v>
      </c>
      <c r="IW88">
        <v>2.4560499999999998</v>
      </c>
      <c r="IX88">
        <v>1.42578</v>
      </c>
      <c r="IY88">
        <v>2.2680699999999998</v>
      </c>
      <c r="IZ88">
        <v>1.5478499999999999</v>
      </c>
      <c r="JA88">
        <v>2.4584999999999999</v>
      </c>
      <c r="JB88">
        <v>42.164999999999999</v>
      </c>
      <c r="JC88">
        <v>14.420999999999999</v>
      </c>
      <c r="JD88">
        <v>18</v>
      </c>
      <c r="JE88">
        <v>639.89300000000003</v>
      </c>
      <c r="JF88">
        <v>399.18599999999998</v>
      </c>
      <c r="JG88">
        <v>23.1313</v>
      </c>
      <c r="JH88">
        <v>32.775300000000001</v>
      </c>
      <c r="JI88">
        <v>29.9999</v>
      </c>
      <c r="JJ88">
        <v>32.650399999999998</v>
      </c>
      <c r="JK88">
        <v>32.548099999999998</v>
      </c>
      <c r="JL88">
        <v>17.051600000000001</v>
      </c>
      <c r="JM88">
        <v>31.839300000000001</v>
      </c>
      <c r="JN88">
        <v>95.269199999999998</v>
      </c>
      <c r="JO88">
        <v>23.1907</v>
      </c>
      <c r="JP88">
        <v>300</v>
      </c>
      <c r="JQ88">
        <v>29.462700000000002</v>
      </c>
      <c r="JR88">
        <v>94.357500000000002</v>
      </c>
      <c r="JS88">
        <v>100.471</v>
      </c>
    </row>
    <row r="89" spans="1:279" x14ac:dyDescent="0.2">
      <c r="A89">
        <v>73</v>
      </c>
      <c r="B89">
        <v>1689786672.5999999</v>
      </c>
      <c r="C89">
        <v>8724.5999999046326</v>
      </c>
      <c r="D89" t="s">
        <v>772</v>
      </c>
      <c r="E89" t="s">
        <v>773</v>
      </c>
      <c r="F89">
        <v>15</v>
      </c>
      <c r="L89" t="s">
        <v>729</v>
      </c>
      <c r="N89" t="s">
        <v>730</v>
      </c>
      <c r="O89" t="s">
        <v>731</v>
      </c>
      <c r="P89">
        <v>1689786664.599999</v>
      </c>
      <c r="Q89">
        <f t="shared" si="92"/>
        <v>7.3613553882040557E-4</v>
      </c>
      <c r="R89">
        <f t="shared" si="93"/>
        <v>0.73613553882040561</v>
      </c>
      <c r="S89">
        <f t="shared" si="94"/>
        <v>3.6609978815633721</v>
      </c>
      <c r="T89">
        <f t="shared" si="95"/>
        <v>196.2195161290322</v>
      </c>
      <c r="U89">
        <f t="shared" si="96"/>
        <v>75.017747826640928</v>
      </c>
      <c r="V89">
        <f t="shared" si="97"/>
        <v>7.6031134271300962</v>
      </c>
      <c r="W89">
        <f t="shared" si="98"/>
        <v>19.887017152170579</v>
      </c>
      <c r="X89">
        <f t="shared" si="99"/>
        <v>5.0046353768114858E-2</v>
      </c>
      <c r="Y89">
        <f t="shared" si="100"/>
        <v>2.9593488881625603</v>
      </c>
      <c r="Z89">
        <f t="shared" si="101"/>
        <v>4.9580881401162721E-2</v>
      </c>
      <c r="AA89">
        <f t="shared" si="102"/>
        <v>3.1029510781603528E-2</v>
      </c>
      <c r="AB89">
        <f t="shared" si="103"/>
        <v>241.74042777437626</v>
      </c>
      <c r="AC89">
        <f t="shared" si="104"/>
        <v>28.360286989055123</v>
      </c>
      <c r="AD89">
        <f t="shared" si="105"/>
        <v>27.41307096774193</v>
      </c>
      <c r="AE89">
        <f t="shared" si="106"/>
        <v>3.6669174994549607</v>
      </c>
      <c r="AF89">
        <f t="shared" si="107"/>
        <v>61.130679175976596</v>
      </c>
      <c r="AG89">
        <f t="shared" si="108"/>
        <v>2.2057406634904275</v>
      </c>
      <c r="AH89">
        <f t="shared" si="109"/>
        <v>3.6082384380856825</v>
      </c>
      <c r="AI89">
        <f t="shared" si="110"/>
        <v>1.4611768359645332</v>
      </c>
      <c r="AJ89">
        <f t="shared" si="111"/>
        <v>-32.463577261979886</v>
      </c>
      <c r="AK89">
        <f t="shared" si="112"/>
        <v>-43.911255564266192</v>
      </c>
      <c r="AL89">
        <f t="shared" si="113"/>
        <v>-3.211075322261856</v>
      </c>
      <c r="AM89">
        <f t="shared" si="114"/>
        <v>162.15451962586835</v>
      </c>
      <c r="AN89">
        <v>0</v>
      </c>
      <c r="AO89">
        <v>0</v>
      </c>
      <c r="AP89">
        <f t="shared" si="115"/>
        <v>1</v>
      </c>
      <c r="AQ89">
        <f t="shared" si="116"/>
        <v>0</v>
      </c>
      <c r="AR89">
        <f t="shared" si="117"/>
        <v>53745.937341001561</v>
      </c>
      <c r="AS89" t="s">
        <v>760</v>
      </c>
      <c r="AT89">
        <v>12550.1</v>
      </c>
      <c r="AU89">
        <v>612.69560000000001</v>
      </c>
      <c r="AV89">
        <v>2490.1</v>
      </c>
      <c r="AW89">
        <f t="shared" si="118"/>
        <v>0.75394739167101721</v>
      </c>
      <c r="AX89">
        <v>-1.3864779430016509</v>
      </c>
      <c r="AY89" t="s">
        <v>774</v>
      </c>
      <c r="AZ89">
        <v>12554.1</v>
      </c>
      <c r="BA89">
        <v>647.10539999999992</v>
      </c>
      <c r="BB89">
        <v>744.01</v>
      </c>
      <c r="BC89">
        <f t="shared" si="119"/>
        <v>0.13024636765634878</v>
      </c>
      <c r="BD89">
        <v>0.5</v>
      </c>
      <c r="BE89">
        <f t="shared" si="120"/>
        <v>1261.2287801605498</v>
      </c>
      <c r="BF89">
        <f t="shared" si="121"/>
        <v>3.6609978815633721</v>
      </c>
      <c r="BG89">
        <f t="shared" si="122"/>
        <v>82.135233699779633</v>
      </c>
      <c r="BH89">
        <f t="shared" si="123"/>
        <v>4.0020303246826464E-3</v>
      </c>
      <c r="BI89">
        <f t="shared" si="124"/>
        <v>2.3468636174244968</v>
      </c>
      <c r="BJ89">
        <f t="shared" si="125"/>
        <v>388.40841637309825</v>
      </c>
      <c r="BK89" t="s">
        <v>775</v>
      </c>
      <c r="BL89">
        <v>480.15</v>
      </c>
      <c r="BM89">
        <f t="shared" si="126"/>
        <v>480.15</v>
      </c>
      <c r="BN89">
        <f t="shared" si="127"/>
        <v>0.35464577089017624</v>
      </c>
      <c r="BO89">
        <f t="shared" si="128"/>
        <v>0.36725763662548344</v>
      </c>
      <c r="BP89">
        <f t="shared" si="129"/>
        <v>0.8687231025647405</v>
      </c>
      <c r="BQ89">
        <f t="shared" si="130"/>
        <v>0.73795867018392569</v>
      </c>
      <c r="BR89">
        <f t="shared" si="131"/>
        <v>0.93005534662643807</v>
      </c>
      <c r="BS89">
        <f t="shared" si="132"/>
        <v>0.27250391393075363</v>
      </c>
      <c r="BT89">
        <f t="shared" si="133"/>
        <v>0.72749608606924632</v>
      </c>
      <c r="BU89">
        <v>2758</v>
      </c>
      <c r="BV89">
        <v>300</v>
      </c>
      <c r="BW89">
        <v>300</v>
      </c>
      <c r="BX89">
        <v>300</v>
      </c>
      <c r="BY89">
        <v>12554.1</v>
      </c>
      <c r="BZ89">
        <v>728.86</v>
      </c>
      <c r="CA89">
        <v>-9.0952600000000008E-3</v>
      </c>
      <c r="CB89">
        <v>0.12</v>
      </c>
      <c r="CC89" t="s">
        <v>415</v>
      </c>
      <c r="CD89" t="s">
        <v>415</v>
      </c>
      <c r="CE89" t="s">
        <v>415</v>
      </c>
      <c r="CF89" t="s">
        <v>415</v>
      </c>
      <c r="CG89" t="s">
        <v>415</v>
      </c>
      <c r="CH89" t="s">
        <v>415</v>
      </c>
      <c r="CI89" t="s">
        <v>415</v>
      </c>
      <c r="CJ89" t="s">
        <v>415</v>
      </c>
      <c r="CK89" t="s">
        <v>415</v>
      </c>
      <c r="CL89" t="s">
        <v>415</v>
      </c>
      <c r="CM89">
        <f t="shared" si="134"/>
        <v>1500.0212903225811</v>
      </c>
      <c r="CN89">
        <f t="shared" si="135"/>
        <v>1261.2287801605498</v>
      </c>
      <c r="CO89">
        <f t="shared" si="136"/>
        <v>0.84080725273527368</v>
      </c>
      <c r="CP89">
        <f t="shared" si="137"/>
        <v>0.16115799777907802</v>
      </c>
      <c r="CQ89">
        <v>6</v>
      </c>
      <c r="CR89">
        <v>0.5</v>
      </c>
      <c r="CS89" t="s">
        <v>416</v>
      </c>
      <c r="CT89">
        <v>2</v>
      </c>
      <c r="CU89">
        <v>1689786664.599999</v>
      </c>
      <c r="CV89">
        <v>196.2195161290322</v>
      </c>
      <c r="CW89">
        <v>200.0238064516129</v>
      </c>
      <c r="CX89">
        <v>21.763412903225809</v>
      </c>
      <c r="CY89">
        <v>21.043516129032259</v>
      </c>
      <c r="CZ89">
        <v>195.38251612903221</v>
      </c>
      <c r="DA89">
        <v>21.52402903225806</v>
      </c>
      <c r="DB89">
        <v>600.18164516129036</v>
      </c>
      <c r="DC89">
        <v>101.252</v>
      </c>
      <c r="DD89">
        <v>9.8862261290322578E-2</v>
      </c>
      <c r="DE89">
        <v>27.13784193548387</v>
      </c>
      <c r="DF89">
        <v>27.41307096774193</v>
      </c>
      <c r="DG89">
        <v>999.90000000000032</v>
      </c>
      <c r="DH89">
        <v>0</v>
      </c>
      <c r="DI89">
        <v>0</v>
      </c>
      <c r="DJ89">
        <v>10045.099677419361</v>
      </c>
      <c r="DK89">
        <v>0</v>
      </c>
      <c r="DL89">
        <v>1781.89064516129</v>
      </c>
      <c r="DM89">
        <v>-3.7632729032258059</v>
      </c>
      <c r="DN89">
        <v>200.62677419354841</v>
      </c>
      <c r="DO89">
        <v>204.32348387096781</v>
      </c>
      <c r="DP89">
        <v>0.71990380645161289</v>
      </c>
      <c r="DQ89">
        <v>200.0238064516129</v>
      </c>
      <c r="DR89">
        <v>21.043516129032259</v>
      </c>
      <c r="DS89">
        <v>2.203588387096775</v>
      </c>
      <c r="DT89">
        <v>2.1306970967741941</v>
      </c>
      <c r="DU89">
        <v>18.987416129032258</v>
      </c>
      <c r="DV89">
        <v>18.449451612903228</v>
      </c>
      <c r="DW89">
        <v>1500.0212903225811</v>
      </c>
      <c r="DX89">
        <v>0.97300051612903216</v>
      </c>
      <c r="DY89">
        <v>2.6999093548387091E-2</v>
      </c>
      <c r="DZ89">
        <v>0</v>
      </c>
      <c r="EA89">
        <v>647.13264516129016</v>
      </c>
      <c r="EB89">
        <v>4.9993100000000013</v>
      </c>
      <c r="EC89">
        <v>11426.561290322579</v>
      </c>
      <c r="ED89">
        <v>13259.438709677421</v>
      </c>
      <c r="EE89">
        <v>38.807999999999993</v>
      </c>
      <c r="EF89">
        <v>41.108741935483877</v>
      </c>
      <c r="EG89">
        <v>39.338419354838713</v>
      </c>
      <c r="EH89">
        <v>40.283999999999978</v>
      </c>
      <c r="EI89">
        <v>40.061999999999983</v>
      </c>
      <c r="EJ89">
        <v>1454.65935483871</v>
      </c>
      <c r="EK89">
        <v>40.363225806451602</v>
      </c>
      <c r="EL89">
        <v>0</v>
      </c>
      <c r="EM89">
        <v>110.2000000476837</v>
      </c>
      <c r="EN89">
        <v>0</v>
      </c>
      <c r="EO89">
        <v>647.10539999999992</v>
      </c>
      <c r="EP89">
        <v>-6.2679230537878698</v>
      </c>
      <c r="EQ89">
        <v>-280.99999953790092</v>
      </c>
      <c r="ER89">
        <v>11424.316000000001</v>
      </c>
      <c r="ES89">
        <v>15</v>
      </c>
      <c r="ET89">
        <v>1689786701.5999999</v>
      </c>
      <c r="EU89" t="s">
        <v>776</v>
      </c>
      <c r="EV89">
        <v>1689786701.5999999</v>
      </c>
      <c r="EW89">
        <v>1689786349.5</v>
      </c>
      <c r="EX89">
        <v>59</v>
      </c>
      <c r="EY89">
        <v>-4.2000000000000003E-2</v>
      </c>
      <c r="EZ89">
        <v>1.9E-2</v>
      </c>
      <c r="FA89">
        <v>0.83699999999999997</v>
      </c>
      <c r="FB89">
        <v>0.23</v>
      </c>
      <c r="FC89">
        <v>204</v>
      </c>
      <c r="FD89">
        <v>22</v>
      </c>
      <c r="FE89">
        <v>0.3</v>
      </c>
      <c r="FF89">
        <v>0.1</v>
      </c>
      <c r="FG89">
        <v>-3.750394</v>
      </c>
      <c r="FH89">
        <v>-0.32545463414634168</v>
      </c>
      <c r="FI89">
        <v>6.5990784235376354E-2</v>
      </c>
      <c r="FJ89">
        <v>1</v>
      </c>
      <c r="FK89">
        <v>196.27709999999999</v>
      </c>
      <c r="FL89">
        <v>-0.61078531701901828</v>
      </c>
      <c r="FM89">
        <v>6.7416293777296965E-2</v>
      </c>
      <c r="FN89">
        <v>1</v>
      </c>
      <c r="FO89">
        <v>0.54195432500000007</v>
      </c>
      <c r="FP89">
        <v>3.3177829756097559</v>
      </c>
      <c r="FQ89">
        <v>0.38119320402995038</v>
      </c>
      <c r="FR89">
        <v>0</v>
      </c>
      <c r="FS89">
        <v>21.717956666666669</v>
      </c>
      <c r="FT89">
        <v>1.7776311457174361</v>
      </c>
      <c r="FU89">
        <v>0.2026874633244217</v>
      </c>
      <c r="FV89">
        <v>0</v>
      </c>
      <c r="FW89">
        <v>2</v>
      </c>
      <c r="FX89">
        <v>4</v>
      </c>
      <c r="FY89" t="s">
        <v>506</v>
      </c>
      <c r="FZ89">
        <v>3.17164</v>
      </c>
      <c r="GA89">
        <v>2.79616</v>
      </c>
      <c r="GB89">
        <v>5.4831299999999999E-2</v>
      </c>
      <c r="GC89">
        <v>5.6349499999999997E-2</v>
      </c>
      <c r="GD89">
        <v>0.113632</v>
      </c>
      <c r="GE89">
        <v>0.107242</v>
      </c>
      <c r="GF89">
        <v>29253.8</v>
      </c>
      <c r="GG89">
        <v>23297.599999999999</v>
      </c>
      <c r="GH89">
        <v>28954.6</v>
      </c>
      <c r="GI89">
        <v>24207.7</v>
      </c>
      <c r="GJ89">
        <v>32655.5</v>
      </c>
      <c r="GK89">
        <v>31536</v>
      </c>
      <c r="GL89">
        <v>39952.1</v>
      </c>
      <c r="GM89">
        <v>39489.4</v>
      </c>
      <c r="GN89">
        <v>2.11348</v>
      </c>
      <c r="GO89">
        <v>1.7397800000000001</v>
      </c>
      <c r="GP89">
        <v>-4.1238999999999998E-2</v>
      </c>
      <c r="GQ89">
        <v>0</v>
      </c>
      <c r="GR89">
        <v>28.0563</v>
      </c>
      <c r="GS89">
        <v>999.9</v>
      </c>
      <c r="GT89">
        <v>52.7</v>
      </c>
      <c r="GU89">
        <v>40.200000000000003</v>
      </c>
      <c r="GV89">
        <v>38.998800000000003</v>
      </c>
      <c r="GW89">
        <v>62.086399999999998</v>
      </c>
      <c r="GX89">
        <v>33.072899999999997</v>
      </c>
      <c r="GY89">
        <v>1</v>
      </c>
      <c r="GZ89">
        <v>0.44683699999999998</v>
      </c>
      <c r="HA89">
        <v>0.35565099999999999</v>
      </c>
      <c r="HB89">
        <v>20.264399999999998</v>
      </c>
      <c r="HC89">
        <v>5.2211800000000004</v>
      </c>
      <c r="HD89">
        <v>11.914300000000001</v>
      </c>
      <c r="HE89">
        <v>4.96305</v>
      </c>
      <c r="HF89">
        <v>3.29155</v>
      </c>
      <c r="HG89">
        <v>9999</v>
      </c>
      <c r="HH89">
        <v>9999</v>
      </c>
      <c r="HI89">
        <v>9999</v>
      </c>
      <c r="HJ89">
        <v>999.9</v>
      </c>
      <c r="HK89">
        <v>4.9703200000000001</v>
      </c>
      <c r="HL89">
        <v>1.87548</v>
      </c>
      <c r="HM89">
        <v>1.8743799999999999</v>
      </c>
      <c r="HN89">
        <v>1.8735999999999999</v>
      </c>
      <c r="HO89">
        <v>1.8749</v>
      </c>
      <c r="HP89">
        <v>1.8698999999999999</v>
      </c>
      <c r="HQ89">
        <v>1.87402</v>
      </c>
      <c r="HR89">
        <v>1.8791100000000001</v>
      </c>
      <c r="HS89">
        <v>0</v>
      </c>
      <c r="HT89">
        <v>0</v>
      </c>
      <c r="HU89">
        <v>0</v>
      </c>
      <c r="HV89">
        <v>0</v>
      </c>
      <c r="HW89" t="s">
        <v>419</v>
      </c>
      <c r="HX89" t="s">
        <v>420</v>
      </c>
      <c r="HY89" t="s">
        <v>421</v>
      </c>
      <c r="HZ89" t="s">
        <v>421</v>
      </c>
      <c r="IA89" t="s">
        <v>421</v>
      </c>
      <c r="IB89" t="s">
        <v>421</v>
      </c>
      <c r="IC89">
        <v>0</v>
      </c>
      <c r="ID89">
        <v>100</v>
      </c>
      <c r="IE89">
        <v>100</v>
      </c>
      <c r="IF89">
        <v>0.83699999999999997</v>
      </c>
      <c r="IG89">
        <v>0.2601</v>
      </c>
      <c r="IH89">
        <v>0.80062019201911006</v>
      </c>
      <c r="II89">
        <v>7.5022699049890511E-4</v>
      </c>
      <c r="IJ89">
        <v>-1.9075414379404558E-6</v>
      </c>
      <c r="IK89">
        <v>4.87577687351772E-10</v>
      </c>
      <c r="IL89">
        <v>-5.0384628746836052E-2</v>
      </c>
      <c r="IM89">
        <v>-4.1806313054066763E-3</v>
      </c>
      <c r="IN89">
        <v>9.7520324251473139E-4</v>
      </c>
      <c r="IO89">
        <v>-7.2278216180753071E-6</v>
      </c>
      <c r="IP89">
        <v>1</v>
      </c>
      <c r="IQ89">
        <v>1943</v>
      </c>
      <c r="IR89">
        <v>1</v>
      </c>
      <c r="IS89">
        <v>21</v>
      </c>
      <c r="IT89">
        <v>1.3</v>
      </c>
      <c r="IU89">
        <v>5.4</v>
      </c>
      <c r="IV89">
        <v>0.61401399999999995</v>
      </c>
      <c r="IW89">
        <v>2.4694799999999999</v>
      </c>
      <c r="IX89">
        <v>1.42578</v>
      </c>
      <c r="IY89">
        <v>2.2668499999999998</v>
      </c>
      <c r="IZ89">
        <v>1.5478499999999999</v>
      </c>
      <c r="JA89">
        <v>2.5</v>
      </c>
      <c r="JB89">
        <v>42.244500000000002</v>
      </c>
      <c r="JC89">
        <v>14.403499999999999</v>
      </c>
      <c r="JD89">
        <v>18</v>
      </c>
      <c r="JE89">
        <v>643.56500000000005</v>
      </c>
      <c r="JF89">
        <v>386.30599999999998</v>
      </c>
      <c r="JG89">
        <v>21.421099999999999</v>
      </c>
      <c r="JH89">
        <v>32.805900000000001</v>
      </c>
      <c r="JI89">
        <v>29.984300000000001</v>
      </c>
      <c r="JJ89">
        <v>32.686999999999998</v>
      </c>
      <c r="JK89">
        <v>32.616999999999997</v>
      </c>
      <c r="JL89">
        <v>12.3193</v>
      </c>
      <c r="JM89">
        <v>48.312600000000003</v>
      </c>
      <c r="JN89">
        <v>88.916399999999996</v>
      </c>
      <c r="JO89">
        <v>22.267399999999999</v>
      </c>
      <c r="JP89">
        <v>200</v>
      </c>
      <c r="JQ89">
        <v>20.488600000000002</v>
      </c>
      <c r="JR89">
        <v>94.3583</v>
      </c>
      <c r="JS89">
        <v>100.474</v>
      </c>
    </row>
    <row r="90" spans="1:279" x14ac:dyDescent="0.2">
      <c r="A90">
        <v>74</v>
      </c>
      <c r="B90">
        <v>1689786777.5999999</v>
      </c>
      <c r="C90">
        <v>8829.5999999046326</v>
      </c>
      <c r="D90" t="s">
        <v>777</v>
      </c>
      <c r="E90" t="s">
        <v>778</v>
      </c>
      <c r="F90">
        <v>15</v>
      </c>
      <c r="L90" t="s">
        <v>729</v>
      </c>
      <c r="N90" t="s">
        <v>730</v>
      </c>
      <c r="O90" t="s">
        <v>731</v>
      </c>
      <c r="P90">
        <v>1689786769.599999</v>
      </c>
      <c r="Q90">
        <f t="shared" si="92"/>
        <v>3.842205537197275E-3</v>
      </c>
      <c r="R90">
        <f t="shared" si="93"/>
        <v>3.842205537197275</v>
      </c>
      <c r="S90">
        <f t="shared" si="94"/>
        <v>0.84062482828701579</v>
      </c>
      <c r="T90">
        <f t="shared" si="95"/>
        <v>98.799167741935491</v>
      </c>
      <c r="U90">
        <f t="shared" si="96"/>
        <v>92.466889345587262</v>
      </c>
      <c r="V90">
        <f t="shared" si="97"/>
        <v>9.3717157338772967</v>
      </c>
      <c r="W90">
        <f t="shared" si="98"/>
        <v>10.013505605888168</v>
      </c>
      <c r="X90">
        <f t="shared" si="99"/>
        <v>0.32097504682164452</v>
      </c>
      <c r="Y90">
        <f t="shared" si="100"/>
        <v>2.9514492503501191</v>
      </c>
      <c r="Z90">
        <f t="shared" si="101"/>
        <v>0.30276693471969857</v>
      </c>
      <c r="AA90">
        <f t="shared" si="102"/>
        <v>0.19077913264102253</v>
      </c>
      <c r="AB90">
        <f t="shared" si="103"/>
        <v>241.73281369632514</v>
      </c>
      <c r="AC90">
        <f t="shared" si="104"/>
        <v>27.723097780907889</v>
      </c>
      <c r="AD90">
        <f t="shared" si="105"/>
        <v>27.653780645161291</v>
      </c>
      <c r="AE90">
        <f t="shared" si="106"/>
        <v>3.718917947874075</v>
      </c>
      <c r="AF90">
        <f t="shared" si="107"/>
        <v>67.86257736103731</v>
      </c>
      <c r="AG90">
        <f t="shared" si="108"/>
        <v>2.4720106977724585</v>
      </c>
      <c r="AH90">
        <f t="shared" si="109"/>
        <v>3.6426714013837929</v>
      </c>
      <c r="AI90">
        <f t="shared" si="110"/>
        <v>1.2469072501016165</v>
      </c>
      <c r="AJ90">
        <f t="shared" si="111"/>
        <v>-169.44126419039983</v>
      </c>
      <c r="AK90">
        <f t="shared" si="112"/>
        <v>-56.32231418118846</v>
      </c>
      <c r="AL90">
        <f t="shared" si="113"/>
        <v>-4.1379892569016654</v>
      </c>
      <c r="AM90">
        <f t="shared" si="114"/>
        <v>11.831246067835167</v>
      </c>
      <c r="AN90">
        <v>0</v>
      </c>
      <c r="AO90">
        <v>0</v>
      </c>
      <c r="AP90">
        <f t="shared" si="115"/>
        <v>1</v>
      </c>
      <c r="AQ90">
        <f t="shared" si="116"/>
        <v>0</v>
      </c>
      <c r="AR90">
        <f t="shared" si="117"/>
        <v>53486.623460194838</v>
      </c>
      <c r="AS90" t="s">
        <v>760</v>
      </c>
      <c r="AT90">
        <v>12550.1</v>
      </c>
      <c r="AU90">
        <v>612.69560000000001</v>
      </c>
      <c r="AV90">
        <v>2490.1</v>
      </c>
      <c r="AW90">
        <f t="shared" si="118"/>
        <v>0.75394739167101721</v>
      </c>
      <c r="AX90">
        <v>-1.3864779430016509</v>
      </c>
      <c r="AY90" t="s">
        <v>779</v>
      </c>
      <c r="AZ90">
        <v>12551.7</v>
      </c>
      <c r="BA90">
        <v>643.67711999999995</v>
      </c>
      <c r="BB90">
        <v>730.48099999999999</v>
      </c>
      <c r="BC90">
        <f t="shared" si="119"/>
        <v>0.11883112634004178</v>
      </c>
      <c r="BD90">
        <v>0.5</v>
      </c>
      <c r="BE90">
        <f t="shared" si="120"/>
        <v>1261.1894126790255</v>
      </c>
      <c r="BF90">
        <f t="shared" si="121"/>
        <v>0.84062482828701579</v>
      </c>
      <c r="BG90">
        <f t="shared" si="122"/>
        <v>74.934279218392192</v>
      </c>
      <c r="BH90">
        <f t="shared" si="123"/>
        <v>1.7658749343271464E-3</v>
      </c>
      <c r="BI90">
        <f t="shared" si="124"/>
        <v>2.4088497852784672</v>
      </c>
      <c r="BJ90">
        <f t="shared" si="125"/>
        <v>384.68898641821431</v>
      </c>
      <c r="BK90" t="s">
        <v>780</v>
      </c>
      <c r="BL90">
        <v>481.7</v>
      </c>
      <c r="BM90">
        <f t="shared" si="126"/>
        <v>481.7</v>
      </c>
      <c r="BN90">
        <f t="shared" si="127"/>
        <v>0.34057148645892232</v>
      </c>
      <c r="BO90">
        <f t="shared" si="128"/>
        <v>0.34891683850454835</v>
      </c>
      <c r="BP90">
        <f t="shared" si="129"/>
        <v>0.87612975502887869</v>
      </c>
      <c r="BQ90">
        <f t="shared" si="130"/>
        <v>0.73696638123230951</v>
      </c>
      <c r="BR90">
        <f t="shared" si="131"/>
        <v>0.93726157241348751</v>
      </c>
      <c r="BS90">
        <f t="shared" si="132"/>
        <v>0.26111420755120357</v>
      </c>
      <c r="BT90">
        <f t="shared" si="133"/>
        <v>0.73888579244879637</v>
      </c>
      <c r="BU90">
        <v>2760</v>
      </c>
      <c r="BV90">
        <v>300</v>
      </c>
      <c r="BW90">
        <v>300</v>
      </c>
      <c r="BX90">
        <v>300</v>
      </c>
      <c r="BY90">
        <v>12551.7</v>
      </c>
      <c r="BZ90">
        <v>717.05</v>
      </c>
      <c r="CA90">
        <v>-9.0935100000000008E-3</v>
      </c>
      <c r="CB90">
        <v>-0.77</v>
      </c>
      <c r="CC90" t="s">
        <v>415</v>
      </c>
      <c r="CD90" t="s">
        <v>415</v>
      </c>
      <c r="CE90" t="s">
        <v>415</v>
      </c>
      <c r="CF90" t="s">
        <v>415</v>
      </c>
      <c r="CG90" t="s">
        <v>415</v>
      </c>
      <c r="CH90" t="s">
        <v>415</v>
      </c>
      <c r="CI90" t="s">
        <v>415</v>
      </c>
      <c r="CJ90" t="s">
        <v>415</v>
      </c>
      <c r="CK90" t="s">
        <v>415</v>
      </c>
      <c r="CL90" t="s">
        <v>415</v>
      </c>
      <c r="CM90">
        <f t="shared" si="134"/>
        <v>1499.974516129033</v>
      </c>
      <c r="CN90">
        <f t="shared" si="135"/>
        <v>1261.1894126790255</v>
      </c>
      <c r="CO90">
        <f t="shared" si="136"/>
        <v>0.84080722646792871</v>
      </c>
      <c r="CP90">
        <f t="shared" si="137"/>
        <v>0.1611579470831026</v>
      </c>
      <c r="CQ90">
        <v>6</v>
      </c>
      <c r="CR90">
        <v>0.5</v>
      </c>
      <c r="CS90" t="s">
        <v>416</v>
      </c>
      <c r="CT90">
        <v>2</v>
      </c>
      <c r="CU90">
        <v>1689786769.599999</v>
      </c>
      <c r="CV90">
        <v>98.799167741935491</v>
      </c>
      <c r="CW90">
        <v>100.0190193548387</v>
      </c>
      <c r="CX90">
        <v>24.390319354838709</v>
      </c>
      <c r="CY90">
        <v>20.6429935483871</v>
      </c>
      <c r="CZ90">
        <v>97.840167741935488</v>
      </c>
      <c r="DA90">
        <v>24.160712903225811</v>
      </c>
      <c r="DB90">
        <v>600.18687096774204</v>
      </c>
      <c r="DC90">
        <v>101.2521612903226</v>
      </c>
      <c r="DD90">
        <v>9.9963780645161274E-2</v>
      </c>
      <c r="DE90">
        <v>27.299816129032259</v>
      </c>
      <c r="DF90">
        <v>27.653780645161291</v>
      </c>
      <c r="DG90">
        <v>999.90000000000032</v>
      </c>
      <c r="DH90">
        <v>0</v>
      </c>
      <c r="DI90">
        <v>0</v>
      </c>
      <c r="DJ90">
        <v>10000.155483870971</v>
      </c>
      <c r="DK90">
        <v>0</v>
      </c>
      <c r="DL90">
        <v>1820.384193548387</v>
      </c>
      <c r="DM90">
        <v>-1.3644338709677419</v>
      </c>
      <c r="DN90">
        <v>101.12093548387099</v>
      </c>
      <c r="DO90">
        <v>102.12722580645161</v>
      </c>
      <c r="DP90">
        <v>3.7473338709677422</v>
      </c>
      <c r="DQ90">
        <v>100.0190193548387</v>
      </c>
      <c r="DR90">
        <v>20.6429935483871</v>
      </c>
      <c r="DS90">
        <v>2.4695738709677419</v>
      </c>
      <c r="DT90">
        <v>2.0901487096774201</v>
      </c>
      <c r="DU90">
        <v>20.826951612903219</v>
      </c>
      <c r="DV90">
        <v>18.14396774193548</v>
      </c>
      <c r="DW90">
        <v>1499.974516129033</v>
      </c>
      <c r="DX90">
        <v>0.97300390322580632</v>
      </c>
      <c r="DY90">
        <v>2.699613225806452E-2</v>
      </c>
      <c r="DZ90">
        <v>0</v>
      </c>
      <c r="EA90">
        <v>643.7152903225807</v>
      </c>
      <c r="EB90">
        <v>4.9993100000000013</v>
      </c>
      <c r="EC90">
        <v>11362.76774193549</v>
      </c>
      <c r="ED90">
        <v>13259.032258064521</v>
      </c>
      <c r="EE90">
        <v>39.229677419354843</v>
      </c>
      <c r="EF90">
        <v>41.461387096774189</v>
      </c>
      <c r="EG90">
        <v>39.763999999999982</v>
      </c>
      <c r="EH90">
        <v>40.63290322580643</v>
      </c>
      <c r="EI90">
        <v>40.330290322580638</v>
      </c>
      <c r="EJ90">
        <v>1454.614838709678</v>
      </c>
      <c r="EK90">
        <v>40.3606451612903</v>
      </c>
      <c r="EL90">
        <v>0</v>
      </c>
      <c r="EM90">
        <v>104.5</v>
      </c>
      <c r="EN90">
        <v>0</v>
      </c>
      <c r="EO90">
        <v>643.67711999999995</v>
      </c>
      <c r="EP90">
        <v>-4.4410769179610528</v>
      </c>
      <c r="EQ90">
        <v>-90.853845992297423</v>
      </c>
      <c r="ER90">
        <v>11361.972</v>
      </c>
      <c r="ES90">
        <v>15</v>
      </c>
      <c r="ET90">
        <v>1689786799.0999999</v>
      </c>
      <c r="EU90" t="s">
        <v>781</v>
      </c>
      <c r="EV90">
        <v>1689786799.0999999</v>
      </c>
      <c r="EW90">
        <v>1689786349.5</v>
      </c>
      <c r="EX90">
        <v>60</v>
      </c>
      <c r="EY90">
        <v>0.14399999999999999</v>
      </c>
      <c r="EZ90">
        <v>1.9E-2</v>
      </c>
      <c r="FA90">
        <v>0.95899999999999996</v>
      </c>
      <c r="FB90">
        <v>0.23</v>
      </c>
      <c r="FC90">
        <v>102</v>
      </c>
      <c r="FD90">
        <v>22</v>
      </c>
      <c r="FE90">
        <v>0.4</v>
      </c>
      <c r="FF90">
        <v>0.1</v>
      </c>
      <c r="FG90">
        <v>-1.347413</v>
      </c>
      <c r="FH90">
        <v>-0.25976960600375187</v>
      </c>
      <c r="FI90">
        <v>3.0397468167595799E-2</v>
      </c>
      <c r="FJ90">
        <v>1</v>
      </c>
      <c r="FK90">
        <v>98.657960000000017</v>
      </c>
      <c r="FL90">
        <v>-0.33460645161261171</v>
      </c>
      <c r="FM90">
        <v>2.5743032714374559E-2</v>
      </c>
      <c r="FN90">
        <v>1</v>
      </c>
      <c r="FO90">
        <v>3.73444025</v>
      </c>
      <c r="FP90">
        <v>0.2363001500937924</v>
      </c>
      <c r="FQ90">
        <v>6.5652173668794056E-2</v>
      </c>
      <c r="FR90">
        <v>1</v>
      </c>
      <c r="FS90">
        <v>24.42320333333333</v>
      </c>
      <c r="FT90">
        <v>-2.2129361512792332</v>
      </c>
      <c r="FU90">
        <v>0.16287316841299851</v>
      </c>
      <c r="FV90">
        <v>0</v>
      </c>
      <c r="FW90">
        <v>3</v>
      </c>
      <c r="FX90">
        <v>4</v>
      </c>
      <c r="FY90" t="s">
        <v>481</v>
      </c>
      <c r="FZ90">
        <v>3.17143</v>
      </c>
      <c r="GA90">
        <v>2.79698</v>
      </c>
      <c r="GB90">
        <v>2.8610199999999999E-2</v>
      </c>
      <c r="GC90">
        <v>2.9403700000000001E-2</v>
      </c>
      <c r="GD90">
        <v>0.11884699999999999</v>
      </c>
      <c r="GE90">
        <v>0.10715</v>
      </c>
      <c r="GF90">
        <v>30058</v>
      </c>
      <c r="GG90">
        <v>23956.2</v>
      </c>
      <c r="GH90">
        <v>28947.9</v>
      </c>
      <c r="GI90">
        <v>24201.3</v>
      </c>
      <c r="GJ90">
        <v>32453.8</v>
      </c>
      <c r="GK90">
        <v>31530.3</v>
      </c>
      <c r="GL90">
        <v>39943.1</v>
      </c>
      <c r="GM90">
        <v>39479.199999999997</v>
      </c>
      <c r="GN90">
        <v>2.1122700000000001</v>
      </c>
      <c r="GO90">
        <v>1.73888</v>
      </c>
      <c r="GP90">
        <v>-3.0308999999999999E-2</v>
      </c>
      <c r="GQ90">
        <v>0</v>
      </c>
      <c r="GR90">
        <v>28.143699999999999</v>
      </c>
      <c r="GS90">
        <v>999.9</v>
      </c>
      <c r="GT90">
        <v>53.1</v>
      </c>
      <c r="GU90">
        <v>40.299999999999997</v>
      </c>
      <c r="GV90">
        <v>39.506999999999998</v>
      </c>
      <c r="GW90">
        <v>62.7164</v>
      </c>
      <c r="GX90">
        <v>32.503999999999998</v>
      </c>
      <c r="GY90">
        <v>1</v>
      </c>
      <c r="GZ90">
        <v>0.47190799999999999</v>
      </c>
      <c r="HA90">
        <v>5.1086600000000004</v>
      </c>
      <c r="HB90">
        <v>20.191800000000001</v>
      </c>
      <c r="HC90">
        <v>5.2265699999999997</v>
      </c>
      <c r="HD90">
        <v>11.914400000000001</v>
      </c>
      <c r="HE90">
        <v>4.9637000000000002</v>
      </c>
      <c r="HF90">
        <v>3.2919999999999998</v>
      </c>
      <c r="HG90">
        <v>9999</v>
      </c>
      <c r="HH90">
        <v>9999</v>
      </c>
      <c r="HI90">
        <v>9999</v>
      </c>
      <c r="HJ90">
        <v>999.9</v>
      </c>
      <c r="HK90">
        <v>4.9702700000000002</v>
      </c>
      <c r="HL90">
        <v>1.8754599999999999</v>
      </c>
      <c r="HM90">
        <v>1.8742700000000001</v>
      </c>
      <c r="HN90">
        <v>1.8735599999999999</v>
      </c>
      <c r="HO90">
        <v>1.8748499999999999</v>
      </c>
      <c r="HP90">
        <v>1.8698399999999999</v>
      </c>
      <c r="HQ90">
        <v>1.87395</v>
      </c>
      <c r="HR90">
        <v>1.8790899999999999</v>
      </c>
      <c r="HS90">
        <v>0</v>
      </c>
      <c r="HT90">
        <v>0</v>
      </c>
      <c r="HU90">
        <v>0</v>
      </c>
      <c r="HV90">
        <v>0</v>
      </c>
      <c r="HW90" t="s">
        <v>419</v>
      </c>
      <c r="HX90" t="s">
        <v>420</v>
      </c>
      <c r="HY90" t="s">
        <v>421</v>
      </c>
      <c r="HZ90" t="s">
        <v>421</v>
      </c>
      <c r="IA90" t="s">
        <v>421</v>
      </c>
      <c r="IB90" t="s">
        <v>421</v>
      </c>
      <c r="IC90">
        <v>0</v>
      </c>
      <c r="ID90">
        <v>100</v>
      </c>
      <c r="IE90">
        <v>100</v>
      </c>
      <c r="IF90">
        <v>0.95899999999999996</v>
      </c>
      <c r="IG90">
        <v>0.2296</v>
      </c>
      <c r="IH90">
        <v>0.75879274985658007</v>
      </c>
      <c r="II90">
        <v>7.5022699049890511E-4</v>
      </c>
      <c r="IJ90">
        <v>-1.9075414379404558E-6</v>
      </c>
      <c r="IK90">
        <v>4.87577687351772E-10</v>
      </c>
      <c r="IL90">
        <v>0.2296100000000045</v>
      </c>
      <c r="IM90">
        <v>0</v>
      </c>
      <c r="IN90">
        <v>0</v>
      </c>
      <c r="IO90">
        <v>0</v>
      </c>
      <c r="IP90">
        <v>1</v>
      </c>
      <c r="IQ90">
        <v>1943</v>
      </c>
      <c r="IR90">
        <v>1</v>
      </c>
      <c r="IS90">
        <v>21</v>
      </c>
      <c r="IT90">
        <v>1.3</v>
      </c>
      <c r="IU90">
        <v>7.1</v>
      </c>
      <c r="IV90">
        <v>0.377197</v>
      </c>
      <c r="IW90">
        <v>2.49634</v>
      </c>
      <c r="IX90">
        <v>1.42578</v>
      </c>
      <c r="IY90">
        <v>2.2668499999999998</v>
      </c>
      <c r="IZ90">
        <v>1.5478499999999999</v>
      </c>
      <c r="JA90">
        <v>2.4853499999999999</v>
      </c>
      <c r="JB90">
        <v>42.324100000000001</v>
      </c>
      <c r="JC90">
        <v>14.333399999999999</v>
      </c>
      <c r="JD90">
        <v>18</v>
      </c>
      <c r="JE90">
        <v>643.322</v>
      </c>
      <c r="JF90">
        <v>386.23099999999999</v>
      </c>
      <c r="JG90">
        <v>21.5702</v>
      </c>
      <c r="JH90">
        <v>32.8842</v>
      </c>
      <c r="JI90">
        <v>30.001200000000001</v>
      </c>
      <c r="JJ90">
        <v>32.755800000000001</v>
      </c>
      <c r="JK90">
        <v>32.686</v>
      </c>
      <c r="JL90">
        <v>7.5719200000000004</v>
      </c>
      <c r="JM90">
        <v>49.536799999999999</v>
      </c>
      <c r="JN90">
        <v>91.653800000000004</v>
      </c>
      <c r="JO90">
        <v>21.479900000000001</v>
      </c>
      <c r="JP90">
        <v>100</v>
      </c>
      <c r="JQ90">
        <v>20.707699999999999</v>
      </c>
      <c r="JR90">
        <v>94.3369</v>
      </c>
      <c r="JS90">
        <v>100.44799999999999</v>
      </c>
    </row>
    <row r="91" spans="1:279" x14ac:dyDescent="0.2">
      <c r="A91">
        <v>75</v>
      </c>
      <c r="B91">
        <v>1689786875.0999999</v>
      </c>
      <c r="C91">
        <v>8927.0999999046326</v>
      </c>
      <c r="D91" t="s">
        <v>782</v>
      </c>
      <c r="E91" t="s">
        <v>783</v>
      </c>
      <c r="F91">
        <v>15</v>
      </c>
      <c r="L91" t="s">
        <v>729</v>
      </c>
      <c r="N91" t="s">
        <v>730</v>
      </c>
      <c r="O91" t="s">
        <v>731</v>
      </c>
      <c r="P91">
        <v>1689786867.099999</v>
      </c>
      <c r="Q91">
        <f t="shared" si="92"/>
        <v>2.8751205253560092E-3</v>
      </c>
      <c r="R91">
        <f t="shared" si="93"/>
        <v>2.8751205253560093</v>
      </c>
      <c r="S91">
        <f t="shared" si="94"/>
        <v>-0.30114105113398126</v>
      </c>
      <c r="T91">
        <f t="shared" si="95"/>
        <v>50.161980645161293</v>
      </c>
      <c r="U91">
        <f t="shared" si="96"/>
        <v>51.318433518745564</v>
      </c>
      <c r="V91">
        <f t="shared" si="97"/>
        <v>5.2014200232139345</v>
      </c>
      <c r="W91">
        <f t="shared" si="98"/>
        <v>5.0842068364480664</v>
      </c>
      <c r="X91">
        <f t="shared" si="99"/>
        <v>0.2224872572680178</v>
      </c>
      <c r="Y91">
        <f t="shared" si="100"/>
        <v>2.9507290173853917</v>
      </c>
      <c r="Z91">
        <f t="shared" si="101"/>
        <v>0.21356996492836799</v>
      </c>
      <c r="AA91">
        <f t="shared" si="102"/>
        <v>0.1342526304687584</v>
      </c>
      <c r="AB91">
        <f t="shared" si="103"/>
        <v>241.73779452668748</v>
      </c>
      <c r="AC91">
        <f t="shared" si="104"/>
        <v>27.943283148641797</v>
      </c>
      <c r="AD91">
        <f t="shared" si="105"/>
        <v>27.623893548387102</v>
      </c>
      <c r="AE91">
        <f t="shared" si="106"/>
        <v>3.7124266567093804</v>
      </c>
      <c r="AF91">
        <f t="shared" si="107"/>
        <v>65.698775229732874</v>
      </c>
      <c r="AG91">
        <f t="shared" si="108"/>
        <v>2.3890247979556793</v>
      </c>
      <c r="AH91">
        <f t="shared" si="109"/>
        <v>3.6363307985602957</v>
      </c>
      <c r="AI91">
        <f t="shared" si="110"/>
        <v>1.3234018587537011</v>
      </c>
      <c r="AJ91">
        <f t="shared" si="111"/>
        <v>-126.79281516820001</v>
      </c>
      <c r="AK91">
        <f t="shared" si="112"/>
        <v>-56.282912005764103</v>
      </c>
      <c r="AL91">
        <f t="shared" si="113"/>
        <v>-4.1348729589627657</v>
      </c>
      <c r="AM91">
        <f t="shared" si="114"/>
        <v>54.527194393760595</v>
      </c>
      <c r="AN91">
        <v>0</v>
      </c>
      <c r="AO91">
        <v>0</v>
      </c>
      <c r="AP91">
        <f t="shared" si="115"/>
        <v>1</v>
      </c>
      <c r="AQ91">
        <f t="shared" si="116"/>
        <v>0</v>
      </c>
      <c r="AR91">
        <f t="shared" si="117"/>
        <v>53471.011805880611</v>
      </c>
      <c r="AS91" t="s">
        <v>760</v>
      </c>
      <c r="AT91">
        <v>12550.1</v>
      </c>
      <c r="AU91">
        <v>612.69560000000001</v>
      </c>
      <c r="AV91">
        <v>2490.1</v>
      </c>
      <c r="AW91">
        <f t="shared" si="118"/>
        <v>0.75394739167101721</v>
      </c>
      <c r="AX91">
        <v>-1.3864779430016509</v>
      </c>
      <c r="AY91" t="s">
        <v>784</v>
      </c>
      <c r="AZ91">
        <v>12550.2</v>
      </c>
      <c r="BA91">
        <v>641.27626923076923</v>
      </c>
      <c r="BB91">
        <v>719.74</v>
      </c>
      <c r="BC91">
        <f t="shared" si="119"/>
        <v>0.1090167710134643</v>
      </c>
      <c r="BD91">
        <v>0.5</v>
      </c>
      <c r="BE91">
        <f t="shared" si="120"/>
        <v>1261.214468298969</v>
      </c>
      <c r="BF91">
        <f t="shared" si="121"/>
        <v>-0.30114105113398126</v>
      </c>
      <c r="BG91">
        <f t="shared" si="122"/>
        <v>68.746764444708418</v>
      </c>
      <c r="BH91">
        <f t="shared" si="123"/>
        <v>8.6054903360844757E-4</v>
      </c>
      <c r="BI91">
        <f t="shared" si="124"/>
        <v>2.4597215661210989</v>
      </c>
      <c r="BJ91">
        <f t="shared" si="125"/>
        <v>381.68927235328067</v>
      </c>
      <c r="BK91" t="s">
        <v>785</v>
      </c>
      <c r="BL91">
        <v>480.73</v>
      </c>
      <c r="BM91">
        <f t="shared" si="126"/>
        <v>480.73</v>
      </c>
      <c r="BN91">
        <f t="shared" si="127"/>
        <v>0.3320782504793397</v>
      </c>
      <c r="BO91">
        <f t="shared" si="128"/>
        <v>0.32828639290921208</v>
      </c>
      <c r="BP91">
        <f t="shared" si="129"/>
        <v>0.88105227011451348</v>
      </c>
      <c r="BQ91">
        <f t="shared" si="130"/>
        <v>0.73300173357252485</v>
      </c>
      <c r="BR91">
        <f t="shared" si="131"/>
        <v>0.94298276918920609</v>
      </c>
      <c r="BS91">
        <f t="shared" si="132"/>
        <v>0.24609848396940068</v>
      </c>
      <c r="BT91">
        <f t="shared" si="133"/>
        <v>0.75390151603059929</v>
      </c>
      <c r="BU91">
        <v>2762</v>
      </c>
      <c r="BV91">
        <v>300</v>
      </c>
      <c r="BW91">
        <v>300</v>
      </c>
      <c r="BX91">
        <v>300</v>
      </c>
      <c r="BY91">
        <v>12550.2</v>
      </c>
      <c r="BZ91">
        <v>708.4</v>
      </c>
      <c r="CA91">
        <v>-9.0920700000000007E-3</v>
      </c>
      <c r="CB91">
        <v>0.67</v>
      </c>
      <c r="CC91" t="s">
        <v>415</v>
      </c>
      <c r="CD91" t="s">
        <v>415</v>
      </c>
      <c r="CE91" t="s">
        <v>415</v>
      </c>
      <c r="CF91" t="s">
        <v>415</v>
      </c>
      <c r="CG91" t="s">
        <v>415</v>
      </c>
      <c r="CH91" t="s">
        <v>415</v>
      </c>
      <c r="CI91" t="s">
        <v>415</v>
      </c>
      <c r="CJ91" t="s">
        <v>415</v>
      </c>
      <c r="CK91" t="s">
        <v>415</v>
      </c>
      <c r="CL91" t="s">
        <v>415</v>
      </c>
      <c r="CM91">
        <f t="shared" si="134"/>
        <v>1500.0041935483871</v>
      </c>
      <c r="CN91">
        <f t="shared" si="135"/>
        <v>1261.214468298969</v>
      </c>
      <c r="CO91">
        <f t="shared" si="136"/>
        <v>0.84080729488859574</v>
      </c>
      <c r="CP91">
        <f t="shared" si="137"/>
        <v>0.16115807913498978</v>
      </c>
      <c r="CQ91">
        <v>6</v>
      </c>
      <c r="CR91">
        <v>0.5</v>
      </c>
      <c r="CS91" t="s">
        <v>416</v>
      </c>
      <c r="CT91">
        <v>2</v>
      </c>
      <c r="CU91">
        <v>1689786867.099999</v>
      </c>
      <c r="CV91">
        <v>50.161980645161293</v>
      </c>
      <c r="CW91">
        <v>50.005109677419341</v>
      </c>
      <c r="CX91">
        <v>23.570680645161289</v>
      </c>
      <c r="CY91">
        <v>20.764193548387091</v>
      </c>
      <c r="CZ91">
        <v>49.265980645161292</v>
      </c>
      <c r="DA91">
        <v>23.341070967741931</v>
      </c>
      <c r="DB91">
        <v>600.18490322580658</v>
      </c>
      <c r="DC91">
        <v>101.2556129032258</v>
      </c>
      <c r="DD91">
        <v>0.1001703225806452</v>
      </c>
      <c r="DE91">
        <v>27.27009032258065</v>
      </c>
      <c r="DF91">
        <v>27.623893548387102</v>
      </c>
      <c r="DG91">
        <v>999.90000000000032</v>
      </c>
      <c r="DH91">
        <v>0</v>
      </c>
      <c r="DI91">
        <v>0</v>
      </c>
      <c r="DJ91">
        <v>9995.7254838709669</v>
      </c>
      <c r="DK91">
        <v>0</v>
      </c>
      <c r="DL91">
        <v>1804.3609677419361</v>
      </c>
      <c r="DM91">
        <v>0.19574829032258059</v>
      </c>
      <c r="DN91">
        <v>51.412693548387097</v>
      </c>
      <c r="DO91">
        <v>51.065441935483868</v>
      </c>
      <c r="DP91">
        <v>2.8064780645161291</v>
      </c>
      <c r="DQ91">
        <v>50.005109677419341</v>
      </c>
      <c r="DR91">
        <v>20.764193548387091</v>
      </c>
      <c r="DS91">
        <v>2.3866648387096769</v>
      </c>
      <c r="DT91">
        <v>2.1024938709677419</v>
      </c>
      <c r="DU91">
        <v>20.273319354838709</v>
      </c>
      <c r="DV91">
        <v>18.238067741935492</v>
      </c>
      <c r="DW91">
        <v>1500.0041935483871</v>
      </c>
      <c r="DX91">
        <v>0.97299977419354844</v>
      </c>
      <c r="DY91">
        <v>2.7000341935483861E-2</v>
      </c>
      <c r="DZ91">
        <v>0</v>
      </c>
      <c r="EA91">
        <v>641.28325806451608</v>
      </c>
      <c r="EB91">
        <v>4.9993100000000013</v>
      </c>
      <c r="EC91">
        <v>11390.209677419351</v>
      </c>
      <c r="ED91">
        <v>13259.26774193548</v>
      </c>
      <c r="EE91">
        <v>39.71545161290323</v>
      </c>
      <c r="EF91">
        <v>41.96545161290323</v>
      </c>
      <c r="EG91">
        <v>40.21545161290323</v>
      </c>
      <c r="EH91">
        <v>41.16099999999998</v>
      </c>
      <c r="EI91">
        <v>40.785999999999987</v>
      </c>
      <c r="EJ91">
        <v>1454.63935483871</v>
      </c>
      <c r="EK91">
        <v>40.364838709677421</v>
      </c>
      <c r="EL91">
        <v>0</v>
      </c>
      <c r="EM91">
        <v>96.799999952316284</v>
      </c>
      <c r="EN91">
        <v>0</v>
      </c>
      <c r="EO91">
        <v>641.27626923076923</v>
      </c>
      <c r="EP91">
        <v>-2.5289230593134722</v>
      </c>
      <c r="EQ91">
        <v>27.268376750459289</v>
      </c>
      <c r="ER91">
        <v>11387.892307692309</v>
      </c>
      <c r="ES91">
        <v>15</v>
      </c>
      <c r="ET91">
        <v>1689786909.0999999</v>
      </c>
      <c r="EU91" t="s">
        <v>786</v>
      </c>
      <c r="EV91">
        <v>1689786909.0999999</v>
      </c>
      <c r="EW91">
        <v>1689786349.5</v>
      </c>
      <c r="EX91">
        <v>61</v>
      </c>
      <c r="EY91">
        <v>-3.9E-2</v>
      </c>
      <c r="EZ91">
        <v>1.9E-2</v>
      </c>
      <c r="FA91">
        <v>0.89600000000000002</v>
      </c>
      <c r="FB91">
        <v>0.23</v>
      </c>
      <c r="FC91">
        <v>51</v>
      </c>
      <c r="FD91">
        <v>22</v>
      </c>
      <c r="FE91">
        <v>0.51</v>
      </c>
      <c r="FF91">
        <v>0.1</v>
      </c>
      <c r="FG91">
        <v>0.205729756097561</v>
      </c>
      <c r="FH91">
        <v>-0.17320170731707391</v>
      </c>
      <c r="FI91">
        <v>2.5912773428750931E-2</v>
      </c>
      <c r="FJ91">
        <v>1</v>
      </c>
      <c r="FK91">
        <v>50.199487096774192</v>
      </c>
      <c r="FL91">
        <v>-4.5033870967722399E-2</v>
      </c>
      <c r="FM91">
        <v>1.432835541821258E-2</v>
      </c>
      <c r="FN91">
        <v>1</v>
      </c>
      <c r="FO91">
        <v>2.8595431707317069</v>
      </c>
      <c r="FP91">
        <v>-0.98239400696864176</v>
      </c>
      <c r="FQ91">
        <v>0.1054063275843747</v>
      </c>
      <c r="FR91">
        <v>0</v>
      </c>
      <c r="FS91">
        <v>23.601741935483869</v>
      </c>
      <c r="FT91">
        <v>-1.8410516129032941</v>
      </c>
      <c r="FU91">
        <v>0.13834780568621019</v>
      </c>
      <c r="FV91">
        <v>0</v>
      </c>
      <c r="FW91">
        <v>2</v>
      </c>
      <c r="FX91">
        <v>4</v>
      </c>
      <c r="FY91" t="s">
        <v>506</v>
      </c>
      <c r="FZ91">
        <v>3.1712400000000001</v>
      </c>
      <c r="GA91">
        <v>2.7972700000000001</v>
      </c>
      <c r="GB91">
        <v>1.45214E-2</v>
      </c>
      <c r="GC91">
        <v>1.48167E-2</v>
      </c>
      <c r="GD91">
        <v>0.116406</v>
      </c>
      <c r="GE91">
        <v>0.10807799999999999</v>
      </c>
      <c r="GF91">
        <v>30486.1</v>
      </c>
      <c r="GG91">
        <v>24308.799999999999</v>
      </c>
      <c r="GH91">
        <v>28941.3</v>
      </c>
      <c r="GI91">
        <v>24194.7</v>
      </c>
      <c r="GJ91">
        <v>32537.5</v>
      </c>
      <c r="GK91">
        <v>31488.6</v>
      </c>
      <c r="GL91">
        <v>39934.9</v>
      </c>
      <c r="GM91">
        <v>39468.699999999997</v>
      </c>
      <c r="GN91">
        <v>2.1107200000000002</v>
      </c>
      <c r="GO91">
        <v>1.7372000000000001</v>
      </c>
      <c r="GP91">
        <v>-4.7929600000000003E-2</v>
      </c>
      <c r="GQ91">
        <v>0</v>
      </c>
      <c r="GR91">
        <v>28.372699999999998</v>
      </c>
      <c r="GS91">
        <v>999.9</v>
      </c>
      <c r="GT91">
        <v>53.4</v>
      </c>
      <c r="GU91">
        <v>40.4</v>
      </c>
      <c r="GV91">
        <v>39.939399999999999</v>
      </c>
      <c r="GW91">
        <v>62.726399999999998</v>
      </c>
      <c r="GX91">
        <v>32.956699999999998</v>
      </c>
      <c r="GY91">
        <v>1</v>
      </c>
      <c r="GZ91">
        <v>0.48812800000000001</v>
      </c>
      <c r="HA91">
        <v>5.6950399999999997</v>
      </c>
      <c r="HB91">
        <v>20.1738</v>
      </c>
      <c r="HC91">
        <v>5.2237299999999998</v>
      </c>
      <c r="HD91">
        <v>11.914999999999999</v>
      </c>
      <c r="HE91">
        <v>4.9636500000000003</v>
      </c>
      <c r="HF91">
        <v>3.2919999999999998</v>
      </c>
      <c r="HG91">
        <v>9999</v>
      </c>
      <c r="HH91">
        <v>9999</v>
      </c>
      <c r="HI91">
        <v>9999</v>
      </c>
      <c r="HJ91">
        <v>999.9</v>
      </c>
      <c r="HK91">
        <v>4.9702999999999999</v>
      </c>
      <c r="HL91">
        <v>1.87547</v>
      </c>
      <c r="HM91">
        <v>1.8743000000000001</v>
      </c>
      <c r="HN91">
        <v>1.8735200000000001</v>
      </c>
      <c r="HO91">
        <v>1.8748499999999999</v>
      </c>
      <c r="HP91">
        <v>1.8698399999999999</v>
      </c>
      <c r="HQ91">
        <v>1.8739399999999999</v>
      </c>
      <c r="HR91">
        <v>1.8791</v>
      </c>
      <c r="HS91">
        <v>0</v>
      </c>
      <c r="HT91">
        <v>0</v>
      </c>
      <c r="HU91">
        <v>0</v>
      </c>
      <c r="HV91">
        <v>0</v>
      </c>
      <c r="HW91" t="s">
        <v>419</v>
      </c>
      <c r="HX91" t="s">
        <v>420</v>
      </c>
      <c r="HY91" t="s">
        <v>421</v>
      </c>
      <c r="HZ91" t="s">
        <v>421</v>
      </c>
      <c r="IA91" t="s">
        <v>421</v>
      </c>
      <c r="IB91" t="s">
        <v>421</v>
      </c>
      <c r="IC91">
        <v>0</v>
      </c>
      <c r="ID91">
        <v>100</v>
      </c>
      <c r="IE91">
        <v>100</v>
      </c>
      <c r="IF91">
        <v>0.89600000000000002</v>
      </c>
      <c r="IG91">
        <v>0.2296</v>
      </c>
      <c r="IH91">
        <v>0.9024890671582394</v>
      </c>
      <c r="II91">
        <v>7.5022699049890511E-4</v>
      </c>
      <c r="IJ91">
        <v>-1.9075414379404558E-6</v>
      </c>
      <c r="IK91">
        <v>4.87577687351772E-10</v>
      </c>
      <c r="IL91">
        <v>0.2296100000000045</v>
      </c>
      <c r="IM91">
        <v>0</v>
      </c>
      <c r="IN91">
        <v>0</v>
      </c>
      <c r="IO91">
        <v>0</v>
      </c>
      <c r="IP91">
        <v>1</v>
      </c>
      <c r="IQ91">
        <v>1943</v>
      </c>
      <c r="IR91">
        <v>1</v>
      </c>
      <c r="IS91">
        <v>21</v>
      </c>
      <c r="IT91">
        <v>1.3</v>
      </c>
      <c r="IU91">
        <v>8.8000000000000007</v>
      </c>
      <c r="IV91">
        <v>0.25878899999999999</v>
      </c>
      <c r="IW91">
        <v>2.5158700000000001</v>
      </c>
      <c r="IX91">
        <v>1.42578</v>
      </c>
      <c r="IY91">
        <v>2.2668499999999998</v>
      </c>
      <c r="IZ91">
        <v>1.5478499999999999</v>
      </c>
      <c r="JA91">
        <v>2.5</v>
      </c>
      <c r="JB91">
        <v>42.457099999999997</v>
      </c>
      <c r="JC91">
        <v>14.3072</v>
      </c>
      <c r="JD91">
        <v>18</v>
      </c>
      <c r="JE91">
        <v>643.31100000000004</v>
      </c>
      <c r="JF91">
        <v>386.065</v>
      </c>
      <c r="JG91">
        <v>20.983699999999999</v>
      </c>
      <c r="JH91">
        <v>33.023600000000002</v>
      </c>
      <c r="JI91">
        <v>30.0014</v>
      </c>
      <c r="JJ91">
        <v>32.875399999999999</v>
      </c>
      <c r="JK91">
        <v>32.810200000000002</v>
      </c>
      <c r="JL91">
        <v>5.2178699999999996</v>
      </c>
      <c r="JM91">
        <v>48.646700000000003</v>
      </c>
      <c r="JN91">
        <v>90.662700000000001</v>
      </c>
      <c r="JO91">
        <v>20.9405</v>
      </c>
      <c r="JP91">
        <v>50</v>
      </c>
      <c r="JQ91">
        <v>21.122499999999999</v>
      </c>
      <c r="JR91">
        <v>94.316500000000005</v>
      </c>
      <c r="JS91">
        <v>100.42100000000001</v>
      </c>
    </row>
    <row r="92" spans="1:279" x14ac:dyDescent="0.2">
      <c r="A92">
        <v>76</v>
      </c>
      <c r="B92">
        <v>1689786985.0999999</v>
      </c>
      <c r="C92">
        <v>9037.0999999046326</v>
      </c>
      <c r="D92" t="s">
        <v>787</v>
      </c>
      <c r="E92" t="s">
        <v>788</v>
      </c>
      <c r="F92">
        <v>15</v>
      </c>
      <c r="L92" t="s">
        <v>729</v>
      </c>
      <c r="N92" t="s">
        <v>730</v>
      </c>
      <c r="O92" t="s">
        <v>731</v>
      </c>
      <c r="P92">
        <v>1689786977.099999</v>
      </c>
      <c r="Q92">
        <f t="shared" si="92"/>
        <v>3.1456300444035927E-3</v>
      </c>
      <c r="R92">
        <f t="shared" si="93"/>
        <v>3.145630044403593</v>
      </c>
      <c r="S92">
        <f t="shared" si="94"/>
        <v>-1.7839595070966114</v>
      </c>
      <c r="T92">
        <f t="shared" si="95"/>
        <v>2.2565841935483868</v>
      </c>
      <c r="U92">
        <f t="shared" si="96"/>
        <v>13.968783759185998</v>
      </c>
      <c r="V92">
        <f t="shared" si="97"/>
        <v>1.4157748870601023</v>
      </c>
      <c r="W92">
        <f t="shared" si="98"/>
        <v>0.22871105221753041</v>
      </c>
      <c r="X92">
        <f t="shared" si="99"/>
        <v>0.24986576008901595</v>
      </c>
      <c r="Y92">
        <f t="shared" si="100"/>
        <v>2.9508514632142466</v>
      </c>
      <c r="Z92">
        <f t="shared" si="101"/>
        <v>0.23867853783906851</v>
      </c>
      <c r="AA92">
        <f t="shared" si="102"/>
        <v>0.15013746946379578</v>
      </c>
      <c r="AB92">
        <f t="shared" si="103"/>
        <v>241.73551201027377</v>
      </c>
      <c r="AC92">
        <f t="shared" si="104"/>
        <v>27.77677432324537</v>
      </c>
      <c r="AD92">
        <f t="shared" si="105"/>
        <v>27.4764870967742</v>
      </c>
      <c r="AE92">
        <f t="shared" si="106"/>
        <v>3.680555322051152</v>
      </c>
      <c r="AF92">
        <f t="shared" si="107"/>
        <v>65.954167787856491</v>
      </c>
      <c r="AG92">
        <f t="shared" si="108"/>
        <v>2.384759336057523</v>
      </c>
      <c r="AH92">
        <f t="shared" si="109"/>
        <v>3.6157826200281553</v>
      </c>
      <c r="AI92">
        <f t="shared" si="110"/>
        <v>1.295795985993629</v>
      </c>
      <c r="AJ92">
        <f t="shared" si="111"/>
        <v>-138.72228495819843</v>
      </c>
      <c r="AK92">
        <f t="shared" si="112"/>
        <v>-48.209821498836703</v>
      </c>
      <c r="AL92">
        <f t="shared" si="113"/>
        <v>-3.5373155490199215</v>
      </c>
      <c r="AM92">
        <f t="shared" si="114"/>
        <v>51.266090004218711</v>
      </c>
      <c r="AN92">
        <v>0</v>
      </c>
      <c r="AO92">
        <v>0</v>
      </c>
      <c r="AP92">
        <f t="shared" si="115"/>
        <v>1</v>
      </c>
      <c r="AQ92">
        <f t="shared" si="116"/>
        <v>0</v>
      </c>
      <c r="AR92">
        <f t="shared" si="117"/>
        <v>53491.73637049488</v>
      </c>
      <c r="AS92" t="s">
        <v>760</v>
      </c>
      <c r="AT92">
        <v>12550.1</v>
      </c>
      <c r="AU92">
        <v>612.69560000000001</v>
      </c>
      <c r="AV92">
        <v>2490.1</v>
      </c>
      <c r="AW92">
        <f t="shared" si="118"/>
        <v>0.75394739167101721</v>
      </c>
      <c r="AX92">
        <v>-1.3864779430016509</v>
      </c>
      <c r="AY92" t="s">
        <v>789</v>
      </c>
      <c r="AZ92">
        <v>12547.7</v>
      </c>
      <c r="BA92">
        <v>640.91261538461538</v>
      </c>
      <c r="BB92">
        <v>713.70899999999995</v>
      </c>
      <c r="BC92">
        <f t="shared" si="119"/>
        <v>0.10199729107435185</v>
      </c>
      <c r="BD92">
        <v>0.5</v>
      </c>
      <c r="BE92">
        <f t="shared" si="120"/>
        <v>1261.2054682988216</v>
      </c>
      <c r="BF92">
        <f t="shared" si="121"/>
        <v>-1.7839595070966114</v>
      </c>
      <c r="BG92">
        <f t="shared" si="122"/>
        <v>64.319770627319571</v>
      </c>
      <c r="BH92">
        <f t="shared" si="123"/>
        <v>-3.1516003861853208E-4</v>
      </c>
      <c r="BI92">
        <f t="shared" si="124"/>
        <v>2.4889569838687757</v>
      </c>
      <c r="BJ92">
        <f t="shared" si="125"/>
        <v>379.98644517042283</v>
      </c>
      <c r="BK92" t="s">
        <v>790</v>
      </c>
      <c r="BL92">
        <v>476.61</v>
      </c>
      <c r="BM92">
        <f t="shared" si="126"/>
        <v>476.61</v>
      </c>
      <c r="BN92">
        <f t="shared" si="127"/>
        <v>0.33220682378952759</v>
      </c>
      <c r="BO92">
        <f t="shared" si="128"/>
        <v>0.30702948816901204</v>
      </c>
      <c r="BP92">
        <f t="shared" si="129"/>
        <v>0.88224475909987154</v>
      </c>
      <c r="BQ92">
        <f t="shared" si="130"/>
        <v>0.72066067091479558</v>
      </c>
      <c r="BR92">
        <f t="shared" si="131"/>
        <v>0.94619518309427642</v>
      </c>
      <c r="BS92">
        <f t="shared" si="132"/>
        <v>0.22832024342104321</v>
      </c>
      <c r="BT92">
        <f t="shared" si="133"/>
        <v>0.77167975657895682</v>
      </c>
      <c r="BU92">
        <v>2764</v>
      </c>
      <c r="BV92">
        <v>300</v>
      </c>
      <c r="BW92">
        <v>300</v>
      </c>
      <c r="BX92">
        <v>300</v>
      </c>
      <c r="BY92">
        <v>12547.7</v>
      </c>
      <c r="BZ92">
        <v>701.7</v>
      </c>
      <c r="CA92">
        <v>-9.0902699999999993E-3</v>
      </c>
      <c r="CB92">
        <v>-0.16</v>
      </c>
      <c r="CC92" t="s">
        <v>415</v>
      </c>
      <c r="CD92" t="s">
        <v>415</v>
      </c>
      <c r="CE92" t="s">
        <v>415</v>
      </c>
      <c r="CF92" t="s">
        <v>415</v>
      </c>
      <c r="CG92" t="s">
        <v>415</v>
      </c>
      <c r="CH92" t="s">
        <v>415</v>
      </c>
      <c r="CI92" t="s">
        <v>415</v>
      </c>
      <c r="CJ92" t="s">
        <v>415</v>
      </c>
      <c r="CK92" t="s">
        <v>415</v>
      </c>
      <c r="CL92" t="s">
        <v>415</v>
      </c>
      <c r="CM92">
        <f t="shared" si="134"/>
        <v>1499.9938709677419</v>
      </c>
      <c r="CN92">
        <f t="shared" si="135"/>
        <v>1261.2054682988216</v>
      </c>
      <c r="CO92">
        <f t="shared" si="136"/>
        <v>0.84080708108836288</v>
      </c>
      <c r="CP92">
        <f t="shared" si="137"/>
        <v>0.16115766650054025</v>
      </c>
      <c r="CQ92">
        <v>6</v>
      </c>
      <c r="CR92">
        <v>0.5</v>
      </c>
      <c r="CS92" t="s">
        <v>416</v>
      </c>
      <c r="CT92">
        <v>2</v>
      </c>
      <c r="CU92">
        <v>1689786977.099999</v>
      </c>
      <c r="CV92">
        <v>2.2565841935483868</v>
      </c>
      <c r="CW92">
        <v>0.48027696774193551</v>
      </c>
      <c r="CX92">
        <v>23.529296774193551</v>
      </c>
      <c r="CY92">
        <v>20.45863870967742</v>
      </c>
      <c r="CZ92">
        <v>1.2965841935483871</v>
      </c>
      <c r="DA92">
        <v>23.299690322580648</v>
      </c>
      <c r="DB92">
        <v>600.18709677419349</v>
      </c>
      <c r="DC92">
        <v>101.252870967742</v>
      </c>
      <c r="DD92">
        <v>9.9896135483870982E-2</v>
      </c>
      <c r="DE92">
        <v>27.173445161290321</v>
      </c>
      <c r="DF92">
        <v>27.4764870967742</v>
      </c>
      <c r="DG92">
        <v>999.90000000000032</v>
      </c>
      <c r="DH92">
        <v>0</v>
      </c>
      <c r="DI92">
        <v>0</v>
      </c>
      <c r="DJ92">
        <v>9996.6912903225784</v>
      </c>
      <c r="DK92">
        <v>0</v>
      </c>
      <c r="DL92">
        <v>1778.6532258064519</v>
      </c>
      <c r="DM92">
        <v>1.6805000000000001</v>
      </c>
      <c r="DN92">
        <v>2.2128438709677418</v>
      </c>
      <c r="DO92">
        <v>0.49030751612903217</v>
      </c>
      <c r="DP92">
        <v>3.0706625806451622</v>
      </c>
      <c r="DQ92">
        <v>0.48027696774193551</v>
      </c>
      <c r="DR92">
        <v>20.45863870967742</v>
      </c>
      <c r="DS92">
        <v>2.382410322580645</v>
      </c>
      <c r="DT92">
        <v>2.0714974193548392</v>
      </c>
      <c r="DU92">
        <v>20.24387419354839</v>
      </c>
      <c r="DV92">
        <v>18.00162580645161</v>
      </c>
      <c r="DW92">
        <v>1499.9938709677419</v>
      </c>
      <c r="DX92">
        <v>0.97300896774193568</v>
      </c>
      <c r="DY92">
        <v>2.699136129032258E-2</v>
      </c>
      <c r="DZ92">
        <v>0</v>
      </c>
      <c r="EA92">
        <v>640.91619354838713</v>
      </c>
      <c r="EB92">
        <v>4.9993100000000013</v>
      </c>
      <c r="EC92">
        <v>11322.845161290321</v>
      </c>
      <c r="ED92">
        <v>13259.222580645161</v>
      </c>
      <c r="EE92">
        <v>40.142999999999986</v>
      </c>
      <c r="EF92">
        <v>42.320129032258052</v>
      </c>
      <c r="EG92">
        <v>40.631</v>
      </c>
      <c r="EH92">
        <v>41.463419354838713</v>
      </c>
      <c r="EI92">
        <v>41.128999999999998</v>
      </c>
      <c r="EJ92">
        <v>1454.64</v>
      </c>
      <c r="EK92">
        <v>40.353870967741919</v>
      </c>
      <c r="EL92">
        <v>0</v>
      </c>
      <c r="EM92">
        <v>109.5999999046326</v>
      </c>
      <c r="EN92">
        <v>0</v>
      </c>
      <c r="EO92">
        <v>640.91261538461538</v>
      </c>
      <c r="EP92">
        <v>-0.77285469160132991</v>
      </c>
      <c r="EQ92">
        <v>2.2393165022458139</v>
      </c>
      <c r="ER92">
        <v>11323.68076923077</v>
      </c>
      <c r="ES92">
        <v>15</v>
      </c>
      <c r="ET92">
        <v>1689787011.5999999</v>
      </c>
      <c r="EU92" t="s">
        <v>791</v>
      </c>
      <c r="EV92">
        <v>1689787011.5999999</v>
      </c>
      <c r="EW92">
        <v>1689786349.5</v>
      </c>
      <c r="EX92">
        <v>62</v>
      </c>
      <c r="EY92">
        <v>9.6000000000000002E-2</v>
      </c>
      <c r="EZ92">
        <v>1.9E-2</v>
      </c>
      <c r="FA92">
        <v>0.96</v>
      </c>
      <c r="FB92">
        <v>0.23</v>
      </c>
      <c r="FC92">
        <v>1</v>
      </c>
      <c r="FD92">
        <v>22</v>
      </c>
      <c r="FE92">
        <v>0.25</v>
      </c>
      <c r="FF92">
        <v>0.1</v>
      </c>
      <c r="FG92">
        <v>1.6834242500000001</v>
      </c>
      <c r="FH92">
        <v>-4.7818874296434083E-2</v>
      </c>
      <c r="FI92">
        <v>2.0956295460732081E-2</v>
      </c>
      <c r="FJ92">
        <v>1</v>
      </c>
      <c r="FK92">
        <v>2.1617563333333329</v>
      </c>
      <c r="FL92">
        <v>2.1253748609564391E-2</v>
      </c>
      <c r="FM92">
        <v>1.58605013546931E-2</v>
      </c>
      <c r="FN92">
        <v>1</v>
      </c>
      <c r="FO92">
        <v>3.1033987500000002</v>
      </c>
      <c r="FP92">
        <v>-1.3634837898686709</v>
      </c>
      <c r="FQ92">
        <v>0.17735641807089339</v>
      </c>
      <c r="FR92">
        <v>0</v>
      </c>
      <c r="FS92">
        <v>23.54375666666666</v>
      </c>
      <c r="FT92">
        <v>-3.4255474972191049</v>
      </c>
      <c r="FU92">
        <v>0.24749022698998779</v>
      </c>
      <c r="FV92">
        <v>0</v>
      </c>
      <c r="FW92">
        <v>2</v>
      </c>
      <c r="FX92">
        <v>4</v>
      </c>
      <c r="FY92" t="s">
        <v>506</v>
      </c>
      <c r="FZ92">
        <v>3.1710600000000002</v>
      </c>
      <c r="GA92">
        <v>2.79684</v>
      </c>
      <c r="GB92">
        <v>3.7357299999999998E-4</v>
      </c>
      <c r="GC92">
        <v>1.4719200000000001E-4</v>
      </c>
      <c r="GD92">
        <v>0.115616</v>
      </c>
      <c r="GE92">
        <v>0.106873</v>
      </c>
      <c r="GF92">
        <v>30911.200000000001</v>
      </c>
      <c r="GG92">
        <v>24663.5</v>
      </c>
      <c r="GH92">
        <v>28930.400000000001</v>
      </c>
      <c r="GI92">
        <v>24188.3</v>
      </c>
      <c r="GJ92">
        <v>32555.1</v>
      </c>
      <c r="GK92">
        <v>31522.6</v>
      </c>
      <c r="GL92">
        <v>39920.800000000003</v>
      </c>
      <c r="GM92">
        <v>39458.1</v>
      </c>
      <c r="GN92">
        <v>2.1089000000000002</v>
      </c>
      <c r="GO92">
        <v>1.7338199999999999</v>
      </c>
      <c r="GP92">
        <v>-2.88337E-2</v>
      </c>
      <c r="GQ92">
        <v>0</v>
      </c>
      <c r="GR92">
        <v>27.951000000000001</v>
      </c>
      <c r="GS92">
        <v>999.9</v>
      </c>
      <c r="GT92">
        <v>53.2</v>
      </c>
      <c r="GU92">
        <v>40.5</v>
      </c>
      <c r="GV92">
        <v>40.008099999999999</v>
      </c>
      <c r="GW92">
        <v>62.2864</v>
      </c>
      <c r="GX92">
        <v>32.916699999999999</v>
      </c>
      <c r="GY92">
        <v>1</v>
      </c>
      <c r="GZ92">
        <v>0.49716199999999999</v>
      </c>
      <c r="HA92">
        <v>4.69815</v>
      </c>
      <c r="HB92">
        <v>20.203099999999999</v>
      </c>
      <c r="HC92">
        <v>5.2208800000000002</v>
      </c>
      <c r="HD92">
        <v>11.914099999999999</v>
      </c>
      <c r="HE92">
        <v>4.96305</v>
      </c>
      <c r="HF92">
        <v>3.2913299999999999</v>
      </c>
      <c r="HG92">
        <v>9999</v>
      </c>
      <c r="HH92">
        <v>9999</v>
      </c>
      <c r="HI92">
        <v>9999</v>
      </c>
      <c r="HJ92">
        <v>999.9</v>
      </c>
      <c r="HK92">
        <v>4.9703200000000001</v>
      </c>
      <c r="HL92">
        <v>1.87551</v>
      </c>
      <c r="HM92">
        <v>1.8743799999999999</v>
      </c>
      <c r="HN92">
        <v>1.8736299999999999</v>
      </c>
      <c r="HO92">
        <v>1.87493</v>
      </c>
      <c r="HP92">
        <v>1.86992</v>
      </c>
      <c r="HQ92">
        <v>1.87398</v>
      </c>
      <c r="HR92">
        <v>1.8791199999999999</v>
      </c>
      <c r="HS92">
        <v>0</v>
      </c>
      <c r="HT92">
        <v>0</v>
      </c>
      <c r="HU92">
        <v>0</v>
      </c>
      <c r="HV92">
        <v>0</v>
      </c>
      <c r="HW92" t="s">
        <v>419</v>
      </c>
      <c r="HX92" t="s">
        <v>420</v>
      </c>
      <c r="HY92" t="s">
        <v>421</v>
      </c>
      <c r="HZ92" t="s">
        <v>421</v>
      </c>
      <c r="IA92" t="s">
        <v>421</v>
      </c>
      <c r="IB92" t="s">
        <v>421</v>
      </c>
      <c r="IC92">
        <v>0</v>
      </c>
      <c r="ID92">
        <v>100</v>
      </c>
      <c r="IE92">
        <v>100</v>
      </c>
      <c r="IF92">
        <v>0.96</v>
      </c>
      <c r="IG92">
        <v>0.2296</v>
      </c>
      <c r="IH92">
        <v>0.86322281300775894</v>
      </c>
      <c r="II92">
        <v>7.5022699049890511E-4</v>
      </c>
      <c r="IJ92">
        <v>-1.9075414379404558E-6</v>
      </c>
      <c r="IK92">
        <v>4.87577687351772E-10</v>
      </c>
      <c r="IL92">
        <v>0.2296100000000045</v>
      </c>
      <c r="IM92">
        <v>0</v>
      </c>
      <c r="IN92">
        <v>0</v>
      </c>
      <c r="IO92">
        <v>0</v>
      </c>
      <c r="IP92">
        <v>1</v>
      </c>
      <c r="IQ92">
        <v>1943</v>
      </c>
      <c r="IR92">
        <v>1</v>
      </c>
      <c r="IS92">
        <v>21</v>
      </c>
      <c r="IT92">
        <v>1.3</v>
      </c>
      <c r="IU92">
        <v>10.6</v>
      </c>
      <c r="IV92">
        <v>3.2959000000000002E-2</v>
      </c>
      <c r="IW92">
        <v>4.99756</v>
      </c>
      <c r="IX92">
        <v>1.42578</v>
      </c>
      <c r="IY92">
        <v>2.2668499999999998</v>
      </c>
      <c r="IZ92">
        <v>1.5478499999999999</v>
      </c>
      <c r="JA92">
        <v>2.49756</v>
      </c>
      <c r="JB92">
        <v>42.510300000000001</v>
      </c>
      <c r="JC92">
        <v>14.298400000000001</v>
      </c>
      <c r="JD92">
        <v>18</v>
      </c>
      <c r="JE92">
        <v>643.34900000000005</v>
      </c>
      <c r="JF92">
        <v>385.07799999999997</v>
      </c>
      <c r="JG92">
        <v>21.534700000000001</v>
      </c>
      <c r="JH92">
        <v>33.156999999999996</v>
      </c>
      <c r="JI92">
        <v>30.000699999999998</v>
      </c>
      <c r="JJ92">
        <v>33.021599999999999</v>
      </c>
      <c r="JK92">
        <v>32.952100000000002</v>
      </c>
      <c r="JL92">
        <v>0</v>
      </c>
      <c r="JM92">
        <v>48.787300000000002</v>
      </c>
      <c r="JN92">
        <v>90.916499999999999</v>
      </c>
      <c r="JO92">
        <v>21.543099999999999</v>
      </c>
      <c r="JP92">
        <v>0</v>
      </c>
      <c r="JQ92">
        <v>21.0366</v>
      </c>
      <c r="JR92">
        <v>94.282300000000006</v>
      </c>
      <c r="JS92">
        <v>100.39400000000001</v>
      </c>
    </row>
    <row r="93" spans="1:279" x14ac:dyDescent="0.2">
      <c r="A93">
        <v>77</v>
      </c>
      <c r="B93">
        <v>1689787087.5999999</v>
      </c>
      <c r="C93">
        <v>9139.5999999046326</v>
      </c>
      <c r="D93" t="s">
        <v>792</v>
      </c>
      <c r="E93" t="s">
        <v>793</v>
      </c>
      <c r="F93">
        <v>15</v>
      </c>
      <c r="L93" t="s">
        <v>729</v>
      </c>
      <c r="N93" t="s">
        <v>730</v>
      </c>
      <c r="O93" t="s">
        <v>731</v>
      </c>
      <c r="P93">
        <v>1689787079.599999</v>
      </c>
      <c r="Q93">
        <f t="shared" si="92"/>
        <v>1.6488790100055732E-3</v>
      </c>
      <c r="R93">
        <f t="shared" si="93"/>
        <v>1.6488790100055732</v>
      </c>
      <c r="S93">
        <f t="shared" si="94"/>
        <v>9.4427165479583444</v>
      </c>
      <c r="T93">
        <f t="shared" si="95"/>
        <v>389.98667741935481</v>
      </c>
      <c r="U93">
        <f t="shared" si="96"/>
        <v>255.96803796848303</v>
      </c>
      <c r="V93">
        <f t="shared" si="97"/>
        <v>25.942465539679205</v>
      </c>
      <c r="W93">
        <f t="shared" si="98"/>
        <v>39.525309566701914</v>
      </c>
      <c r="X93">
        <f t="shared" si="99"/>
        <v>0.12141826105670245</v>
      </c>
      <c r="Y93">
        <f t="shared" si="100"/>
        <v>2.9511770281140177</v>
      </c>
      <c r="Z93">
        <f t="shared" si="101"/>
        <v>0.11870980212932586</v>
      </c>
      <c r="AA93">
        <f t="shared" si="102"/>
        <v>7.4431938532129469E-2</v>
      </c>
      <c r="AB93">
        <f t="shared" si="103"/>
        <v>241.73614965613481</v>
      </c>
      <c r="AC93">
        <f t="shared" si="104"/>
        <v>28.213570012873625</v>
      </c>
      <c r="AD93">
        <f t="shared" si="105"/>
        <v>27.456977419354839</v>
      </c>
      <c r="AE93">
        <f t="shared" si="106"/>
        <v>3.6763550030101126</v>
      </c>
      <c r="AF93">
        <f t="shared" si="107"/>
        <v>63.703068389485452</v>
      </c>
      <c r="AG93">
        <f t="shared" si="108"/>
        <v>2.3101743749406336</v>
      </c>
      <c r="AH93">
        <f t="shared" si="109"/>
        <v>3.6264726854537837</v>
      </c>
      <c r="AI93">
        <f t="shared" si="110"/>
        <v>1.366180628069479</v>
      </c>
      <c r="AJ93">
        <f t="shared" si="111"/>
        <v>-72.715564341245781</v>
      </c>
      <c r="AK93">
        <f t="shared" si="112"/>
        <v>-37.101992728644518</v>
      </c>
      <c r="AL93">
        <f t="shared" si="113"/>
        <v>-2.7224156212187172</v>
      </c>
      <c r="AM93">
        <f t="shared" si="114"/>
        <v>129.19617696502581</v>
      </c>
      <c r="AN93">
        <v>0</v>
      </c>
      <c r="AO93">
        <v>0</v>
      </c>
      <c r="AP93">
        <f t="shared" si="115"/>
        <v>1</v>
      </c>
      <c r="AQ93">
        <f t="shared" si="116"/>
        <v>0</v>
      </c>
      <c r="AR93">
        <f t="shared" si="117"/>
        <v>53492.202560356563</v>
      </c>
      <c r="AS93" t="s">
        <v>760</v>
      </c>
      <c r="AT93">
        <v>12550.1</v>
      </c>
      <c r="AU93">
        <v>612.69560000000001</v>
      </c>
      <c r="AV93">
        <v>2490.1</v>
      </c>
      <c r="AW93">
        <f t="shared" si="118"/>
        <v>0.75394739167101721</v>
      </c>
      <c r="AX93">
        <v>-1.3864779430016509</v>
      </c>
      <c r="AY93" t="s">
        <v>794</v>
      </c>
      <c r="AZ93">
        <v>12546.5</v>
      </c>
      <c r="BA93">
        <v>611.15067999999997</v>
      </c>
      <c r="BB93">
        <v>729.23</v>
      </c>
      <c r="BC93">
        <f t="shared" si="119"/>
        <v>0.16192328894861707</v>
      </c>
      <c r="BD93">
        <v>0.5</v>
      </c>
      <c r="BE93">
        <f t="shared" si="120"/>
        <v>1261.2016457185387</v>
      </c>
      <c r="BF93">
        <f t="shared" si="121"/>
        <v>9.4427165479583444</v>
      </c>
      <c r="BG93">
        <f t="shared" si="122"/>
        <v>102.10895925107715</v>
      </c>
      <c r="BH93">
        <f t="shared" si="123"/>
        <v>8.5864100540324999E-3</v>
      </c>
      <c r="BI93">
        <f t="shared" si="124"/>
        <v>2.4146976948287917</v>
      </c>
      <c r="BJ93">
        <f t="shared" si="125"/>
        <v>384.34176125785211</v>
      </c>
      <c r="BK93" t="s">
        <v>795</v>
      </c>
      <c r="BL93">
        <v>451.95</v>
      </c>
      <c r="BM93">
        <f t="shared" si="126"/>
        <v>451.95</v>
      </c>
      <c r="BN93">
        <f t="shared" si="127"/>
        <v>0.38023668801338406</v>
      </c>
      <c r="BO93">
        <f t="shared" si="128"/>
        <v>0.42584867282169664</v>
      </c>
      <c r="BP93">
        <f t="shared" si="129"/>
        <v>0.86395505728233934</v>
      </c>
      <c r="BQ93">
        <f t="shared" si="130"/>
        <v>1.0132572013070822</v>
      </c>
      <c r="BR93">
        <f t="shared" si="131"/>
        <v>0.93792791792753871</v>
      </c>
      <c r="BS93">
        <f t="shared" si="132"/>
        <v>0.31491793101132737</v>
      </c>
      <c r="BT93">
        <f t="shared" si="133"/>
        <v>0.68508206898867263</v>
      </c>
      <c r="BU93">
        <v>2766</v>
      </c>
      <c r="BV93">
        <v>300</v>
      </c>
      <c r="BW93">
        <v>300</v>
      </c>
      <c r="BX93">
        <v>300</v>
      </c>
      <c r="BY93">
        <v>12546.5</v>
      </c>
      <c r="BZ93">
        <v>709.3</v>
      </c>
      <c r="CA93">
        <v>-9.0893199999999997E-3</v>
      </c>
      <c r="CB93">
        <v>-0.84</v>
      </c>
      <c r="CC93" t="s">
        <v>415</v>
      </c>
      <c r="CD93" t="s">
        <v>415</v>
      </c>
      <c r="CE93" t="s">
        <v>415</v>
      </c>
      <c r="CF93" t="s">
        <v>415</v>
      </c>
      <c r="CG93" t="s">
        <v>415</v>
      </c>
      <c r="CH93" t="s">
        <v>415</v>
      </c>
      <c r="CI93" t="s">
        <v>415</v>
      </c>
      <c r="CJ93" t="s">
        <v>415</v>
      </c>
      <c r="CK93" t="s">
        <v>415</v>
      </c>
      <c r="CL93" t="s">
        <v>415</v>
      </c>
      <c r="CM93">
        <f t="shared" si="134"/>
        <v>1499.988387096774</v>
      </c>
      <c r="CN93">
        <f t="shared" si="135"/>
        <v>1261.2016457185387</v>
      </c>
      <c r="CO93">
        <f t="shared" si="136"/>
        <v>0.84080760662393739</v>
      </c>
      <c r="CP93">
        <f t="shared" si="137"/>
        <v>0.1611586807841992</v>
      </c>
      <c r="CQ93">
        <v>6</v>
      </c>
      <c r="CR93">
        <v>0.5</v>
      </c>
      <c r="CS93" t="s">
        <v>416</v>
      </c>
      <c r="CT93">
        <v>2</v>
      </c>
      <c r="CU93">
        <v>1689787079.599999</v>
      </c>
      <c r="CV93">
        <v>389.98667741935481</v>
      </c>
      <c r="CW93">
        <v>400.0690967741935</v>
      </c>
      <c r="CX93">
        <v>22.793932258064508</v>
      </c>
      <c r="CY93">
        <v>21.18317096774194</v>
      </c>
      <c r="CZ93">
        <v>388.99493548387102</v>
      </c>
      <c r="DA93">
        <v>22.564322580645161</v>
      </c>
      <c r="DB93">
        <v>600.1986451612903</v>
      </c>
      <c r="DC93">
        <v>101.2505483870968</v>
      </c>
      <c r="DD93">
        <v>9.9861396774193562E-2</v>
      </c>
      <c r="DE93">
        <v>27.22378387096774</v>
      </c>
      <c r="DF93">
        <v>27.456977419354839</v>
      </c>
      <c r="DG93">
        <v>999.90000000000032</v>
      </c>
      <c r="DH93">
        <v>0</v>
      </c>
      <c r="DI93">
        <v>0</v>
      </c>
      <c r="DJ93">
        <v>9998.7690322580638</v>
      </c>
      <c r="DK93">
        <v>0</v>
      </c>
      <c r="DL93">
        <v>1781.044516129032</v>
      </c>
      <c r="DM93">
        <v>-10.08252741935484</v>
      </c>
      <c r="DN93">
        <v>399.08319354838721</v>
      </c>
      <c r="DO93">
        <v>408.72725806451609</v>
      </c>
      <c r="DP93">
        <v>1.610765806451613</v>
      </c>
      <c r="DQ93">
        <v>400.0690967741935</v>
      </c>
      <c r="DR93">
        <v>21.18317096774194</v>
      </c>
      <c r="DS93">
        <v>2.3078967741935492</v>
      </c>
      <c r="DT93">
        <v>2.1448058064516129</v>
      </c>
      <c r="DU93">
        <v>19.731593548387099</v>
      </c>
      <c r="DV93">
        <v>18.554493548387089</v>
      </c>
      <c r="DW93">
        <v>1499.988387096774</v>
      </c>
      <c r="DX93">
        <v>0.97299180645161298</v>
      </c>
      <c r="DY93">
        <v>2.7007977419354831E-2</v>
      </c>
      <c r="DZ93">
        <v>0</v>
      </c>
      <c r="EA93">
        <v>611.27416129032258</v>
      </c>
      <c r="EB93">
        <v>4.9993100000000013</v>
      </c>
      <c r="EC93">
        <v>10895.80322580645</v>
      </c>
      <c r="ED93">
        <v>13259.096774193549</v>
      </c>
      <c r="EE93">
        <v>40.436999999999983</v>
      </c>
      <c r="EF93">
        <v>42.52399999999998</v>
      </c>
      <c r="EG93">
        <v>40.930999999999983</v>
      </c>
      <c r="EH93">
        <v>41.582322580645162</v>
      </c>
      <c r="EI93">
        <v>41.378999999999998</v>
      </c>
      <c r="EJ93">
        <v>1454.6083870967741</v>
      </c>
      <c r="EK93">
        <v>40.380000000000017</v>
      </c>
      <c r="EL93">
        <v>0</v>
      </c>
      <c r="EM93">
        <v>102.19999980926509</v>
      </c>
      <c r="EN93">
        <v>0</v>
      </c>
      <c r="EO93">
        <v>611.15067999999997</v>
      </c>
      <c r="EP93">
        <v>-5.5492307720756227</v>
      </c>
      <c r="EQ93">
        <v>-60.907692177786011</v>
      </c>
      <c r="ER93">
        <v>10894.172</v>
      </c>
      <c r="ES93">
        <v>15</v>
      </c>
      <c r="ET93">
        <v>1689787011.5999999</v>
      </c>
      <c r="EU93" t="s">
        <v>791</v>
      </c>
      <c r="EV93">
        <v>1689787011.5999999</v>
      </c>
      <c r="EW93">
        <v>1689786349.5</v>
      </c>
      <c r="EX93">
        <v>62</v>
      </c>
      <c r="EY93">
        <v>9.6000000000000002E-2</v>
      </c>
      <c r="EZ93">
        <v>1.9E-2</v>
      </c>
      <c r="FA93">
        <v>0.96</v>
      </c>
      <c r="FB93">
        <v>0.23</v>
      </c>
      <c r="FC93">
        <v>1</v>
      </c>
      <c r="FD93">
        <v>22</v>
      </c>
      <c r="FE93">
        <v>0.25</v>
      </c>
      <c r="FF93">
        <v>0.1</v>
      </c>
      <c r="FG93">
        <v>-9.9309210000000014</v>
      </c>
      <c r="FH93">
        <v>-2.6212707692307502</v>
      </c>
      <c r="FI93">
        <v>0.26667472762524758</v>
      </c>
      <c r="FJ93">
        <v>0</v>
      </c>
      <c r="FK93">
        <v>390.00276666666667</v>
      </c>
      <c r="FL93">
        <v>-1.62156173526003</v>
      </c>
      <c r="FM93">
        <v>0.12770530746823419</v>
      </c>
      <c r="FN93">
        <v>1</v>
      </c>
      <c r="FO93">
        <v>1.9393959999999999</v>
      </c>
      <c r="FP93">
        <v>-5.5947061913696023</v>
      </c>
      <c r="FQ93">
        <v>0.56006452658064321</v>
      </c>
      <c r="FR93">
        <v>0</v>
      </c>
      <c r="FS93">
        <v>22.788726666666669</v>
      </c>
      <c r="FT93">
        <v>0.32413081201329919</v>
      </c>
      <c r="FU93">
        <v>3.5380153884471792E-2</v>
      </c>
      <c r="FV93">
        <v>1</v>
      </c>
      <c r="FW93">
        <v>2</v>
      </c>
      <c r="FX93">
        <v>4</v>
      </c>
      <c r="FY93" t="s">
        <v>506</v>
      </c>
      <c r="FZ93">
        <v>3.1711399999999998</v>
      </c>
      <c r="GA93">
        <v>2.7968700000000002</v>
      </c>
      <c r="GB93">
        <v>9.7686999999999996E-2</v>
      </c>
      <c r="GC93">
        <v>0.10036299999999999</v>
      </c>
      <c r="GD93">
        <v>0.11498999999999999</v>
      </c>
      <c r="GE93">
        <v>0.11132300000000001</v>
      </c>
      <c r="GF93">
        <v>27895.7</v>
      </c>
      <c r="GG93">
        <v>22187.200000000001</v>
      </c>
      <c r="GH93">
        <v>28924.7</v>
      </c>
      <c r="GI93">
        <v>24184.2</v>
      </c>
      <c r="GJ93">
        <v>32575.4</v>
      </c>
      <c r="GK93">
        <v>31363.5</v>
      </c>
      <c r="GL93">
        <v>39912.5</v>
      </c>
      <c r="GM93">
        <v>39452</v>
      </c>
      <c r="GN93">
        <v>2.1074999999999999</v>
      </c>
      <c r="GO93">
        <v>1.7362200000000001</v>
      </c>
      <c r="GP93">
        <v>-1.90735E-2</v>
      </c>
      <c r="GQ93">
        <v>0</v>
      </c>
      <c r="GR93">
        <v>27.787500000000001</v>
      </c>
      <c r="GS93">
        <v>999.9</v>
      </c>
      <c r="GT93">
        <v>53.3</v>
      </c>
      <c r="GU93">
        <v>40.6</v>
      </c>
      <c r="GV93">
        <v>40.297199999999997</v>
      </c>
      <c r="GW93">
        <v>62.166400000000003</v>
      </c>
      <c r="GX93">
        <v>32.472000000000001</v>
      </c>
      <c r="GY93">
        <v>1</v>
      </c>
      <c r="GZ93">
        <v>0.50022900000000003</v>
      </c>
      <c r="HA93">
        <v>4.1159600000000003</v>
      </c>
      <c r="HB93">
        <v>20.217600000000001</v>
      </c>
      <c r="HC93">
        <v>5.2196899999999999</v>
      </c>
      <c r="HD93">
        <v>11.914099999999999</v>
      </c>
      <c r="HE93">
        <v>4.9631999999999996</v>
      </c>
      <c r="HF93">
        <v>3.29135</v>
      </c>
      <c r="HG93">
        <v>9999</v>
      </c>
      <c r="HH93">
        <v>9999</v>
      </c>
      <c r="HI93">
        <v>9999</v>
      </c>
      <c r="HJ93">
        <v>999.9</v>
      </c>
      <c r="HK93">
        <v>4.9702900000000003</v>
      </c>
      <c r="HL93">
        <v>1.8754900000000001</v>
      </c>
      <c r="HM93">
        <v>1.8743000000000001</v>
      </c>
      <c r="HN93">
        <v>1.8735299999999999</v>
      </c>
      <c r="HO93">
        <v>1.87486</v>
      </c>
      <c r="HP93">
        <v>1.8698600000000001</v>
      </c>
      <c r="HQ93">
        <v>1.8739399999999999</v>
      </c>
      <c r="HR93">
        <v>1.8791199999999999</v>
      </c>
      <c r="HS93">
        <v>0</v>
      </c>
      <c r="HT93">
        <v>0</v>
      </c>
      <c r="HU93">
        <v>0</v>
      </c>
      <c r="HV93">
        <v>0</v>
      </c>
      <c r="HW93" t="s">
        <v>419</v>
      </c>
      <c r="HX93" t="s">
        <v>420</v>
      </c>
      <c r="HY93" t="s">
        <v>421</v>
      </c>
      <c r="HZ93" t="s">
        <v>421</v>
      </c>
      <c r="IA93" t="s">
        <v>421</v>
      </c>
      <c r="IB93" t="s">
        <v>421</v>
      </c>
      <c r="IC93">
        <v>0</v>
      </c>
      <c r="ID93">
        <v>100</v>
      </c>
      <c r="IE93">
        <v>100</v>
      </c>
      <c r="IF93">
        <v>0.99199999999999999</v>
      </c>
      <c r="IG93">
        <v>0.2296</v>
      </c>
      <c r="IH93">
        <v>0.95971144329900127</v>
      </c>
      <c r="II93">
        <v>7.5022699049890511E-4</v>
      </c>
      <c r="IJ93">
        <v>-1.9075414379404558E-6</v>
      </c>
      <c r="IK93">
        <v>4.87577687351772E-10</v>
      </c>
      <c r="IL93">
        <v>0.2296100000000045</v>
      </c>
      <c r="IM93">
        <v>0</v>
      </c>
      <c r="IN93">
        <v>0</v>
      </c>
      <c r="IO93">
        <v>0</v>
      </c>
      <c r="IP93">
        <v>1</v>
      </c>
      <c r="IQ93">
        <v>1943</v>
      </c>
      <c r="IR93">
        <v>1</v>
      </c>
      <c r="IS93">
        <v>21</v>
      </c>
      <c r="IT93">
        <v>1.3</v>
      </c>
      <c r="IU93">
        <v>12.3</v>
      </c>
      <c r="IV93">
        <v>1.073</v>
      </c>
      <c r="IW93">
        <v>2.4731399999999999</v>
      </c>
      <c r="IX93">
        <v>1.42578</v>
      </c>
      <c r="IY93">
        <v>2.2668499999999998</v>
      </c>
      <c r="IZ93">
        <v>1.5478499999999999</v>
      </c>
      <c r="JA93">
        <v>2.50244</v>
      </c>
      <c r="JB93">
        <v>42.510300000000001</v>
      </c>
      <c r="JC93">
        <v>14.3072</v>
      </c>
      <c r="JD93">
        <v>18</v>
      </c>
      <c r="JE93">
        <v>643.09</v>
      </c>
      <c r="JF93">
        <v>386.89800000000002</v>
      </c>
      <c r="JG93">
        <v>21.957000000000001</v>
      </c>
      <c r="JH93">
        <v>33.2044</v>
      </c>
      <c r="JI93">
        <v>30.0002</v>
      </c>
      <c r="JJ93">
        <v>33.104999999999997</v>
      </c>
      <c r="JK93">
        <v>33.037700000000001</v>
      </c>
      <c r="JL93">
        <v>21.5</v>
      </c>
      <c r="JM93">
        <v>46.642099999999999</v>
      </c>
      <c r="JN93">
        <v>90.322299999999998</v>
      </c>
      <c r="JO93">
        <v>21.961200000000002</v>
      </c>
      <c r="JP93">
        <v>400</v>
      </c>
      <c r="JQ93">
        <v>21.9162</v>
      </c>
      <c r="JR93">
        <v>94.263300000000001</v>
      </c>
      <c r="JS93">
        <v>100.378</v>
      </c>
    </row>
    <row r="94" spans="1:279" x14ac:dyDescent="0.2">
      <c r="A94">
        <v>78</v>
      </c>
      <c r="B94">
        <v>1689787172.0999999</v>
      </c>
      <c r="C94">
        <v>9224.0999999046326</v>
      </c>
      <c r="D94" t="s">
        <v>796</v>
      </c>
      <c r="E94" t="s">
        <v>797</v>
      </c>
      <c r="F94">
        <v>15</v>
      </c>
      <c r="L94" t="s">
        <v>729</v>
      </c>
      <c r="N94" t="s">
        <v>730</v>
      </c>
      <c r="O94" t="s">
        <v>731</v>
      </c>
      <c r="P94">
        <v>1689787164.349999</v>
      </c>
      <c r="Q94">
        <f t="shared" si="92"/>
        <v>1.2195245207440972E-3</v>
      </c>
      <c r="R94">
        <f t="shared" si="93"/>
        <v>1.2195245207440972</v>
      </c>
      <c r="S94">
        <f t="shared" si="94"/>
        <v>9.6886115250351388</v>
      </c>
      <c r="T94">
        <f t="shared" si="95"/>
        <v>389.92646666666673</v>
      </c>
      <c r="U94">
        <f t="shared" si="96"/>
        <v>213.566357425577</v>
      </c>
      <c r="V94">
        <f t="shared" si="97"/>
        <v>21.644656635746387</v>
      </c>
      <c r="W94">
        <f t="shared" si="98"/>
        <v>39.518511182787272</v>
      </c>
      <c r="X94">
        <f t="shared" si="99"/>
        <v>9.2597826982574821E-2</v>
      </c>
      <c r="Y94">
        <f t="shared" si="100"/>
        <v>2.94962399600995</v>
      </c>
      <c r="Z94">
        <f t="shared" si="101"/>
        <v>9.1012694440371508E-2</v>
      </c>
      <c r="AA94">
        <f t="shared" si="102"/>
        <v>5.7023091655178416E-2</v>
      </c>
      <c r="AB94">
        <f t="shared" si="103"/>
        <v>241.73547497523282</v>
      </c>
      <c r="AC94">
        <f t="shared" si="104"/>
        <v>28.450142063806037</v>
      </c>
      <c r="AD94">
        <f t="shared" si="105"/>
        <v>27.576006666666672</v>
      </c>
      <c r="AE94">
        <f t="shared" si="106"/>
        <v>3.7020465360623125</v>
      </c>
      <c r="AF94">
        <f t="shared" si="107"/>
        <v>65.280086596637872</v>
      </c>
      <c r="AG94">
        <f t="shared" si="108"/>
        <v>2.3848061133382141</v>
      </c>
      <c r="AH94">
        <f t="shared" si="109"/>
        <v>3.6531907931951775</v>
      </c>
      <c r="AI94">
        <f t="shared" si="110"/>
        <v>1.3172404227240984</v>
      </c>
      <c r="AJ94">
        <f t="shared" si="111"/>
        <v>-53.781031364814687</v>
      </c>
      <c r="AK94">
        <f t="shared" si="112"/>
        <v>-36.093328717376885</v>
      </c>
      <c r="AL94">
        <f t="shared" si="113"/>
        <v>-2.6530318576773348</v>
      </c>
      <c r="AM94">
        <f t="shared" si="114"/>
        <v>149.2080830353639</v>
      </c>
      <c r="AN94">
        <v>0</v>
      </c>
      <c r="AO94">
        <v>0</v>
      </c>
      <c r="AP94">
        <f t="shared" si="115"/>
        <v>1</v>
      </c>
      <c r="AQ94">
        <f t="shared" si="116"/>
        <v>0</v>
      </c>
      <c r="AR94">
        <f t="shared" si="117"/>
        <v>53424.622664920964</v>
      </c>
      <c r="AS94" t="s">
        <v>760</v>
      </c>
      <c r="AT94">
        <v>12550.1</v>
      </c>
      <c r="AU94">
        <v>612.69560000000001</v>
      </c>
      <c r="AV94">
        <v>2490.1</v>
      </c>
      <c r="AW94">
        <f t="shared" si="118"/>
        <v>0.75394739167101721</v>
      </c>
      <c r="AX94">
        <v>-1.3864779430016509</v>
      </c>
      <c r="AY94" t="s">
        <v>798</v>
      </c>
      <c r="AZ94">
        <v>12544.8</v>
      </c>
      <c r="BA94">
        <v>610.13316000000009</v>
      </c>
      <c r="BB94">
        <v>736.60199999999998</v>
      </c>
      <c r="BC94">
        <f t="shared" si="119"/>
        <v>0.17169222999666023</v>
      </c>
      <c r="BD94">
        <v>0.5</v>
      </c>
      <c r="BE94">
        <f t="shared" si="120"/>
        <v>1261.2007505571157</v>
      </c>
      <c r="BF94">
        <f t="shared" si="121"/>
        <v>9.6886115250351388</v>
      </c>
      <c r="BG94">
        <f t="shared" si="122"/>
        <v>108.26918466830641</v>
      </c>
      <c r="BH94">
        <f t="shared" si="123"/>
        <v>8.7813850912668284E-3</v>
      </c>
      <c r="BI94">
        <f t="shared" si="124"/>
        <v>2.3805229961363126</v>
      </c>
      <c r="BJ94">
        <f t="shared" si="125"/>
        <v>386.37983519285081</v>
      </c>
      <c r="BK94" t="s">
        <v>799</v>
      </c>
      <c r="BL94">
        <v>453.53</v>
      </c>
      <c r="BM94">
        <f t="shared" si="126"/>
        <v>453.53</v>
      </c>
      <c r="BN94">
        <f t="shared" si="127"/>
        <v>0.38429436792188998</v>
      </c>
      <c r="BO94">
        <f t="shared" si="128"/>
        <v>0.4467726938729365</v>
      </c>
      <c r="BP94">
        <f t="shared" si="129"/>
        <v>0.86100551417334048</v>
      </c>
      <c r="BQ94">
        <f t="shared" si="130"/>
        <v>1.0206804491132009</v>
      </c>
      <c r="BR94">
        <f t="shared" si="131"/>
        <v>0.93400121998222663</v>
      </c>
      <c r="BS94">
        <f t="shared" si="132"/>
        <v>0.33209934017058318</v>
      </c>
      <c r="BT94">
        <f t="shared" si="133"/>
        <v>0.66790065982941682</v>
      </c>
      <c r="BU94">
        <v>2768</v>
      </c>
      <c r="BV94">
        <v>300</v>
      </c>
      <c r="BW94">
        <v>300</v>
      </c>
      <c r="BX94">
        <v>300</v>
      </c>
      <c r="BY94">
        <v>12544.8</v>
      </c>
      <c r="BZ94">
        <v>715.78</v>
      </c>
      <c r="CA94">
        <v>-9.0880100000000005E-3</v>
      </c>
      <c r="CB94">
        <v>-1.49</v>
      </c>
      <c r="CC94" t="s">
        <v>415</v>
      </c>
      <c r="CD94" t="s">
        <v>415</v>
      </c>
      <c r="CE94" t="s">
        <v>415</v>
      </c>
      <c r="CF94" t="s">
        <v>415</v>
      </c>
      <c r="CG94" t="s">
        <v>415</v>
      </c>
      <c r="CH94" t="s">
        <v>415</v>
      </c>
      <c r="CI94" t="s">
        <v>415</v>
      </c>
      <c r="CJ94" t="s">
        <v>415</v>
      </c>
      <c r="CK94" t="s">
        <v>415</v>
      </c>
      <c r="CL94" t="s">
        <v>415</v>
      </c>
      <c r="CM94">
        <f t="shared" si="134"/>
        <v>1499.9876666666671</v>
      </c>
      <c r="CN94">
        <f t="shared" si="135"/>
        <v>1261.2007505571157</v>
      </c>
      <c r="CO94">
        <f t="shared" si="136"/>
        <v>0.84080741367681155</v>
      </c>
      <c r="CP94">
        <f t="shared" si="137"/>
        <v>0.16115830839624642</v>
      </c>
      <c r="CQ94">
        <v>6</v>
      </c>
      <c r="CR94">
        <v>0.5</v>
      </c>
      <c r="CS94" t="s">
        <v>416</v>
      </c>
      <c r="CT94">
        <v>2</v>
      </c>
      <c r="CU94">
        <v>1689787164.349999</v>
      </c>
      <c r="CV94">
        <v>389.92646666666673</v>
      </c>
      <c r="CW94">
        <v>400.08703333333341</v>
      </c>
      <c r="CX94">
        <v>23.530719999999999</v>
      </c>
      <c r="CY94">
        <v>22.340309999999999</v>
      </c>
      <c r="CZ94">
        <v>388.9348</v>
      </c>
      <c r="DA94">
        <v>23.301100000000002</v>
      </c>
      <c r="DB94">
        <v>600.21080000000018</v>
      </c>
      <c r="DC94">
        <v>101.24816666666671</v>
      </c>
      <c r="DD94">
        <v>0.1004581666666667</v>
      </c>
      <c r="DE94">
        <v>27.349033333333331</v>
      </c>
      <c r="DF94">
        <v>27.576006666666672</v>
      </c>
      <c r="DG94">
        <v>999.9000000000002</v>
      </c>
      <c r="DH94">
        <v>0</v>
      </c>
      <c r="DI94">
        <v>0</v>
      </c>
      <c r="DJ94">
        <v>9990.1886666666669</v>
      </c>
      <c r="DK94">
        <v>0</v>
      </c>
      <c r="DL94">
        <v>1777.501</v>
      </c>
      <c r="DM94">
        <v>-10.160629999999999</v>
      </c>
      <c r="DN94">
        <v>399.32276666666661</v>
      </c>
      <c r="DO94">
        <v>409.22936666666669</v>
      </c>
      <c r="DP94">
        <v>1.190406333333333</v>
      </c>
      <c r="DQ94">
        <v>400.08703333333341</v>
      </c>
      <c r="DR94">
        <v>22.340309999999999</v>
      </c>
      <c r="DS94">
        <v>2.3824420000000002</v>
      </c>
      <c r="DT94">
        <v>2.261914</v>
      </c>
      <c r="DU94">
        <v>20.244916666666661</v>
      </c>
      <c r="DV94">
        <v>19.40769666666667</v>
      </c>
      <c r="DW94">
        <v>1499.9876666666671</v>
      </c>
      <c r="DX94">
        <v>0.97299516666666619</v>
      </c>
      <c r="DY94">
        <v>2.7004549999999999E-2</v>
      </c>
      <c r="DZ94">
        <v>0</v>
      </c>
      <c r="EA94">
        <v>610.10563333333323</v>
      </c>
      <c r="EB94">
        <v>4.9993100000000004</v>
      </c>
      <c r="EC94">
        <v>10895.63</v>
      </c>
      <c r="ED94">
        <v>13259.106666666659</v>
      </c>
      <c r="EE94">
        <v>40.620800000000003</v>
      </c>
      <c r="EF94">
        <v>42.695399999999992</v>
      </c>
      <c r="EG94">
        <v>41.066199999999988</v>
      </c>
      <c r="EH94">
        <v>41.887399999999992</v>
      </c>
      <c r="EI94">
        <v>41.561999999999983</v>
      </c>
      <c r="EJ94">
        <v>1454.617333333334</v>
      </c>
      <c r="EK94">
        <v>40.370333333333313</v>
      </c>
      <c r="EL94">
        <v>0</v>
      </c>
      <c r="EM94">
        <v>84.199999809265137</v>
      </c>
      <c r="EN94">
        <v>0</v>
      </c>
      <c r="EO94">
        <v>610.13316000000009</v>
      </c>
      <c r="EP94">
        <v>0.48592308879556229</v>
      </c>
      <c r="EQ94">
        <v>32.484615426455711</v>
      </c>
      <c r="ER94">
        <v>10895.744000000001</v>
      </c>
      <c r="ES94">
        <v>15</v>
      </c>
      <c r="ET94">
        <v>1689787011.5999999</v>
      </c>
      <c r="EU94" t="s">
        <v>791</v>
      </c>
      <c r="EV94">
        <v>1689787011.5999999</v>
      </c>
      <c r="EW94">
        <v>1689786349.5</v>
      </c>
      <c r="EX94">
        <v>62</v>
      </c>
      <c r="EY94">
        <v>9.6000000000000002E-2</v>
      </c>
      <c r="EZ94">
        <v>1.9E-2</v>
      </c>
      <c r="FA94">
        <v>0.96</v>
      </c>
      <c r="FB94">
        <v>0.23</v>
      </c>
      <c r="FC94">
        <v>1</v>
      </c>
      <c r="FD94">
        <v>22</v>
      </c>
      <c r="FE94">
        <v>0.25</v>
      </c>
      <c r="FF94">
        <v>0.1</v>
      </c>
      <c r="FG94">
        <v>-10.149953658536591</v>
      </c>
      <c r="FH94">
        <v>-0.21793170731707309</v>
      </c>
      <c r="FI94">
        <v>4.6970136322213432E-2</v>
      </c>
      <c r="FJ94">
        <v>1</v>
      </c>
      <c r="FK94">
        <v>389.92816129032258</v>
      </c>
      <c r="FL94">
        <v>-0.32695161290326452</v>
      </c>
      <c r="FM94">
        <v>3.7648713103309438E-2</v>
      </c>
      <c r="FN94">
        <v>1</v>
      </c>
      <c r="FO94">
        <v>1.1920587804878049</v>
      </c>
      <c r="FP94">
        <v>-5.1804878048779457E-3</v>
      </c>
      <c r="FQ94">
        <v>2.0021938357360939E-2</v>
      </c>
      <c r="FR94">
        <v>1</v>
      </c>
      <c r="FS94">
        <v>23.52985806451613</v>
      </c>
      <c r="FT94">
        <v>0.22916612903224681</v>
      </c>
      <c r="FU94">
        <v>1.7235817436533431E-2</v>
      </c>
      <c r="FV94">
        <v>1</v>
      </c>
      <c r="FW94">
        <v>4</v>
      </c>
      <c r="FX94">
        <v>4</v>
      </c>
      <c r="FY94" t="s">
        <v>418</v>
      </c>
      <c r="FZ94">
        <v>3.17096</v>
      </c>
      <c r="GA94">
        <v>2.7971300000000001</v>
      </c>
      <c r="GB94">
        <v>9.7672599999999998E-2</v>
      </c>
      <c r="GC94">
        <v>0.10033300000000001</v>
      </c>
      <c r="GD94">
        <v>0.117302</v>
      </c>
      <c r="GE94">
        <v>0.11398899999999999</v>
      </c>
      <c r="GF94">
        <v>27892.9</v>
      </c>
      <c r="GG94">
        <v>22186.6</v>
      </c>
      <c r="GH94">
        <v>28921.5</v>
      </c>
      <c r="GI94">
        <v>24182.799999999999</v>
      </c>
      <c r="GJ94">
        <v>32485.8</v>
      </c>
      <c r="GK94">
        <v>31267</v>
      </c>
      <c r="GL94">
        <v>39907.699999999997</v>
      </c>
      <c r="GM94">
        <v>39449.4</v>
      </c>
      <c r="GN94">
        <v>2.10683</v>
      </c>
      <c r="GO94">
        <v>1.73695</v>
      </c>
      <c r="GP94">
        <v>-1.8756800000000001E-2</v>
      </c>
      <c r="GQ94">
        <v>0</v>
      </c>
      <c r="GR94">
        <v>27.9038</v>
      </c>
      <c r="GS94">
        <v>999.9</v>
      </c>
      <c r="GT94">
        <v>52.9</v>
      </c>
      <c r="GU94">
        <v>40.700000000000003</v>
      </c>
      <c r="GV94">
        <v>40.201700000000002</v>
      </c>
      <c r="GW94">
        <v>62.7864</v>
      </c>
      <c r="GX94">
        <v>32.648200000000003</v>
      </c>
      <c r="GY94">
        <v>1</v>
      </c>
      <c r="GZ94">
        <v>0.50875999999999999</v>
      </c>
      <c r="HA94">
        <v>5.0991400000000002</v>
      </c>
      <c r="HB94">
        <v>20.191500000000001</v>
      </c>
      <c r="HC94">
        <v>5.2249299999999996</v>
      </c>
      <c r="HD94">
        <v>11.914099999999999</v>
      </c>
      <c r="HE94">
        <v>4.9637000000000002</v>
      </c>
      <c r="HF94">
        <v>3.2919999999999998</v>
      </c>
      <c r="HG94">
        <v>9999</v>
      </c>
      <c r="HH94">
        <v>9999</v>
      </c>
      <c r="HI94">
        <v>9999</v>
      </c>
      <c r="HJ94">
        <v>999.9</v>
      </c>
      <c r="HK94">
        <v>4.9702599999999997</v>
      </c>
      <c r="HL94">
        <v>1.8754599999999999</v>
      </c>
      <c r="HM94">
        <v>1.87432</v>
      </c>
      <c r="HN94">
        <v>1.87348</v>
      </c>
      <c r="HO94">
        <v>1.8748499999999999</v>
      </c>
      <c r="HP94">
        <v>1.86981</v>
      </c>
      <c r="HQ94">
        <v>1.8739300000000001</v>
      </c>
      <c r="HR94">
        <v>1.8791199999999999</v>
      </c>
      <c r="HS94">
        <v>0</v>
      </c>
      <c r="HT94">
        <v>0</v>
      </c>
      <c r="HU94">
        <v>0</v>
      </c>
      <c r="HV94">
        <v>0</v>
      </c>
      <c r="HW94" t="s">
        <v>419</v>
      </c>
      <c r="HX94" t="s">
        <v>420</v>
      </c>
      <c r="HY94" t="s">
        <v>421</v>
      </c>
      <c r="HZ94" t="s">
        <v>421</v>
      </c>
      <c r="IA94" t="s">
        <v>421</v>
      </c>
      <c r="IB94" t="s">
        <v>421</v>
      </c>
      <c r="IC94">
        <v>0</v>
      </c>
      <c r="ID94">
        <v>100</v>
      </c>
      <c r="IE94">
        <v>100</v>
      </c>
      <c r="IF94">
        <v>0.99199999999999999</v>
      </c>
      <c r="IG94">
        <v>0.2296</v>
      </c>
      <c r="IH94">
        <v>0.95971144329900127</v>
      </c>
      <c r="II94">
        <v>7.5022699049890511E-4</v>
      </c>
      <c r="IJ94">
        <v>-1.9075414379404558E-6</v>
      </c>
      <c r="IK94">
        <v>4.87577687351772E-10</v>
      </c>
      <c r="IL94">
        <v>0.2296100000000045</v>
      </c>
      <c r="IM94">
        <v>0</v>
      </c>
      <c r="IN94">
        <v>0</v>
      </c>
      <c r="IO94">
        <v>0</v>
      </c>
      <c r="IP94">
        <v>1</v>
      </c>
      <c r="IQ94">
        <v>1943</v>
      </c>
      <c r="IR94">
        <v>1</v>
      </c>
      <c r="IS94">
        <v>21</v>
      </c>
      <c r="IT94">
        <v>2.7</v>
      </c>
      <c r="IU94">
        <v>13.7</v>
      </c>
      <c r="IV94">
        <v>1.06934</v>
      </c>
      <c r="IW94">
        <v>2.4633799999999999</v>
      </c>
      <c r="IX94">
        <v>1.42578</v>
      </c>
      <c r="IY94">
        <v>2.2656200000000002</v>
      </c>
      <c r="IZ94">
        <v>1.5478499999999999</v>
      </c>
      <c r="JA94">
        <v>2.50244</v>
      </c>
      <c r="JB94">
        <v>42.483699999999999</v>
      </c>
      <c r="JC94">
        <v>14.2721</v>
      </c>
      <c r="JD94">
        <v>18</v>
      </c>
      <c r="JE94">
        <v>642.95100000000002</v>
      </c>
      <c r="JF94">
        <v>387.54700000000003</v>
      </c>
      <c r="JG94">
        <v>21.6022</v>
      </c>
      <c r="JH94">
        <v>33.223300000000002</v>
      </c>
      <c r="JI94">
        <v>30.001000000000001</v>
      </c>
      <c r="JJ94">
        <v>33.143700000000003</v>
      </c>
      <c r="JK94">
        <v>33.080100000000002</v>
      </c>
      <c r="JL94">
        <v>21.428699999999999</v>
      </c>
      <c r="JM94">
        <v>44.085299999999997</v>
      </c>
      <c r="JN94">
        <v>81.469700000000003</v>
      </c>
      <c r="JO94">
        <v>21.500399999999999</v>
      </c>
      <c r="JP94">
        <v>400</v>
      </c>
      <c r="JQ94">
        <v>22.456099999999999</v>
      </c>
      <c r="JR94">
        <v>94.252099999999999</v>
      </c>
      <c r="JS94">
        <v>100.372</v>
      </c>
    </row>
    <row r="95" spans="1:279" x14ac:dyDescent="0.2">
      <c r="A95">
        <v>79</v>
      </c>
      <c r="B95">
        <v>1689787256.5999999</v>
      </c>
      <c r="C95">
        <v>9308.5999999046326</v>
      </c>
      <c r="D95" t="s">
        <v>800</v>
      </c>
      <c r="E95" t="s">
        <v>801</v>
      </c>
      <c r="F95">
        <v>15</v>
      </c>
      <c r="L95" t="s">
        <v>729</v>
      </c>
      <c r="N95" t="s">
        <v>730</v>
      </c>
      <c r="O95" t="s">
        <v>731</v>
      </c>
      <c r="P95">
        <v>1689787248.849999</v>
      </c>
      <c r="Q95">
        <f t="shared" si="92"/>
        <v>1.2997506593364807E-3</v>
      </c>
      <c r="R95">
        <f t="shared" si="93"/>
        <v>1.2997506593364807</v>
      </c>
      <c r="S95">
        <f t="shared" si="94"/>
        <v>15.024010940496895</v>
      </c>
      <c r="T95">
        <f t="shared" si="95"/>
        <v>584.36749999999995</v>
      </c>
      <c r="U95">
        <f t="shared" si="96"/>
        <v>325.32622935236361</v>
      </c>
      <c r="V95">
        <f t="shared" si="97"/>
        <v>32.97122960333337</v>
      </c>
      <c r="W95">
        <f t="shared" si="98"/>
        <v>59.224597578811633</v>
      </c>
      <c r="X95">
        <f t="shared" si="99"/>
        <v>9.7969481613058101E-2</v>
      </c>
      <c r="Y95">
        <f t="shared" si="100"/>
        <v>2.9528755552088559</v>
      </c>
      <c r="Z95">
        <f t="shared" si="101"/>
        <v>9.6198916937462423E-2</v>
      </c>
      <c r="AA95">
        <f t="shared" si="102"/>
        <v>6.0280736014446251E-2</v>
      </c>
      <c r="AB95">
        <f t="shared" si="103"/>
        <v>241.73568777523184</v>
      </c>
      <c r="AC95">
        <f t="shared" si="104"/>
        <v>28.371689873207263</v>
      </c>
      <c r="AD95">
        <f t="shared" si="105"/>
        <v>27.536556666666669</v>
      </c>
      <c r="AE95">
        <f t="shared" si="106"/>
        <v>3.6935142581281117</v>
      </c>
      <c r="AF95">
        <f t="shared" si="107"/>
        <v>64.956513146475586</v>
      </c>
      <c r="AG95">
        <f t="shared" si="108"/>
        <v>2.3651205095521983</v>
      </c>
      <c r="AH95">
        <f t="shared" si="109"/>
        <v>3.6410829260784072</v>
      </c>
      <c r="AI95">
        <f t="shared" si="110"/>
        <v>1.3283937485759134</v>
      </c>
      <c r="AJ95">
        <f t="shared" si="111"/>
        <v>-57.3190040767388</v>
      </c>
      <c r="AK95">
        <f t="shared" si="112"/>
        <v>-38.872869999782317</v>
      </c>
      <c r="AL95">
        <f t="shared" si="113"/>
        <v>-2.8528258521961312</v>
      </c>
      <c r="AM95">
        <f t="shared" si="114"/>
        <v>142.69098784651459</v>
      </c>
      <c r="AN95">
        <v>0</v>
      </c>
      <c r="AO95">
        <v>0</v>
      </c>
      <c r="AP95">
        <f t="shared" si="115"/>
        <v>1</v>
      </c>
      <c r="AQ95">
        <f t="shared" si="116"/>
        <v>0</v>
      </c>
      <c r="AR95">
        <f t="shared" si="117"/>
        <v>53529.421143147956</v>
      </c>
      <c r="AS95" t="s">
        <v>760</v>
      </c>
      <c r="AT95">
        <v>12550.1</v>
      </c>
      <c r="AU95">
        <v>612.69560000000001</v>
      </c>
      <c r="AV95">
        <v>2490.1</v>
      </c>
      <c r="AW95">
        <f t="shared" si="118"/>
        <v>0.75394739167101721</v>
      </c>
      <c r="AX95">
        <v>-1.3864779430016509</v>
      </c>
      <c r="AY95" t="s">
        <v>802</v>
      </c>
      <c r="AZ95">
        <v>12543.7</v>
      </c>
      <c r="BA95">
        <v>607.59624000000008</v>
      </c>
      <c r="BB95">
        <v>762.38499999999999</v>
      </c>
      <c r="BC95">
        <f t="shared" si="119"/>
        <v>0.20303227371997079</v>
      </c>
      <c r="BD95">
        <v>0.5</v>
      </c>
      <c r="BE95">
        <f t="shared" si="120"/>
        <v>1261.2018705571149</v>
      </c>
      <c r="BF95">
        <f t="shared" si="121"/>
        <v>15.024010940496895</v>
      </c>
      <c r="BG95">
        <f t="shared" si="122"/>
        <v>128.03234169954567</v>
      </c>
      <c r="BH95">
        <f t="shared" si="123"/>
        <v>1.3011786032516336E-2</v>
      </c>
      <c r="BI95">
        <f t="shared" si="124"/>
        <v>2.2661975248726036</v>
      </c>
      <c r="BJ95">
        <f t="shared" si="125"/>
        <v>393.35779438016385</v>
      </c>
      <c r="BK95" t="s">
        <v>803</v>
      </c>
      <c r="BL95">
        <v>443.78</v>
      </c>
      <c r="BM95">
        <f t="shared" si="126"/>
        <v>443.78</v>
      </c>
      <c r="BN95">
        <f t="shared" si="127"/>
        <v>0.41790565134413715</v>
      </c>
      <c r="BO95">
        <f t="shared" si="128"/>
        <v>0.48583280237284382</v>
      </c>
      <c r="BP95">
        <f t="shared" si="129"/>
        <v>0.84430343250322526</v>
      </c>
      <c r="BQ95">
        <f t="shared" si="130"/>
        <v>1.0340662732297674</v>
      </c>
      <c r="BR95">
        <f t="shared" si="131"/>
        <v>0.92026789752916316</v>
      </c>
      <c r="BS95">
        <f t="shared" si="132"/>
        <v>0.35484564722951639</v>
      </c>
      <c r="BT95">
        <f t="shared" si="133"/>
        <v>0.64515435277048361</v>
      </c>
      <c r="BU95">
        <v>2770</v>
      </c>
      <c r="BV95">
        <v>300</v>
      </c>
      <c r="BW95">
        <v>300</v>
      </c>
      <c r="BX95">
        <v>300</v>
      </c>
      <c r="BY95">
        <v>12543.7</v>
      </c>
      <c r="BZ95">
        <v>736.01</v>
      </c>
      <c r="CA95">
        <v>-9.0871200000000006E-3</v>
      </c>
      <c r="CB95">
        <v>-1.65</v>
      </c>
      <c r="CC95" t="s">
        <v>415</v>
      </c>
      <c r="CD95" t="s">
        <v>415</v>
      </c>
      <c r="CE95" t="s">
        <v>415</v>
      </c>
      <c r="CF95" t="s">
        <v>415</v>
      </c>
      <c r="CG95" t="s">
        <v>415</v>
      </c>
      <c r="CH95" t="s">
        <v>415</v>
      </c>
      <c r="CI95" t="s">
        <v>415</v>
      </c>
      <c r="CJ95" t="s">
        <v>415</v>
      </c>
      <c r="CK95" t="s">
        <v>415</v>
      </c>
      <c r="CL95" t="s">
        <v>415</v>
      </c>
      <c r="CM95">
        <f t="shared" si="134"/>
        <v>1499.989</v>
      </c>
      <c r="CN95">
        <f t="shared" si="135"/>
        <v>1261.2018705571149</v>
      </c>
      <c r="CO95">
        <f t="shared" si="136"/>
        <v>0.84080741295910499</v>
      </c>
      <c r="CP95">
        <f t="shared" si="137"/>
        <v>0.16115830701107264</v>
      </c>
      <c r="CQ95">
        <v>6</v>
      </c>
      <c r="CR95">
        <v>0.5</v>
      </c>
      <c r="CS95" t="s">
        <v>416</v>
      </c>
      <c r="CT95">
        <v>2</v>
      </c>
      <c r="CU95">
        <v>1689787248.849999</v>
      </c>
      <c r="CV95">
        <v>584.36749999999995</v>
      </c>
      <c r="CW95">
        <v>600.14600000000007</v>
      </c>
      <c r="CX95">
        <v>23.336580000000001</v>
      </c>
      <c r="CY95">
        <v>22.067566666666661</v>
      </c>
      <c r="CZ95">
        <v>583.52253333333329</v>
      </c>
      <c r="DA95">
        <v>23.106946666666669</v>
      </c>
      <c r="DB95">
        <v>600.19176666666669</v>
      </c>
      <c r="DC95">
        <v>101.24826666666669</v>
      </c>
      <c r="DD95">
        <v>9.9939006666666649E-2</v>
      </c>
      <c r="DE95">
        <v>27.29237333333333</v>
      </c>
      <c r="DF95">
        <v>27.536556666666669</v>
      </c>
      <c r="DG95">
        <v>999.9000000000002</v>
      </c>
      <c r="DH95">
        <v>0</v>
      </c>
      <c r="DI95">
        <v>0</v>
      </c>
      <c r="DJ95">
        <v>10008.642</v>
      </c>
      <c r="DK95">
        <v>0</v>
      </c>
      <c r="DL95">
        <v>1768.834333333333</v>
      </c>
      <c r="DM95">
        <v>-15.77852</v>
      </c>
      <c r="DN95">
        <v>598.33046666666655</v>
      </c>
      <c r="DO95">
        <v>613.68866666666668</v>
      </c>
      <c r="DP95">
        <v>1.2690030000000001</v>
      </c>
      <c r="DQ95">
        <v>600.14600000000007</v>
      </c>
      <c r="DR95">
        <v>22.067566666666661</v>
      </c>
      <c r="DS95">
        <v>2.3627886666666669</v>
      </c>
      <c r="DT95">
        <v>2.2343039999999998</v>
      </c>
      <c r="DU95">
        <v>20.110976666666659</v>
      </c>
      <c r="DV95">
        <v>19.210036666666671</v>
      </c>
      <c r="DW95">
        <v>1499.989</v>
      </c>
      <c r="DX95">
        <v>0.97299716666666636</v>
      </c>
      <c r="DY95">
        <v>2.700250999999999E-2</v>
      </c>
      <c r="DZ95">
        <v>0</v>
      </c>
      <c r="EA95">
        <v>607.56356666666647</v>
      </c>
      <c r="EB95">
        <v>4.9993100000000004</v>
      </c>
      <c r="EC95">
        <v>10829.86</v>
      </c>
      <c r="ED95">
        <v>13259.13333333334</v>
      </c>
      <c r="EE95">
        <v>40.870800000000003</v>
      </c>
      <c r="EF95">
        <v>43.00826666666665</v>
      </c>
      <c r="EG95">
        <v>41.32459999999999</v>
      </c>
      <c r="EH95">
        <v>42.2624</v>
      </c>
      <c r="EI95">
        <v>41.837200000000003</v>
      </c>
      <c r="EJ95">
        <v>1454.618666666667</v>
      </c>
      <c r="EK95">
        <v>40.370333333333313</v>
      </c>
      <c r="EL95">
        <v>0</v>
      </c>
      <c r="EM95">
        <v>83.900000095367432</v>
      </c>
      <c r="EN95">
        <v>0</v>
      </c>
      <c r="EO95">
        <v>607.59624000000008</v>
      </c>
      <c r="EP95">
        <v>5.0269999880672351</v>
      </c>
      <c r="EQ95">
        <v>-6.7384617756462806</v>
      </c>
      <c r="ER95">
        <v>10829.428</v>
      </c>
      <c r="ES95">
        <v>15</v>
      </c>
      <c r="ET95">
        <v>1689787011.5999999</v>
      </c>
      <c r="EU95" t="s">
        <v>791</v>
      </c>
      <c r="EV95">
        <v>1689787011.5999999</v>
      </c>
      <c r="EW95">
        <v>1689786349.5</v>
      </c>
      <c r="EX95">
        <v>62</v>
      </c>
      <c r="EY95">
        <v>9.6000000000000002E-2</v>
      </c>
      <c r="EZ95">
        <v>1.9E-2</v>
      </c>
      <c r="FA95">
        <v>0.96</v>
      </c>
      <c r="FB95">
        <v>0.23</v>
      </c>
      <c r="FC95">
        <v>1</v>
      </c>
      <c r="FD95">
        <v>22</v>
      </c>
      <c r="FE95">
        <v>0.25</v>
      </c>
      <c r="FF95">
        <v>0.1</v>
      </c>
      <c r="FG95">
        <v>-15.7492675</v>
      </c>
      <c r="FH95">
        <v>-0.70717485928707713</v>
      </c>
      <c r="FI95">
        <v>7.9428730279099899E-2</v>
      </c>
      <c r="FJ95">
        <v>1</v>
      </c>
      <c r="FK95">
        <v>584.36749999999995</v>
      </c>
      <c r="FL95">
        <v>-0.17061624026564209</v>
      </c>
      <c r="FM95">
        <v>3.0553504981697292E-2</v>
      </c>
      <c r="FN95">
        <v>1</v>
      </c>
      <c r="FO95">
        <v>1.20759295</v>
      </c>
      <c r="FP95">
        <v>1.7182417035647271</v>
      </c>
      <c r="FQ95">
        <v>0.1686646572474432</v>
      </c>
      <c r="FR95">
        <v>0</v>
      </c>
      <c r="FS95">
        <v>23.336580000000001</v>
      </c>
      <c r="FT95">
        <v>-0.18735483870970171</v>
      </c>
      <c r="FU95">
        <v>1.389142181347919E-2</v>
      </c>
      <c r="FV95">
        <v>1</v>
      </c>
      <c r="FW95">
        <v>3</v>
      </c>
      <c r="FX95">
        <v>4</v>
      </c>
      <c r="FY95" t="s">
        <v>481</v>
      </c>
      <c r="FZ95">
        <v>3.1709000000000001</v>
      </c>
      <c r="GA95">
        <v>2.7969200000000001</v>
      </c>
      <c r="GB95">
        <v>0.13193099999999999</v>
      </c>
      <c r="GC95">
        <v>0.135214</v>
      </c>
      <c r="GD95">
        <v>0.116384</v>
      </c>
      <c r="GE95">
        <v>0.111833</v>
      </c>
      <c r="GF95">
        <v>26827.5</v>
      </c>
      <c r="GG95">
        <v>21320.9</v>
      </c>
      <c r="GH95">
        <v>28916.7</v>
      </c>
      <c r="GI95">
        <v>24178.3</v>
      </c>
      <c r="GJ95">
        <v>32516.6</v>
      </c>
      <c r="GK95">
        <v>31339.3</v>
      </c>
      <c r="GL95">
        <v>39901.699999999997</v>
      </c>
      <c r="GM95">
        <v>39442.5</v>
      </c>
      <c r="GN95">
        <v>2.1057800000000002</v>
      </c>
      <c r="GO95">
        <v>1.7345200000000001</v>
      </c>
      <c r="GP95">
        <v>-4.4293699999999998E-2</v>
      </c>
      <c r="GQ95">
        <v>0</v>
      </c>
      <c r="GR95">
        <v>28.232700000000001</v>
      </c>
      <c r="GS95">
        <v>999.9</v>
      </c>
      <c r="GT95">
        <v>51.4</v>
      </c>
      <c r="GU95">
        <v>40.799999999999997</v>
      </c>
      <c r="GV95">
        <v>39.275100000000002</v>
      </c>
      <c r="GW95">
        <v>62.9664</v>
      </c>
      <c r="GX95">
        <v>33.032899999999998</v>
      </c>
      <c r="GY95">
        <v>1</v>
      </c>
      <c r="GZ95">
        <v>0.52440500000000001</v>
      </c>
      <c r="HA95">
        <v>5.8785299999999996</v>
      </c>
      <c r="HB95">
        <v>20.168399999999998</v>
      </c>
      <c r="HC95">
        <v>5.2259799999999998</v>
      </c>
      <c r="HD95">
        <v>11.915800000000001</v>
      </c>
      <c r="HE95">
        <v>4.9637500000000001</v>
      </c>
      <c r="HF95">
        <v>3.2919999999999998</v>
      </c>
      <c r="HG95">
        <v>9999</v>
      </c>
      <c r="HH95">
        <v>9999</v>
      </c>
      <c r="HI95">
        <v>9999</v>
      </c>
      <c r="HJ95">
        <v>999.9</v>
      </c>
      <c r="HK95">
        <v>4.9702500000000001</v>
      </c>
      <c r="HL95">
        <v>1.8754599999999999</v>
      </c>
      <c r="HM95">
        <v>1.8742799999999999</v>
      </c>
      <c r="HN95">
        <v>1.87348</v>
      </c>
      <c r="HO95">
        <v>1.8748499999999999</v>
      </c>
      <c r="HP95">
        <v>1.86981</v>
      </c>
      <c r="HQ95">
        <v>1.8739399999999999</v>
      </c>
      <c r="HR95">
        <v>1.8791199999999999</v>
      </c>
      <c r="HS95">
        <v>0</v>
      </c>
      <c r="HT95">
        <v>0</v>
      </c>
      <c r="HU95">
        <v>0</v>
      </c>
      <c r="HV95">
        <v>0</v>
      </c>
      <c r="HW95" t="s">
        <v>419</v>
      </c>
      <c r="HX95" t="s">
        <v>420</v>
      </c>
      <c r="HY95" t="s">
        <v>421</v>
      </c>
      <c r="HZ95" t="s">
        <v>421</v>
      </c>
      <c r="IA95" t="s">
        <v>421</v>
      </c>
      <c r="IB95" t="s">
        <v>421</v>
      </c>
      <c r="IC95">
        <v>0</v>
      </c>
      <c r="ID95">
        <v>100</v>
      </c>
      <c r="IE95">
        <v>100</v>
      </c>
      <c r="IF95">
        <v>0.84499999999999997</v>
      </c>
      <c r="IG95">
        <v>0.2296</v>
      </c>
      <c r="IH95">
        <v>0.95971144329900127</v>
      </c>
      <c r="II95">
        <v>7.5022699049890511E-4</v>
      </c>
      <c r="IJ95">
        <v>-1.9075414379404558E-6</v>
      </c>
      <c r="IK95">
        <v>4.87577687351772E-10</v>
      </c>
      <c r="IL95">
        <v>0.2296100000000045</v>
      </c>
      <c r="IM95">
        <v>0</v>
      </c>
      <c r="IN95">
        <v>0</v>
      </c>
      <c r="IO95">
        <v>0</v>
      </c>
      <c r="IP95">
        <v>1</v>
      </c>
      <c r="IQ95">
        <v>1943</v>
      </c>
      <c r="IR95">
        <v>1</v>
      </c>
      <c r="IS95">
        <v>21</v>
      </c>
      <c r="IT95">
        <v>4.0999999999999996</v>
      </c>
      <c r="IU95">
        <v>15.1</v>
      </c>
      <c r="IV95">
        <v>1.48315</v>
      </c>
      <c r="IW95">
        <v>2.47437</v>
      </c>
      <c r="IX95">
        <v>1.42578</v>
      </c>
      <c r="IY95">
        <v>2.2656200000000002</v>
      </c>
      <c r="IZ95">
        <v>1.5478499999999999</v>
      </c>
      <c r="JA95">
        <v>2.4939</v>
      </c>
      <c r="JB95">
        <v>42.536999999999999</v>
      </c>
      <c r="JC95">
        <v>14.2371</v>
      </c>
      <c r="JD95">
        <v>18</v>
      </c>
      <c r="JE95">
        <v>643.05200000000002</v>
      </c>
      <c r="JF95">
        <v>386.79500000000002</v>
      </c>
      <c r="JG95">
        <v>20.624500000000001</v>
      </c>
      <c r="JH95">
        <v>33.337499999999999</v>
      </c>
      <c r="JI95">
        <v>30.000499999999999</v>
      </c>
      <c r="JJ95">
        <v>33.236499999999999</v>
      </c>
      <c r="JK95">
        <v>33.176000000000002</v>
      </c>
      <c r="JL95">
        <v>29.703800000000001</v>
      </c>
      <c r="JM95">
        <v>43.572699999999998</v>
      </c>
      <c r="JN95">
        <v>72.727000000000004</v>
      </c>
      <c r="JO95">
        <v>20.624300000000002</v>
      </c>
      <c r="JP95">
        <v>600</v>
      </c>
      <c r="JQ95">
        <v>21.725899999999999</v>
      </c>
      <c r="JR95">
        <v>94.237399999999994</v>
      </c>
      <c r="JS95">
        <v>100.354</v>
      </c>
    </row>
    <row r="96" spans="1:279" x14ac:dyDescent="0.2">
      <c r="A96">
        <v>80</v>
      </c>
      <c r="B96">
        <v>1689787341.0999999</v>
      </c>
      <c r="C96">
        <v>9393.0999999046326</v>
      </c>
      <c r="D96" t="s">
        <v>804</v>
      </c>
      <c r="E96" t="s">
        <v>805</v>
      </c>
      <c r="F96">
        <v>15</v>
      </c>
      <c r="L96" t="s">
        <v>729</v>
      </c>
      <c r="N96" t="s">
        <v>730</v>
      </c>
      <c r="O96" t="s">
        <v>731</v>
      </c>
      <c r="P96">
        <v>1689787333.349999</v>
      </c>
      <c r="Q96">
        <f t="shared" si="92"/>
        <v>1.5675385040170057E-3</v>
      </c>
      <c r="R96">
        <f t="shared" si="93"/>
        <v>1.5675385040170058</v>
      </c>
      <c r="S96">
        <f t="shared" si="94"/>
        <v>18.831984855060018</v>
      </c>
      <c r="T96">
        <f t="shared" si="95"/>
        <v>779.86580000000004</v>
      </c>
      <c r="U96">
        <f t="shared" si="96"/>
        <v>505.51783137930101</v>
      </c>
      <c r="V96">
        <f t="shared" si="97"/>
        <v>51.234346713451117</v>
      </c>
      <c r="W96">
        <f t="shared" si="98"/>
        <v>79.039575474802859</v>
      </c>
      <c r="X96">
        <f t="shared" si="99"/>
        <v>0.11789730411206693</v>
      </c>
      <c r="Y96">
        <f t="shared" si="100"/>
        <v>2.9537860120044863</v>
      </c>
      <c r="Z96">
        <f t="shared" si="101"/>
        <v>0.11534407389255991</v>
      </c>
      <c r="AA96">
        <f t="shared" si="102"/>
        <v>7.2314838422584543E-2</v>
      </c>
      <c r="AB96">
        <f t="shared" si="103"/>
        <v>241.73236585568338</v>
      </c>
      <c r="AC96">
        <f t="shared" si="104"/>
        <v>28.231526484338783</v>
      </c>
      <c r="AD96">
        <f t="shared" si="105"/>
        <v>27.470063333333329</v>
      </c>
      <c r="AE96">
        <f t="shared" si="106"/>
        <v>3.6791718612644115</v>
      </c>
      <c r="AF96">
        <f t="shared" si="107"/>
        <v>64.609124668875836</v>
      </c>
      <c r="AG96">
        <f t="shared" si="108"/>
        <v>2.3427304179128146</v>
      </c>
      <c r="AH96">
        <f t="shared" si="109"/>
        <v>3.6260055060634158</v>
      </c>
      <c r="AI96">
        <f t="shared" si="110"/>
        <v>1.336441443351597</v>
      </c>
      <c r="AJ96">
        <f t="shared" si="111"/>
        <v>-69.128448027149958</v>
      </c>
      <c r="AK96">
        <f t="shared" si="112"/>
        <v>-39.568545397308469</v>
      </c>
      <c r="AL96">
        <f t="shared" si="113"/>
        <v>-2.900996039354105</v>
      </c>
      <c r="AM96">
        <f t="shared" si="114"/>
        <v>130.13437639187083</v>
      </c>
      <c r="AN96">
        <v>0</v>
      </c>
      <c r="AO96">
        <v>0</v>
      </c>
      <c r="AP96">
        <f t="shared" si="115"/>
        <v>1</v>
      </c>
      <c r="AQ96">
        <f t="shared" si="116"/>
        <v>0</v>
      </c>
      <c r="AR96">
        <f t="shared" si="117"/>
        <v>53568.627428749831</v>
      </c>
      <c r="AS96" t="s">
        <v>760</v>
      </c>
      <c r="AT96">
        <v>12550.1</v>
      </c>
      <c r="AU96">
        <v>612.69560000000001</v>
      </c>
      <c r="AV96">
        <v>2490.1</v>
      </c>
      <c r="AW96">
        <f t="shared" si="118"/>
        <v>0.75394739167101721</v>
      </c>
      <c r="AX96">
        <v>-1.3864779430016509</v>
      </c>
      <c r="AY96" t="s">
        <v>806</v>
      </c>
      <c r="AZ96">
        <v>12543</v>
      </c>
      <c r="BA96">
        <v>619.80439999999999</v>
      </c>
      <c r="BB96">
        <v>788.41200000000003</v>
      </c>
      <c r="BC96">
        <f t="shared" si="119"/>
        <v>0.21385722185862222</v>
      </c>
      <c r="BD96">
        <v>0.5</v>
      </c>
      <c r="BE96">
        <f t="shared" si="120"/>
        <v>1261.1867702879194</v>
      </c>
      <c r="BF96">
        <f t="shared" si="121"/>
        <v>18.831984855060018</v>
      </c>
      <c r="BG96">
        <f t="shared" si="122"/>
        <v>134.85694946931139</v>
      </c>
      <c r="BH96">
        <f t="shared" si="123"/>
        <v>1.6031299466807716E-2</v>
      </c>
      <c r="BI96">
        <f t="shared" si="124"/>
        <v>2.1583740480865332</v>
      </c>
      <c r="BJ96">
        <f t="shared" si="125"/>
        <v>400.17384813747611</v>
      </c>
      <c r="BK96" t="s">
        <v>807</v>
      </c>
      <c r="BL96">
        <v>448.45</v>
      </c>
      <c r="BM96">
        <f t="shared" si="126"/>
        <v>448.45</v>
      </c>
      <c r="BN96">
        <f t="shared" si="127"/>
        <v>0.43119840895369432</v>
      </c>
      <c r="BO96">
        <f t="shared" si="128"/>
        <v>0.49596013672116301</v>
      </c>
      <c r="BP96">
        <f t="shared" si="129"/>
        <v>0.83348664070727108</v>
      </c>
      <c r="BQ96">
        <f t="shared" si="130"/>
        <v>0.95954390142297485</v>
      </c>
      <c r="BR96">
        <f t="shared" si="131"/>
        <v>0.90640460840509374</v>
      </c>
      <c r="BS96">
        <f t="shared" si="132"/>
        <v>0.35884437624612786</v>
      </c>
      <c r="BT96">
        <f t="shared" si="133"/>
        <v>0.64115562375387214</v>
      </c>
      <c r="BU96">
        <v>2772</v>
      </c>
      <c r="BV96">
        <v>300</v>
      </c>
      <c r="BW96">
        <v>300</v>
      </c>
      <c r="BX96">
        <v>300</v>
      </c>
      <c r="BY96">
        <v>12543</v>
      </c>
      <c r="BZ96">
        <v>761.55</v>
      </c>
      <c r="CA96">
        <v>-9.08664E-3</v>
      </c>
      <c r="CB96">
        <v>-1.1000000000000001</v>
      </c>
      <c r="CC96" t="s">
        <v>415</v>
      </c>
      <c r="CD96" t="s">
        <v>415</v>
      </c>
      <c r="CE96" t="s">
        <v>415</v>
      </c>
      <c r="CF96" t="s">
        <v>415</v>
      </c>
      <c r="CG96" t="s">
        <v>415</v>
      </c>
      <c r="CH96" t="s">
        <v>415</v>
      </c>
      <c r="CI96" t="s">
        <v>415</v>
      </c>
      <c r="CJ96" t="s">
        <v>415</v>
      </c>
      <c r="CK96" t="s">
        <v>415</v>
      </c>
      <c r="CL96" t="s">
        <v>415</v>
      </c>
      <c r="CM96">
        <f t="shared" si="134"/>
        <v>1499.9713333333341</v>
      </c>
      <c r="CN96">
        <f t="shared" si="135"/>
        <v>1261.1867702879194</v>
      </c>
      <c r="CO96">
        <f t="shared" si="136"/>
        <v>0.84080724895270365</v>
      </c>
      <c r="CP96">
        <f t="shared" si="137"/>
        <v>0.16115799047871798</v>
      </c>
      <c r="CQ96">
        <v>6</v>
      </c>
      <c r="CR96">
        <v>0.5</v>
      </c>
      <c r="CS96" t="s">
        <v>416</v>
      </c>
      <c r="CT96">
        <v>2</v>
      </c>
      <c r="CU96">
        <v>1689787333.349999</v>
      </c>
      <c r="CV96">
        <v>779.86580000000004</v>
      </c>
      <c r="CW96">
        <v>799.91316666666671</v>
      </c>
      <c r="CX96">
        <v>23.11519666666667</v>
      </c>
      <c r="CY96">
        <v>21.58443333333333</v>
      </c>
      <c r="CZ96">
        <v>779.24910000000011</v>
      </c>
      <c r="DA96">
        <v>22.885580000000001</v>
      </c>
      <c r="DB96">
        <v>600.21213333333321</v>
      </c>
      <c r="DC96">
        <v>101.2503333333334</v>
      </c>
      <c r="DD96">
        <v>9.9893173333333335E-2</v>
      </c>
      <c r="DE96">
        <v>27.221586666666671</v>
      </c>
      <c r="DF96">
        <v>27.470063333333329</v>
      </c>
      <c r="DG96">
        <v>999.9000000000002</v>
      </c>
      <c r="DH96">
        <v>0</v>
      </c>
      <c r="DI96">
        <v>0</v>
      </c>
      <c r="DJ96">
        <v>10013.611666666669</v>
      </c>
      <c r="DK96">
        <v>0</v>
      </c>
      <c r="DL96">
        <v>1725.651333333333</v>
      </c>
      <c r="DM96">
        <v>-20.04732666666667</v>
      </c>
      <c r="DN96">
        <v>798.31913333333318</v>
      </c>
      <c r="DO96">
        <v>817.55976666666663</v>
      </c>
      <c r="DP96">
        <v>1.5307649999999999</v>
      </c>
      <c r="DQ96">
        <v>799.91316666666671</v>
      </c>
      <c r="DR96">
        <v>21.58443333333333</v>
      </c>
      <c r="DS96">
        <v>2.3404219999999998</v>
      </c>
      <c r="DT96">
        <v>2.185432</v>
      </c>
      <c r="DU96">
        <v>19.957319999999999</v>
      </c>
      <c r="DV96">
        <v>18.85571666666667</v>
      </c>
      <c r="DW96">
        <v>1499.9713333333341</v>
      </c>
      <c r="DX96">
        <v>0.97299933333333333</v>
      </c>
      <c r="DY96">
        <v>2.7000299999999991E-2</v>
      </c>
      <c r="DZ96">
        <v>0</v>
      </c>
      <c r="EA96">
        <v>619.76936666666666</v>
      </c>
      <c r="EB96">
        <v>4.9993100000000004</v>
      </c>
      <c r="EC96">
        <v>11014.59666666667</v>
      </c>
      <c r="ED96">
        <v>13259.00333333333</v>
      </c>
      <c r="EE96">
        <v>41.061999999999983</v>
      </c>
      <c r="EF96">
        <v>43.243699999999997</v>
      </c>
      <c r="EG96">
        <v>41.518599999999992</v>
      </c>
      <c r="EH96">
        <v>42.495800000000003</v>
      </c>
      <c r="EI96">
        <v>42</v>
      </c>
      <c r="EJ96">
        <v>1454.61</v>
      </c>
      <c r="EK96">
        <v>40.361666666666657</v>
      </c>
      <c r="EL96">
        <v>0</v>
      </c>
      <c r="EM96">
        <v>83.799999952316284</v>
      </c>
      <c r="EN96">
        <v>0</v>
      </c>
      <c r="EO96">
        <v>619.80439999999999</v>
      </c>
      <c r="EP96">
        <v>3.6073846049422231</v>
      </c>
      <c r="EQ96">
        <v>99.261538728869851</v>
      </c>
      <c r="ER96">
        <v>11014.708000000001</v>
      </c>
      <c r="ES96">
        <v>15</v>
      </c>
      <c r="ET96">
        <v>1689787011.5999999</v>
      </c>
      <c r="EU96" t="s">
        <v>791</v>
      </c>
      <c r="EV96">
        <v>1689787011.5999999</v>
      </c>
      <c r="EW96">
        <v>1689786349.5</v>
      </c>
      <c r="EX96">
        <v>62</v>
      </c>
      <c r="EY96">
        <v>9.6000000000000002E-2</v>
      </c>
      <c r="EZ96">
        <v>1.9E-2</v>
      </c>
      <c r="FA96">
        <v>0.96</v>
      </c>
      <c r="FB96">
        <v>0.23</v>
      </c>
      <c r="FC96">
        <v>1</v>
      </c>
      <c r="FD96">
        <v>22</v>
      </c>
      <c r="FE96">
        <v>0.25</v>
      </c>
      <c r="FF96">
        <v>0.1</v>
      </c>
      <c r="FG96">
        <v>-20.149339999999999</v>
      </c>
      <c r="FH96">
        <v>1.8656375234521829</v>
      </c>
      <c r="FI96">
        <v>0.1921683595184181</v>
      </c>
      <c r="FJ96">
        <v>1</v>
      </c>
      <c r="FK96">
        <v>779.85123333333331</v>
      </c>
      <c r="FL96">
        <v>1.3317997775304471</v>
      </c>
      <c r="FM96">
        <v>0.1132327053264857</v>
      </c>
      <c r="FN96">
        <v>1</v>
      </c>
      <c r="FO96">
        <v>1.569863</v>
      </c>
      <c r="FP96">
        <v>-0.87895181988743631</v>
      </c>
      <c r="FQ96">
        <v>9.2398205074557593E-2</v>
      </c>
      <c r="FR96">
        <v>0</v>
      </c>
      <c r="FS96">
        <v>23.11115666666667</v>
      </c>
      <c r="FT96">
        <v>0.51010011123466026</v>
      </c>
      <c r="FU96">
        <v>3.7133118042463553E-2</v>
      </c>
      <c r="FV96">
        <v>1</v>
      </c>
      <c r="FW96">
        <v>3</v>
      </c>
      <c r="FX96">
        <v>4</v>
      </c>
      <c r="FY96" t="s">
        <v>481</v>
      </c>
      <c r="FZ96">
        <v>3.1706699999999999</v>
      </c>
      <c r="GA96">
        <v>2.7968600000000001</v>
      </c>
      <c r="GB96">
        <v>0.16106599999999999</v>
      </c>
      <c r="GC96">
        <v>0.164636</v>
      </c>
      <c r="GD96">
        <v>0.115938</v>
      </c>
      <c r="GE96">
        <v>0.111578</v>
      </c>
      <c r="GF96">
        <v>25920.400000000001</v>
      </c>
      <c r="GG96">
        <v>20591.2</v>
      </c>
      <c r="GH96">
        <v>28912.1</v>
      </c>
      <c r="GI96">
        <v>24175.5</v>
      </c>
      <c r="GJ96">
        <v>32529.599999999999</v>
      </c>
      <c r="GK96">
        <v>31346</v>
      </c>
      <c r="GL96">
        <v>39895.599999999999</v>
      </c>
      <c r="GM96">
        <v>39437.9</v>
      </c>
      <c r="GN96">
        <v>2.1048</v>
      </c>
      <c r="GO96">
        <v>1.73295</v>
      </c>
      <c r="GP96">
        <v>-4.1555599999999998E-2</v>
      </c>
      <c r="GQ96">
        <v>0</v>
      </c>
      <c r="GR96">
        <v>28.154699999999998</v>
      </c>
      <c r="GS96">
        <v>999.9</v>
      </c>
      <c r="GT96">
        <v>49.2</v>
      </c>
      <c r="GU96">
        <v>40.9</v>
      </c>
      <c r="GV96">
        <v>37.792700000000004</v>
      </c>
      <c r="GW96">
        <v>62.806399999999996</v>
      </c>
      <c r="GX96">
        <v>32.151400000000002</v>
      </c>
      <c r="GY96">
        <v>1</v>
      </c>
      <c r="GZ96">
        <v>0.529802</v>
      </c>
      <c r="HA96">
        <v>5.2668799999999996</v>
      </c>
      <c r="HB96">
        <v>20.187799999999999</v>
      </c>
      <c r="HC96">
        <v>5.22403</v>
      </c>
      <c r="HD96">
        <v>11.9146</v>
      </c>
      <c r="HE96">
        <v>4.9636500000000003</v>
      </c>
      <c r="HF96">
        <v>3.2919999999999998</v>
      </c>
      <c r="HG96">
        <v>9999</v>
      </c>
      <c r="HH96">
        <v>9999</v>
      </c>
      <c r="HI96">
        <v>9999</v>
      </c>
      <c r="HJ96">
        <v>999.9</v>
      </c>
      <c r="HK96">
        <v>4.9702799999999998</v>
      </c>
      <c r="HL96">
        <v>1.8754599999999999</v>
      </c>
      <c r="HM96">
        <v>1.87435</v>
      </c>
      <c r="HN96">
        <v>1.8735900000000001</v>
      </c>
      <c r="HO96">
        <v>1.87486</v>
      </c>
      <c r="HP96">
        <v>1.8698300000000001</v>
      </c>
      <c r="HQ96">
        <v>1.8739399999999999</v>
      </c>
      <c r="HR96">
        <v>1.8791199999999999</v>
      </c>
      <c r="HS96">
        <v>0</v>
      </c>
      <c r="HT96">
        <v>0</v>
      </c>
      <c r="HU96">
        <v>0</v>
      </c>
      <c r="HV96">
        <v>0</v>
      </c>
      <c r="HW96" t="s">
        <v>419</v>
      </c>
      <c r="HX96" t="s">
        <v>420</v>
      </c>
      <c r="HY96" t="s">
        <v>421</v>
      </c>
      <c r="HZ96" t="s">
        <v>421</v>
      </c>
      <c r="IA96" t="s">
        <v>421</v>
      </c>
      <c r="IB96" t="s">
        <v>421</v>
      </c>
      <c r="IC96">
        <v>0</v>
      </c>
      <c r="ID96">
        <v>100</v>
      </c>
      <c r="IE96">
        <v>100</v>
      </c>
      <c r="IF96">
        <v>0.61599999999999999</v>
      </c>
      <c r="IG96">
        <v>0.2296</v>
      </c>
      <c r="IH96">
        <v>0.95971144329900127</v>
      </c>
      <c r="II96">
        <v>7.5022699049890511E-4</v>
      </c>
      <c r="IJ96">
        <v>-1.9075414379404558E-6</v>
      </c>
      <c r="IK96">
        <v>4.87577687351772E-10</v>
      </c>
      <c r="IL96">
        <v>0.2296100000000045</v>
      </c>
      <c r="IM96">
        <v>0</v>
      </c>
      <c r="IN96">
        <v>0</v>
      </c>
      <c r="IO96">
        <v>0</v>
      </c>
      <c r="IP96">
        <v>1</v>
      </c>
      <c r="IQ96">
        <v>1943</v>
      </c>
      <c r="IR96">
        <v>1</v>
      </c>
      <c r="IS96">
        <v>21</v>
      </c>
      <c r="IT96">
        <v>5.5</v>
      </c>
      <c r="IU96">
        <v>16.5</v>
      </c>
      <c r="IV96">
        <v>1.875</v>
      </c>
      <c r="IW96">
        <v>2.4670399999999999</v>
      </c>
      <c r="IX96">
        <v>1.42578</v>
      </c>
      <c r="IY96">
        <v>2.2656200000000002</v>
      </c>
      <c r="IZ96">
        <v>1.5478499999999999</v>
      </c>
      <c r="JA96">
        <v>2.47803</v>
      </c>
      <c r="JB96">
        <v>42.643900000000002</v>
      </c>
      <c r="JC96">
        <v>14.2371</v>
      </c>
      <c r="JD96">
        <v>18</v>
      </c>
      <c r="JE96">
        <v>643.36699999999996</v>
      </c>
      <c r="JF96">
        <v>386.57299999999998</v>
      </c>
      <c r="JG96">
        <v>21.0947</v>
      </c>
      <c r="JH96">
        <v>33.472900000000003</v>
      </c>
      <c r="JI96">
        <v>30.000800000000002</v>
      </c>
      <c r="JJ96">
        <v>33.345100000000002</v>
      </c>
      <c r="JK96">
        <v>33.283000000000001</v>
      </c>
      <c r="JL96">
        <v>37.561399999999999</v>
      </c>
      <c r="JM96">
        <v>40.515799999999999</v>
      </c>
      <c r="JN96">
        <v>64.498699999999999</v>
      </c>
      <c r="JO96">
        <v>21.1084</v>
      </c>
      <c r="JP96">
        <v>800</v>
      </c>
      <c r="JQ96">
        <v>21.907599999999999</v>
      </c>
      <c r="JR96">
        <v>94.222800000000007</v>
      </c>
      <c r="JS96">
        <v>100.342</v>
      </c>
    </row>
    <row r="97" spans="1:279" x14ac:dyDescent="0.2">
      <c r="A97">
        <v>81</v>
      </c>
      <c r="B97">
        <v>1689787425.5999999</v>
      </c>
      <c r="C97">
        <v>9477.5999999046326</v>
      </c>
      <c r="D97" t="s">
        <v>808</v>
      </c>
      <c r="E97" t="s">
        <v>809</v>
      </c>
      <c r="F97">
        <v>15</v>
      </c>
      <c r="L97" t="s">
        <v>729</v>
      </c>
      <c r="N97" t="s">
        <v>730</v>
      </c>
      <c r="O97" t="s">
        <v>731</v>
      </c>
      <c r="P97">
        <v>1689787417.849999</v>
      </c>
      <c r="Q97">
        <f t="shared" si="92"/>
        <v>1.2329158532013126E-3</v>
      </c>
      <c r="R97">
        <f t="shared" si="93"/>
        <v>1.2329158532013125</v>
      </c>
      <c r="S97">
        <f t="shared" si="94"/>
        <v>19.878519574256302</v>
      </c>
      <c r="T97">
        <f t="shared" si="95"/>
        <v>978.91293333333317</v>
      </c>
      <c r="U97">
        <f t="shared" si="96"/>
        <v>617.03413007980566</v>
      </c>
      <c r="V97">
        <f t="shared" si="97"/>
        <v>62.537574739217661</v>
      </c>
      <c r="W97">
        <f t="shared" si="98"/>
        <v>99.214675083859987</v>
      </c>
      <c r="X97">
        <f t="shared" si="99"/>
        <v>9.3630558667711722E-2</v>
      </c>
      <c r="Y97">
        <f t="shared" si="100"/>
        <v>2.9513074690178005</v>
      </c>
      <c r="Z97">
        <f t="shared" si="101"/>
        <v>9.2011111932098641E-2</v>
      </c>
      <c r="AA97">
        <f t="shared" si="102"/>
        <v>5.7650112701728158E-2</v>
      </c>
      <c r="AB97">
        <f t="shared" si="103"/>
        <v>241.73933037505407</v>
      </c>
      <c r="AC97">
        <f t="shared" si="104"/>
        <v>28.356252304398179</v>
      </c>
      <c r="AD97">
        <f t="shared" si="105"/>
        <v>27.51202666666666</v>
      </c>
      <c r="AE97">
        <f t="shared" si="106"/>
        <v>3.6882175470403342</v>
      </c>
      <c r="AF97">
        <f t="shared" si="107"/>
        <v>65.237759226019293</v>
      </c>
      <c r="AG97">
        <f t="shared" si="108"/>
        <v>2.3707325115904019</v>
      </c>
      <c r="AH97">
        <f t="shared" si="109"/>
        <v>3.6339882603522411</v>
      </c>
      <c r="AI97">
        <f t="shared" si="110"/>
        <v>1.3174850354499323</v>
      </c>
      <c r="AJ97">
        <f t="shared" si="111"/>
        <v>-54.371589126177881</v>
      </c>
      <c r="AK97">
        <f t="shared" si="112"/>
        <v>-40.243916970051977</v>
      </c>
      <c r="AL97">
        <f t="shared" si="113"/>
        <v>-2.9541615024469516</v>
      </c>
      <c r="AM97">
        <f t="shared" si="114"/>
        <v>144.16966277637724</v>
      </c>
      <c r="AN97">
        <v>0</v>
      </c>
      <c r="AO97">
        <v>0</v>
      </c>
      <c r="AP97">
        <f t="shared" si="115"/>
        <v>1</v>
      </c>
      <c r="AQ97">
        <f t="shared" si="116"/>
        <v>0</v>
      </c>
      <c r="AR97">
        <f t="shared" si="117"/>
        <v>53489.737147346619</v>
      </c>
      <c r="AS97" t="s">
        <v>760</v>
      </c>
      <c r="AT97">
        <v>12550.1</v>
      </c>
      <c r="AU97">
        <v>612.69560000000001</v>
      </c>
      <c r="AV97">
        <v>2490.1</v>
      </c>
      <c r="AW97">
        <f t="shared" si="118"/>
        <v>0.75394739167101721</v>
      </c>
      <c r="AX97">
        <v>-1.3864779430016509</v>
      </c>
      <c r="AY97" t="s">
        <v>810</v>
      </c>
      <c r="AZ97">
        <v>12542.3</v>
      </c>
      <c r="BA97">
        <v>628.78512000000001</v>
      </c>
      <c r="BB97">
        <v>801.35699999999997</v>
      </c>
      <c r="BC97">
        <f t="shared" si="119"/>
        <v>0.21534956330324684</v>
      </c>
      <c r="BD97">
        <v>0.5</v>
      </c>
      <c r="BE97">
        <f t="shared" si="120"/>
        <v>1261.2226905570228</v>
      </c>
      <c r="BF97">
        <f t="shared" si="121"/>
        <v>19.878519574256302</v>
      </c>
      <c r="BG97">
        <f t="shared" si="122"/>
        <v>135.80187781980044</v>
      </c>
      <c r="BH97">
        <f t="shared" si="123"/>
        <v>1.6860620790025749E-2</v>
      </c>
      <c r="BI97">
        <f t="shared" si="124"/>
        <v>2.1073541505221769</v>
      </c>
      <c r="BJ97">
        <f t="shared" si="125"/>
        <v>403.48207852860128</v>
      </c>
      <c r="BK97" t="s">
        <v>811</v>
      </c>
      <c r="BL97">
        <v>444</v>
      </c>
      <c r="BM97">
        <f t="shared" si="126"/>
        <v>444</v>
      </c>
      <c r="BN97">
        <f t="shared" si="127"/>
        <v>0.44593982457256875</v>
      </c>
      <c r="BO97">
        <f t="shared" si="128"/>
        <v>0.48291171013860085</v>
      </c>
      <c r="BP97">
        <f t="shared" si="129"/>
        <v>0.82534724598015741</v>
      </c>
      <c r="BQ97">
        <f t="shared" si="130"/>
        <v>0.91471747797906733</v>
      </c>
      <c r="BR97">
        <f t="shared" si="131"/>
        <v>0.89950945038799313</v>
      </c>
      <c r="BS97">
        <f t="shared" si="132"/>
        <v>0.34099534559841171</v>
      </c>
      <c r="BT97">
        <f t="shared" si="133"/>
        <v>0.65900465440158829</v>
      </c>
      <c r="BU97">
        <v>2774</v>
      </c>
      <c r="BV97">
        <v>300</v>
      </c>
      <c r="BW97">
        <v>300</v>
      </c>
      <c r="BX97">
        <v>300</v>
      </c>
      <c r="BY97">
        <v>12542.3</v>
      </c>
      <c r="BZ97">
        <v>772.47</v>
      </c>
      <c r="CA97">
        <v>-9.0863699999999999E-3</v>
      </c>
      <c r="CB97">
        <v>-1.63</v>
      </c>
      <c r="CC97" t="s">
        <v>415</v>
      </c>
      <c r="CD97" t="s">
        <v>415</v>
      </c>
      <c r="CE97" t="s">
        <v>415</v>
      </c>
      <c r="CF97" t="s">
        <v>415</v>
      </c>
      <c r="CG97" t="s">
        <v>415</v>
      </c>
      <c r="CH97" t="s">
        <v>415</v>
      </c>
      <c r="CI97" t="s">
        <v>415</v>
      </c>
      <c r="CJ97" t="s">
        <v>415</v>
      </c>
      <c r="CK97" t="s">
        <v>415</v>
      </c>
      <c r="CL97" t="s">
        <v>415</v>
      </c>
      <c r="CM97">
        <f t="shared" si="134"/>
        <v>1500.0139999999999</v>
      </c>
      <c r="CN97">
        <f t="shared" si="135"/>
        <v>1261.2226905570228</v>
      </c>
      <c r="CO97">
        <f t="shared" si="136"/>
        <v>0.8408072795034065</v>
      </c>
      <c r="CP97">
        <f t="shared" si="137"/>
        <v>0.16115804944157461</v>
      </c>
      <c r="CQ97">
        <v>6</v>
      </c>
      <c r="CR97">
        <v>0.5</v>
      </c>
      <c r="CS97" t="s">
        <v>416</v>
      </c>
      <c r="CT97">
        <v>2</v>
      </c>
      <c r="CU97">
        <v>1689787417.849999</v>
      </c>
      <c r="CV97">
        <v>978.91293333333317</v>
      </c>
      <c r="CW97">
        <v>999.99113333333321</v>
      </c>
      <c r="CX97">
        <v>23.39110333333333</v>
      </c>
      <c r="CY97">
        <v>22.187439999999999</v>
      </c>
      <c r="CZ97">
        <v>978.58893333333322</v>
      </c>
      <c r="DA97">
        <v>23.161476666666669</v>
      </c>
      <c r="DB97">
        <v>600.20600000000002</v>
      </c>
      <c r="DC97">
        <v>101.25173333333331</v>
      </c>
      <c r="DD97">
        <v>0.1001557933333333</v>
      </c>
      <c r="DE97">
        <v>27.259096666666661</v>
      </c>
      <c r="DF97">
        <v>27.51202666666666</v>
      </c>
      <c r="DG97">
        <v>999.9000000000002</v>
      </c>
      <c r="DH97">
        <v>0</v>
      </c>
      <c r="DI97">
        <v>0</v>
      </c>
      <c r="DJ97">
        <v>9999.3926666666684</v>
      </c>
      <c r="DK97">
        <v>0</v>
      </c>
      <c r="DL97">
        <v>1709.914666666667</v>
      </c>
      <c r="DM97">
        <v>-21.07876666666666</v>
      </c>
      <c r="DN97">
        <v>1002.359</v>
      </c>
      <c r="DO97">
        <v>1022.682333333333</v>
      </c>
      <c r="DP97">
        <v>1.2036560000000001</v>
      </c>
      <c r="DQ97">
        <v>999.99113333333321</v>
      </c>
      <c r="DR97">
        <v>22.187439999999999</v>
      </c>
      <c r="DS97">
        <v>2.368389333333333</v>
      </c>
      <c r="DT97">
        <v>2.2465143333333328</v>
      </c>
      <c r="DU97">
        <v>20.149226666666671</v>
      </c>
      <c r="DV97">
        <v>19.297916666666669</v>
      </c>
      <c r="DW97">
        <v>1500.0139999999999</v>
      </c>
      <c r="DX97">
        <v>0.97299933333333333</v>
      </c>
      <c r="DY97">
        <v>2.7000299999999991E-2</v>
      </c>
      <c r="DZ97">
        <v>0</v>
      </c>
      <c r="EA97">
        <v>628.80709999999999</v>
      </c>
      <c r="EB97">
        <v>4.9993100000000004</v>
      </c>
      <c r="EC97">
        <v>11085.933333333331</v>
      </c>
      <c r="ED97">
        <v>13259.363333333329</v>
      </c>
      <c r="EE97">
        <v>41.307866666666648</v>
      </c>
      <c r="EF97">
        <v>43.528933333333313</v>
      </c>
      <c r="EG97">
        <v>41.789266666666649</v>
      </c>
      <c r="EH97">
        <v>42.768599999999992</v>
      </c>
      <c r="EI97">
        <v>42.199599999999982</v>
      </c>
      <c r="EJ97">
        <v>1454.6496666666669</v>
      </c>
      <c r="EK97">
        <v>40.36433333333332</v>
      </c>
      <c r="EL97">
        <v>0</v>
      </c>
      <c r="EM97">
        <v>83.699999809265137</v>
      </c>
      <c r="EN97">
        <v>0</v>
      </c>
      <c r="EO97">
        <v>628.78512000000001</v>
      </c>
      <c r="EP97">
        <v>-4.7836923306459189</v>
      </c>
      <c r="EQ97">
        <v>-419.70769384855902</v>
      </c>
      <c r="ER97">
        <v>11085.668</v>
      </c>
      <c r="ES97">
        <v>15</v>
      </c>
      <c r="ET97">
        <v>1689787011.5999999</v>
      </c>
      <c r="EU97" t="s">
        <v>791</v>
      </c>
      <c r="EV97">
        <v>1689787011.5999999</v>
      </c>
      <c r="EW97">
        <v>1689786349.5</v>
      </c>
      <c r="EX97">
        <v>62</v>
      </c>
      <c r="EY97">
        <v>9.6000000000000002E-2</v>
      </c>
      <c r="EZ97">
        <v>1.9E-2</v>
      </c>
      <c r="FA97">
        <v>0.96</v>
      </c>
      <c r="FB97">
        <v>0.23</v>
      </c>
      <c r="FC97">
        <v>1</v>
      </c>
      <c r="FD97">
        <v>22</v>
      </c>
      <c r="FE97">
        <v>0.25</v>
      </c>
      <c r="FF97">
        <v>0.1</v>
      </c>
      <c r="FG97">
        <v>-21.0989</v>
      </c>
      <c r="FH97">
        <v>0.59922551594753704</v>
      </c>
      <c r="FI97">
        <v>7.0008045966160129E-2</v>
      </c>
      <c r="FJ97">
        <v>1</v>
      </c>
      <c r="FK97">
        <v>978.91293333333317</v>
      </c>
      <c r="FL97">
        <v>0.55074527252476169</v>
      </c>
      <c r="FM97">
        <v>5.0541028437853179E-2</v>
      </c>
      <c r="FN97">
        <v>1</v>
      </c>
      <c r="FO97">
        <v>1.21450225</v>
      </c>
      <c r="FP97">
        <v>-0.29243200750469422</v>
      </c>
      <c r="FQ97">
        <v>3.3506029120704522E-2</v>
      </c>
      <c r="FR97">
        <v>1</v>
      </c>
      <c r="FS97">
        <v>23.39110333333333</v>
      </c>
      <c r="FT97">
        <v>0.22872614015572909</v>
      </c>
      <c r="FU97">
        <v>1.65323618666205E-2</v>
      </c>
      <c r="FV97">
        <v>1</v>
      </c>
      <c r="FW97">
        <v>4</v>
      </c>
      <c r="FX97">
        <v>4</v>
      </c>
      <c r="FY97" t="s">
        <v>418</v>
      </c>
      <c r="FZ97">
        <v>3.1706500000000002</v>
      </c>
      <c r="GA97">
        <v>2.7966600000000001</v>
      </c>
      <c r="GB97">
        <v>0.187109</v>
      </c>
      <c r="GC97">
        <v>0.19057299999999999</v>
      </c>
      <c r="GD97">
        <v>0.116739</v>
      </c>
      <c r="GE97">
        <v>0.11333799999999999</v>
      </c>
      <c r="GF97">
        <v>25104.3</v>
      </c>
      <c r="GG97">
        <v>19943.900000000001</v>
      </c>
      <c r="GH97">
        <v>28902.3</v>
      </c>
      <c r="GI97">
        <v>24168.7</v>
      </c>
      <c r="GJ97">
        <v>32489.7</v>
      </c>
      <c r="GK97">
        <v>31276</v>
      </c>
      <c r="GL97">
        <v>39881.300000000003</v>
      </c>
      <c r="GM97">
        <v>39426.800000000003</v>
      </c>
      <c r="GN97">
        <v>2.1029</v>
      </c>
      <c r="GO97">
        <v>1.7317</v>
      </c>
      <c r="GP97">
        <v>-4.47035E-2</v>
      </c>
      <c r="GQ97">
        <v>0</v>
      </c>
      <c r="GR97">
        <v>28.221</v>
      </c>
      <c r="GS97">
        <v>999.9</v>
      </c>
      <c r="GT97">
        <v>47</v>
      </c>
      <c r="GU97">
        <v>40.9</v>
      </c>
      <c r="GV97">
        <v>36.102600000000002</v>
      </c>
      <c r="GW97">
        <v>62.7164</v>
      </c>
      <c r="GX97">
        <v>32.491999999999997</v>
      </c>
      <c r="GY97">
        <v>1</v>
      </c>
      <c r="GZ97">
        <v>0.54814799999999997</v>
      </c>
      <c r="HA97">
        <v>5.4310700000000001</v>
      </c>
      <c r="HB97">
        <v>20.181999999999999</v>
      </c>
      <c r="HC97">
        <v>5.2237299999999998</v>
      </c>
      <c r="HD97">
        <v>11.9161</v>
      </c>
      <c r="HE97">
        <v>4.9634499999999999</v>
      </c>
      <c r="HF97">
        <v>3.2917000000000001</v>
      </c>
      <c r="HG97">
        <v>9999</v>
      </c>
      <c r="HH97">
        <v>9999</v>
      </c>
      <c r="HI97">
        <v>9999</v>
      </c>
      <c r="HJ97">
        <v>999.9</v>
      </c>
      <c r="HK97">
        <v>4.9702599999999997</v>
      </c>
      <c r="HL97">
        <v>1.8754599999999999</v>
      </c>
      <c r="HM97">
        <v>1.8743300000000001</v>
      </c>
      <c r="HN97">
        <v>1.8735200000000001</v>
      </c>
      <c r="HO97">
        <v>1.87486</v>
      </c>
      <c r="HP97">
        <v>1.8698399999999999</v>
      </c>
      <c r="HQ97">
        <v>1.8739699999999999</v>
      </c>
      <c r="HR97">
        <v>1.8791</v>
      </c>
      <c r="HS97">
        <v>0</v>
      </c>
      <c r="HT97">
        <v>0</v>
      </c>
      <c r="HU97">
        <v>0</v>
      </c>
      <c r="HV97">
        <v>0</v>
      </c>
      <c r="HW97" t="s">
        <v>419</v>
      </c>
      <c r="HX97" t="s">
        <v>420</v>
      </c>
      <c r="HY97" t="s">
        <v>421</v>
      </c>
      <c r="HZ97" t="s">
        <v>421</v>
      </c>
      <c r="IA97" t="s">
        <v>421</v>
      </c>
      <c r="IB97" t="s">
        <v>421</v>
      </c>
      <c r="IC97">
        <v>0</v>
      </c>
      <c r="ID97">
        <v>100</v>
      </c>
      <c r="IE97">
        <v>100</v>
      </c>
      <c r="IF97">
        <v>0.32400000000000001</v>
      </c>
      <c r="IG97">
        <v>0.22969999999999999</v>
      </c>
      <c r="IH97">
        <v>0.95971144329900127</v>
      </c>
      <c r="II97">
        <v>7.5022699049890511E-4</v>
      </c>
      <c r="IJ97">
        <v>-1.9075414379404558E-6</v>
      </c>
      <c r="IK97">
        <v>4.87577687351772E-10</v>
      </c>
      <c r="IL97">
        <v>0.2296100000000045</v>
      </c>
      <c r="IM97">
        <v>0</v>
      </c>
      <c r="IN97">
        <v>0</v>
      </c>
      <c r="IO97">
        <v>0</v>
      </c>
      <c r="IP97">
        <v>1</v>
      </c>
      <c r="IQ97">
        <v>1943</v>
      </c>
      <c r="IR97">
        <v>1</v>
      </c>
      <c r="IS97">
        <v>21</v>
      </c>
      <c r="IT97">
        <v>6.9</v>
      </c>
      <c r="IU97">
        <v>17.899999999999999</v>
      </c>
      <c r="IV97">
        <v>2.2534200000000002</v>
      </c>
      <c r="IW97">
        <v>2.4694799999999999</v>
      </c>
      <c r="IX97">
        <v>1.42578</v>
      </c>
      <c r="IY97">
        <v>2.2656200000000002</v>
      </c>
      <c r="IZ97">
        <v>1.5478499999999999</v>
      </c>
      <c r="JA97">
        <v>2.35107</v>
      </c>
      <c r="JB97">
        <v>42.724200000000003</v>
      </c>
      <c r="JC97">
        <v>14.2196</v>
      </c>
      <c r="JD97">
        <v>18</v>
      </c>
      <c r="JE97">
        <v>643.20600000000002</v>
      </c>
      <c r="JF97">
        <v>386.68400000000003</v>
      </c>
      <c r="JG97">
        <v>20.959800000000001</v>
      </c>
      <c r="JH97">
        <v>33.6173</v>
      </c>
      <c r="JI97">
        <v>30.000599999999999</v>
      </c>
      <c r="JJ97">
        <v>33.478700000000003</v>
      </c>
      <c r="JK97">
        <v>33.416699999999999</v>
      </c>
      <c r="JL97">
        <v>45.1248</v>
      </c>
      <c r="JM97">
        <v>36.946800000000003</v>
      </c>
      <c r="JN97">
        <v>57.927100000000003</v>
      </c>
      <c r="JO97">
        <v>21.086200000000002</v>
      </c>
      <c r="JP97">
        <v>1000</v>
      </c>
      <c r="JQ97">
        <v>22.232099999999999</v>
      </c>
      <c r="JR97">
        <v>94.189800000000005</v>
      </c>
      <c r="JS97">
        <v>100.31399999999999</v>
      </c>
    </row>
    <row r="98" spans="1:279" x14ac:dyDescent="0.2">
      <c r="A98">
        <v>82</v>
      </c>
      <c r="B98">
        <v>1689787510.0999999</v>
      </c>
      <c r="C98">
        <v>9562.0999999046326</v>
      </c>
      <c r="D98" t="s">
        <v>812</v>
      </c>
      <c r="E98" t="s">
        <v>813</v>
      </c>
      <c r="F98">
        <v>15</v>
      </c>
      <c r="L98" t="s">
        <v>729</v>
      </c>
      <c r="N98" t="s">
        <v>730</v>
      </c>
      <c r="O98" t="s">
        <v>731</v>
      </c>
      <c r="P98">
        <v>1689787502.349999</v>
      </c>
      <c r="Q98">
        <f t="shared" si="92"/>
        <v>1.9312185959794983E-3</v>
      </c>
      <c r="R98">
        <f t="shared" si="93"/>
        <v>1.9312185959794983</v>
      </c>
      <c r="S98">
        <f t="shared" si="94"/>
        <v>19.979114734443737</v>
      </c>
      <c r="T98">
        <f t="shared" si="95"/>
        <v>1177.7570000000001</v>
      </c>
      <c r="U98">
        <f t="shared" si="96"/>
        <v>936.50122132689455</v>
      </c>
      <c r="V98">
        <f t="shared" si="97"/>
        <v>94.916226319910834</v>
      </c>
      <c r="W98">
        <f t="shared" si="98"/>
        <v>119.36797028782355</v>
      </c>
      <c r="X98">
        <f t="shared" si="99"/>
        <v>0.14955538796156781</v>
      </c>
      <c r="Y98">
        <f t="shared" si="100"/>
        <v>2.9501240980409724</v>
      </c>
      <c r="Z98">
        <f t="shared" si="101"/>
        <v>0.14546751590172385</v>
      </c>
      <c r="AA98">
        <f t="shared" si="102"/>
        <v>9.1275169666072964E-2</v>
      </c>
      <c r="AB98">
        <f t="shared" si="103"/>
        <v>241.74479437524468</v>
      </c>
      <c r="AC98">
        <f t="shared" si="104"/>
        <v>28.137789485735354</v>
      </c>
      <c r="AD98">
        <f t="shared" si="105"/>
        <v>27.444116666666659</v>
      </c>
      <c r="AE98">
        <f t="shared" si="106"/>
        <v>3.6735884467173903</v>
      </c>
      <c r="AF98">
        <f t="shared" si="107"/>
        <v>65.314105827598127</v>
      </c>
      <c r="AG98">
        <f t="shared" si="108"/>
        <v>2.3681505082373584</v>
      </c>
      <c r="AH98">
        <f t="shared" si="109"/>
        <v>3.6257872296197142</v>
      </c>
      <c r="AI98">
        <f t="shared" si="110"/>
        <v>1.3054379384800319</v>
      </c>
      <c r="AJ98">
        <f t="shared" si="111"/>
        <v>-85.166740082695881</v>
      </c>
      <c r="AK98">
        <f t="shared" si="112"/>
        <v>-35.55603736694966</v>
      </c>
      <c r="AL98">
        <f t="shared" si="113"/>
        <v>-2.6097002617923515</v>
      </c>
      <c r="AM98">
        <f t="shared" si="114"/>
        <v>118.41231666380682</v>
      </c>
      <c r="AN98">
        <v>0</v>
      </c>
      <c r="AO98">
        <v>0</v>
      </c>
      <c r="AP98">
        <f t="shared" si="115"/>
        <v>1</v>
      </c>
      <c r="AQ98">
        <f t="shared" si="116"/>
        <v>0</v>
      </c>
      <c r="AR98">
        <f t="shared" si="117"/>
        <v>53462.130741272871</v>
      </c>
      <c r="AS98" t="s">
        <v>760</v>
      </c>
      <c r="AT98">
        <v>12550.1</v>
      </c>
      <c r="AU98">
        <v>612.69560000000001</v>
      </c>
      <c r="AV98">
        <v>2490.1</v>
      </c>
      <c r="AW98">
        <f t="shared" si="118"/>
        <v>0.75394739167101721</v>
      </c>
      <c r="AX98">
        <v>-1.3864779430016509</v>
      </c>
      <c r="AY98" t="s">
        <v>814</v>
      </c>
      <c r="AZ98">
        <v>12546.7</v>
      </c>
      <c r="BA98">
        <v>629.68524000000002</v>
      </c>
      <c r="BB98">
        <v>798.06</v>
      </c>
      <c r="BC98">
        <f t="shared" si="119"/>
        <v>0.21098007668596341</v>
      </c>
      <c r="BD98">
        <v>0.5</v>
      </c>
      <c r="BE98">
        <f t="shared" si="120"/>
        <v>1261.2492505571215</v>
      </c>
      <c r="BF98">
        <f t="shared" si="121"/>
        <v>19.979114734443737</v>
      </c>
      <c r="BG98">
        <f t="shared" si="122"/>
        <v>133.04923180132769</v>
      </c>
      <c r="BH98">
        <f t="shared" si="123"/>
        <v>1.6940024081685469E-2</v>
      </c>
      <c r="BI98">
        <f t="shared" si="124"/>
        <v>2.1201914643009299</v>
      </c>
      <c r="BJ98">
        <f t="shared" si="125"/>
        <v>402.6445426222856</v>
      </c>
      <c r="BK98" t="s">
        <v>815</v>
      </c>
      <c r="BL98">
        <v>447.15</v>
      </c>
      <c r="BM98">
        <f t="shared" si="126"/>
        <v>447.15</v>
      </c>
      <c r="BN98">
        <f t="shared" si="127"/>
        <v>0.43970378167055113</v>
      </c>
      <c r="BO98">
        <f t="shared" si="128"/>
        <v>0.47982320253056321</v>
      </c>
      <c r="BP98">
        <f t="shared" si="129"/>
        <v>0.82823368168579758</v>
      </c>
      <c r="BQ98">
        <f t="shared" si="130"/>
        <v>0.90834464438694795</v>
      </c>
      <c r="BR98">
        <f t="shared" si="131"/>
        <v>0.90126559839744702</v>
      </c>
      <c r="BS98">
        <f t="shared" si="132"/>
        <v>0.34073046560777148</v>
      </c>
      <c r="BT98">
        <f t="shared" si="133"/>
        <v>0.65926953439222857</v>
      </c>
      <c r="BU98">
        <v>2776</v>
      </c>
      <c r="BV98">
        <v>300</v>
      </c>
      <c r="BW98">
        <v>300</v>
      </c>
      <c r="BX98">
        <v>300</v>
      </c>
      <c r="BY98">
        <v>12546.7</v>
      </c>
      <c r="BZ98">
        <v>771.87</v>
      </c>
      <c r="CA98">
        <v>-9.0876900000000007E-3</v>
      </c>
      <c r="CB98">
        <v>-1.65</v>
      </c>
      <c r="CC98" t="s">
        <v>415</v>
      </c>
      <c r="CD98" t="s">
        <v>415</v>
      </c>
      <c r="CE98" t="s">
        <v>415</v>
      </c>
      <c r="CF98" t="s">
        <v>415</v>
      </c>
      <c r="CG98" t="s">
        <v>415</v>
      </c>
      <c r="CH98" t="s">
        <v>415</v>
      </c>
      <c r="CI98" t="s">
        <v>415</v>
      </c>
      <c r="CJ98" t="s">
        <v>415</v>
      </c>
      <c r="CK98" t="s">
        <v>415</v>
      </c>
      <c r="CL98" t="s">
        <v>415</v>
      </c>
      <c r="CM98">
        <f t="shared" si="134"/>
        <v>1500.045333333333</v>
      </c>
      <c r="CN98">
        <f t="shared" si="135"/>
        <v>1261.2492505571215</v>
      </c>
      <c r="CO98">
        <f t="shared" si="136"/>
        <v>0.84080742263597485</v>
      </c>
      <c r="CP98">
        <f t="shared" si="137"/>
        <v>0.16115832568743127</v>
      </c>
      <c r="CQ98">
        <v>6</v>
      </c>
      <c r="CR98">
        <v>0.5</v>
      </c>
      <c r="CS98" t="s">
        <v>416</v>
      </c>
      <c r="CT98">
        <v>2</v>
      </c>
      <c r="CU98">
        <v>1689787502.349999</v>
      </c>
      <c r="CV98">
        <v>1177.7570000000001</v>
      </c>
      <c r="CW98">
        <v>1200.0039999999999</v>
      </c>
      <c r="CX98">
        <v>23.365613333333329</v>
      </c>
      <c r="CY98">
        <v>21.480080000000001</v>
      </c>
      <c r="CZ98">
        <v>1177.761666666667</v>
      </c>
      <c r="DA98">
        <v>23.136003333333338</v>
      </c>
      <c r="DB98">
        <v>600.17856666666671</v>
      </c>
      <c r="DC98">
        <v>101.2518666666667</v>
      </c>
      <c r="DD98">
        <v>0.1000847866666667</v>
      </c>
      <c r="DE98">
        <v>27.220559999999999</v>
      </c>
      <c r="DF98">
        <v>27.444116666666659</v>
      </c>
      <c r="DG98">
        <v>999.9000000000002</v>
      </c>
      <c r="DH98">
        <v>0</v>
      </c>
      <c r="DI98">
        <v>0</v>
      </c>
      <c r="DJ98">
        <v>9992.661666666665</v>
      </c>
      <c r="DK98">
        <v>0</v>
      </c>
      <c r="DL98">
        <v>1687.5723333333331</v>
      </c>
      <c r="DM98">
        <v>-22.24812</v>
      </c>
      <c r="DN98">
        <v>1205.9333333333329</v>
      </c>
      <c r="DO98">
        <v>1226.3456666666671</v>
      </c>
      <c r="DP98">
        <v>1.885540333333334</v>
      </c>
      <c r="DQ98">
        <v>1200.0039999999999</v>
      </c>
      <c r="DR98">
        <v>21.480080000000001</v>
      </c>
      <c r="DS98">
        <v>2.3658146666666671</v>
      </c>
      <c r="DT98">
        <v>2.1748986666666661</v>
      </c>
      <c r="DU98">
        <v>20.131656666666672</v>
      </c>
      <c r="DV98">
        <v>18.778603333333329</v>
      </c>
      <c r="DW98">
        <v>1500.045333333333</v>
      </c>
      <c r="DX98">
        <v>0.97299516666666663</v>
      </c>
      <c r="DY98">
        <v>2.7004549999999999E-2</v>
      </c>
      <c r="DZ98">
        <v>0</v>
      </c>
      <c r="EA98">
        <v>629.69119999999998</v>
      </c>
      <c r="EB98">
        <v>4.9993100000000004</v>
      </c>
      <c r="EC98">
        <v>10999.73333333333</v>
      </c>
      <c r="ED98">
        <v>13259.6</v>
      </c>
      <c r="EE98">
        <v>41.420466666666663</v>
      </c>
      <c r="EF98">
        <v>43.530999999999992</v>
      </c>
      <c r="EG98">
        <v>41.862400000000001</v>
      </c>
      <c r="EH98">
        <v>42.799599999999977</v>
      </c>
      <c r="EI98">
        <v>42.303733333333312</v>
      </c>
      <c r="EJ98">
        <v>1454.673</v>
      </c>
      <c r="EK98">
        <v>40.372333333333337</v>
      </c>
      <c r="EL98">
        <v>0</v>
      </c>
      <c r="EM98">
        <v>83.799999952316284</v>
      </c>
      <c r="EN98">
        <v>0</v>
      </c>
      <c r="EO98">
        <v>629.68524000000002</v>
      </c>
      <c r="EP98">
        <v>-5.9639230864774468</v>
      </c>
      <c r="EQ98">
        <v>-511.46923065085468</v>
      </c>
      <c r="ER98">
        <v>10998.468000000001</v>
      </c>
      <c r="ES98">
        <v>15</v>
      </c>
      <c r="ET98">
        <v>1689787011.5999999</v>
      </c>
      <c r="EU98" t="s">
        <v>791</v>
      </c>
      <c r="EV98">
        <v>1689787011.5999999</v>
      </c>
      <c r="EW98">
        <v>1689786349.5</v>
      </c>
      <c r="EX98">
        <v>62</v>
      </c>
      <c r="EY98">
        <v>9.6000000000000002E-2</v>
      </c>
      <c r="EZ98">
        <v>1.9E-2</v>
      </c>
      <c r="FA98">
        <v>0.96</v>
      </c>
      <c r="FB98">
        <v>0.23</v>
      </c>
      <c r="FC98">
        <v>1</v>
      </c>
      <c r="FD98">
        <v>22</v>
      </c>
      <c r="FE98">
        <v>0.25</v>
      </c>
      <c r="FF98">
        <v>0.1</v>
      </c>
      <c r="FG98">
        <v>-22.119053658536579</v>
      </c>
      <c r="FH98">
        <v>-3.2643344947735269</v>
      </c>
      <c r="FI98">
        <v>0.33217460593500892</v>
      </c>
      <c r="FJ98">
        <v>0</v>
      </c>
      <c r="FK98">
        <v>1177.772580645161</v>
      </c>
      <c r="FL98">
        <v>-3.624677419357841</v>
      </c>
      <c r="FM98">
        <v>0.27253845827385159</v>
      </c>
      <c r="FN98">
        <v>1</v>
      </c>
      <c r="FO98">
        <v>1.896440243902439</v>
      </c>
      <c r="FP98">
        <v>-0.29529825783971458</v>
      </c>
      <c r="FQ98">
        <v>3.5851879733541397E-2</v>
      </c>
      <c r="FR98">
        <v>1</v>
      </c>
      <c r="FS98">
        <v>23.36623548387097</v>
      </c>
      <c r="FT98">
        <v>-0.1131338709678353</v>
      </c>
      <c r="FU98">
        <v>9.121564254188105E-3</v>
      </c>
      <c r="FV98">
        <v>1</v>
      </c>
      <c r="FW98">
        <v>3</v>
      </c>
      <c r="FX98">
        <v>4</v>
      </c>
      <c r="FY98" t="s">
        <v>481</v>
      </c>
      <c r="FZ98">
        <v>3.1705100000000002</v>
      </c>
      <c r="GA98">
        <v>2.7970299999999999</v>
      </c>
      <c r="GB98">
        <v>0.21052299999999999</v>
      </c>
      <c r="GC98">
        <v>0.21396000000000001</v>
      </c>
      <c r="GD98">
        <v>0.11647200000000001</v>
      </c>
      <c r="GE98">
        <v>0.11065700000000001</v>
      </c>
      <c r="GF98">
        <v>24371.9</v>
      </c>
      <c r="GG98">
        <v>19361.900000000001</v>
      </c>
      <c r="GH98">
        <v>28894.7</v>
      </c>
      <c r="GI98">
        <v>24164.400000000001</v>
      </c>
      <c r="GJ98">
        <v>32493.1</v>
      </c>
      <c r="GK98">
        <v>31366.6</v>
      </c>
      <c r="GL98">
        <v>39872</v>
      </c>
      <c r="GM98">
        <v>39420.1</v>
      </c>
      <c r="GN98">
        <v>2.1026500000000001</v>
      </c>
      <c r="GO98">
        <v>1.7280800000000001</v>
      </c>
      <c r="GP98">
        <v>-2.5127099999999999E-2</v>
      </c>
      <c r="GQ98">
        <v>0</v>
      </c>
      <c r="GR98">
        <v>27.883800000000001</v>
      </c>
      <c r="GS98">
        <v>999.9</v>
      </c>
      <c r="GT98">
        <v>45.2</v>
      </c>
      <c r="GU98">
        <v>41</v>
      </c>
      <c r="GV98">
        <v>34.905200000000001</v>
      </c>
      <c r="GW98">
        <v>61.746400000000001</v>
      </c>
      <c r="GX98">
        <v>32.876600000000003</v>
      </c>
      <c r="GY98">
        <v>1</v>
      </c>
      <c r="GZ98">
        <v>0.549987</v>
      </c>
      <c r="HA98">
        <v>4.4970999999999997</v>
      </c>
      <c r="HB98">
        <v>20.209099999999999</v>
      </c>
      <c r="HC98">
        <v>5.2241799999999996</v>
      </c>
      <c r="HD98">
        <v>11.914400000000001</v>
      </c>
      <c r="HE98">
        <v>4.9638</v>
      </c>
      <c r="HF98">
        <v>3.2919999999999998</v>
      </c>
      <c r="HG98">
        <v>9999</v>
      </c>
      <c r="HH98">
        <v>9999</v>
      </c>
      <c r="HI98">
        <v>9999</v>
      </c>
      <c r="HJ98">
        <v>999.9</v>
      </c>
      <c r="HK98">
        <v>4.9702900000000003</v>
      </c>
      <c r="HL98">
        <v>1.87547</v>
      </c>
      <c r="HM98">
        <v>1.87432</v>
      </c>
      <c r="HN98">
        <v>1.87354</v>
      </c>
      <c r="HO98">
        <v>1.8748899999999999</v>
      </c>
      <c r="HP98">
        <v>1.8698300000000001</v>
      </c>
      <c r="HQ98">
        <v>1.87399</v>
      </c>
      <c r="HR98">
        <v>1.8791199999999999</v>
      </c>
      <c r="HS98">
        <v>0</v>
      </c>
      <c r="HT98">
        <v>0</v>
      </c>
      <c r="HU98">
        <v>0</v>
      </c>
      <c r="HV98">
        <v>0</v>
      </c>
      <c r="HW98" t="s">
        <v>419</v>
      </c>
      <c r="HX98" t="s">
        <v>420</v>
      </c>
      <c r="HY98" t="s">
        <v>421</v>
      </c>
      <c r="HZ98" t="s">
        <v>421</v>
      </c>
      <c r="IA98" t="s">
        <v>421</v>
      </c>
      <c r="IB98" t="s">
        <v>421</v>
      </c>
      <c r="IC98">
        <v>0</v>
      </c>
      <c r="ID98">
        <v>100</v>
      </c>
      <c r="IE98">
        <v>100</v>
      </c>
      <c r="IF98">
        <v>0</v>
      </c>
      <c r="IG98">
        <v>0.2296</v>
      </c>
      <c r="IH98">
        <v>0.95971144329900127</v>
      </c>
      <c r="II98">
        <v>7.5022699049890511E-4</v>
      </c>
      <c r="IJ98">
        <v>-1.9075414379404558E-6</v>
      </c>
      <c r="IK98">
        <v>4.87577687351772E-10</v>
      </c>
      <c r="IL98">
        <v>0.2296100000000045</v>
      </c>
      <c r="IM98">
        <v>0</v>
      </c>
      <c r="IN98">
        <v>0</v>
      </c>
      <c r="IO98">
        <v>0</v>
      </c>
      <c r="IP98">
        <v>1</v>
      </c>
      <c r="IQ98">
        <v>1943</v>
      </c>
      <c r="IR98">
        <v>1</v>
      </c>
      <c r="IS98">
        <v>21</v>
      </c>
      <c r="IT98">
        <v>8.3000000000000007</v>
      </c>
      <c r="IU98">
        <v>19.3</v>
      </c>
      <c r="IV98">
        <v>2.6159699999999999</v>
      </c>
      <c r="IW98">
        <v>2.4352999999999998</v>
      </c>
      <c r="IX98">
        <v>1.42578</v>
      </c>
      <c r="IY98">
        <v>2.2656200000000002</v>
      </c>
      <c r="IZ98">
        <v>1.5478499999999999</v>
      </c>
      <c r="JA98">
        <v>2.52197</v>
      </c>
      <c r="JB98">
        <v>42.724200000000003</v>
      </c>
      <c r="JC98">
        <v>14.228300000000001</v>
      </c>
      <c r="JD98">
        <v>18</v>
      </c>
      <c r="JE98">
        <v>644.11599999999999</v>
      </c>
      <c r="JF98">
        <v>385.34199999999998</v>
      </c>
      <c r="JG98">
        <v>21.7882</v>
      </c>
      <c r="JH98">
        <v>33.716700000000003</v>
      </c>
      <c r="JI98">
        <v>30.000499999999999</v>
      </c>
      <c r="JJ98">
        <v>33.591099999999997</v>
      </c>
      <c r="JK98">
        <v>33.524099999999997</v>
      </c>
      <c r="JL98">
        <v>52.381900000000002</v>
      </c>
      <c r="JM98">
        <v>35.515700000000002</v>
      </c>
      <c r="JN98">
        <v>51.691400000000002</v>
      </c>
      <c r="JO98">
        <v>21.806100000000001</v>
      </c>
      <c r="JP98">
        <v>1200</v>
      </c>
      <c r="JQ98">
        <v>21.577100000000002</v>
      </c>
      <c r="JR98">
        <v>94.166700000000006</v>
      </c>
      <c r="JS98">
        <v>100.297</v>
      </c>
    </row>
    <row r="99" spans="1:279" x14ac:dyDescent="0.2">
      <c r="A99">
        <v>83</v>
      </c>
      <c r="B99">
        <v>1689787594.5999999</v>
      </c>
      <c r="C99">
        <v>9646.5999999046326</v>
      </c>
      <c r="D99" t="s">
        <v>816</v>
      </c>
      <c r="E99" t="s">
        <v>817</v>
      </c>
      <c r="F99">
        <v>15</v>
      </c>
      <c r="L99" t="s">
        <v>729</v>
      </c>
      <c r="N99" t="s">
        <v>730</v>
      </c>
      <c r="O99" t="s">
        <v>731</v>
      </c>
      <c r="P99">
        <v>1689787586.849999</v>
      </c>
      <c r="Q99">
        <f t="shared" si="92"/>
        <v>1.3406873395452659E-3</v>
      </c>
      <c r="R99">
        <f t="shared" si="93"/>
        <v>1.3406873395452659</v>
      </c>
      <c r="S99">
        <f t="shared" si="94"/>
        <v>19.84402904012709</v>
      </c>
      <c r="T99">
        <f t="shared" si="95"/>
        <v>1478.111333333334</v>
      </c>
      <c r="U99">
        <f t="shared" si="96"/>
        <v>1132.1941494734801</v>
      </c>
      <c r="V99">
        <f t="shared" si="97"/>
        <v>114.74835102334796</v>
      </c>
      <c r="W99">
        <f t="shared" si="98"/>
        <v>149.80720242000788</v>
      </c>
      <c r="X99">
        <f t="shared" si="99"/>
        <v>0.10151210314289803</v>
      </c>
      <c r="Y99">
        <f t="shared" si="100"/>
        <v>2.9508930974469152</v>
      </c>
      <c r="Z99">
        <f t="shared" si="101"/>
        <v>9.9611262120669467E-2</v>
      </c>
      <c r="AA99">
        <f t="shared" si="102"/>
        <v>6.2424857174623739E-2</v>
      </c>
      <c r="AB99">
        <f t="shared" si="103"/>
        <v>241.73749657522364</v>
      </c>
      <c r="AC99">
        <f t="shared" si="104"/>
        <v>28.423225449465821</v>
      </c>
      <c r="AD99">
        <f t="shared" si="105"/>
        <v>27.555186666666671</v>
      </c>
      <c r="AE99">
        <f t="shared" si="106"/>
        <v>3.6975414287075168</v>
      </c>
      <c r="AF99">
        <f t="shared" si="107"/>
        <v>64.974408396990725</v>
      </c>
      <c r="AG99">
        <f t="shared" si="108"/>
        <v>2.3743075413711536</v>
      </c>
      <c r="AH99">
        <f t="shared" si="109"/>
        <v>3.6542195611297315</v>
      </c>
      <c r="AI99">
        <f t="shared" si="110"/>
        <v>1.3232338873363632</v>
      </c>
      <c r="AJ99">
        <f t="shared" si="111"/>
        <v>-59.124311673946231</v>
      </c>
      <c r="AK99">
        <f t="shared" si="112"/>
        <v>-32.031948979455436</v>
      </c>
      <c r="AL99">
        <f t="shared" si="113"/>
        <v>-2.3533002492480026</v>
      </c>
      <c r="AM99">
        <f t="shared" si="114"/>
        <v>148.22793567257395</v>
      </c>
      <c r="AN99">
        <v>0</v>
      </c>
      <c r="AO99">
        <v>0</v>
      </c>
      <c r="AP99">
        <f t="shared" si="115"/>
        <v>1</v>
      </c>
      <c r="AQ99">
        <f t="shared" si="116"/>
        <v>0</v>
      </c>
      <c r="AR99">
        <f t="shared" si="117"/>
        <v>53460.768749366944</v>
      </c>
      <c r="AS99" t="s">
        <v>760</v>
      </c>
      <c r="AT99">
        <v>12550.1</v>
      </c>
      <c r="AU99">
        <v>612.69560000000001</v>
      </c>
      <c r="AV99">
        <v>2490.1</v>
      </c>
      <c r="AW99">
        <f t="shared" si="118"/>
        <v>0.75394739167101721</v>
      </c>
      <c r="AX99">
        <v>-1.3864779430016509</v>
      </c>
      <c r="AY99" t="s">
        <v>818</v>
      </c>
      <c r="AZ99">
        <v>12544.8</v>
      </c>
      <c r="BA99">
        <v>627.90599999999995</v>
      </c>
      <c r="BB99">
        <v>801.40200000000004</v>
      </c>
      <c r="BC99">
        <f t="shared" si="119"/>
        <v>0.21649060022310906</v>
      </c>
      <c r="BD99">
        <v>0.5</v>
      </c>
      <c r="BE99">
        <f t="shared" si="120"/>
        <v>1261.2113905571105</v>
      </c>
      <c r="BF99">
        <f t="shared" si="121"/>
        <v>19.84402904012709</v>
      </c>
      <c r="BG99">
        <f t="shared" si="122"/>
        <v>136.52020547496542</v>
      </c>
      <c r="BH99">
        <f t="shared" si="123"/>
        <v>1.6833424707455791E-2</v>
      </c>
      <c r="BI99">
        <f t="shared" si="124"/>
        <v>2.1071796676324737</v>
      </c>
      <c r="BJ99">
        <f t="shared" si="125"/>
        <v>403.49348619557935</v>
      </c>
      <c r="BK99" t="s">
        <v>819</v>
      </c>
      <c r="BL99">
        <v>446.86</v>
      </c>
      <c r="BM99">
        <f t="shared" si="126"/>
        <v>446.86</v>
      </c>
      <c r="BN99">
        <f t="shared" si="127"/>
        <v>0.44240219016174154</v>
      </c>
      <c r="BO99">
        <f t="shared" si="128"/>
        <v>0.48935246035730628</v>
      </c>
      <c r="BP99">
        <f t="shared" si="129"/>
        <v>0.82648049176797633</v>
      </c>
      <c r="BQ99">
        <f t="shared" si="130"/>
        <v>0.91939648045853273</v>
      </c>
      <c r="BR99">
        <f t="shared" si="131"/>
        <v>0.89948548112489779</v>
      </c>
      <c r="BS99">
        <f t="shared" si="132"/>
        <v>0.34825601353588898</v>
      </c>
      <c r="BT99">
        <f t="shared" si="133"/>
        <v>0.65174398646411102</v>
      </c>
      <c r="BU99">
        <v>2778</v>
      </c>
      <c r="BV99">
        <v>300</v>
      </c>
      <c r="BW99">
        <v>300</v>
      </c>
      <c r="BX99">
        <v>300</v>
      </c>
      <c r="BY99">
        <v>12544.8</v>
      </c>
      <c r="BZ99">
        <v>775.44</v>
      </c>
      <c r="CA99">
        <v>-9.08897E-3</v>
      </c>
      <c r="CB99">
        <v>-0.92</v>
      </c>
      <c r="CC99" t="s">
        <v>415</v>
      </c>
      <c r="CD99" t="s">
        <v>415</v>
      </c>
      <c r="CE99" t="s">
        <v>415</v>
      </c>
      <c r="CF99" t="s">
        <v>415</v>
      </c>
      <c r="CG99" t="s">
        <v>415</v>
      </c>
      <c r="CH99" t="s">
        <v>415</v>
      </c>
      <c r="CI99" t="s">
        <v>415</v>
      </c>
      <c r="CJ99" t="s">
        <v>415</v>
      </c>
      <c r="CK99" t="s">
        <v>415</v>
      </c>
      <c r="CL99" t="s">
        <v>415</v>
      </c>
      <c r="CM99">
        <f t="shared" si="134"/>
        <v>1500.0003333333329</v>
      </c>
      <c r="CN99">
        <f t="shared" si="135"/>
        <v>1261.2113905571105</v>
      </c>
      <c r="CO99">
        <f t="shared" si="136"/>
        <v>0.84080740685865007</v>
      </c>
      <c r="CP99">
        <f t="shared" si="137"/>
        <v>0.16115829523719463</v>
      </c>
      <c r="CQ99">
        <v>6</v>
      </c>
      <c r="CR99">
        <v>0.5</v>
      </c>
      <c r="CS99" t="s">
        <v>416</v>
      </c>
      <c r="CT99">
        <v>2</v>
      </c>
      <c r="CU99">
        <v>1689787586.849999</v>
      </c>
      <c r="CV99">
        <v>1478.111333333334</v>
      </c>
      <c r="CW99">
        <v>1499.930333333333</v>
      </c>
      <c r="CX99">
        <v>23.426716666666671</v>
      </c>
      <c r="CY99">
        <v>22.117840000000001</v>
      </c>
      <c r="CZ99">
        <v>1478.6373333333329</v>
      </c>
      <c r="DA99">
        <v>23.197099999999999</v>
      </c>
      <c r="DB99">
        <v>600.18463333333341</v>
      </c>
      <c r="DC99">
        <v>101.25043333333331</v>
      </c>
      <c r="DD99">
        <v>9.9985299999999999E-2</v>
      </c>
      <c r="DE99">
        <v>27.353839999999991</v>
      </c>
      <c r="DF99">
        <v>27.555186666666671</v>
      </c>
      <c r="DG99">
        <v>999.9000000000002</v>
      </c>
      <c r="DH99">
        <v>0</v>
      </c>
      <c r="DI99">
        <v>0</v>
      </c>
      <c r="DJ99">
        <v>9997.1683333333331</v>
      </c>
      <c r="DK99">
        <v>0</v>
      </c>
      <c r="DL99">
        <v>1749.057</v>
      </c>
      <c r="DM99">
        <v>-21.81863666666667</v>
      </c>
      <c r="DN99">
        <v>1513.57</v>
      </c>
      <c r="DO99">
        <v>1533.856</v>
      </c>
      <c r="DP99">
        <v>1.308873</v>
      </c>
      <c r="DQ99">
        <v>1499.930333333333</v>
      </c>
      <c r="DR99">
        <v>22.117840000000001</v>
      </c>
      <c r="DS99">
        <v>2.3719656666666662</v>
      </c>
      <c r="DT99">
        <v>2.2394430000000001</v>
      </c>
      <c r="DU99">
        <v>20.173653333333331</v>
      </c>
      <c r="DV99">
        <v>19.247243333333341</v>
      </c>
      <c r="DW99">
        <v>1500.0003333333329</v>
      </c>
      <c r="DX99">
        <v>0.97299733333333305</v>
      </c>
      <c r="DY99">
        <v>2.7002339999999989E-2</v>
      </c>
      <c r="DZ99">
        <v>0</v>
      </c>
      <c r="EA99">
        <v>627.86130000000014</v>
      </c>
      <c r="EB99">
        <v>4.9993100000000004</v>
      </c>
      <c r="EC99">
        <v>11114.77</v>
      </c>
      <c r="ED99">
        <v>13259.23</v>
      </c>
      <c r="EE99">
        <v>41.436999999999983</v>
      </c>
      <c r="EF99">
        <v>43.436999999999983</v>
      </c>
      <c r="EG99">
        <v>41.879133333333343</v>
      </c>
      <c r="EH99">
        <v>42.686999999999983</v>
      </c>
      <c r="EI99">
        <v>42.316199999999981</v>
      </c>
      <c r="EJ99">
        <v>1454.63</v>
      </c>
      <c r="EK99">
        <v>40.370333333333313</v>
      </c>
      <c r="EL99">
        <v>0</v>
      </c>
      <c r="EM99">
        <v>83.799999952316284</v>
      </c>
      <c r="EN99">
        <v>0</v>
      </c>
      <c r="EO99">
        <v>627.90599999999995</v>
      </c>
      <c r="EP99">
        <v>7.3093077369211787</v>
      </c>
      <c r="EQ99">
        <v>262.57692466446838</v>
      </c>
      <c r="ER99">
        <v>11117.108</v>
      </c>
      <c r="ES99">
        <v>15</v>
      </c>
      <c r="ET99">
        <v>1689787011.5999999</v>
      </c>
      <c r="EU99" t="s">
        <v>791</v>
      </c>
      <c r="EV99">
        <v>1689787011.5999999</v>
      </c>
      <c r="EW99">
        <v>1689786349.5</v>
      </c>
      <c r="EX99">
        <v>62</v>
      </c>
      <c r="EY99">
        <v>9.6000000000000002E-2</v>
      </c>
      <c r="EZ99">
        <v>1.9E-2</v>
      </c>
      <c r="FA99">
        <v>0.96</v>
      </c>
      <c r="FB99">
        <v>0.23</v>
      </c>
      <c r="FC99">
        <v>1</v>
      </c>
      <c r="FD99">
        <v>22</v>
      </c>
      <c r="FE99">
        <v>0.25</v>
      </c>
      <c r="FF99">
        <v>0.1</v>
      </c>
      <c r="FG99">
        <v>-21.384742500000002</v>
      </c>
      <c r="FH99">
        <v>-11.005140337711021</v>
      </c>
      <c r="FI99">
        <v>1.066420388938504</v>
      </c>
      <c r="FJ99">
        <v>0</v>
      </c>
      <c r="FK99">
        <v>1478.111333333334</v>
      </c>
      <c r="FL99">
        <v>-11.981312569524389</v>
      </c>
      <c r="FM99">
        <v>0.86593969510327529</v>
      </c>
      <c r="FN99">
        <v>0</v>
      </c>
      <c r="FO99">
        <v>1.3302845000000001</v>
      </c>
      <c r="FP99">
        <v>-0.55176697936210406</v>
      </c>
      <c r="FQ99">
        <v>5.7536756076007618E-2</v>
      </c>
      <c r="FR99">
        <v>0</v>
      </c>
      <c r="FS99">
        <v>23.426716666666671</v>
      </c>
      <c r="FT99">
        <v>0.1794180200222743</v>
      </c>
      <c r="FU99">
        <v>1.3043749035031509E-2</v>
      </c>
      <c r="FV99">
        <v>1</v>
      </c>
      <c r="FW99">
        <v>1</v>
      </c>
      <c r="FX99">
        <v>4</v>
      </c>
      <c r="FY99" t="s">
        <v>632</v>
      </c>
      <c r="FZ99">
        <v>3.1705999999999999</v>
      </c>
      <c r="GA99">
        <v>2.7972700000000001</v>
      </c>
      <c r="GB99">
        <v>0.24229700000000001</v>
      </c>
      <c r="GC99">
        <v>0.245585</v>
      </c>
      <c r="GD99">
        <v>0.116798</v>
      </c>
      <c r="GE99">
        <v>0.113327</v>
      </c>
      <c r="GF99">
        <v>23383.4</v>
      </c>
      <c r="GG99">
        <v>18577.099999999999</v>
      </c>
      <c r="GH99">
        <v>28890.400000000001</v>
      </c>
      <c r="GI99">
        <v>24161.200000000001</v>
      </c>
      <c r="GJ99">
        <v>32478.2</v>
      </c>
      <c r="GK99">
        <v>31269.200000000001</v>
      </c>
      <c r="GL99">
        <v>39867</v>
      </c>
      <c r="GM99">
        <v>39414.9</v>
      </c>
      <c r="GN99">
        <v>2.1020799999999999</v>
      </c>
      <c r="GO99">
        <v>1.7302</v>
      </c>
      <c r="GP99">
        <v>-2.0787099999999999E-2</v>
      </c>
      <c r="GQ99">
        <v>0</v>
      </c>
      <c r="GR99">
        <v>27.8657</v>
      </c>
      <c r="GS99">
        <v>999.9</v>
      </c>
      <c r="GT99">
        <v>43.1</v>
      </c>
      <c r="GU99">
        <v>41.1</v>
      </c>
      <c r="GV99">
        <v>33.4602</v>
      </c>
      <c r="GW99">
        <v>62.676400000000001</v>
      </c>
      <c r="GX99">
        <v>31.882999999999999</v>
      </c>
      <c r="GY99">
        <v>1</v>
      </c>
      <c r="GZ99">
        <v>0.56083099999999997</v>
      </c>
      <c r="HA99">
        <v>5.2312900000000004</v>
      </c>
      <c r="HB99">
        <v>20.187100000000001</v>
      </c>
      <c r="HC99">
        <v>5.2249299999999996</v>
      </c>
      <c r="HD99">
        <v>11.914300000000001</v>
      </c>
      <c r="HE99">
        <v>4.9637500000000001</v>
      </c>
      <c r="HF99">
        <v>3.2919999999999998</v>
      </c>
      <c r="HG99">
        <v>9999</v>
      </c>
      <c r="HH99">
        <v>9999</v>
      </c>
      <c r="HI99">
        <v>9999</v>
      </c>
      <c r="HJ99">
        <v>999.9</v>
      </c>
      <c r="HK99">
        <v>4.9702900000000003</v>
      </c>
      <c r="HL99">
        <v>1.8754599999999999</v>
      </c>
      <c r="HM99">
        <v>1.87432</v>
      </c>
      <c r="HN99">
        <v>1.87355</v>
      </c>
      <c r="HO99">
        <v>1.8748499999999999</v>
      </c>
      <c r="HP99">
        <v>1.8698399999999999</v>
      </c>
      <c r="HQ99">
        <v>1.8739399999999999</v>
      </c>
      <c r="HR99">
        <v>1.8791199999999999</v>
      </c>
      <c r="HS99">
        <v>0</v>
      </c>
      <c r="HT99">
        <v>0</v>
      </c>
      <c r="HU99">
        <v>0</v>
      </c>
      <c r="HV99">
        <v>0</v>
      </c>
      <c r="HW99" t="s">
        <v>419</v>
      </c>
      <c r="HX99" t="s">
        <v>420</v>
      </c>
      <c r="HY99" t="s">
        <v>421</v>
      </c>
      <c r="HZ99" t="s">
        <v>421</v>
      </c>
      <c r="IA99" t="s">
        <v>421</v>
      </c>
      <c r="IB99" t="s">
        <v>421</v>
      </c>
      <c r="IC99">
        <v>0</v>
      </c>
      <c r="ID99">
        <v>100</v>
      </c>
      <c r="IE99">
        <v>100</v>
      </c>
      <c r="IF99">
        <v>-0.52</v>
      </c>
      <c r="IG99">
        <v>0.2296</v>
      </c>
      <c r="IH99">
        <v>0.95971144329900127</v>
      </c>
      <c r="II99">
        <v>7.5022699049890511E-4</v>
      </c>
      <c r="IJ99">
        <v>-1.9075414379404558E-6</v>
      </c>
      <c r="IK99">
        <v>4.87577687351772E-10</v>
      </c>
      <c r="IL99">
        <v>0.2296100000000045</v>
      </c>
      <c r="IM99">
        <v>0</v>
      </c>
      <c r="IN99">
        <v>0</v>
      </c>
      <c r="IO99">
        <v>0</v>
      </c>
      <c r="IP99">
        <v>1</v>
      </c>
      <c r="IQ99">
        <v>1943</v>
      </c>
      <c r="IR99">
        <v>1</v>
      </c>
      <c r="IS99">
        <v>21</v>
      </c>
      <c r="IT99">
        <v>9.6999999999999993</v>
      </c>
      <c r="IU99">
        <v>20.8</v>
      </c>
      <c r="IV99">
        <v>3.14453</v>
      </c>
      <c r="IW99">
        <v>2.4450699999999999</v>
      </c>
      <c r="IX99">
        <v>1.42578</v>
      </c>
      <c r="IY99">
        <v>2.2644000000000002</v>
      </c>
      <c r="IZ99">
        <v>1.5478499999999999</v>
      </c>
      <c r="JA99">
        <v>2.36816</v>
      </c>
      <c r="JB99">
        <v>42.643900000000002</v>
      </c>
      <c r="JC99">
        <v>14.1846</v>
      </c>
      <c r="JD99">
        <v>18</v>
      </c>
      <c r="JE99">
        <v>644.30100000000004</v>
      </c>
      <c r="JF99">
        <v>386.88600000000002</v>
      </c>
      <c r="JG99">
        <v>21.522600000000001</v>
      </c>
      <c r="JH99">
        <v>33.747399999999999</v>
      </c>
      <c r="JI99">
        <v>30.000599999999999</v>
      </c>
      <c r="JJ99">
        <v>33.6556</v>
      </c>
      <c r="JK99">
        <v>33.588799999999999</v>
      </c>
      <c r="JL99">
        <v>62.963700000000003</v>
      </c>
      <c r="JM99">
        <v>30.9587</v>
      </c>
      <c r="JN99">
        <v>46.945999999999998</v>
      </c>
      <c r="JO99">
        <v>21.491700000000002</v>
      </c>
      <c r="JP99">
        <v>1500</v>
      </c>
      <c r="JQ99">
        <v>22.2971</v>
      </c>
      <c r="JR99">
        <v>94.153899999999993</v>
      </c>
      <c r="JS99">
        <v>100.28400000000001</v>
      </c>
    </row>
    <row r="100" spans="1:279" x14ac:dyDescent="0.2">
      <c r="A100">
        <v>84</v>
      </c>
      <c r="B100">
        <v>1689787679.0999999</v>
      </c>
      <c r="C100">
        <v>9731.0999999046326</v>
      </c>
      <c r="D100" t="s">
        <v>820</v>
      </c>
      <c r="E100" t="s">
        <v>821</v>
      </c>
      <c r="F100">
        <v>15</v>
      </c>
      <c r="L100" t="s">
        <v>729</v>
      </c>
      <c r="N100" t="s">
        <v>730</v>
      </c>
      <c r="O100" t="s">
        <v>731</v>
      </c>
      <c r="P100">
        <v>1689787671.349999</v>
      </c>
      <c r="Q100">
        <f t="shared" si="92"/>
        <v>1.4931044547878394E-3</v>
      </c>
      <c r="R100">
        <f t="shared" si="93"/>
        <v>1.4931044547878394</v>
      </c>
      <c r="S100">
        <f t="shared" si="94"/>
        <v>18.887264002704999</v>
      </c>
      <c r="T100">
        <f t="shared" si="95"/>
        <v>1978.175</v>
      </c>
      <c r="U100">
        <f t="shared" si="96"/>
        <v>1673.8419059787427</v>
      </c>
      <c r="V100">
        <f t="shared" si="97"/>
        <v>169.64280217945839</v>
      </c>
      <c r="W100">
        <f t="shared" si="98"/>
        <v>200.48676580666984</v>
      </c>
      <c r="X100">
        <f t="shared" si="99"/>
        <v>0.1157496846693902</v>
      </c>
      <c r="Y100">
        <f t="shared" si="100"/>
        <v>2.9497948235268705</v>
      </c>
      <c r="Z100">
        <f t="shared" si="101"/>
        <v>0.11328432515213488</v>
      </c>
      <c r="AA100">
        <f t="shared" si="102"/>
        <v>7.101983248931186E-2</v>
      </c>
      <c r="AB100">
        <f t="shared" si="103"/>
        <v>241.73559075577305</v>
      </c>
      <c r="AC100">
        <f t="shared" si="104"/>
        <v>28.353388175009368</v>
      </c>
      <c r="AD100">
        <f t="shared" si="105"/>
        <v>27.52213333333334</v>
      </c>
      <c r="AE100">
        <f t="shared" si="106"/>
        <v>3.6903990547523868</v>
      </c>
      <c r="AF100">
        <f t="shared" si="107"/>
        <v>65.650995475100999</v>
      </c>
      <c r="AG100">
        <f t="shared" si="108"/>
        <v>2.3947005304427664</v>
      </c>
      <c r="AH100">
        <f t="shared" si="109"/>
        <v>3.6476225731428364</v>
      </c>
      <c r="AI100">
        <f t="shared" si="110"/>
        <v>1.2956985243096204</v>
      </c>
      <c r="AJ100">
        <f t="shared" si="111"/>
        <v>-65.845906456143723</v>
      </c>
      <c r="AK100">
        <f t="shared" si="112"/>
        <v>-31.668572376270582</v>
      </c>
      <c r="AL100">
        <f t="shared" si="113"/>
        <v>-2.3267278140226098</v>
      </c>
      <c r="AM100">
        <f t="shared" si="114"/>
        <v>141.89438410933613</v>
      </c>
      <c r="AN100">
        <v>0</v>
      </c>
      <c r="AO100">
        <v>0</v>
      </c>
      <c r="AP100">
        <f t="shared" si="115"/>
        <v>1</v>
      </c>
      <c r="AQ100">
        <f t="shared" si="116"/>
        <v>0</v>
      </c>
      <c r="AR100">
        <f t="shared" si="117"/>
        <v>53434.2539334186</v>
      </c>
      <c r="AS100" t="s">
        <v>760</v>
      </c>
      <c r="AT100">
        <v>12550.1</v>
      </c>
      <c r="AU100">
        <v>612.69560000000001</v>
      </c>
      <c r="AV100">
        <v>2490.1</v>
      </c>
      <c r="AW100">
        <f t="shared" si="118"/>
        <v>0.75394739167101721</v>
      </c>
      <c r="AX100">
        <v>-1.3864779430016509</v>
      </c>
      <c r="AY100" t="s">
        <v>822</v>
      </c>
      <c r="AZ100">
        <v>12543.4</v>
      </c>
      <c r="BA100">
        <v>627.44716000000005</v>
      </c>
      <c r="BB100">
        <v>803.21699999999998</v>
      </c>
      <c r="BC100">
        <f t="shared" si="119"/>
        <v>0.21883232053106438</v>
      </c>
      <c r="BD100">
        <v>0.5</v>
      </c>
      <c r="BE100">
        <f t="shared" si="120"/>
        <v>1261.2018202879651</v>
      </c>
      <c r="BF100">
        <f t="shared" si="121"/>
        <v>18.887264002704999</v>
      </c>
      <c r="BG100">
        <f t="shared" si="122"/>
        <v>137.99586049580893</v>
      </c>
      <c r="BH100">
        <f t="shared" si="123"/>
        <v>1.6074938697026007E-2</v>
      </c>
      <c r="BI100">
        <f t="shared" si="124"/>
        <v>2.1001584876814108</v>
      </c>
      <c r="BJ100">
        <f t="shared" si="125"/>
        <v>403.95306580570616</v>
      </c>
      <c r="BK100" t="s">
        <v>823</v>
      </c>
      <c r="BL100">
        <v>452.87</v>
      </c>
      <c r="BM100">
        <f t="shared" si="126"/>
        <v>452.87</v>
      </c>
      <c r="BN100">
        <f t="shared" si="127"/>
        <v>0.43617976213152854</v>
      </c>
      <c r="BO100">
        <f t="shared" si="128"/>
        <v>0.5017021410201884</v>
      </c>
      <c r="BP100">
        <f t="shared" si="129"/>
        <v>0.82802776318825067</v>
      </c>
      <c r="BQ100">
        <f t="shared" si="130"/>
        <v>0.92257268737265186</v>
      </c>
      <c r="BR100">
        <f t="shared" si="131"/>
        <v>0.89851872084671791</v>
      </c>
      <c r="BS100">
        <f t="shared" si="132"/>
        <v>0.36211152601888053</v>
      </c>
      <c r="BT100">
        <f t="shared" si="133"/>
        <v>0.63788847398111947</v>
      </c>
      <c r="BU100">
        <v>2780</v>
      </c>
      <c r="BV100">
        <v>300</v>
      </c>
      <c r="BW100">
        <v>300</v>
      </c>
      <c r="BX100">
        <v>300</v>
      </c>
      <c r="BY100">
        <v>12543.4</v>
      </c>
      <c r="BZ100">
        <v>774.44</v>
      </c>
      <c r="CA100">
        <v>-9.0859600000000006E-3</v>
      </c>
      <c r="CB100">
        <v>-1.1000000000000001</v>
      </c>
      <c r="CC100" t="s">
        <v>415</v>
      </c>
      <c r="CD100" t="s">
        <v>415</v>
      </c>
      <c r="CE100" t="s">
        <v>415</v>
      </c>
      <c r="CF100" t="s">
        <v>415</v>
      </c>
      <c r="CG100" t="s">
        <v>415</v>
      </c>
      <c r="CH100" t="s">
        <v>415</v>
      </c>
      <c r="CI100" t="s">
        <v>415</v>
      </c>
      <c r="CJ100" t="s">
        <v>415</v>
      </c>
      <c r="CK100" t="s">
        <v>415</v>
      </c>
      <c r="CL100" t="s">
        <v>415</v>
      </c>
      <c r="CM100">
        <f t="shared" si="134"/>
        <v>1499.989</v>
      </c>
      <c r="CN100">
        <f t="shared" si="135"/>
        <v>1261.2018202879651</v>
      </c>
      <c r="CO100">
        <f t="shared" si="136"/>
        <v>0.84080737944609274</v>
      </c>
      <c r="CP100">
        <f t="shared" si="137"/>
        <v>0.16115824233095913</v>
      </c>
      <c r="CQ100">
        <v>6</v>
      </c>
      <c r="CR100">
        <v>0.5</v>
      </c>
      <c r="CS100" t="s">
        <v>416</v>
      </c>
      <c r="CT100">
        <v>2</v>
      </c>
      <c r="CU100">
        <v>1689787671.349999</v>
      </c>
      <c r="CV100">
        <v>1978.175</v>
      </c>
      <c r="CW100">
        <v>2000.0096666666659</v>
      </c>
      <c r="CX100">
        <v>23.628176666666661</v>
      </c>
      <c r="CY100">
        <v>22.170766666666669</v>
      </c>
      <c r="CZ100">
        <v>1979.4233333333341</v>
      </c>
      <c r="DA100">
        <v>23.398569999999999</v>
      </c>
      <c r="DB100">
        <v>600.17089999999996</v>
      </c>
      <c r="DC100">
        <v>101.2493666666667</v>
      </c>
      <c r="DD100">
        <v>9.9991103333333331E-2</v>
      </c>
      <c r="DE100">
        <v>27.322996666666661</v>
      </c>
      <c r="DF100">
        <v>27.52213333333334</v>
      </c>
      <c r="DG100">
        <v>999.9000000000002</v>
      </c>
      <c r="DH100">
        <v>0</v>
      </c>
      <c r="DI100">
        <v>0</v>
      </c>
      <c r="DJ100">
        <v>9991.0396666666675</v>
      </c>
      <c r="DK100">
        <v>0</v>
      </c>
      <c r="DL100">
        <v>1743.904666666667</v>
      </c>
      <c r="DM100">
        <v>-21.83465</v>
      </c>
      <c r="DN100">
        <v>2026.0476666666671</v>
      </c>
      <c r="DO100">
        <v>2045.357</v>
      </c>
      <c r="DP100">
        <v>1.4574033333333329</v>
      </c>
      <c r="DQ100">
        <v>2000.0096666666659</v>
      </c>
      <c r="DR100">
        <v>22.170766666666669</v>
      </c>
      <c r="DS100">
        <v>2.3923410000000001</v>
      </c>
      <c r="DT100">
        <v>2.2447789999999999</v>
      </c>
      <c r="DU100">
        <v>20.312010000000001</v>
      </c>
      <c r="DV100">
        <v>19.285496666666671</v>
      </c>
      <c r="DW100">
        <v>1499.989</v>
      </c>
      <c r="DX100">
        <v>0.97299749999999985</v>
      </c>
      <c r="DY100">
        <v>2.7002169999999989E-2</v>
      </c>
      <c r="DZ100">
        <v>0</v>
      </c>
      <c r="EA100">
        <v>627.51893333333328</v>
      </c>
      <c r="EB100">
        <v>4.9993100000000004</v>
      </c>
      <c r="EC100">
        <v>11040.66</v>
      </c>
      <c r="ED100">
        <v>13259.13333333333</v>
      </c>
      <c r="EE100">
        <v>41.504133333333343</v>
      </c>
      <c r="EF100">
        <v>43.453799999999987</v>
      </c>
      <c r="EG100">
        <v>41.94959999999999</v>
      </c>
      <c r="EH100">
        <v>42.686999999999983</v>
      </c>
      <c r="EI100">
        <v>42.366599999999998</v>
      </c>
      <c r="EJ100">
        <v>1454.620666666666</v>
      </c>
      <c r="EK100">
        <v>40.368666666666648</v>
      </c>
      <c r="EL100">
        <v>0</v>
      </c>
      <c r="EM100">
        <v>83.699999809265137</v>
      </c>
      <c r="EN100">
        <v>0</v>
      </c>
      <c r="EO100">
        <v>627.44716000000005</v>
      </c>
      <c r="EP100">
        <v>-5.6659999914351404</v>
      </c>
      <c r="EQ100">
        <v>-64.215383130531592</v>
      </c>
      <c r="ER100">
        <v>11038.208000000001</v>
      </c>
      <c r="ES100">
        <v>15</v>
      </c>
      <c r="ET100">
        <v>1689787011.5999999</v>
      </c>
      <c r="EU100" t="s">
        <v>791</v>
      </c>
      <c r="EV100">
        <v>1689787011.5999999</v>
      </c>
      <c r="EW100">
        <v>1689786349.5</v>
      </c>
      <c r="EX100">
        <v>62</v>
      </c>
      <c r="EY100">
        <v>9.6000000000000002E-2</v>
      </c>
      <c r="EZ100">
        <v>1.9E-2</v>
      </c>
      <c r="FA100">
        <v>0.96</v>
      </c>
      <c r="FB100">
        <v>0.23</v>
      </c>
      <c r="FC100">
        <v>1</v>
      </c>
      <c r="FD100">
        <v>22</v>
      </c>
      <c r="FE100">
        <v>0.25</v>
      </c>
      <c r="FF100">
        <v>0.1</v>
      </c>
      <c r="FG100">
        <v>-20.911655</v>
      </c>
      <c r="FH100">
        <v>-19.530848780487752</v>
      </c>
      <c r="FI100">
        <v>1.8950130553574029</v>
      </c>
      <c r="FJ100">
        <v>0</v>
      </c>
      <c r="FK100">
        <v>1978.334333333333</v>
      </c>
      <c r="FL100">
        <v>-20.874660734148762</v>
      </c>
      <c r="FM100">
        <v>1.5095224042354849</v>
      </c>
      <c r="FN100">
        <v>0</v>
      </c>
      <c r="FO100">
        <v>1.4138187499999999</v>
      </c>
      <c r="FP100">
        <v>0.90086352720450058</v>
      </c>
      <c r="FQ100">
        <v>8.7805128557149212E-2</v>
      </c>
      <c r="FR100">
        <v>0</v>
      </c>
      <c r="FS100">
        <v>23.62425666666666</v>
      </c>
      <c r="FT100">
        <v>0.48851879866515951</v>
      </c>
      <c r="FU100">
        <v>3.7496281445260932E-2</v>
      </c>
      <c r="FV100">
        <v>1</v>
      </c>
      <c r="FW100">
        <v>1</v>
      </c>
      <c r="FX100">
        <v>4</v>
      </c>
      <c r="FY100" t="s">
        <v>632</v>
      </c>
      <c r="FZ100">
        <v>3.1702900000000001</v>
      </c>
      <c r="GA100">
        <v>2.7968000000000002</v>
      </c>
      <c r="GB100">
        <v>0.28792800000000002</v>
      </c>
      <c r="GC100">
        <v>0.29093000000000002</v>
      </c>
      <c r="GD100">
        <v>0.11750099999999999</v>
      </c>
      <c r="GE100">
        <v>0.11286499999999999</v>
      </c>
      <c r="GF100">
        <v>21967.9</v>
      </c>
      <c r="GG100">
        <v>17453.599999999999</v>
      </c>
      <c r="GH100">
        <v>28890.2</v>
      </c>
      <c r="GI100">
        <v>24159.5</v>
      </c>
      <c r="GJ100">
        <v>32453.7</v>
      </c>
      <c r="GK100">
        <v>31286.2</v>
      </c>
      <c r="GL100">
        <v>39866.5</v>
      </c>
      <c r="GM100">
        <v>39413.699999999997</v>
      </c>
      <c r="GN100">
        <v>2.1020300000000001</v>
      </c>
      <c r="GO100">
        <v>1.73153</v>
      </c>
      <c r="GP100">
        <v>-2.0451799999999999E-2</v>
      </c>
      <c r="GQ100">
        <v>0</v>
      </c>
      <c r="GR100">
        <v>27.850899999999999</v>
      </c>
      <c r="GS100">
        <v>999.9</v>
      </c>
      <c r="GT100">
        <v>41.3</v>
      </c>
      <c r="GU100">
        <v>41.1</v>
      </c>
      <c r="GV100">
        <v>32.062399999999997</v>
      </c>
      <c r="GW100">
        <v>62.486400000000003</v>
      </c>
      <c r="GX100">
        <v>31.9712</v>
      </c>
      <c r="GY100">
        <v>1</v>
      </c>
      <c r="GZ100">
        <v>0.56238100000000002</v>
      </c>
      <c r="HA100">
        <v>5.1692600000000004</v>
      </c>
      <c r="HB100">
        <v>20.190300000000001</v>
      </c>
      <c r="HC100">
        <v>5.2244799999999998</v>
      </c>
      <c r="HD100">
        <v>11.9152</v>
      </c>
      <c r="HE100">
        <v>4.9637500000000001</v>
      </c>
      <c r="HF100">
        <v>3.2919999999999998</v>
      </c>
      <c r="HG100">
        <v>9999</v>
      </c>
      <c r="HH100">
        <v>9999</v>
      </c>
      <c r="HI100">
        <v>9999</v>
      </c>
      <c r="HJ100">
        <v>999.9</v>
      </c>
      <c r="HK100">
        <v>4.9702700000000002</v>
      </c>
      <c r="HL100">
        <v>1.8754599999999999</v>
      </c>
      <c r="HM100">
        <v>1.87429</v>
      </c>
      <c r="HN100">
        <v>1.8734999999999999</v>
      </c>
      <c r="HO100">
        <v>1.8748499999999999</v>
      </c>
      <c r="HP100">
        <v>1.8698399999999999</v>
      </c>
      <c r="HQ100">
        <v>1.8739300000000001</v>
      </c>
      <c r="HR100">
        <v>1.8791</v>
      </c>
      <c r="HS100">
        <v>0</v>
      </c>
      <c r="HT100">
        <v>0</v>
      </c>
      <c r="HU100">
        <v>0</v>
      </c>
      <c r="HV100">
        <v>0</v>
      </c>
      <c r="HW100" t="s">
        <v>419</v>
      </c>
      <c r="HX100" t="s">
        <v>420</v>
      </c>
      <c r="HY100" t="s">
        <v>421</v>
      </c>
      <c r="HZ100" t="s">
        <v>421</v>
      </c>
      <c r="IA100" t="s">
        <v>421</v>
      </c>
      <c r="IB100" t="s">
        <v>421</v>
      </c>
      <c r="IC100">
        <v>0</v>
      </c>
      <c r="ID100">
        <v>100</v>
      </c>
      <c r="IE100">
        <v>100</v>
      </c>
      <c r="IF100">
        <v>-1.25</v>
      </c>
      <c r="IG100">
        <v>0.2296</v>
      </c>
      <c r="IH100">
        <v>0.95971144329900127</v>
      </c>
      <c r="II100">
        <v>7.5022699049890511E-4</v>
      </c>
      <c r="IJ100">
        <v>-1.9075414379404558E-6</v>
      </c>
      <c r="IK100">
        <v>4.87577687351772E-10</v>
      </c>
      <c r="IL100">
        <v>0.2296100000000045</v>
      </c>
      <c r="IM100">
        <v>0</v>
      </c>
      <c r="IN100">
        <v>0</v>
      </c>
      <c r="IO100">
        <v>0</v>
      </c>
      <c r="IP100">
        <v>1</v>
      </c>
      <c r="IQ100">
        <v>1943</v>
      </c>
      <c r="IR100">
        <v>1</v>
      </c>
      <c r="IS100">
        <v>21</v>
      </c>
      <c r="IT100">
        <v>11.1</v>
      </c>
      <c r="IU100">
        <v>22.2</v>
      </c>
      <c r="IV100">
        <v>3.9648400000000001</v>
      </c>
      <c r="IW100">
        <v>2.36206</v>
      </c>
      <c r="IX100">
        <v>1.42578</v>
      </c>
      <c r="IY100">
        <v>2.2644000000000002</v>
      </c>
      <c r="IZ100">
        <v>1.5478499999999999</v>
      </c>
      <c r="JA100">
        <v>2.4414099999999999</v>
      </c>
      <c r="JB100">
        <v>42.563699999999997</v>
      </c>
      <c r="JC100">
        <v>14.1846</v>
      </c>
      <c r="JD100">
        <v>18</v>
      </c>
      <c r="JE100">
        <v>644.745</v>
      </c>
      <c r="JF100">
        <v>387.90800000000002</v>
      </c>
      <c r="JG100">
        <v>21.3733</v>
      </c>
      <c r="JH100">
        <v>33.774700000000003</v>
      </c>
      <c r="JI100">
        <v>30.001200000000001</v>
      </c>
      <c r="JJ100">
        <v>33.704999999999998</v>
      </c>
      <c r="JK100">
        <v>33.6387</v>
      </c>
      <c r="JL100">
        <v>79.391099999999994</v>
      </c>
      <c r="JM100">
        <v>28.467700000000001</v>
      </c>
      <c r="JN100">
        <v>43.167400000000001</v>
      </c>
      <c r="JO100">
        <v>21.3233</v>
      </c>
      <c r="JP100">
        <v>2000</v>
      </c>
      <c r="JQ100">
        <v>22.225000000000001</v>
      </c>
      <c r="JR100">
        <v>94.152900000000002</v>
      </c>
      <c r="JS100">
        <v>100.279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Hart, Chaney Michael</cp:lastModifiedBy>
  <dcterms:created xsi:type="dcterms:W3CDTF">2023-07-19T17:29:32Z</dcterms:created>
  <dcterms:modified xsi:type="dcterms:W3CDTF">2023-09-20T18:25:57Z</dcterms:modified>
</cp:coreProperties>
</file>