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617403C7-8031-48E0-BB02-3E6BD2E567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9" i="1" l="1"/>
  <c r="AD169" i="1"/>
  <c r="AE169" i="1"/>
  <c r="AM169" i="1"/>
  <c r="AR169" i="1"/>
  <c r="BA169" i="1"/>
  <c r="AY169" i="1" s="1"/>
  <c r="AZ169" i="1" s="1"/>
  <c r="BF169" i="1"/>
  <c r="BS169" i="1" s="1"/>
  <c r="BL169" i="1"/>
  <c r="BR169" i="1"/>
  <c r="BV169" i="1"/>
  <c r="BW169" i="1"/>
  <c r="BZ169" i="1"/>
  <c r="CA169" i="1"/>
  <c r="CD169" i="1"/>
  <c r="CF169" i="1"/>
  <c r="CG169" i="1"/>
  <c r="V170" i="1"/>
  <c r="AD170" i="1"/>
  <c r="AE170" i="1"/>
  <c r="AM170" i="1"/>
  <c r="AR170" i="1"/>
  <c r="BA170" i="1"/>
  <c r="AY170" i="1" s="1"/>
  <c r="AZ170" i="1" s="1"/>
  <c r="BF170" i="1"/>
  <c r="BS170" i="1" s="1"/>
  <c r="BL170" i="1"/>
  <c r="BR170" i="1"/>
  <c r="BV170" i="1"/>
  <c r="BW170" i="1" s="1"/>
  <c r="BZ170" i="1"/>
  <c r="CA170" i="1"/>
  <c r="CD170" i="1"/>
  <c r="CF170" i="1"/>
  <c r="CG170" i="1"/>
  <c r="V171" i="1"/>
  <c r="AD171" i="1"/>
  <c r="AE171" i="1"/>
  <c r="AM171" i="1"/>
  <c r="AR171" i="1"/>
  <c r="BA171" i="1"/>
  <c r="AY171" i="1" s="1"/>
  <c r="BF171" i="1"/>
  <c r="BS171" i="1" s="1"/>
  <c r="BL171" i="1"/>
  <c r="BR171" i="1"/>
  <c r="BV171" i="1"/>
  <c r="BZ171" i="1"/>
  <c r="CA171" i="1"/>
  <c r="CD171" i="1"/>
  <c r="CF171" i="1"/>
  <c r="CG171" i="1"/>
  <c r="V172" i="1"/>
  <c r="AD172" i="1"/>
  <c r="AE172" i="1"/>
  <c r="AM172" i="1"/>
  <c r="AR172" i="1"/>
  <c r="BA172" i="1"/>
  <c r="AY172" i="1" s="1"/>
  <c r="T172" i="1" s="1"/>
  <c r="BF172" i="1"/>
  <c r="BS172" i="1" s="1"/>
  <c r="BL172" i="1"/>
  <c r="BR172" i="1"/>
  <c r="BV172" i="1"/>
  <c r="BW172" i="1" s="1"/>
  <c r="BZ172" i="1"/>
  <c r="CA172" i="1"/>
  <c r="CD172" i="1"/>
  <c r="CF172" i="1"/>
  <c r="CG172" i="1"/>
  <c r="V173" i="1"/>
  <c r="AD173" i="1"/>
  <c r="AE173" i="1"/>
  <c r="AM173" i="1"/>
  <c r="AR173" i="1"/>
  <c r="BA173" i="1"/>
  <c r="AY173" i="1" s="1"/>
  <c r="T173" i="1" s="1"/>
  <c r="BF173" i="1"/>
  <c r="BS173" i="1" s="1"/>
  <c r="BL173" i="1"/>
  <c r="BR173" i="1"/>
  <c r="BV173" i="1"/>
  <c r="BZ173" i="1"/>
  <c r="CA173" i="1"/>
  <c r="CD173" i="1"/>
  <c r="CF173" i="1"/>
  <c r="CG173" i="1"/>
  <c r="V174" i="1"/>
  <c r="AD174" i="1"/>
  <c r="AE174" i="1"/>
  <c r="AM174" i="1"/>
  <c r="AR174" i="1"/>
  <c r="BA174" i="1"/>
  <c r="AY174" i="1" s="1"/>
  <c r="AL174" i="1" s="1"/>
  <c r="O174" i="1" s="1"/>
  <c r="N174" i="1" s="1"/>
  <c r="BF174" i="1"/>
  <c r="BS174" i="1" s="1"/>
  <c r="BL174" i="1"/>
  <c r="BR174" i="1"/>
  <c r="BV174" i="1"/>
  <c r="BW174" i="1" s="1"/>
  <c r="BZ174" i="1"/>
  <c r="CA174" i="1"/>
  <c r="CD174" i="1"/>
  <c r="CF174" i="1"/>
  <c r="CG174" i="1"/>
  <c r="V175" i="1"/>
  <c r="AD175" i="1"/>
  <c r="AE175" i="1"/>
  <c r="AM175" i="1"/>
  <c r="AR175" i="1"/>
  <c r="BA175" i="1"/>
  <c r="AY175" i="1" s="1"/>
  <c r="BF175" i="1"/>
  <c r="BS175" i="1" s="1"/>
  <c r="BL175" i="1"/>
  <c r="BR175" i="1"/>
  <c r="BV175" i="1"/>
  <c r="BZ175" i="1"/>
  <c r="CA175" i="1"/>
  <c r="CD175" i="1"/>
  <c r="CF175" i="1"/>
  <c r="CE175" i="1" s="1"/>
  <c r="BN175" i="1" s="1"/>
  <c r="CG175" i="1"/>
  <c r="V176" i="1"/>
  <c r="AD176" i="1"/>
  <c r="AE176" i="1"/>
  <c r="AM176" i="1"/>
  <c r="AR176" i="1"/>
  <c r="BA176" i="1"/>
  <c r="AY176" i="1" s="1"/>
  <c r="AL176" i="1" s="1"/>
  <c r="O176" i="1" s="1"/>
  <c r="N176" i="1" s="1"/>
  <c r="BF176" i="1"/>
  <c r="BS176" i="1" s="1"/>
  <c r="BL176" i="1"/>
  <c r="BR176" i="1"/>
  <c r="BV176" i="1"/>
  <c r="BW176" i="1" s="1"/>
  <c r="BZ176" i="1"/>
  <c r="CA176" i="1"/>
  <c r="CD176" i="1"/>
  <c r="CF176" i="1"/>
  <c r="CG176" i="1"/>
  <c r="V177" i="1"/>
  <c r="AD177" i="1"/>
  <c r="AE177" i="1"/>
  <c r="AM177" i="1"/>
  <c r="AR177" i="1"/>
  <c r="BA177" i="1"/>
  <c r="AY177" i="1" s="1"/>
  <c r="BF177" i="1"/>
  <c r="BS177" i="1" s="1"/>
  <c r="BL177" i="1"/>
  <c r="BR177" i="1"/>
  <c r="BV177" i="1"/>
  <c r="BW177" i="1" s="1"/>
  <c r="BZ177" i="1"/>
  <c r="CA177" i="1"/>
  <c r="CD177" i="1"/>
  <c r="CF177" i="1"/>
  <c r="CG177" i="1"/>
  <c r="V178" i="1"/>
  <c r="AD178" i="1"/>
  <c r="AE178" i="1"/>
  <c r="AM178" i="1"/>
  <c r="AR178" i="1"/>
  <c r="BA178" i="1"/>
  <c r="AY178" i="1" s="1"/>
  <c r="BF178" i="1"/>
  <c r="BL178" i="1"/>
  <c r="BR178" i="1"/>
  <c r="BS178" i="1"/>
  <c r="BV178" i="1"/>
  <c r="BW178" i="1" s="1"/>
  <c r="BX178" i="1"/>
  <c r="CB178" i="1" s="1"/>
  <c r="CC178" i="1" s="1"/>
  <c r="BZ178" i="1"/>
  <c r="CA178" i="1"/>
  <c r="CD178" i="1"/>
  <c r="CF178" i="1"/>
  <c r="CG178" i="1"/>
  <c r="V179" i="1"/>
  <c r="AD179" i="1"/>
  <c r="AE179" i="1"/>
  <c r="AM179" i="1"/>
  <c r="AR179" i="1"/>
  <c r="BA179" i="1"/>
  <c r="AY179" i="1" s="1"/>
  <c r="BF179" i="1"/>
  <c r="BS179" i="1" s="1"/>
  <c r="BL179" i="1"/>
  <c r="BR179" i="1"/>
  <c r="BV179" i="1"/>
  <c r="BY179" i="1" s="1"/>
  <c r="BZ179" i="1"/>
  <c r="CA179" i="1"/>
  <c r="CD179" i="1"/>
  <c r="CF179" i="1"/>
  <c r="CG179" i="1"/>
  <c r="V180" i="1"/>
  <c r="AD180" i="1"/>
  <c r="AE180" i="1"/>
  <c r="AM180" i="1"/>
  <c r="AR180" i="1"/>
  <c r="BA180" i="1"/>
  <c r="AY180" i="1" s="1"/>
  <c r="BF180" i="1"/>
  <c r="BS180" i="1" s="1"/>
  <c r="BL180" i="1"/>
  <c r="BR180" i="1"/>
  <c r="BV180" i="1"/>
  <c r="BW180" i="1" s="1"/>
  <c r="BZ180" i="1"/>
  <c r="CA180" i="1"/>
  <c r="CD180" i="1"/>
  <c r="CF180" i="1"/>
  <c r="CG180" i="1"/>
  <c r="V181" i="1"/>
  <c r="AD181" i="1"/>
  <c r="AC181" i="1" s="1"/>
  <c r="AE181" i="1"/>
  <c r="AM181" i="1"/>
  <c r="AR181" i="1"/>
  <c r="BA181" i="1"/>
  <c r="AY181" i="1" s="1"/>
  <c r="BF181" i="1"/>
  <c r="BS181" i="1" s="1"/>
  <c r="BL181" i="1"/>
  <c r="BR181" i="1"/>
  <c r="BV181" i="1"/>
  <c r="BW181" i="1" s="1"/>
  <c r="BZ181" i="1"/>
  <c r="CA181" i="1"/>
  <c r="CD181" i="1"/>
  <c r="CF181" i="1"/>
  <c r="CG181" i="1"/>
  <c r="V182" i="1"/>
  <c r="AD182" i="1"/>
  <c r="AE182" i="1"/>
  <c r="AM182" i="1"/>
  <c r="AR182" i="1"/>
  <c r="BA182" i="1"/>
  <c r="AY182" i="1" s="1"/>
  <c r="AL182" i="1" s="1"/>
  <c r="O182" i="1" s="1"/>
  <c r="N182" i="1" s="1"/>
  <c r="BF182" i="1"/>
  <c r="BS182" i="1" s="1"/>
  <c r="BL182" i="1"/>
  <c r="BR182" i="1"/>
  <c r="BV182" i="1"/>
  <c r="BW182" i="1" s="1"/>
  <c r="BZ182" i="1"/>
  <c r="CA182" i="1"/>
  <c r="CD182" i="1"/>
  <c r="CF182" i="1"/>
  <c r="CG182" i="1"/>
  <c r="V183" i="1"/>
  <c r="AD183" i="1"/>
  <c r="AE183" i="1"/>
  <c r="AM183" i="1"/>
  <c r="AR183" i="1"/>
  <c r="BA183" i="1"/>
  <c r="AY183" i="1" s="1"/>
  <c r="BF183" i="1"/>
  <c r="BS183" i="1" s="1"/>
  <c r="BL183" i="1"/>
  <c r="BR183" i="1"/>
  <c r="BV183" i="1"/>
  <c r="BY183" i="1" s="1"/>
  <c r="BZ183" i="1"/>
  <c r="CA183" i="1"/>
  <c r="CD183" i="1"/>
  <c r="CF183" i="1"/>
  <c r="CG183" i="1"/>
  <c r="V184" i="1"/>
  <c r="AD184" i="1"/>
  <c r="AE184" i="1"/>
  <c r="AM184" i="1"/>
  <c r="AR184" i="1"/>
  <c r="BA184" i="1"/>
  <c r="AY184" i="1" s="1"/>
  <c r="AL184" i="1" s="1"/>
  <c r="O184" i="1" s="1"/>
  <c r="N184" i="1" s="1"/>
  <c r="BF184" i="1"/>
  <c r="BS184" i="1" s="1"/>
  <c r="BL184" i="1"/>
  <c r="BR184" i="1"/>
  <c r="BV184" i="1"/>
  <c r="BW184" i="1" s="1"/>
  <c r="BZ184" i="1"/>
  <c r="CA184" i="1"/>
  <c r="CD184" i="1"/>
  <c r="CF184" i="1"/>
  <c r="CG184" i="1"/>
  <c r="V185" i="1"/>
  <c r="AD185" i="1"/>
  <c r="AE185" i="1"/>
  <c r="AM185" i="1"/>
  <c r="AR185" i="1"/>
  <c r="BA185" i="1"/>
  <c r="AY185" i="1" s="1"/>
  <c r="BF185" i="1"/>
  <c r="BS185" i="1" s="1"/>
  <c r="BL185" i="1"/>
  <c r="BR185" i="1"/>
  <c r="BV185" i="1"/>
  <c r="BY185" i="1" s="1"/>
  <c r="BZ185" i="1"/>
  <c r="CA185" i="1"/>
  <c r="CD185" i="1"/>
  <c r="Y185" i="1" s="1"/>
  <c r="CF185" i="1"/>
  <c r="CG185" i="1"/>
  <c r="V186" i="1"/>
  <c r="AD186" i="1"/>
  <c r="AE186" i="1"/>
  <c r="AM186" i="1"/>
  <c r="AR186" i="1"/>
  <c r="BA186" i="1"/>
  <c r="AY186" i="1" s="1"/>
  <c r="Q186" i="1" s="1"/>
  <c r="BF186" i="1"/>
  <c r="BS186" i="1" s="1"/>
  <c r="BL186" i="1"/>
  <c r="BR186" i="1"/>
  <c r="BV186" i="1"/>
  <c r="BW186" i="1" s="1"/>
  <c r="BZ186" i="1"/>
  <c r="CA186" i="1"/>
  <c r="CD186" i="1"/>
  <c r="CF186" i="1"/>
  <c r="CG186" i="1"/>
  <c r="V187" i="1"/>
  <c r="AD187" i="1"/>
  <c r="AE187" i="1"/>
  <c r="AC187" i="1" s="1"/>
  <c r="AM187" i="1"/>
  <c r="AR187" i="1"/>
  <c r="BA187" i="1"/>
  <c r="AY187" i="1" s="1"/>
  <c r="AZ187" i="1" s="1"/>
  <c r="BF187" i="1"/>
  <c r="BS187" i="1" s="1"/>
  <c r="BL187" i="1"/>
  <c r="BR187" i="1"/>
  <c r="BV187" i="1"/>
  <c r="BW187" i="1"/>
  <c r="BZ187" i="1"/>
  <c r="CA187" i="1"/>
  <c r="CD187" i="1"/>
  <c r="CF187" i="1"/>
  <c r="CG187" i="1"/>
  <c r="V188" i="1"/>
  <c r="AD188" i="1"/>
  <c r="AE188" i="1"/>
  <c r="AM188" i="1"/>
  <c r="AR188" i="1"/>
  <c r="BA188" i="1"/>
  <c r="AY188" i="1" s="1"/>
  <c r="BF188" i="1"/>
  <c r="BS188" i="1" s="1"/>
  <c r="BL188" i="1"/>
  <c r="BR188" i="1"/>
  <c r="BV188" i="1"/>
  <c r="BW188" i="1" s="1"/>
  <c r="BZ188" i="1"/>
  <c r="CA188" i="1"/>
  <c r="CD188" i="1"/>
  <c r="CF188" i="1"/>
  <c r="CG188" i="1"/>
  <c r="V189" i="1"/>
  <c r="AD189" i="1"/>
  <c r="AE189" i="1"/>
  <c r="AM189" i="1"/>
  <c r="AR189" i="1"/>
  <c r="BA189" i="1"/>
  <c r="AY189" i="1" s="1"/>
  <c r="BF189" i="1"/>
  <c r="BS189" i="1" s="1"/>
  <c r="BL189" i="1"/>
  <c r="BR189" i="1"/>
  <c r="BV189" i="1"/>
  <c r="BW189" i="1" s="1"/>
  <c r="BX189" i="1"/>
  <c r="CB189" i="1" s="1"/>
  <c r="CC189" i="1" s="1"/>
  <c r="BZ189" i="1"/>
  <c r="CA189" i="1"/>
  <c r="CD189" i="1"/>
  <c r="CF189" i="1"/>
  <c r="CG189" i="1"/>
  <c r="Y189" i="1" s="1"/>
  <c r="V190" i="1"/>
  <c r="AD190" i="1"/>
  <c r="AE190" i="1"/>
  <c r="AM190" i="1"/>
  <c r="AR190" i="1"/>
  <c r="BA190" i="1"/>
  <c r="AY190" i="1" s="1"/>
  <c r="AL190" i="1" s="1"/>
  <c r="O190" i="1" s="1"/>
  <c r="N190" i="1" s="1"/>
  <c r="AG190" i="1" s="1"/>
  <c r="BF190" i="1"/>
  <c r="BS190" i="1" s="1"/>
  <c r="BL190" i="1"/>
  <c r="BR190" i="1"/>
  <c r="BV190" i="1"/>
  <c r="BW190" i="1"/>
  <c r="BZ190" i="1"/>
  <c r="CA190" i="1"/>
  <c r="CD190" i="1"/>
  <c r="CF190" i="1"/>
  <c r="CG190" i="1"/>
  <c r="V191" i="1"/>
  <c r="AD191" i="1"/>
  <c r="AE191" i="1"/>
  <c r="AM191" i="1"/>
  <c r="AR191" i="1"/>
  <c r="BA191" i="1"/>
  <c r="AY191" i="1" s="1"/>
  <c r="AK191" i="1" s="1"/>
  <c r="P191" i="1" s="1"/>
  <c r="BO191" i="1" s="1"/>
  <c r="BF191" i="1"/>
  <c r="BS191" i="1" s="1"/>
  <c r="BL191" i="1"/>
  <c r="BR191" i="1"/>
  <c r="BV191" i="1"/>
  <c r="BZ191" i="1"/>
  <c r="CA191" i="1"/>
  <c r="CD191" i="1"/>
  <c r="CF191" i="1"/>
  <c r="CG191" i="1"/>
  <c r="V192" i="1"/>
  <c r="AD192" i="1"/>
  <c r="AE192" i="1"/>
  <c r="AM192" i="1"/>
  <c r="AR192" i="1"/>
  <c r="BA192" i="1"/>
  <c r="AY192" i="1" s="1"/>
  <c r="BF192" i="1"/>
  <c r="BS192" i="1" s="1"/>
  <c r="BL192" i="1"/>
  <c r="BR192" i="1"/>
  <c r="BV192" i="1"/>
  <c r="BW192" i="1" s="1"/>
  <c r="BZ192" i="1"/>
  <c r="CA192" i="1"/>
  <c r="CD192" i="1"/>
  <c r="CF192" i="1"/>
  <c r="CG192" i="1"/>
  <c r="Y192" i="1" s="1"/>
  <c r="V193" i="1"/>
  <c r="AD193" i="1"/>
  <c r="AE193" i="1"/>
  <c r="AM193" i="1"/>
  <c r="AR193" i="1"/>
  <c r="BA193" i="1"/>
  <c r="AY193" i="1" s="1"/>
  <c r="BF193" i="1"/>
  <c r="BS193" i="1" s="1"/>
  <c r="BL193" i="1"/>
  <c r="BR193" i="1"/>
  <c r="BV193" i="1"/>
  <c r="BW193" i="1" s="1"/>
  <c r="BZ193" i="1"/>
  <c r="CA193" i="1"/>
  <c r="CD193" i="1"/>
  <c r="CF193" i="1"/>
  <c r="CG193" i="1"/>
  <c r="T194" i="1"/>
  <c r="V194" i="1"/>
  <c r="AD194" i="1"/>
  <c r="AE194" i="1"/>
  <c r="AM194" i="1"/>
  <c r="AR194" i="1"/>
  <c r="BA194" i="1"/>
  <c r="AY194" i="1" s="1"/>
  <c r="BF194" i="1"/>
  <c r="BS194" i="1" s="1"/>
  <c r="BL194" i="1"/>
  <c r="BR194" i="1"/>
  <c r="BV194" i="1"/>
  <c r="BY194" i="1" s="1"/>
  <c r="BX194" i="1"/>
  <c r="CB194" i="1" s="1"/>
  <c r="CC194" i="1" s="1"/>
  <c r="BZ194" i="1"/>
  <c r="CA194" i="1"/>
  <c r="CD194" i="1"/>
  <c r="CF194" i="1"/>
  <c r="CE194" i="1" s="1"/>
  <c r="BN194" i="1" s="1"/>
  <c r="CG194" i="1"/>
  <c r="V195" i="1"/>
  <c r="AD195" i="1"/>
  <c r="AE195" i="1"/>
  <c r="AM195" i="1"/>
  <c r="AR195" i="1"/>
  <c r="BA195" i="1"/>
  <c r="AY195" i="1" s="1"/>
  <c r="T195" i="1" s="1"/>
  <c r="BF195" i="1"/>
  <c r="BS195" i="1" s="1"/>
  <c r="BL195" i="1"/>
  <c r="BR195" i="1"/>
  <c r="BV195" i="1"/>
  <c r="BX195" i="1" s="1"/>
  <c r="CB195" i="1" s="1"/>
  <c r="CC195" i="1" s="1"/>
  <c r="BW195" i="1"/>
  <c r="BZ195" i="1"/>
  <c r="CA195" i="1"/>
  <c r="CD195" i="1"/>
  <c r="CF195" i="1"/>
  <c r="CE195" i="1" s="1"/>
  <c r="BN195" i="1" s="1"/>
  <c r="CG195" i="1"/>
  <c r="V196" i="1"/>
  <c r="AD196" i="1"/>
  <c r="AE196" i="1"/>
  <c r="AM196" i="1"/>
  <c r="AR196" i="1"/>
  <c r="BA196" i="1"/>
  <c r="AY196" i="1" s="1"/>
  <c r="AK196" i="1" s="1"/>
  <c r="P196" i="1" s="1"/>
  <c r="BO196" i="1" s="1"/>
  <c r="BF196" i="1"/>
  <c r="BS196" i="1" s="1"/>
  <c r="BL196" i="1"/>
  <c r="BR196" i="1"/>
  <c r="BV196" i="1"/>
  <c r="BX196" i="1" s="1"/>
  <c r="CB196" i="1" s="1"/>
  <c r="CC196" i="1" s="1"/>
  <c r="BZ196" i="1"/>
  <c r="CA196" i="1"/>
  <c r="CD196" i="1"/>
  <c r="CF196" i="1"/>
  <c r="CG196" i="1"/>
  <c r="V197" i="1"/>
  <c r="AD197" i="1"/>
  <c r="AC197" i="1" s="1"/>
  <c r="AE197" i="1"/>
  <c r="AM197" i="1"/>
  <c r="AR197" i="1"/>
  <c r="BA197" i="1"/>
  <c r="AY197" i="1" s="1"/>
  <c r="BF197" i="1"/>
  <c r="BS197" i="1" s="1"/>
  <c r="BL197" i="1"/>
  <c r="BR197" i="1"/>
  <c r="BV197" i="1"/>
  <c r="BW197" i="1" s="1"/>
  <c r="BZ197" i="1"/>
  <c r="CA197" i="1"/>
  <c r="CD197" i="1"/>
  <c r="CF197" i="1"/>
  <c r="CG197" i="1"/>
  <c r="V198" i="1"/>
  <c r="AD198" i="1"/>
  <c r="AE198" i="1"/>
  <c r="AM198" i="1"/>
  <c r="AR198" i="1"/>
  <c r="BA198" i="1"/>
  <c r="AY198" i="1" s="1"/>
  <c r="BF198" i="1"/>
  <c r="BS198" i="1" s="1"/>
  <c r="BL198" i="1"/>
  <c r="BR198" i="1"/>
  <c r="BV198" i="1"/>
  <c r="BW198" i="1" s="1"/>
  <c r="BZ198" i="1"/>
  <c r="CA198" i="1"/>
  <c r="CD198" i="1"/>
  <c r="CF198" i="1"/>
  <c r="CG198" i="1"/>
  <c r="V199" i="1"/>
  <c r="AD199" i="1"/>
  <c r="AE199" i="1"/>
  <c r="AM199" i="1"/>
  <c r="AR199" i="1"/>
  <c r="BA199" i="1"/>
  <c r="AY199" i="1" s="1"/>
  <c r="BF199" i="1"/>
  <c r="BS199" i="1" s="1"/>
  <c r="BL199" i="1"/>
  <c r="BR199" i="1"/>
  <c r="BV199" i="1"/>
  <c r="BW199" i="1" s="1"/>
  <c r="BY199" i="1"/>
  <c r="BZ199" i="1"/>
  <c r="CA199" i="1"/>
  <c r="CD199" i="1"/>
  <c r="CF199" i="1"/>
  <c r="CG199" i="1"/>
  <c r="V200" i="1"/>
  <c r="AD200" i="1"/>
  <c r="AE200" i="1"/>
  <c r="AC200" i="1" s="1"/>
  <c r="AM200" i="1"/>
  <c r="AR200" i="1"/>
  <c r="BA200" i="1"/>
  <c r="AY200" i="1" s="1"/>
  <c r="BF200" i="1"/>
  <c r="BS200" i="1" s="1"/>
  <c r="BL200" i="1"/>
  <c r="BR200" i="1"/>
  <c r="BV200" i="1"/>
  <c r="BY200" i="1" s="1"/>
  <c r="BW200" i="1"/>
  <c r="BX200" i="1"/>
  <c r="CB200" i="1" s="1"/>
  <c r="CC200" i="1" s="1"/>
  <c r="BZ200" i="1"/>
  <c r="CA200" i="1"/>
  <c r="CD200" i="1"/>
  <c r="CF200" i="1"/>
  <c r="CE200" i="1" s="1"/>
  <c r="BN200" i="1" s="1"/>
  <c r="CG200" i="1"/>
  <c r="V201" i="1"/>
  <c r="AD201" i="1"/>
  <c r="AE201" i="1"/>
  <c r="AM201" i="1"/>
  <c r="AR201" i="1"/>
  <c r="BA201" i="1"/>
  <c r="AY201" i="1" s="1"/>
  <c r="AK201" i="1" s="1"/>
  <c r="P201" i="1" s="1"/>
  <c r="BO201" i="1" s="1"/>
  <c r="BF201" i="1"/>
  <c r="BS201" i="1" s="1"/>
  <c r="BL201" i="1"/>
  <c r="BR201" i="1"/>
  <c r="BV201" i="1"/>
  <c r="BW201" i="1" s="1"/>
  <c r="BZ201" i="1"/>
  <c r="CA201" i="1"/>
  <c r="CD201" i="1"/>
  <c r="CF201" i="1"/>
  <c r="CE201" i="1" s="1"/>
  <c r="BN201" i="1" s="1"/>
  <c r="CG201" i="1"/>
  <c r="V202" i="1"/>
  <c r="AD202" i="1"/>
  <c r="AE202" i="1"/>
  <c r="AM202" i="1"/>
  <c r="AR202" i="1"/>
  <c r="BA202" i="1"/>
  <c r="AY202" i="1" s="1"/>
  <c r="AZ202" i="1" s="1"/>
  <c r="BF202" i="1"/>
  <c r="BS202" i="1" s="1"/>
  <c r="BL202" i="1"/>
  <c r="BR202" i="1"/>
  <c r="BV202" i="1"/>
  <c r="BW202" i="1" s="1"/>
  <c r="BZ202" i="1"/>
  <c r="CA202" i="1"/>
  <c r="CD202" i="1"/>
  <c r="CF202" i="1"/>
  <c r="CG202" i="1"/>
  <c r="Y202" i="1" s="1"/>
  <c r="V203" i="1"/>
  <c r="AD203" i="1"/>
  <c r="AE203" i="1"/>
  <c r="AM203" i="1"/>
  <c r="AR203" i="1"/>
  <c r="BA203" i="1"/>
  <c r="AY203" i="1" s="1"/>
  <c r="BF203" i="1"/>
  <c r="BS203" i="1" s="1"/>
  <c r="BL203" i="1"/>
  <c r="BR203" i="1"/>
  <c r="BV203" i="1"/>
  <c r="BW203" i="1" s="1"/>
  <c r="BZ203" i="1"/>
  <c r="CA203" i="1"/>
  <c r="CD203" i="1"/>
  <c r="CF203" i="1"/>
  <c r="CG203" i="1"/>
  <c r="V204" i="1"/>
  <c r="AD204" i="1"/>
  <c r="AE204" i="1"/>
  <c r="AM204" i="1"/>
  <c r="AR204" i="1"/>
  <c r="BA204" i="1"/>
  <c r="AY204" i="1" s="1"/>
  <c r="BF204" i="1"/>
  <c r="BS204" i="1" s="1"/>
  <c r="BL204" i="1"/>
  <c r="BR204" i="1"/>
  <c r="BV204" i="1"/>
  <c r="BY204" i="1" s="1"/>
  <c r="BZ204" i="1"/>
  <c r="CA204" i="1"/>
  <c r="CD204" i="1"/>
  <c r="CF204" i="1"/>
  <c r="CE204" i="1" s="1"/>
  <c r="BN204" i="1" s="1"/>
  <c r="CG204" i="1"/>
  <c r="V205" i="1"/>
  <c r="AD205" i="1"/>
  <c r="AE205" i="1"/>
  <c r="AM205" i="1"/>
  <c r="AR205" i="1"/>
  <c r="BA205" i="1"/>
  <c r="AY205" i="1" s="1"/>
  <c r="BF205" i="1"/>
  <c r="BS205" i="1" s="1"/>
  <c r="BL205" i="1"/>
  <c r="BR205" i="1"/>
  <c r="BV205" i="1"/>
  <c r="BY205" i="1" s="1"/>
  <c r="BZ205" i="1"/>
  <c r="CA205" i="1"/>
  <c r="CD205" i="1"/>
  <c r="CF205" i="1"/>
  <c r="CG205" i="1"/>
  <c r="V206" i="1"/>
  <c r="AD206" i="1"/>
  <c r="AE206" i="1"/>
  <c r="AM206" i="1"/>
  <c r="AR206" i="1"/>
  <c r="BA206" i="1"/>
  <c r="AY206" i="1" s="1"/>
  <c r="Q206" i="1" s="1"/>
  <c r="BF206" i="1"/>
  <c r="BS206" i="1" s="1"/>
  <c r="BL206" i="1"/>
  <c r="BR206" i="1"/>
  <c r="BV206" i="1"/>
  <c r="BZ206" i="1"/>
  <c r="CA206" i="1"/>
  <c r="CD206" i="1"/>
  <c r="CF206" i="1"/>
  <c r="CG206" i="1"/>
  <c r="V207" i="1"/>
  <c r="AD207" i="1"/>
  <c r="AE207" i="1"/>
  <c r="AM207" i="1"/>
  <c r="AR207" i="1"/>
  <c r="BA207" i="1"/>
  <c r="AY207" i="1" s="1"/>
  <c r="BF207" i="1"/>
  <c r="BS207" i="1" s="1"/>
  <c r="BL207" i="1"/>
  <c r="BR207" i="1"/>
  <c r="BV207" i="1"/>
  <c r="BZ207" i="1"/>
  <c r="CA207" i="1"/>
  <c r="CD207" i="1"/>
  <c r="CF207" i="1"/>
  <c r="CG207" i="1"/>
  <c r="V209" i="1"/>
  <c r="AD209" i="1"/>
  <c r="AE209" i="1"/>
  <c r="AM209" i="1"/>
  <c r="AR209" i="1"/>
  <c r="BA209" i="1"/>
  <c r="AY209" i="1" s="1"/>
  <c r="BF209" i="1"/>
  <c r="BS209" i="1" s="1"/>
  <c r="BV209" i="1" s="1"/>
  <c r="BL209" i="1"/>
  <c r="BR209" i="1"/>
  <c r="BZ209" i="1"/>
  <c r="CA209" i="1"/>
  <c r="CD209" i="1"/>
  <c r="CF209" i="1"/>
  <c r="CG209" i="1"/>
  <c r="CG226" i="1"/>
  <c r="CF226" i="1"/>
  <c r="CD226" i="1"/>
  <c r="CA226" i="1"/>
  <c r="BZ226" i="1"/>
  <c r="BR226" i="1"/>
  <c r="BL226" i="1"/>
  <c r="BF226" i="1"/>
  <c r="BS226" i="1" s="1"/>
  <c r="BV226" i="1" s="1"/>
  <c r="BW226" i="1" s="1"/>
  <c r="BA226" i="1"/>
  <c r="AY226" i="1" s="1"/>
  <c r="AR226" i="1"/>
  <c r="AM226" i="1"/>
  <c r="AE226" i="1"/>
  <c r="AD226" i="1"/>
  <c r="V226" i="1"/>
  <c r="CG225" i="1"/>
  <c r="CF225" i="1"/>
  <c r="CD225" i="1"/>
  <c r="CA225" i="1"/>
  <c r="BZ225" i="1"/>
  <c r="BR225" i="1"/>
  <c r="BL225" i="1"/>
  <c r="BF225" i="1"/>
  <c r="BS225" i="1" s="1"/>
  <c r="BV225" i="1" s="1"/>
  <c r="BX225" i="1" s="1"/>
  <c r="CB225" i="1" s="1"/>
  <c r="CC225" i="1" s="1"/>
  <c r="BA225" i="1"/>
  <c r="AY225" i="1" s="1"/>
  <c r="AK225" i="1" s="1"/>
  <c r="P225" i="1" s="1"/>
  <c r="BO225" i="1" s="1"/>
  <c r="AR225" i="1"/>
  <c r="AM225" i="1"/>
  <c r="AE225" i="1"/>
  <c r="AD225" i="1"/>
  <c r="V225" i="1"/>
  <c r="CG224" i="1"/>
  <c r="CF224" i="1"/>
  <c r="CD224" i="1"/>
  <c r="CA224" i="1"/>
  <c r="BZ224" i="1"/>
  <c r="BR224" i="1"/>
  <c r="BL224" i="1"/>
  <c r="BF224" i="1"/>
  <c r="BS224" i="1" s="1"/>
  <c r="BV224" i="1" s="1"/>
  <c r="BA224" i="1"/>
  <c r="AY224" i="1" s="1"/>
  <c r="AR224" i="1"/>
  <c r="AM224" i="1"/>
  <c r="AE224" i="1"/>
  <c r="AD224" i="1"/>
  <c r="V224" i="1"/>
  <c r="CG223" i="1"/>
  <c r="CF223" i="1"/>
  <c r="CD223" i="1"/>
  <c r="CA223" i="1"/>
  <c r="BZ223" i="1"/>
  <c r="BR223" i="1"/>
  <c r="BL223" i="1"/>
  <c r="BF223" i="1"/>
  <c r="BS223" i="1" s="1"/>
  <c r="BV223" i="1" s="1"/>
  <c r="BA223" i="1"/>
  <c r="AY223" i="1" s="1"/>
  <c r="T223" i="1" s="1"/>
  <c r="AR223" i="1"/>
  <c r="AM223" i="1"/>
  <c r="AE223" i="1"/>
  <c r="AD223" i="1"/>
  <c r="AC223" i="1" s="1"/>
  <c r="V223" i="1"/>
  <c r="CG222" i="1"/>
  <c r="CF222" i="1"/>
  <c r="CD222" i="1"/>
  <c r="CA222" i="1"/>
  <c r="BZ222" i="1"/>
  <c r="BR222" i="1"/>
  <c r="BL222" i="1"/>
  <c r="BF222" i="1"/>
  <c r="BS222" i="1" s="1"/>
  <c r="BV222" i="1" s="1"/>
  <c r="BA222" i="1"/>
  <c r="AY222" i="1" s="1"/>
  <c r="AL222" i="1" s="1"/>
  <c r="O222" i="1" s="1"/>
  <c r="N222" i="1" s="1"/>
  <c r="AR222" i="1"/>
  <c r="AM222" i="1"/>
  <c r="AE222" i="1"/>
  <c r="AD222" i="1"/>
  <c r="V222" i="1"/>
  <c r="CG221" i="1"/>
  <c r="CF221" i="1"/>
  <c r="CD221" i="1"/>
  <c r="CA221" i="1"/>
  <c r="BZ221" i="1"/>
  <c r="BR221" i="1"/>
  <c r="BL221" i="1"/>
  <c r="BF221" i="1"/>
  <c r="BS221" i="1" s="1"/>
  <c r="BV221" i="1" s="1"/>
  <c r="BY221" i="1" s="1"/>
  <c r="BA221" i="1"/>
  <c r="AY221" i="1" s="1"/>
  <c r="AR221" i="1"/>
  <c r="AM221" i="1"/>
  <c r="AE221" i="1"/>
  <c r="AD221" i="1"/>
  <c r="V221" i="1"/>
  <c r="CG220" i="1"/>
  <c r="CF220" i="1"/>
  <c r="CD220" i="1"/>
  <c r="CA220" i="1"/>
  <c r="BZ220" i="1"/>
  <c r="BR220" i="1"/>
  <c r="BL220" i="1"/>
  <c r="BF220" i="1"/>
  <c r="BS220" i="1" s="1"/>
  <c r="BV220" i="1" s="1"/>
  <c r="BY220" i="1" s="1"/>
  <c r="BA220" i="1"/>
  <c r="AY220" i="1" s="1"/>
  <c r="AR220" i="1"/>
  <c r="AM220" i="1"/>
  <c r="AE220" i="1"/>
  <c r="AD220" i="1"/>
  <c r="V220" i="1"/>
  <c r="CG219" i="1"/>
  <c r="CF219" i="1"/>
  <c r="CD219" i="1"/>
  <c r="CA219" i="1"/>
  <c r="BZ219" i="1"/>
  <c r="BR219" i="1"/>
  <c r="BL219" i="1"/>
  <c r="BF219" i="1"/>
  <c r="BS219" i="1" s="1"/>
  <c r="BV219" i="1" s="1"/>
  <c r="BA219" i="1"/>
  <c r="AY219" i="1" s="1"/>
  <c r="AZ219" i="1" s="1"/>
  <c r="AR219" i="1"/>
  <c r="AM219" i="1"/>
  <c r="AE219" i="1"/>
  <c r="AD219" i="1"/>
  <c r="V219" i="1"/>
  <c r="CG218" i="1"/>
  <c r="CF218" i="1"/>
  <c r="CD218" i="1"/>
  <c r="CA218" i="1"/>
  <c r="BZ218" i="1"/>
  <c r="BR218" i="1"/>
  <c r="BL218" i="1"/>
  <c r="BF218" i="1"/>
  <c r="BS218" i="1" s="1"/>
  <c r="BV218" i="1" s="1"/>
  <c r="BA218" i="1"/>
  <c r="AY218" i="1" s="1"/>
  <c r="AR218" i="1"/>
  <c r="AM218" i="1"/>
  <c r="AE218" i="1"/>
  <c r="AD218" i="1"/>
  <c r="V218" i="1"/>
  <c r="CG217" i="1"/>
  <c r="CF217" i="1"/>
  <c r="CD217" i="1"/>
  <c r="CA217" i="1"/>
  <c r="BZ217" i="1"/>
  <c r="BR217" i="1"/>
  <c r="BL217" i="1"/>
  <c r="BF217" i="1"/>
  <c r="BS217" i="1" s="1"/>
  <c r="BV217" i="1" s="1"/>
  <c r="BX217" i="1" s="1"/>
  <c r="CB217" i="1" s="1"/>
  <c r="CC217" i="1" s="1"/>
  <c r="BA217" i="1"/>
  <c r="AY217" i="1" s="1"/>
  <c r="AR217" i="1"/>
  <c r="AM217" i="1"/>
  <c r="AE217" i="1"/>
  <c r="AD217" i="1"/>
  <c r="V217" i="1"/>
  <c r="CG216" i="1"/>
  <c r="CF216" i="1"/>
  <c r="CD216" i="1"/>
  <c r="CA216" i="1"/>
  <c r="BZ216" i="1"/>
  <c r="BR216" i="1"/>
  <c r="BL216" i="1"/>
  <c r="BF216" i="1"/>
  <c r="BS216" i="1" s="1"/>
  <c r="BV216" i="1" s="1"/>
  <c r="BA216" i="1"/>
  <c r="AY216" i="1" s="1"/>
  <c r="AR216" i="1"/>
  <c r="AM216" i="1"/>
  <c r="AE216" i="1"/>
  <c r="AD216" i="1"/>
  <c r="V216" i="1"/>
  <c r="CG215" i="1"/>
  <c r="CF215" i="1"/>
  <c r="CD215" i="1"/>
  <c r="CA215" i="1"/>
  <c r="BZ215" i="1"/>
  <c r="BR215" i="1"/>
  <c r="BL215" i="1"/>
  <c r="BF215" i="1"/>
  <c r="BS215" i="1" s="1"/>
  <c r="BV215" i="1" s="1"/>
  <c r="BA215" i="1"/>
  <c r="AY215" i="1" s="1"/>
  <c r="AR215" i="1"/>
  <c r="AM215" i="1"/>
  <c r="AE215" i="1"/>
  <c r="AD215" i="1"/>
  <c r="V215" i="1"/>
  <c r="CG214" i="1"/>
  <c r="CF214" i="1"/>
  <c r="CD214" i="1"/>
  <c r="CA214" i="1"/>
  <c r="BZ214" i="1"/>
  <c r="BR214" i="1"/>
  <c r="BL214" i="1"/>
  <c r="BF214" i="1"/>
  <c r="BS214" i="1" s="1"/>
  <c r="BV214" i="1" s="1"/>
  <c r="BA214" i="1"/>
  <c r="AY214" i="1" s="1"/>
  <c r="AZ214" i="1" s="1"/>
  <c r="AR214" i="1"/>
  <c r="AM214" i="1"/>
  <c r="AE214" i="1"/>
  <c r="AD214" i="1"/>
  <c r="V214" i="1"/>
  <c r="CG213" i="1"/>
  <c r="CF213" i="1"/>
  <c r="CD213" i="1"/>
  <c r="CA213" i="1"/>
  <c r="BZ213" i="1"/>
  <c r="BR213" i="1"/>
  <c r="BL213" i="1"/>
  <c r="BF213" i="1"/>
  <c r="BS213" i="1" s="1"/>
  <c r="BV213" i="1" s="1"/>
  <c r="BA213" i="1"/>
  <c r="AY213" i="1" s="1"/>
  <c r="T213" i="1" s="1"/>
  <c r="AR213" i="1"/>
  <c r="AM213" i="1"/>
  <c r="AE213" i="1"/>
  <c r="AD213" i="1"/>
  <c r="V213" i="1"/>
  <c r="CG212" i="1"/>
  <c r="CF212" i="1"/>
  <c r="CD212" i="1"/>
  <c r="CA212" i="1"/>
  <c r="BZ212" i="1"/>
  <c r="BR212" i="1"/>
  <c r="BL212" i="1"/>
  <c r="BF212" i="1"/>
  <c r="BS212" i="1" s="1"/>
  <c r="BV212" i="1" s="1"/>
  <c r="BA212" i="1"/>
  <c r="AY212" i="1" s="1"/>
  <c r="AR212" i="1"/>
  <c r="AM212" i="1"/>
  <c r="AE212" i="1"/>
  <c r="AD212" i="1"/>
  <c r="V212" i="1"/>
  <c r="CG211" i="1"/>
  <c r="CF211" i="1"/>
  <c r="CD211" i="1"/>
  <c r="CA211" i="1"/>
  <c r="BZ211" i="1"/>
  <c r="BR211" i="1"/>
  <c r="BL211" i="1"/>
  <c r="BF211" i="1"/>
  <c r="BS211" i="1" s="1"/>
  <c r="BV211" i="1" s="1"/>
  <c r="BA211" i="1"/>
  <c r="AY211" i="1" s="1"/>
  <c r="AR211" i="1"/>
  <c r="AM211" i="1"/>
  <c r="AE211" i="1"/>
  <c r="AD211" i="1"/>
  <c r="V211" i="1"/>
  <c r="CG210" i="1"/>
  <c r="CF210" i="1"/>
  <c r="CD210" i="1"/>
  <c r="CA210" i="1"/>
  <c r="BZ210" i="1"/>
  <c r="BR210" i="1"/>
  <c r="BL210" i="1"/>
  <c r="BF210" i="1"/>
  <c r="BS210" i="1" s="1"/>
  <c r="BV210" i="1" s="1"/>
  <c r="BY210" i="1" s="1"/>
  <c r="BA210" i="1"/>
  <c r="AY210" i="1" s="1"/>
  <c r="AR210" i="1"/>
  <c r="AM210" i="1"/>
  <c r="AE210" i="1"/>
  <c r="AD210" i="1"/>
  <c r="V210" i="1"/>
  <c r="CG167" i="1"/>
  <c r="CF167" i="1"/>
  <c r="CD167" i="1"/>
  <c r="CA167" i="1"/>
  <c r="BZ167" i="1"/>
  <c r="BV167" i="1"/>
  <c r="BR167" i="1"/>
  <c r="BL167" i="1"/>
  <c r="BF167" i="1"/>
  <c r="BS167" i="1" s="1"/>
  <c r="BA167" i="1"/>
  <c r="AY167" i="1" s="1"/>
  <c r="T167" i="1" s="1"/>
  <c r="AR167" i="1"/>
  <c r="AM167" i="1"/>
  <c r="AE167" i="1"/>
  <c r="AD167" i="1"/>
  <c r="V167" i="1"/>
  <c r="CG166" i="1"/>
  <c r="CF166" i="1"/>
  <c r="CD166" i="1"/>
  <c r="CA166" i="1"/>
  <c r="BZ166" i="1"/>
  <c r="BV166" i="1"/>
  <c r="BY166" i="1" s="1"/>
  <c r="BR166" i="1"/>
  <c r="BL166" i="1"/>
  <c r="BF166" i="1"/>
  <c r="BS166" i="1" s="1"/>
  <c r="BA166" i="1"/>
  <c r="AY166" i="1" s="1"/>
  <c r="AR166" i="1"/>
  <c r="AM166" i="1"/>
  <c r="AE166" i="1"/>
  <c r="AD166" i="1"/>
  <c r="V166" i="1"/>
  <c r="CG165" i="1"/>
  <c r="CF165" i="1"/>
  <c r="CD165" i="1"/>
  <c r="CA165" i="1"/>
  <c r="BZ165" i="1"/>
  <c r="BV165" i="1"/>
  <c r="BW165" i="1" s="1"/>
  <c r="BR165" i="1"/>
  <c r="BL165" i="1"/>
  <c r="BF165" i="1"/>
  <c r="BS165" i="1" s="1"/>
  <c r="BA165" i="1"/>
  <c r="AY165" i="1" s="1"/>
  <c r="AR165" i="1"/>
  <c r="AM165" i="1"/>
  <c r="AE165" i="1"/>
  <c r="AD165" i="1"/>
  <c r="V165" i="1"/>
  <c r="CG164" i="1"/>
  <c r="CF164" i="1"/>
  <c r="CD164" i="1"/>
  <c r="CA164" i="1"/>
  <c r="BZ164" i="1"/>
  <c r="BV164" i="1"/>
  <c r="BR164" i="1"/>
  <c r="BL164" i="1"/>
  <c r="BF164" i="1"/>
  <c r="BS164" i="1" s="1"/>
  <c r="BA164" i="1"/>
  <c r="AY164" i="1" s="1"/>
  <c r="AR164" i="1"/>
  <c r="AM164" i="1"/>
  <c r="AE164" i="1"/>
  <c r="AD164" i="1"/>
  <c r="V164" i="1"/>
  <c r="CG163" i="1"/>
  <c r="CF163" i="1"/>
  <c r="CD163" i="1"/>
  <c r="CA163" i="1"/>
  <c r="BZ163" i="1"/>
  <c r="BV163" i="1"/>
  <c r="BR163" i="1"/>
  <c r="BL163" i="1"/>
  <c r="BF163" i="1"/>
  <c r="BS163" i="1" s="1"/>
  <c r="BA163" i="1"/>
  <c r="AY163" i="1" s="1"/>
  <c r="AR163" i="1"/>
  <c r="AM163" i="1"/>
  <c r="AE163" i="1"/>
  <c r="AD163" i="1"/>
  <c r="V163" i="1"/>
  <c r="CG162" i="1"/>
  <c r="CF162" i="1"/>
  <c r="CD162" i="1"/>
  <c r="CA162" i="1"/>
  <c r="BZ162" i="1"/>
  <c r="BV162" i="1"/>
  <c r="BR162" i="1"/>
  <c r="BL162" i="1"/>
  <c r="BF162" i="1"/>
  <c r="BS162" i="1" s="1"/>
  <c r="BA162" i="1"/>
  <c r="AY162" i="1" s="1"/>
  <c r="AL162" i="1" s="1"/>
  <c r="O162" i="1" s="1"/>
  <c r="N162" i="1" s="1"/>
  <c r="AR162" i="1"/>
  <c r="AM162" i="1"/>
  <c r="AE162" i="1"/>
  <c r="AD162" i="1"/>
  <c r="V162" i="1"/>
  <c r="CG161" i="1"/>
  <c r="CF161" i="1"/>
  <c r="CD161" i="1"/>
  <c r="CA161" i="1"/>
  <c r="BZ161" i="1"/>
  <c r="BV161" i="1"/>
  <c r="BR161" i="1"/>
  <c r="BL161" i="1"/>
  <c r="BF161" i="1"/>
  <c r="BS161" i="1" s="1"/>
  <c r="BA161" i="1"/>
  <c r="AY161" i="1" s="1"/>
  <c r="AR161" i="1"/>
  <c r="AM161" i="1"/>
  <c r="AE161" i="1"/>
  <c r="AD161" i="1"/>
  <c r="V161" i="1"/>
  <c r="CG160" i="1"/>
  <c r="CF160" i="1"/>
  <c r="CD160" i="1"/>
  <c r="CA160" i="1"/>
  <c r="BZ160" i="1"/>
  <c r="BV160" i="1"/>
  <c r="BR160" i="1"/>
  <c r="BL160" i="1"/>
  <c r="BF160" i="1"/>
  <c r="BS160" i="1" s="1"/>
  <c r="BA160" i="1"/>
  <c r="AY160" i="1" s="1"/>
  <c r="AZ160" i="1" s="1"/>
  <c r="AR160" i="1"/>
  <c r="AM160" i="1"/>
  <c r="AE160" i="1"/>
  <c r="AD160" i="1"/>
  <c r="V160" i="1"/>
  <c r="CG159" i="1"/>
  <c r="CF159" i="1"/>
  <c r="CD159" i="1"/>
  <c r="CA159" i="1"/>
  <c r="BZ159" i="1"/>
  <c r="BV159" i="1"/>
  <c r="BR159" i="1"/>
  <c r="BL159" i="1"/>
  <c r="BF159" i="1"/>
  <c r="BS159" i="1" s="1"/>
  <c r="BA159" i="1"/>
  <c r="AY159" i="1" s="1"/>
  <c r="Q159" i="1" s="1"/>
  <c r="AR159" i="1"/>
  <c r="AM159" i="1"/>
  <c r="AE159" i="1"/>
  <c r="AD159" i="1"/>
  <c r="V159" i="1"/>
  <c r="CG158" i="1"/>
  <c r="CF158" i="1"/>
  <c r="CD158" i="1"/>
  <c r="CA158" i="1"/>
  <c r="BZ158" i="1"/>
  <c r="BV158" i="1"/>
  <c r="BR158" i="1"/>
  <c r="BL158" i="1"/>
  <c r="BF158" i="1"/>
  <c r="BS158" i="1" s="1"/>
  <c r="BA158" i="1"/>
  <c r="AY158" i="1" s="1"/>
  <c r="AR158" i="1"/>
  <c r="AM158" i="1"/>
  <c r="AE158" i="1"/>
  <c r="AD158" i="1"/>
  <c r="V158" i="1"/>
  <c r="CG157" i="1"/>
  <c r="CF157" i="1"/>
  <c r="CD157" i="1"/>
  <c r="CA157" i="1"/>
  <c r="BZ157" i="1"/>
  <c r="BV157" i="1"/>
  <c r="BW157" i="1" s="1"/>
  <c r="BR157" i="1"/>
  <c r="BL157" i="1"/>
  <c r="BF157" i="1"/>
  <c r="BS157" i="1" s="1"/>
  <c r="BA157" i="1"/>
  <c r="AY157" i="1" s="1"/>
  <c r="AL157" i="1" s="1"/>
  <c r="O157" i="1" s="1"/>
  <c r="N157" i="1" s="1"/>
  <c r="AG157" i="1" s="1"/>
  <c r="AR157" i="1"/>
  <c r="AM157" i="1"/>
  <c r="AE157" i="1"/>
  <c r="AD157" i="1"/>
  <c r="V157" i="1"/>
  <c r="CG156" i="1"/>
  <c r="CF156" i="1"/>
  <c r="CD156" i="1"/>
  <c r="CA156" i="1"/>
  <c r="BZ156" i="1"/>
  <c r="BV156" i="1"/>
  <c r="BR156" i="1"/>
  <c r="BL156" i="1"/>
  <c r="BF156" i="1"/>
  <c r="BS156" i="1" s="1"/>
  <c r="BA156" i="1"/>
  <c r="AY156" i="1"/>
  <c r="AR156" i="1"/>
  <c r="AM156" i="1"/>
  <c r="AE156" i="1"/>
  <c r="AD156" i="1"/>
  <c r="V156" i="1"/>
  <c r="CG155" i="1"/>
  <c r="CF155" i="1"/>
  <c r="CD155" i="1"/>
  <c r="CE155" i="1" s="1"/>
  <c r="BN155" i="1" s="1"/>
  <c r="CA155" i="1"/>
  <c r="BZ155" i="1"/>
  <c r="BV155" i="1"/>
  <c r="BR155" i="1"/>
  <c r="BL155" i="1"/>
  <c r="BF155" i="1"/>
  <c r="BS155" i="1" s="1"/>
  <c r="BA155" i="1"/>
  <c r="AY155" i="1" s="1"/>
  <c r="AR155" i="1"/>
  <c r="AM155" i="1"/>
  <c r="AE155" i="1"/>
  <c r="AD155" i="1"/>
  <c r="V155" i="1"/>
  <c r="CG154" i="1"/>
  <c r="CF154" i="1"/>
  <c r="CD154" i="1"/>
  <c r="CA154" i="1"/>
  <c r="BZ154" i="1"/>
  <c r="BV154" i="1"/>
  <c r="BY154" i="1" s="1"/>
  <c r="BR154" i="1"/>
  <c r="BL154" i="1"/>
  <c r="BF154" i="1"/>
  <c r="BS154" i="1" s="1"/>
  <c r="BA154" i="1"/>
  <c r="AY154" i="1" s="1"/>
  <c r="AR154" i="1"/>
  <c r="AM154" i="1"/>
  <c r="AE154" i="1"/>
  <c r="AD154" i="1"/>
  <c r="V154" i="1"/>
  <c r="CG153" i="1"/>
  <c r="CF153" i="1"/>
  <c r="CD153" i="1"/>
  <c r="CA153" i="1"/>
  <c r="BZ153" i="1"/>
  <c r="BV153" i="1"/>
  <c r="BR153" i="1"/>
  <c r="BL153" i="1"/>
  <c r="BF153" i="1"/>
  <c r="BS153" i="1" s="1"/>
  <c r="BA153" i="1"/>
  <c r="AY153" i="1" s="1"/>
  <c r="T153" i="1" s="1"/>
  <c r="AR153" i="1"/>
  <c r="AM153" i="1"/>
  <c r="AE153" i="1"/>
  <c r="AD153" i="1"/>
  <c r="V153" i="1"/>
  <c r="CG152" i="1"/>
  <c r="CF152" i="1"/>
  <c r="CD152" i="1"/>
  <c r="CA152" i="1"/>
  <c r="BZ152" i="1"/>
  <c r="BV152" i="1"/>
  <c r="BX152" i="1" s="1"/>
  <c r="CB152" i="1" s="1"/>
  <c r="CC152" i="1" s="1"/>
  <c r="BR152" i="1"/>
  <c r="BL152" i="1"/>
  <c r="BF152" i="1"/>
  <c r="BS152" i="1" s="1"/>
  <c r="BA152" i="1"/>
  <c r="AY152" i="1" s="1"/>
  <c r="AR152" i="1"/>
  <c r="AM152" i="1"/>
  <c r="AE152" i="1"/>
  <c r="AD152" i="1"/>
  <c r="V152" i="1"/>
  <c r="CG151" i="1"/>
  <c r="CF151" i="1"/>
  <c r="CD151" i="1"/>
  <c r="CA151" i="1"/>
  <c r="BZ151" i="1"/>
  <c r="BV151" i="1"/>
  <c r="BY151" i="1" s="1"/>
  <c r="BR151" i="1"/>
  <c r="BL151" i="1"/>
  <c r="BF151" i="1"/>
  <c r="BS151" i="1" s="1"/>
  <c r="BA151" i="1"/>
  <c r="AY151" i="1" s="1"/>
  <c r="AR151" i="1"/>
  <c r="AM151" i="1"/>
  <c r="AE151" i="1"/>
  <c r="AD151" i="1"/>
  <c r="V151" i="1"/>
  <c r="CG150" i="1"/>
  <c r="CF150" i="1"/>
  <c r="CD150" i="1"/>
  <c r="CA150" i="1"/>
  <c r="BZ150" i="1"/>
  <c r="BV150" i="1"/>
  <c r="BW150" i="1" s="1"/>
  <c r="BR150" i="1"/>
  <c r="BL150" i="1"/>
  <c r="BF150" i="1"/>
  <c r="BS150" i="1" s="1"/>
  <c r="BA150" i="1"/>
  <c r="AY150" i="1" s="1"/>
  <c r="AZ150" i="1" s="1"/>
  <c r="AR150" i="1"/>
  <c r="AM150" i="1"/>
  <c r="AE150" i="1"/>
  <c r="AD150" i="1"/>
  <c r="V150" i="1"/>
  <c r="CG149" i="1"/>
  <c r="CF149" i="1"/>
  <c r="CD149" i="1"/>
  <c r="CA149" i="1"/>
  <c r="BZ149" i="1"/>
  <c r="BV149" i="1"/>
  <c r="BY149" i="1" s="1"/>
  <c r="BR149" i="1"/>
  <c r="BL149" i="1"/>
  <c r="BF149" i="1"/>
  <c r="BS149" i="1" s="1"/>
  <c r="BA149" i="1"/>
  <c r="AY149" i="1" s="1"/>
  <c r="AR149" i="1"/>
  <c r="AM149" i="1"/>
  <c r="AE149" i="1"/>
  <c r="AD149" i="1"/>
  <c r="V149" i="1"/>
  <c r="CG148" i="1"/>
  <c r="CF148" i="1"/>
  <c r="CD148" i="1"/>
  <c r="CA148" i="1"/>
  <c r="BZ148" i="1"/>
  <c r="BV148" i="1"/>
  <c r="BR148" i="1"/>
  <c r="BL148" i="1"/>
  <c r="BF148" i="1"/>
  <c r="BS148" i="1" s="1"/>
  <c r="BA148" i="1"/>
  <c r="AY148" i="1" s="1"/>
  <c r="AR148" i="1"/>
  <c r="AM148" i="1"/>
  <c r="AE148" i="1"/>
  <c r="AD148" i="1"/>
  <c r="V148" i="1"/>
  <c r="CG147" i="1"/>
  <c r="CF147" i="1"/>
  <c r="CD147" i="1"/>
  <c r="CA147" i="1"/>
  <c r="BZ147" i="1"/>
  <c r="BV147" i="1"/>
  <c r="BR147" i="1"/>
  <c r="BL147" i="1"/>
  <c r="BF147" i="1"/>
  <c r="BS147" i="1" s="1"/>
  <c r="BA147" i="1"/>
  <c r="AY147" i="1" s="1"/>
  <c r="AR147" i="1"/>
  <c r="AM147" i="1"/>
  <c r="AE147" i="1"/>
  <c r="AD147" i="1"/>
  <c r="V147" i="1"/>
  <c r="CG146" i="1"/>
  <c r="CF146" i="1"/>
  <c r="CD146" i="1"/>
  <c r="CA146" i="1"/>
  <c r="BZ146" i="1"/>
  <c r="BV146" i="1"/>
  <c r="BX146" i="1" s="1"/>
  <c r="CB146" i="1" s="1"/>
  <c r="CC146" i="1" s="1"/>
  <c r="BR146" i="1"/>
  <c r="BL146" i="1"/>
  <c r="BF146" i="1"/>
  <c r="BS146" i="1" s="1"/>
  <c r="BA146" i="1"/>
  <c r="AY146" i="1" s="1"/>
  <c r="AR146" i="1"/>
  <c r="AM146" i="1"/>
  <c r="AE146" i="1"/>
  <c r="AD146" i="1"/>
  <c r="V146" i="1"/>
  <c r="CG145" i="1"/>
  <c r="CF145" i="1"/>
  <c r="CD145" i="1"/>
  <c r="CA145" i="1"/>
  <c r="BZ145" i="1"/>
  <c r="BV145" i="1"/>
  <c r="BY145" i="1" s="1"/>
  <c r="BR145" i="1"/>
  <c r="BL145" i="1"/>
  <c r="BF145" i="1"/>
  <c r="BS145" i="1" s="1"/>
  <c r="BA145" i="1"/>
  <c r="AY145" i="1" s="1"/>
  <c r="AR145" i="1"/>
  <c r="AM145" i="1"/>
  <c r="AE145" i="1"/>
  <c r="AD145" i="1"/>
  <c r="V145" i="1"/>
  <c r="CG144" i="1"/>
  <c r="CF144" i="1"/>
  <c r="CD144" i="1"/>
  <c r="CA144" i="1"/>
  <c r="BZ144" i="1"/>
  <c r="BV144" i="1"/>
  <c r="BW144" i="1" s="1"/>
  <c r="BR144" i="1"/>
  <c r="BL144" i="1"/>
  <c r="BF144" i="1"/>
  <c r="BS144" i="1" s="1"/>
  <c r="BA144" i="1"/>
  <c r="AY144" i="1" s="1"/>
  <c r="AR144" i="1"/>
  <c r="AM144" i="1"/>
  <c r="AE144" i="1"/>
  <c r="AD144" i="1"/>
  <c r="V144" i="1"/>
  <c r="CG143" i="1"/>
  <c r="CF143" i="1"/>
  <c r="CD143" i="1"/>
  <c r="CA143" i="1"/>
  <c r="BZ143" i="1"/>
  <c r="BV143" i="1"/>
  <c r="BX143" i="1" s="1"/>
  <c r="CB143" i="1" s="1"/>
  <c r="CC143" i="1" s="1"/>
  <c r="BR143" i="1"/>
  <c r="BL143" i="1"/>
  <c r="BF143" i="1"/>
  <c r="BS143" i="1" s="1"/>
  <c r="BA143" i="1"/>
  <c r="AY143" i="1" s="1"/>
  <c r="Q143" i="1" s="1"/>
  <c r="AR143" i="1"/>
  <c r="AM143" i="1"/>
  <c r="AE143" i="1"/>
  <c r="AD143" i="1"/>
  <c r="V143" i="1"/>
  <c r="CG142" i="1"/>
  <c r="CF142" i="1"/>
  <c r="CD142" i="1"/>
  <c r="CA142" i="1"/>
  <c r="BZ142" i="1"/>
  <c r="BV142" i="1"/>
  <c r="BW142" i="1" s="1"/>
  <c r="BR142" i="1"/>
  <c r="BL142" i="1"/>
  <c r="BF142" i="1"/>
  <c r="BS142" i="1" s="1"/>
  <c r="BA142" i="1"/>
  <c r="AY142" i="1" s="1"/>
  <c r="AZ142" i="1" s="1"/>
  <c r="AR142" i="1"/>
  <c r="AM142" i="1"/>
  <c r="AE142" i="1"/>
  <c r="AD142" i="1"/>
  <c r="V142" i="1"/>
  <c r="CG141" i="1"/>
  <c r="CF141" i="1"/>
  <c r="CD141" i="1"/>
  <c r="CA141" i="1"/>
  <c r="BZ141" i="1"/>
  <c r="BV141" i="1"/>
  <c r="BR141" i="1"/>
  <c r="BL141" i="1"/>
  <c r="BF141" i="1"/>
  <c r="BS141" i="1" s="1"/>
  <c r="BA141" i="1"/>
  <c r="AY141" i="1" s="1"/>
  <c r="AR141" i="1"/>
  <c r="AM141" i="1"/>
  <c r="AE141" i="1"/>
  <c r="AD141" i="1"/>
  <c r="V141" i="1"/>
  <c r="CG140" i="1"/>
  <c r="CF140" i="1"/>
  <c r="CD140" i="1"/>
  <c r="CA140" i="1"/>
  <c r="BZ140" i="1"/>
  <c r="BV140" i="1"/>
  <c r="BR140" i="1"/>
  <c r="BL140" i="1"/>
  <c r="BF140" i="1"/>
  <c r="BS140" i="1" s="1"/>
  <c r="BA140" i="1"/>
  <c r="AY140" i="1" s="1"/>
  <c r="AL140" i="1" s="1"/>
  <c r="O140" i="1" s="1"/>
  <c r="N140" i="1" s="1"/>
  <c r="AR140" i="1"/>
  <c r="AM140" i="1"/>
  <c r="AE140" i="1"/>
  <c r="AD140" i="1"/>
  <c r="V140" i="1"/>
  <c r="CG139" i="1"/>
  <c r="CF139" i="1"/>
  <c r="CD139" i="1"/>
  <c r="CA139" i="1"/>
  <c r="BZ139" i="1"/>
  <c r="BV139" i="1"/>
  <c r="BW139" i="1" s="1"/>
  <c r="BR139" i="1"/>
  <c r="BL139" i="1"/>
  <c r="BF139" i="1"/>
  <c r="BS139" i="1" s="1"/>
  <c r="BA139" i="1"/>
  <c r="AY139" i="1" s="1"/>
  <c r="AR139" i="1"/>
  <c r="AM139" i="1"/>
  <c r="AE139" i="1"/>
  <c r="AD139" i="1"/>
  <c r="V139" i="1"/>
  <c r="CG138" i="1"/>
  <c r="CF138" i="1"/>
  <c r="CD138" i="1"/>
  <c r="CA138" i="1"/>
  <c r="BZ138" i="1"/>
  <c r="BV138" i="1"/>
  <c r="BY138" i="1" s="1"/>
  <c r="BR138" i="1"/>
  <c r="BL138" i="1"/>
  <c r="BF138" i="1"/>
  <c r="BS138" i="1" s="1"/>
  <c r="BA138" i="1"/>
  <c r="AY138" i="1" s="1"/>
  <c r="AR138" i="1"/>
  <c r="AM138" i="1"/>
  <c r="AE138" i="1"/>
  <c r="AD138" i="1"/>
  <c r="V138" i="1"/>
  <c r="CG136" i="1"/>
  <c r="CF136" i="1"/>
  <c r="CD136" i="1"/>
  <c r="CA136" i="1"/>
  <c r="BZ136" i="1"/>
  <c r="BV136" i="1"/>
  <c r="BR136" i="1"/>
  <c r="BL136" i="1"/>
  <c r="BF136" i="1"/>
  <c r="BS136" i="1" s="1"/>
  <c r="BA136" i="1"/>
  <c r="AY136" i="1" s="1"/>
  <c r="AR136" i="1"/>
  <c r="AM136" i="1"/>
  <c r="AE136" i="1"/>
  <c r="AD136" i="1"/>
  <c r="V136" i="1"/>
  <c r="CG135" i="1"/>
  <c r="CF135" i="1"/>
  <c r="CD135" i="1"/>
  <c r="CA135" i="1"/>
  <c r="BZ135" i="1"/>
  <c r="BV135" i="1"/>
  <c r="BR135" i="1"/>
  <c r="BL135" i="1"/>
  <c r="BF135" i="1"/>
  <c r="BS135" i="1" s="1"/>
  <c r="BA135" i="1"/>
  <c r="AY135" i="1" s="1"/>
  <c r="AR135" i="1"/>
  <c r="AM135" i="1"/>
  <c r="AE135" i="1"/>
  <c r="AD135" i="1"/>
  <c r="V135" i="1"/>
  <c r="CG134" i="1"/>
  <c r="CF134" i="1"/>
  <c r="CD134" i="1"/>
  <c r="CA134" i="1"/>
  <c r="BZ134" i="1"/>
  <c r="BV134" i="1"/>
  <c r="BR134" i="1"/>
  <c r="BL134" i="1"/>
  <c r="BF134" i="1"/>
  <c r="BS134" i="1" s="1"/>
  <c r="BA134" i="1"/>
  <c r="AY134" i="1" s="1"/>
  <c r="Q134" i="1" s="1"/>
  <c r="AR134" i="1"/>
  <c r="AM134" i="1"/>
  <c r="AE134" i="1"/>
  <c r="AD134" i="1"/>
  <c r="V134" i="1"/>
  <c r="CG133" i="1"/>
  <c r="CF133" i="1"/>
  <c r="CD133" i="1"/>
  <c r="CA133" i="1"/>
  <c r="BZ133" i="1"/>
  <c r="BV133" i="1"/>
  <c r="BY133" i="1" s="1"/>
  <c r="BR133" i="1"/>
  <c r="BL133" i="1"/>
  <c r="BF133" i="1"/>
  <c r="BS133" i="1" s="1"/>
  <c r="BA133" i="1"/>
  <c r="AY133" i="1" s="1"/>
  <c r="AZ133" i="1" s="1"/>
  <c r="AR133" i="1"/>
  <c r="AM133" i="1"/>
  <c r="AE133" i="1"/>
  <c r="AD133" i="1"/>
  <c r="V133" i="1"/>
  <c r="CG132" i="1"/>
  <c r="CF132" i="1"/>
  <c r="CD132" i="1"/>
  <c r="CA132" i="1"/>
  <c r="BZ132" i="1"/>
  <c r="BV132" i="1"/>
  <c r="BW132" i="1" s="1"/>
  <c r="BR132" i="1"/>
  <c r="BL132" i="1"/>
  <c r="BF132" i="1"/>
  <c r="BS132" i="1" s="1"/>
  <c r="BA132" i="1"/>
  <c r="AY132" i="1" s="1"/>
  <c r="AR132" i="1"/>
  <c r="AM132" i="1"/>
  <c r="AE132" i="1"/>
  <c r="AD132" i="1"/>
  <c r="V132" i="1"/>
  <c r="CG131" i="1"/>
  <c r="CF131" i="1"/>
  <c r="CD131" i="1"/>
  <c r="CA131" i="1"/>
  <c r="BZ131" i="1"/>
  <c r="BV131" i="1"/>
  <c r="BW131" i="1" s="1"/>
  <c r="BR131" i="1"/>
  <c r="BL131" i="1"/>
  <c r="BF131" i="1"/>
  <c r="BS131" i="1" s="1"/>
  <c r="BA131" i="1"/>
  <c r="AY131" i="1" s="1"/>
  <c r="Q131" i="1" s="1"/>
  <c r="AR131" i="1"/>
  <c r="AM131" i="1"/>
  <c r="AE131" i="1"/>
  <c r="AD131" i="1"/>
  <c r="V131" i="1"/>
  <c r="CG130" i="1"/>
  <c r="CF130" i="1"/>
  <c r="CD130" i="1"/>
  <c r="CA130" i="1"/>
  <c r="BZ130" i="1"/>
  <c r="BV130" i="1"/>
  <c r="BR130" i="1"/>
  <c r="BL130" i="1"/>
  <c r="BF130" i="1"/>
  <c r="BS130" i="1" s="1"/>
  <c r="BA130" i="1"/>
  <c r="AY130" i="1" s="1"/>
  <c r="AK130" i="1" s="1"/>
  <c r="P130" i="1" s="1"/>
  <c r="BO130" i="1" s="1"/>
  <c r="AR130" i="1"/>
  <c r="AM130" i="1"/>
  <c r="AE130" i="1"/>
  <c r="AD130" i="1"/>
  <c r="V130" i="1"/>
  <c r="CG129" i="1"/>
  <c r="CF129" i="1"/>
  <c r="CD129" i="1"/>
  <c r="CA129" i="1"/>
  <c r="BZ129" i="1"/>
  <c r="BV129" i="1"/>
  <c r="BX129" i="1" s="1"/>
  <c r="CB129" i="1" s="1"/>
  <c r="CC129" i="1" s="1"/>
  <c r="BR129" i="1"/>
  <c r="BL129" i="1"/>
  <c r="BF129" i="1"/>
  <c r="BS129" i="1" s="1"/>
  <c r="BA129" i="1"/>
  <c r="AY129" i="1" s="1"/>
  <c r="AR129" i="1"/>
  <c r="AM129" i="1"/>
  <c r="AE129" i="1"/>
  <c r="AD129" i="1"/>
  <c r="V129" i="1"/>
  <c r="CG128" i="1"/>
  <c r="CF128" i="1"/>
  <c r="CD128" i="1"/>
  <c r="CA128" i="1"/>
  <c r="BZ128" i="1"/>
  <c r="BV128" i="1"/>
  <c r="BR128" i="1"/>
  <c r="BL128" i="1"/>
  <c r="BF128" i="1"/>
  <c r="BS128" i="1" s="1"/>
  <c r="BA128" i="1"/>
  <c r="AY128" i="1" s="1"/>
  <c r="Q128" i="1" s="1"/>
  <c r="AR128" i="1"/>
  <c r="AM128" i="1"/>
  <c r="AE128" i="1"/>
  <c r="AD128" i="1"/>
  <c r="V128" i="1"/>
  <c r="CG127" i="1"/>
  <c r="CF127" i="1"/>
  <c r="CD127" i="1"/>
  <c r="CA127" i="1"/>
  <c r="BZ127" i="1"/>
  <c r="BV127" i="1"/>
  <c r="BY127" i="1" s="1"/>
  <c r="BR127" i="1"/>
  <c r="BL127" i="1"/>
  <c r="BF127" i="1"/>
  <c r="BS127" i="1" s="1"/>
  <c r="BA127" i="1"/>
  <c r="AY127" i="1" s="1"/>
  <c r="AZ127" i="1" s="1"/>
  <c r="AR127" i="1"/>
  <c r="AM127" i="1"/>
  <c r="AE127" i="1"/>
  <c r="AD127" i="1"/>
  <c r="V127" i="1"/>
  <c r="CG126" i="1"/>
  <c r="CF126" i="1"/>
  <c r="CD126" i="1"/>
  <c r="CA126" i="1"/>
  <c r="BZ126" i="1"/>
  <c r="BV126" i="1"/>
  <c r="BR126" i="1"/>
  <c r="BL126" i="1"/>
  <c r="BF126" i="1"/>
  <c r="BS126" i="1" s="1"/>
  <c r="BA126" i="1"/>
  <c r="AY126" i="1" s="1"/>
  <c r="AR126" i="1"/>
  <c r="AM126" i="1"/>
  <c r="AE126" i="1"/>
  <c r="AD126" i="1"/>
  <c r="V126" i="1"/>
  <c r="CG125" i="1"/>
  <c r="CF125" i="1"/>
  <c r="CD125" i="1"/>
  <c r="CA125" i="1"/>
  <c r="BZ125" i="1"/>
  <c r="BV125" i="1"/>
  <c r="BR125" i="1"/>
  <c r="BL125" i="1"/>
  <c r="BF125" i="1"/>
  <c r="BS125" i="1" s="1"/>
  <c r="BA125" i="1"/>
  <c r="AY125" i="1" s="1"/>
  <c r="AR125" i="1"/>
  <c r="AM125" i="1"/>
  <c r="AE125" i="1"/>
  <c r="AD125" i="1"/>
  <c r="V125" i="1"/>
  <c r="CG124" i="1"/>
  <c r="CF124" i="1"/>
  <c r="CD124" i="1"/>
  <c r="CA124" i="1"/>
  <c r="BZ124" i="1"/>
  <c r="BV124" i="1"/>
  <c r="BX124" i="1" s="1"/>
  <c r="CB124" i="1" s="1"/>
  <c r="CC124" i="1" s="1"/>
  <c r="BR124" i="1"/>
  <c r="BL124" i="1"/>
  <c r="BF124" i="1"/>
  <c r="BS124" i="1" s="1"/>
  <c r="BA124" i="1"/>
  <c r="AY124" i="1" s="1"/>
  <c r="Q124" i="1" s="1"/>
  <c r="AR124" i="1"/>
  <c r="AM124" i="1"/>
  <c r="AE124" i="1"/>
  <c r="AD124" i="1"/>
  <c r="V124" i="1"/>
  <c r="CG123" i="1"/>
  <c r="CF123" i="1"/>
  <c r="CD123" i="1"/>
  <c r="CA123" i="1"/>
  <c r="BZ123" i="1"/>
  <c r="BV123" i="1"/>
  <c r="BY123" i="1" s="1"/>
  <c r="BR123" i="1"/>
  <c r="BL123" i="1"/>
  <c r="BF123" i="1"/>
  <c r="BS123" i="1" s="1"/>
  <c r="BA123" i="1"/>
  <c r="AY123" i="1" s="1"/>
  <c r="AR123" i="1"/>
  <c r="AM123" i="1"/>
  <c r="AE123" i="1"/>
  <c r="AD123" i="1"/>
  <c r="V123" i="1"/>
  <c r="CG122" i="1"/>
  <c r="CF122" i="1"/>
  <c r="CD122" i="1"/>
  <c r="CA122" i="1"/>
  <c r="BZ122" i="1"/>
  <c r="BV122" i="1"/>
  <c r="BR122" i="1"/>
  <c r="BL122" i="1"/>
  <c r="BF122" i="1"/>
  <c r="BS122" i="1" s="1"/>
  <c r="BA122" i="1"/>
  <c r="AY122" i="1" s="1"/>
  <c r="AK122" i="1" s="1"/>
  <c r="P122" i="1" s="1"/>
  <c r="BO122" i="1" s="1"/>
  <c r="AR122" i="1"/>
  <c r="AM122" i="1"/>
  <c r="AE122" i="1"/>
  <c r="AD122" i="1"/>
  <c r="V122" i="1"/>
  <c r="CG121" i="1"/>
  <c r="CF121" i="1"/>
  <c r="CD121" i="1"/>
  <c r="CA121" i="1"/>
  <c r="BZ121" i="1"/>
  <c r="BV121" i="1"/>
  <c r="BR121" i="1"/>
  <c r="BL121" i="1"/>
  <c r="BF121" i="1"/>
  <c r="BS121" i="1" s="1"/>
  <c r="BA121" i="1"/>
  <c r="AY121" i="1" s="1"/>
  <c r="AR121" i="1"/>
  <c r="AM121" i="1"/>
  <c r="AE121" i="1"/>
  <c r="AD121" i="1"/>
  <c r="V121" i="1"/>
  <c r="CG120" i="1"/>
  <c r="CF120" i="1"/>
  <c r="CD120" i="1"/>
  <c r="CA120" i="1"/>
  <c r="BZ120" i="1"/>
  <c r="BV120" i="1"/>
  <c r="BW120" i="1" s="1"/>
  <c r="BR120" i="1"/>
  <c r="BL120" i="1"/>
  <c r="BF120" i="1"/>
  <c r="BS120" i="1" s="1"/>
  <c r="BA120" i="1"/>
  <c r="AY120" i="1" s="1"/>
  <c r="Q120" i="1" s="1"/>
  <c r="AR120" i="1"/>
  <c r="AM120" i="1"/>
  <c r="AE120" i="1"/>
  <c r="AD120" i="1"/>
  <c r="V120" i="1"/>
  <c r="CG119" i="1"/>
  <c r="CF119" i="1"/>
  <c r="CD119" i="1"/>
  <c r="CA119" i="1"/>
  <c r="BZ119" i="1"/>
  <c r="BV119" i="1"/>
  <c r="BY119" i="1" s="1"/>
  <c r="BR119" i="1"/>
  <c r="BL119" i="1"/>
  <c r="BF119" i="1"/>
  <c r="BS119" i="1" s="1"/>
  <c r="BA119" i="1"/>
  <c r="AY119" i="1" s="1"/>
  <c r="AZ119" i="1" s="1"/>
  <c r="AR119" i="1"/>
  <c r="AM119" i="1"/>
  <c r="AE119" i="1"/>
  <c r="AD119" i="1"/>
  <c r="V119" i="1"/>
  <c r="CG118" i="1"/>
  <c r="CF118" i="1"/>
  <c r="CD118" i="1"/>
  <c r="CA118" i="1"/>
  <c r="BZ118" i="1"/>
  <c r="BV118" i="1"/>
  <c r="BW118" i="1" s="1"/>
  <c r="BR118" i="1"/>
  <c r="BL118" i="1"/>
  <c r="BF118" i="1"/>
  <c r="BS118" i="1" s="1"/>
  <c r="BA118" i="1"/>
  <c r="AY118" i="1" s="1"/>
  <c r="AL118" i="1" s="1"/>
  <c r="O118" i="1" s="1"/>
  <c r="N118" i="1" s="1"/>
  <c r="AR118" i="1"/>
  <c r="AM118" i="1"/>
  <c r="AE118" i="1"/>
  <c r="AD118" i="1"/>
  <c r="V118" i="1"/>
  <c r="CG117" i="1"/>
  <c r="CF117" i="1"/>
  <c r="CD117" i="1"/>
  <c r="CA117" i="1"/>
  <c r="BZ117" i="1"/>
  <c r="BV117" i="1"/>
  <c r="BW117" i="1" s="1"/>
  <c r="BR117" i="1"/>
  <c r="BL117" i="1"/>
  <c r="BF117" i="1"/>
  <c r="BS117" i="1" s="1"/>
  <c r="BA117" i="1"/>
  <c r="AY117" i="1" s="1"/>
  <c r="Q117" i="1" s="1"/>
  <c r="AR117" i="1"/>
  <c r="AM117" i="1"/>
  <c r="AE117" i="1"/>
  <c r="AD117" i="1"/>
  <c r="V117" i="1"/>
  <c r="CG116" i="1"/>
  <c r="CF116" i="1"/>
  <c r="CD116" i="1"/>
  <c r="CA116" i="1"/>
  <c r="BZ116" i="1"/>
  <c r="BV116" i="1"/>
  <c r="BR116" i="1"/>
  <c r="BL116" i="1"/>
  <c r="BF116" i="1"/>
  <c r="BS116" i="1" s="1"/>
  <c r="BA116" i="1"/>
  <c r="AY116" i="1" s="1"/>
  <c r="AR116" i="1"/>
  <c r="AM116" i="1"/>
  <c r="AE116" i="1"/>
  <c r="AD116" i="1"/>
  <c r="V116" i="1"/>
  <c r="CG115" i="1"/>
  <c r="CF115" i="1"/>
  <c r="CD115" i="1"/>
  <c r="CA115" i="1"/>
  <c r="BZ115" i="1"/>
  <c r="BV115" i="1"/>
  <c r="BY115" i="1" s="1"/>
  <c r="BR115" i="1"/>
  <c r="BL115" i="1"/>
  <c r="BF115" i="1"/>
  <c r="BS115" i="1" s="1"/>
  <c r="BA115" i="1"/>
  <c r="AY115" i="1" s="1"/>
  <c r="AR115" i="1"/>
  <c r="AM115" i="1"/>
  <c r="AE115" i="1"/>
  <c r="AD115" i="1"/>
  <c r="V115" i="1"/>
  <c r="CG114" i="1"/>
  <c r="CF114" i="1"/>
  <c r="CD114" i="1"/>
  <c r="CA114" i="1"/>
  <c r="BZ114" i="1"/>
  <c r="BV114" i="1"/>
  <c r="BR114" i="1"/>
  <c r="BL114" i="1"/>
  <c r="BF114" i="1"/>
  <c r="BS114" i="1" s="1"/>
  <c r="BA114" i="1"/>
  <c r="AY114" i="1" s="1"/>
  <c r="AZ114" i="1" s="1"/>
  <c r="AR114" i="1"/>
  <c r="AM114" i="1"/>
  <c r="AE114" i="1"/>
  <c r="AD114" i="1"/>
  <c r="V114" i="1"/>
  <c r="CG113" i="1"/>
  <c r="CF113" i="1"/>
  <c r="CD113" i="1"/>
  <c r="CA113" i="1"/>
  <c r="BZ113" i="1"/>
  <c r="BV113" i="1"/>
  <c r="BX113" i="1" s="1"/>
  <c r="CB113" i="1" s="1"/>
  <c r="CC113" i="1" s="1"/>
  <c r="BR113" i="1"/>
  <c r="BL113" i="1"/>
  <c r="BF113" i="1"/>
  <c r="BS113" i="1" s="1"/>
  <c r="BA113" i="1"/>
  <c r="AY113" i="1" s="1"/>
  <c r="AR113" i="1"/>
  <c r="AM113" i="1"/>
  <c r="AE113" i="1"/>
  <c r="AD113" i="1"/>
  <c r="V113" i="1"/>
  <c r="CG112" i="1"/>
  <c r="CF112" i="1"/>
  <c r="CD112" i="1"/>
  <c r="CA112" i="1"/>
  <c r="BZ112" i="1"/>
  <c r="BV112" i="1"/>
  <c r="BR112" i="1"/>
  <c r="BL112" i="1"/>
  <c r="BF112" i="1"/>
  <c r="BS112" i="1" s="1"/>
  <c r="BA112" i="1"/>
  <c r="AY112" i="1" s="1"/>
  <c r="Q112" i="1" s="1"/>
  <c r="AR112" i="1"/>
  <c r="AM112" i="1"/>
  <c r="AE112" i="1"/>
  <c r="AD112" i="1"/>
  <c r="V112" i="1"/>
  <c r="CG111" i="1"/>
  <c r="CF111" i="1"/>
  <c r="CD111" i="1"/>
  <c r="CA111" i="1"/>
  <c r="BZ111" i="1"/>
  <c r="BV111" i="1"/>
  <c r="BY111" i="1" s="1"/>
  <c r="BR111" i="1"/>
  <c r="BL111" i="1"/>
  <c r="BF111" i="1"/>
  <c r="BS111" i="1" s="1"/>
  <c r="BA111" i="1"/>
  <c r="AY111" i="1" s="1"/>
  <c r="AR111" i="1"/>
  <c r="AM111" i="1"/>
  <c r="AE111" i="1"/>
  <c r="AD111" i="1"/>
  <c r="V111" i="1"/>
  <c r="CG110" i="1"/>
  <c r="CF110" i="1"/>
  <c r="CD110" i="1"/>
  <c r="CA110" i="1"/>
  <c r="BZ110" i="1"/>
  <c r="BV110" i="1"/>
  <c r="BR110" i="1"/>
  <c r="BL110" i="1"/>
  <c r="BF110" i="1"/>
  <c r="BS110" i="1" s="1"/>
  <c r="BA110" i="1"/>
  <c r="AY110" i="1" s="1"/>
  <c r="AR110" i="1"/>
  <c r="AM110" i="1"/>
  <c r="AE110" i="1"/>
  <c r="AD110" i="1"/>
  <c r="V110" i="1"/>
  <c r="CG109" i="1"/>
  <c r="CF109" i="1"/>
  <c r="CD109" i="1"/>
  <c r="CA109" i="1"/>
  <c r="BZ109" i="1"/>
  <c r="BV109" i="1"/>
  <c r="BX109" i="1" s="1"/>
  <c r="CB109" i="1" s="1"/>
  <c r="CC109" i="1" s="1"/>
  <c r="BR109" i="1"/>
  <c r="BL109" i="1"/>
  <c r="BF109" i="1"/>
  <c r="BS109" i="1" s="1"/>
  <c r="BA109" i="1"/>
  <c r="AY109" i="1" s="1"/>
  <c r="AR109" i="1"/>
  <c r="AM109" i="1"/>
  <c r="AE109" i="1"/>
  <c r="AD109" i="1"/>
  <c r="V109" i="1"/>
  <c r="CG108" i="1"/>
  <c r="CF108" i="1"/>
  <c r="CD108" i="1"/>
  <c r="CA108" i="1"/>
  <c r="BZ108" i="1"/>
  <c r="BV108" i="1"/>
  <c r="BW108" i="1" s="1"/>
  <c r="BR108" i="1"/>
  <c r="BL108" i="1"/>
  <c r="BF108" i="1"/>
  <c r="BS108" i="1" s="1"/>
  <c r="BA108" i="1"/>
  <c r="AY108" i="1" s="1"/>
  <c r="T108" i="1" s="1"/>
  <c r="AR108" i="1"/>
  <c r="AM108" i="1"/>
  <c r="AE108" i="1"/>
  <c r="AD108" i="1"/>
  <c r="V108" i="1"/>
  <c r="CG107" i="1"/>
  <c r="CF107" i="1"/>
  <c r="CD107" i="1"/>
  <c r="CA107" i="1"/>
  <c r="BZ107" i="1"/>
  <c r="BV107" i="1"/>
  <c r="BW107" i="1" s="1"/>
  <c r="BR107" i="1"/>
  <c r="BL107" i="1"/>
  <c r="BF107" i="1"/>
  <c r="BS107" i="1" s="1"/>
  <c r="BA107" i="1"/>
  <c r="AY107" i="1" s="1"/>
  <c r="AR107" i="1"/>
  <c r="AM107" i="1"/>
  <c r="AE107" i="1"/>
  <c r="AD107" i="1"/>
  <c r="V107" i="1"/>
  <c r="CG106" i="1"/>
  <c r="CF106" i="1"/>
  <c r="CD106" i="1"/>
  <c r="CA106" i="1"/>
  <c r="BZ106" i="1"/>
  <c r="BV106" i="1"/>
  <c r="BR106" i="1"/>
  <c r="BL106" i="1"/>
  <c r="BF106" i="1"/>
  <c r="BS106" i="1" s="1"/>
  <c r="BA106" i="1"/>
  <c r="AY106" i="1" s="1"/>
  <c r="AK106" i="1" s="1"/>
  <c r="P106" i="1" s="1"/>
  <c r="BO106" i="1" s="1"/>
  <c r="AR106" i="1"/>
  <c r="AM106" i="1"/>
  <c r="AE106" i="1"/>
  <c r="AD106" i="1"/>
  <c r="V106" i="1"/>
  <c r="CG105" i="1"/>
  <c r="CF105" i="1"/>
  <c r="CD105" i="1"/>
  <c r="CA105" i="1"/>
  <c r="BZ105" i="1"/>
  <c r="BV105" i="1"/>
  <c r="BX105" i="1" s="1"/>
  <c r="CB105" i="1" s="1"/>
  <c r="CC105" i="1" s="1"/>
  <c r="BR105" i="1"/>
  <c r="BL105" i="1"/>
  <c r="BF105" i="1"/>
  <c r="BS105" i="1" s="1"/>
  <c r="BA105" i="1"/>
  <c r="AY105" i="1" s="1"/>
  <c r="AR105" i="1"/>
  <c r="AM105" i="1"/>
  <c r="AE105" i="1"/>
  <c r="AD105" i="1"/>
  <c r="V105" i="1"/>
  <c r="CG104" i="1"/>
  <c r="CF104" i="1"/>
  <c r="CD104" i="1"/>
  <c r="CA104" i="1"/>
  <c r="BZ104" i="1"/>
  <c r="BV104" i="1"/>
  <c r="BW104" i="1" s="1"/>
  <c r="BR104" i="1"/>
  <c r="BL104" i="1"/>
  <c r="BF104" i="1"/>
  <c r="BS104" i="1" s="1"/>
  <c r="BA104" i="1"/>
  <c r="AY104" i="1" s="1"/>
  <c r="AR104" i="1"/>
  <c r="AM104" i="1"/>
  <c r="AE104" i="1"/>
  <c r="AD104" i="1"/>
  <c r="V104" i="1"/>
  <c r="CG103" i="1"/>
  <c r="CF103" i="1"/>
  <c r="CD103" i="1"/>
  <c r="CA103" i="1"/>
  <c r="BZ103" i="1"/>
  <c r="BV103" i="1"/>
  <c r="BW103" i="1" s="1"/>
  <c r="BR103" i="1"/>
  <c r="BL103" i="1"/>
  <c r="BF103" i="1"/>
  <c r="BS103" i="1" s="1"/>
  <c r="BA103" i="1"/>
  <c r="AY103" i="1" s="1"/>
  <c r="AR103" i="1"/>
  <c r="AM103" i="1"/>
  <c r="AE103" i="1"/>
  <c r="AD103" i="1"/>
  <c r="V103" i="1"/>
  <c r="CG102" i="1"/>
  <c r="CF102" i="1"/>
  <c r="CD102" i="1"/>
  <c r="CA102" i="1"/>
  <c r="BZ102" i="1"/>
  <c r="BV102" i="1"/>
  <c r="BX102" i="1" s="1"/>
  <c r="CB102" i="1" s="1"/>
  <c r="CC102" i="1" s="1"/>
  <c r="BR102" i="1"/>
  <c r="BL102" i="1"/>
  <c r="BF102" i="1"/>
  <c r="BS102" i="1" s="1"/>
  <c r="BA102" i="1"/>
  <c r="AY102" i="1" s="1"/>
  <c r="AR102" i="1"/>
  <c r="AM102" i="1"/>
  <c r="AE102" i="1"/>
  <c r="AD102" i="1"/>
  <c r="V102" i="1"/>
  <c r="CG101" i="1"/>
  <c r="CF101" i="1"/>
  <c r="CD101" i="1"/>
  <c r="CA101" i="1"/>
  <c r="BZ101" i="1"/>
  <c r="BV101" i="1"/>
  <c r="BX101" i="1" s="1"/>
  <c r="CB101" i="1" s="1"/>
  <c r="CC101" i="1" s="1"/>
  <c r="BR101" i="1"/>
  <c r="BL101" i="1"/>
  <c r="BF101" i="1"/>
  <c r="BS101" i="1" s="1"/>
  <c r="BA101" i="1"/>
  <c r="AY101" i="1" s="1"/>
  <c r="AZ101" i="1" s="1"/>
  <c r="AR101" i="1"/>
  <c r="AM101" i="1"/>
  <c r="AE101" i="1"/>
  <c r="AD101" i="1"/>
  <c r="V101" i="1"/>
  <c r="CG100" i="1"/>
  <c r="CF100" i="1"/>
  <c r="CD100" i="1"/>
  <c r="CA100" i="1"/>
  <c r="BZ100" i="1"/>
  <c r="BV100" i="1"/>
  <c r="BR100" i="1"/>
  <c r="BL100" i="1"/>
  <c r="BF100" i="1"/>
  <c r="BS100" i="1" s="1"/>
  <c r="BA100" i="1"/>
  <c r="AY100" i="1" s="1"/>
  <c r="T100" i="1" s="1"/>
  <c r="AR100" i="1"/>
  <c r="AM100" i="1"/>
  <c r="AE100" i="1"/>
  <c r="AD100" i="1"/>
  <c r="V100" i="1"/>
  <c r="CG99" i="1"/>
  <c r="CF99" i="1"/>
  <c r="CD99" i="1"/>
  <c r="CA99" i="1"/>
  <c r="BZ99" i="1"/>
  <c r="BV99" i="1"/>
  <c r="BW99" i="1" s="1"/>
  <c r="BR99" i="1"/>
  <c r="BL99" i="1"/>
  <c r="BF99" i="1"/>
  <c r="BS99" i="1" s="1"/>
  <c r="BA99" i="1"/>
  <c r="AY99" i="1" s="1"/>
  <c r="AR99" i="1"/>
  <c r="AM99" i="1"/>
  <c r="AE99" i="1"/>
  <c r="AD99" i="1"/>
  <c r="V99" i="1"/>
  <c r="CG98" i="1"/>
  <c r="CF98" i="1"/>
  <c r="CD98" i="1"/>
  <c r="CA98" i="1"/>
  <c r="BZ98" i="1"/>
  <c r="BV98" i="1"/>
  <c r="BR98" i="1"/>
  <c r="BL98" i="1"/>
  <c r="BF98" i="1"/>
  <c r="BS98" i="1" s="1"/>
  <c r="BA98" i="1"/>
  <c r="AY98" i="1" s="1"/>
  <c r="AK98" i="1" s="1"/>
  <c r="P98" i="1" s="1"/>
  <c r="BO98" i="1" s="1"/>
  <c r="AR98" i="1"/>
  <c r="AM98" i="1"/>
  <c r="AE98" i="1"/>
  <c r="AD98" i="1"/>
  <c r="V98" i="1"/>
  <c r="CG97" i="1"/>
  <c r="CF97" i="1"/>
  <c r="CD97" i="1"/>
  <c r="CA97" i="1"/>
  <c r="BZ97" i="1"/>
  <c r="BV97" i="1"/>
  <c r="BR97" i="1"/>
  <c r="BL97" i="1"/>
  <c r="BF97" i="1"/>
  <c r="BS97" i="1" s="1"/>
  <c r="BA97" i="1"/>
  <c r="AY97" i="1" s="1"/>
  <c r="AR97" i="1"/>
  <c r="AM97" i="1"/>
  <c r="AE97" i="1"/>
  <c r="AD97" i="1"/>
  <c r="V97" i="1"/>
  <c r="CG95" i="1"/>
  <c r="CF95" i="1"/>
  <c r="CD95" i="1"/>
  <c r="CA95" i="1"/>
  <c r="BZ95" i="1"/>
  <c r="BV95" i="1"/>
  <c r="BR95" i="1"/>
  <c r="BL95" i="1"/>
  <c r="BF95" i="1"/>
  <c r="BS95" i="1" s="1"/>
  <c r="BA95" i="1"/>
  <c r="AY95" i="1" s="1"/>
  <c r="Q95" i="1" s="1"/>
  <c r="AR95" i="1"/>
  <c r="AM95" i="1"/>
  <c r="AE95" i="1"/>
  <c r="AD95" i="1"/>
  <c r="V95" i="1"/>
  <c r="CG94" i="1"/>
  <c r="CF94" i="1"/>
  <c r="CD94" i="1"/>
  <c r="CA94" i="1"/>
  <c r="BZ94" i="1"/>
  <c r="BV94" i="1"/>
  <c r="BY94" i="1" s="1"/>
  <c r="BR94" i="1"/>
  <c r="BL94" i="1"/>
  <c r="BF94" i="1"/>
  <c r="BS94" i="1" s="1"/>
  <c r="BA94" i="1"/>
  <c r="AY94" i="1" s="1"/>
  <c r="AR94" i="1"/>
  <c r="AM94" i="1"/>
  <c r="AE94" i="1"/>
  <c r="AD94" i="1"/>
  <c r="V94" i="1"/>
  <c r="CG93" i="1"/>
  <c r="CF93" i="1"/>
  <c r="CD93" i="1"/>
  <c r="CA93" i="1"/>
  <c r="BZ93" i="1"/>
  <c r="BV93" i="1"/>
  <c r="BX93" i="1" s="1"/>
  <c r="CB93" i="1" s="1"/>
  <c r="CC93" i="1" s="1"/>
  <c r="BR93" i="1"/>
  <c r="BL93" i="1"/>
  <c r="BF93" i="1"/>
  <c r="BS93" i="1" s="1"/>
  <c r="BA93" i="1"/>
  <c r="AY93" i="1" s="1"/>
  <c r="Q93" i="1" s="1"/>
  <c r="AR93" i="1"/>
  <c r="AM93" i="1"/>
  <c r="AE93" i="1"/>
  <c r="AD93" i="1"/>
  <c r="V93" i="1"/>
  <c r="CG92" i="1"/>
  <c r="CF92" i="1"/>
  <c r="CD92" i="1"/>
  <c r="CA92" i="1"/>
  <c r="BZ92" i="1"/>
  <c r="BV92" i="1"/>
  <c r="BR92" i="1"/>
  <c r="BL92" i="1"/>
  <c r="BF92" i="1"/>
  <c r="BS92" i="1" s="1"/>
  <c r="BA92" i="1"/>
  <c r="AY92" i="1" s="1"/>
  <c r="AR92" i="1"/>
  <c r="AM92" i="1"/>
  <c r="AE92" i="1"/>
  <c r="AD92" i="1"/>
  <c r="V92" i="1"/>
  <c r="CG91" i="1"/>
  <c r="CF91" i="1"/>
  <c r="CD91" i="1"/>
  <c r="CA91" i="1"/>
  <c r="BZ91" i="1"/>
  <c r="BV91" i="1"/>
  <c r="BX91" i="1" s="1"/>
  <c r="CB91" i="1" s="1"/>
  <c r="CC91" i="1" s="1"/>
  <c r="BR91" i="1"/>
  <c r="BL91" i="1"/>
  <c r="BF91" i="1"/>
  <c r="BS91" i="1" s="1"/>
  <c r="BA91" i="1"/>
  <c r="AY91" i="1" s="1"/>
  <c r="AR91" i="1"/>
  <c r="AM91" i="1"/>
  <c r="AE91" i="1"/>
  <c r="AD91" i="1"/>
  <c r="V91" i="1"/>
  <c r="CG90" i="1"/>
  <c r="CF90" i="1"/>
  <c r="CD90" i="1"/>
  <c r="CA90" i="1"/>
  <c r="BZ90" i="1"/>
  <c r="BV90" i="1"/>
  <c r="BR90" i="1"/>
  <c r="BL90" i="1"/>
  <c r="BF90" i="1"/>
  <c r="BS90" i="1" s="1"/>
  <c r="BA90" i="1"/>
  <c r="AY90" i="1" s="1"/>
  <c r="AZ90" i="1" s="1"/>
  <c r="AR90" i="1"/>
  <c r="AM90" i="1"/>
  <c r="AE90" i="1"/>
  <c r="AD90" i="1"/>
  <c r="V90" i="1"/>
  <c r="CG89" i="1"/>
  <c r="CF89" i="1"/>
  <c r="CD89" i="1"/>
  <c r="CA89" i="1"/>
  <c r="BZ89" i="1"/>
  <c r="BV89" i="1"/>
  <c r="BX89" i="1" s="1"/>
  <c r="CB89" i="1" s="1"/>
  <c r="CC89" i="1" s="1"/>
  <c r="BR89" i="1"/>
  <c r="BL89" i="1"/>
  <c r="BF89" i="1"/>
  <c r="BS89" i="1" s="1"/>
  <c r="BA89" i="1"/>
  <c r="AY89" i="1" s="1"/>
  <c r="Q89" i="1" s="1"/>
  <c r="AR89" i="1"/>
  <c r="AM89" i="1"/>
  <c r="AE89" i="1"/>
  <c r="AD89" i="1"/>
  <c r="V89" i="1"/>
  <c r="CG88" i="1"/>
  <c r="CF88" i="1"/>
  <c r="CD88" i="1"/>
  <c r="CA88" i="1"/>
  <c r="BZ88" i="1"/>
  <c r="BV88" i="1"/>
  <c r="BR88" i="1"/>
  <c r="BL88" i="1"/>
  <c r="BF88" i="1"/>
  <c r="BS88" i="1" s="1"/>
  <c r="BA88" i="1"/>
  <c r="AY88" i="1" s="1"/>
  <c r="AR88" i="1"/>
  <c r="AM88" i="1"/>
  <c r="AE88" i="1"/>
  <c r="AD88" i="1"/>
  <c r="V88" i="1"/>
  <c r="CG87" i="1"/>
  <c r="CF87" i="1"/>
  <c r="CD87" i="1"/>
  <c r="CA87" i="1"/>
  <c r="BZ87" i="1"/>
  <c r="BV87" i="1"/>
  <c r="BY87" i="1" s="1"/>
  <c r="BR87" i="1"/>
  <c r="BL87" i="1"/>
  <c r="BF87" i="1"/>
  <c r="BS87" i="1" s="1"/>
  <c r="BA87" i="1"/>
  <c r="AY87" i="1" s="1"/>
  <c r="AR87" i="1"/>
  <c r="AM87" i="1"/>
  <c r="AE87" i="1"/>
  <c r="AD87" i="1"/>
  <c r="AC87" i="1" s="1"/>
  <c r="V87" i="1"/>
  <c r="CG86" i="1"/>
  <c r="CF86" i="1"/>
  <c r="CD86" i="1"/>
  <c r="CA86" i="1"/>
  <c r="BZ86" i="1"/>
  <c r="BV86" i="1"/>
  <c r="BY86" i="1" s="1"/>
  <c r="BR86" i="1"/>
  <c r="BL86" i="1"/>
  <c r="BF86" i="1"/>
  <c r="BS86" i="1" s="1"/>
  <c r="BA86" i="1"/>
  <c r="AY86" i="1" s="1"/>
  <c r="AZ86" i="1" s="1"/>
  <c r="AR86" i="1"/>
  <c r="AM86" i="1"/>
  <c r="AE86" i="1"/>
  <c r="AD86" i="1"/>
  <c r="V86" i="1"/>
  <c r="CG85" i="1"/>
  <c r="CF85" i="1"/>
  <c r="CD85" i="1"/>
  <c r="CA85" i="1"/>
  <c r="BZ85" i="1"/>
  <c r="BV85" i="1"/>
  <c r="BR85" i="1"/>
  <c r="BL85" i="1"/>
  <c r="BF85" i="1"/>
  <c r="BS85" i="1" s="1"/>
  <c r="BA85" i="1"/>
  <c r="AY85" i="1" s="1"/>
  <c r="AK85" i="1" s="1"/>
  <c r="P85" i="1" s="1"/>
  <c r="BO85" i="1" s="1"/>
  <c r="AR85" i="1"/>
  <c r="AM85" i="1"/>
  <c r="AE85" i="1"/>
  <c r="AD85" i="1"/>
  <c r="V85" i="1"/>
  <c r="CG84" i="1"/>
  <c r="CF84" i="1"/>
  <c r="CD84" i="1"/>
  <c r="CA84" i="1"/>
  <c r="BZ84" i="1"/>
  <c r="BV84" i="1"/>
  <c r="BR84" i="1"/>
  <c r="BL84" i="1"/>
  <c r="BF84" i="1"/>
  <c r="BS84" i="1" s="1"/>
  <c r="BA84" i="1"/>
  <c r="AY84" i="1" s="1"/>
  <c r="AZ84" i="1" s="1"/>
  <c r="AR84" i="1"/>
  <c r="AM84" i="1"/>
  <c r="AE84" i="1"/>
  <c r="AD84" i="1"/>
  <c r="V84" i="1"/>
  <c r="CG83" i="1"/>
  <c r="CF83" i="1"/>
  <c r="CD83" i="1"/>
  <c r="CA83" i="1"/>
  <c r="BZ83" i="1"/>
  <c r="BV83" i="1"/>
  <c r="BY83" i="1" s="1"/>
  <c r="BR83" i="1"/>
  <c r="BL83" i="1"/>
  <c r="BF83" i="1"/>
  <c r="BS83" i="1" s="1"/>
  <c r="BA83" i="1"/>
  <c r="AY83" i="1" s="1"/>
  <c r="AZ83" i="1" s="1"/>
  <c r="AR83" i="1"/>
  <c r="AM83" i="1"/>
  <c r="AE83" i="1"/>
  <c r="AD83" i="1"/>
  <c r="V83" i="1"/>
  <c r="CG82" i="1"/>
  <c r="CF82" i="1"/>
  <c r="CD82" i="1"/>
  <c r="CA82" i="1"/>
  <c r="BZ82" i="1"/>
  <c r="BV82" i="1"/>
  <c r="BW82" i="1" s="1"/>
  <c r="BR82" i="1"/>
  <c r="BL82" i="1"/>
  <c r="BF82" i="1"/>
  <c r="BS82" i="1" s="1"/>
  <c r="BA82" i="1"/>
  <c r="AY82" i="1" s="1"/>
  <c r="AR82" i="1"/>
  <c r="AM82" i="1"/>
  <c r="AE82" i="1"/>
  <c r="AD82" i="1"/>
  <c r="V82" i="1"/>
  <c r="CG81" i="1"/>
  <c r="CF81" i="1"/>
  <c r="CD81" i="1"/>
  <c r="CA81" i="1"/>
  <c r="BZ81" i="1"/>
  <c r="BV81" i="1"/>
  <c r="BR81" i="1"/>
  <c r="BL81" i="1"/>
  <c r="BF81" i="1"/>
  <c r="BS81" i="1" s="1"/>
  <c r="BA81" i="1"/>
  <c r="AY81" i="1" s="1"/>
  <c r="AR81" i="1"/>
  <c r="AM81" i="1"/>
  <c r="AE81" i="1"/>
  <c r="AD81" i="1"/>
  <c r="V81" i="1"/>
  <c r="CG80" i="1"/>
  <c r="CF80" i="1"/>
  <c r="CD80" i="1"/>
  <c r="CA80" i="1"/>
  <c r="BZ80" i="1"/>
  <c r="BV80" i="1"/>
  <c r="BR80" i="1"/>
  <c r="BL80" i="1"/>
  <c r="BF80" i="1"/>
  <c r="BS80" i="1" s="1"/>
  <c r="BA80" i="1"/>
  <c r="AY80" i="1" s="1"/>
  <c r="AZ80" i="1" s="1"/>
  <c r="AR80" i="1"/>
  <c r="AM80" i="1"/>
  <c r="AE80" i="1"/>
  <c r="AD80" i="1"/>
  <c r="V80" i="1"/>
  <c r="CG79" i="1"/>
  <c r="CF79" i="1"/>
  <c r="CD79" i="1"/>
  <c r="CA79" i="1"/>
  <c r="BZ79" i="1"/>
  <c r="BV79" i="1"/>
  <c r="BY79" i="1" s="1"/>
  <c r="BR79" i="1"/>
  <c r="BL79" i="1"/>
  <c r="BF79" i="1"/>
  <c r="BS79" i="1" s="1"/>
  <c r="BA79" i="1"/>
  <c r="AY79" i="1" s="1"/>
  <c r="Q79" i="1" s="1"/>
  <c r="AR79" i="1"/>
  <c r="AM79" i="1"/>
  <c r="AE79" i="1"/>
  <c r="AD79" i="1"/>
  <c r="V79" i="1"/>
  <c r="CG78" i="1"/>
  <c r="CF78" i="1"/>
  <c r="CD78" i="1"/>
  <c r="CA78" i="1"/>
  <c r="BZ78" i="1"/>
  <c r="BV78" i="1"/>
  <c r="BX78" i="1" s="1"/>
  <c r="CB78" i="1" s="1"/>
  <c r="CC78" i="1" s="1"/>
  <c r="BR78" i="1"/>
  <c r="BL78" i="1"/>
  <c r="BF78" i="1"/>
  <c r="BS78" i="1" s="1"/>
  <c r="BA78" i="1"/>
  <c r="AY78" i="1" s="1"/>
  <c r="AR78" i="1"/>
  <c r="AM78" i="1"/>
  <c r="AE78" i="1"/>
  <c r="AD78" i="1"/>
  <c r="V78" i="1"/>
  <c r="CG77" i="1"/>
  <c r="CF77" i="1"/>
  <c r="CD77" i="1"/>
  <c r="CA77" i="1"/>
  <c r="BZ77" i="1"/>
  <c r="BV77" i="1"/>
  <c r="BY77" i="1" s="1"/>
  <c r="BR77" i="1"/>
  <c r="BL77" i="1"/>
  <c r="BF77" i="1"/>
  <c r="BS77" i="1" s="1"/>
  <c r="BA77" i="1"/>
  <c r="AY77" i="1" s="1"/>
  <c r="AR77" i="1"/>
  <c r="AM77" i="1"/>
  <c r="AE77" i="1"/>
  <c r="AD77" i="1"/>
  <c r="V77" i="1"/>
  <c r="CG76" i="1"/>
  <c r="CF76" i="1"/>
  <c r="CD76" i="1"/>
  <c r="CA76" i="1"/>
  <c r="BZ76" i="1"/>
  <c r="BV76" i="1"/>
  <c r="BR76" i="1"/>
  <c r="BL76" i="1"/>
  <c r="BF76" i="1"/>
  <c r="BS76" i="1" s="1"/>
  <c r="BA76" i="1"/>
  <c r="AY76" i="1" s="1"/>
  <c r="AR76" i="1"/>
  <c r="AM76" i="1"/>
  <c r="AE76" i="1"/>
  <c r="AD76" i="1"/>
  <c r="V76" i="1"/>
  <c r="CG75" i="1"/>
  <c r="CF75" i="1"/>
  <c r="CD75" i="1"/>
  <c r="CA75" i="1"/>
  <c r="BZ75" i="1"/>
  <c r="BV75" i="1"/>
  <c r="BY75" i="1" s="1"/>
  <c r="BR75" i="1"/>
  <c r="BL75" i="1"/>
  <c r="BF75" i="1"/>
  <c r="BS75" i="1" s="1"/>
  <c r="BA75" i="1"/>
  <c r="AY75" i="1" s="1"/>
  <c r="AR75" i="1"/>
  <c r="AM75" i="1"/>
  <c r="AE75" i="1"/>
  <c r="AD75" i="1"/>
  <c r="V75" i="1"/>
  <c r="CG74" i="1"/>
  <c r="CF74" i="1"/>
  <c r="CD74" i="1"/>
  <c r="CA74" i="1"/>
  <c r="BZ74" i="1"/>
  <c r="BV74" i="1"/>
  <c r="BX74" i="1" s="1"/>
  <c r="CB74" i="1" s="1"/>
  <c r="CC74" i="1" s="1"/>
  <c r="BR74" i="1"/>
  <c r="BL74" i="1"/>
  <c r="BF74" i="1"/>
  <c r="BS74" i="1" s="1"/>
  <c r="BA74" i="1"/>
  <c r="AY74" i="1" s="1"/>
  <c r="AK74" i="1" s="1"/>
  <c r="P74" i="1" s="1"/>
  <c r="BO74" i="1" s="1"/>
  <c r="AR74" i="1"/>
  <c r="AM74" i="1"/>
  <c r="AE74" i="1"/>
  <c r="AD74" i="1"/>
  <c r="V74" i="1"/>
  <c r="CG73" i="1"/>
  <c r="CF73" i="1"/>
  <c r="CD73" i="1"/>
  <c r="CA73" i="1"/>
  <c r="BZ73" i="1"/>
  <c r="BV73" i="1"/>
  <c r="BY73" i="1" s="1"/>
  <c r="BR73" i="1"/>
  <c r="BL73" i="1"/>
  <c r="BF73" i="1"/>
  <c r="BS73" i="1" s="1"/>
  <c r="BA73" i="1"/>
  <c r="AY73" i="1" s="1"/>
  <c r="Q73" i="1" s="1"/>
  <c r="AR73" i="1"/>
  <c r="AM73" i="1"/>
  <c r="AE73" i="1"/>
  <c r="AD73" i="1"/>
  <c r="V73" i="1"/>
  <c r="CG72" i="1"/>
  <c r="CF72" i="1"/>
  <c r="CD72" i="1"/>
  <c r="CA72" i="1"/>
  <c r="BZ72" i="1"/>
  <c r="BV72" i="1"/>
  <c r="BR72" i="1"/>
  <c r="BL72" i="1"/>
  <c r="BF72" i="1"/>
  <c r="BS72" i="1" s="1"/>
  <c r="BA72" i="1"/>
  <c r="AY72" i="1" s="1"/>
  <c r="AZ72" i="1" s="1"/>
  <c r="AR72" i="1"/>
  <c r="AM72" i="1"/>
  <c r="AE72" i="1"/>
  <c r="AD72" i="1"/>
  <c r="V72" i="1"/>
  <c r="CG71" i="1"/>
  <c r="CF71" i="1"/>
  <c r="CD71" i="1"/>
  <c r="CA71" i="1"/>
  <c r="BZ71" i="1"/>
  <c r="BV71" i="1"/>
  <c r="BR71" i="1"/>
  <c r="BL71" i="1"/>
  <c r="BF71" i="1"/>
  <c r="BS71" i="1" s="1"/>
  <c r="BA71" i="1"/>
  <c r="AY71" i="1" s="1"/>
  <c r="AK71" i="1" s="1"/>
  <c r="P71" i="1" s="1"/>
  <c r="BO71" i="1" s="1"/>
  <c r="AR71" i="1"/>
  <c r="AM71" i="1"/>
  <c r="AE71" i="1"/>
  <c r="AD71" i="1"/>
  <c r="V71" i="1"/>
  <c r="CG70" i="1"/>
  <c r="CF70" i="1"/>
  <c r="CD70" i="1"/>
  <c r="CA70" i="1"/>
  <c r="BZ70" i="1"/>
  <c r="BV70" i="1"/>
  <c r="BW70" i="1" s="1"/>
  <c r="BR70" i="1"/>
  <c r="BL70" i="1"/>
  <c r="BF70" i="1"/>
  <c r="BS70" i="1" s="1"/>
  <c r="BA70" i="1"/>
  <c r="AY70" i="1" s="1"/>
  <c r="AR70" i="1"/>
  <c r="AM70" i="1"/>
  <c r="AE70" i="1"/>
  <c r="AD70" i="1"/>
  <c r="V70" i="1"/>
  <c r="CG69" i="1"/>
  <c r="CF69" i="1"/>
  <c r="CD69" i="1"/>
  <c r="CA69" i="1"/>
  <c r="BZ69" i="1"/>
  <c r="BV69" i="1"/>
  <c r="BX69" i="1" s="1"/>
  <c r="CB69" i="1" s="1"/>
  <c r="CC69" i="1" s="1"/>
  <c r="BR69" i="1"/>
  <c r="BL69" i="1"/>
  <c r="BF69" i="1"/>
  <c r="BS69" i="1" s="1"/>
  <c r="BA69" i="1"/>
  <c r="AY69" i="1" s="1"/>
  <c r="Q69" i="1" s="1"/>
  <c r="AR69" i="1"/>
  <c r="AM69" i="1"/>
  <c r="AE69" i="1"/>
  <c r="AD69" i="1"/>
  <c r="V69" i="1"/>
  <c r="CG68" i="1"/>
  <c r="CF68" i="1"/>
  <c r="CD68" i="1"/>
  <c r="CA68" i="1"/>
  <c r="BZ68" i="1"/>
  <c r="BV68" i="1"/>
  <c r="BX68" i="1" s="1"/>
  <c r="CB68" i="1" s="1"/>
  <c r="CC68" i="1" s="1"/>
  <c r="BR68" i="1"/>
  <c r="BL68" i="1"/>
  <c r="BF68" i="1"/>
  <c r="BS68" i="1" s="1"/>
  <c r="BA68" i="1"/>
  <c r="AY68" i="1" s="1"/>
  <c r="T68" i="1" s="1"/>
  <c r="AR68" i="1"/>
  <c r="AM68" i="1"/>
  <c r="AE68" i="1"/>
  <c r="AD68" i="1"/>
  <c r="V68" i="1"/>
  <c r="CG67" i="1"/>
  <c r="CF67" i="1"/>
  <c r="CD67" i="1"/>
  <c r="CA67" i="1"/>
  <c r="BZ67" i="1"/>
  <c r="BV67" i="1"/>
  <c r="BY67" i="1" s="1"/>
  <c r="BR67" i="1"/>
  <c r="BL67" i="1"/>
  <c r="BF67" i="1"/>
  <c r="BS67" i="1" s="1"/>
  <c r="BA67" i="1"/>
  <c r="AY67" i="1" s="1"/>
  <c r="AR67" i="1"/>
  <c r="AM67" i="1"/>
  <c r="AE67" i="1"/>
  <c r="AD67" i="1"/>
  <c r="V67" i="1"/>
  <c r="CG66" i="1"/>
  <c r="CF66" i="1"/>
  <c r="CD66" i="1"/>
  <c r="CA66" i="1"/>
  <c r="BZ66" i="1"/>
  <c r="BV66" i="1"/>
  <c r="BR66" i="1"/>
  <c r="BL66" i="1"/>
  <c r="BF66" i="1"/>
  <c r="BS66" i="1" s="1"/>
  <c r="BA66" i="1"/>
  <c r="AY66" i="1" s="1"/>
  <c r="AZ66" i="1" s="1"/>
  <c r="AR66" i="1"/>
  <c r="AM66" i="1"/>
  <c r="AE66" i="1"/>
  <c r="AD66" i="1"/>
  <c r="V66" i="1"/>
  <c r="CG65" i="1"/>
  <c r="CF65" i="1"/>
  <c r="CD65" i="1"/>
  <c r="CA65" i="1"/>
  <c r="BZ65" i="1"/>
  <c r="BV65" i="1"/>
  <c r="BY65" i="1" s="1"/>
  <c r="BR65" i="1"/>
  <c r="BL65" i="1"/>
  <c r="BF65" i="1"/>
  <c r="BS65" i="1" s="1"/>
  <c r="BA65" i="1"/>
  <c r="AY65" i="1" s="1"/>
  <c r="AZ65" i="1" s="1"/>
  <c r="AR65" i="1"/>
  <c r="AM65" i="1"/>
  <c r="AE65" i="1"/>
  <c r="AD65" i="1"/>
  <c r="AC65" i="1" s="1"/>
  <c r="V65" i="1"/>
  <c r="CG64" i="1"/>
  <c r="CF64" i="1"/>
  <c r="CD64" i="1"/>
  <c r="CA64" i="1"/>
  <c r="BZ64" i="1"/>
  <c r="BV64" i="1"/>
  <c r="BR64" i="1"/>
  <c r="BL64" i="1"/>
  <c r="BF64" i="1"/>
  <c r="BS64" i="1" s="1"/>
  <c r="BA64" i="1"/>
  <c r="AY64" i="1" s="1"/>
  <c r="T64" i="1" s="1"/>
  <c r="AR64" i="1"/>
  <c r="AM64" i="1"/>
  <c r="AE64" i="1"/>
  <c r="AD64" i="1"/>
  <c r="V64" i="1"/>
  <c r="CG63" i="1"/>
  <c r="CF63" i="1"/>
  <c r="CD63" i="1"/>
  <c r="CA63" i="1"/>
  <c r="BZ63" i="1"/>
  <c r="BV63" i="1"/>
  <c r="BR63" i="1"/>
  <c r="BL63" i="1"/>
  <c r="BF63" i="1"/>
  <c r="BS63" i="1" s="1"/>
  <c r="BA63" i="1"/>
  <c r="AY63" i="1" s="1"/>
  <c r="AR63" i="1"/>
  <c r="AM63" i="1"/>
  <c r="AE63" i="1"/>
  <c r="AD63" i="1"/>
  <c r="V63" i="1"/>
  <c r="CG62" i="1"/>
  <c r="CF62" i="1"/>
  <c r="CD62" i="1"/>
  <c r="CA62" i="1"/>
  <c r="BZ62" i="1"/>
  <c r="BV62" i="1"/>
  <c r="BR62" i="1"/>
  <c r="BL62" i="1"/>
  <c r="BF62" i="1"/>
  <c r="BS62" i="1" s="1"/>
  <c r="BA62" i="1"/>
  <c r="AY62" i="1" s="1"/>
  <c r="AZ62" i="1" s="1"/>
  <c r="AR62" i="1"/>
  <c r="AM62" i="1"/>
  <c r="AE62" i="1"/>
  <c r="AD62" i="1"/>
  <c r="V62" i="1"/>
  <c r="CG61" i="1"/>
  <c r="CF61" i="1"/>
  <c r="CD61" i="1"/>
  <c r="CA61" i="1"/>
  <c r="BZ61" i="1"/>
  <c r="BV61" i="1"/>
  <c r="BR61" i="1"/>
  <c r="BL61" i="1"/>
  <c r="BF61" i="1"/>
  <c r="BS61" i="1" s="1"/>
  <c r="BA61" i="1"/>
  <c r="AY61" i="1" s="1"/>
  <c r="AZ61" i="1" s="1"/>
  <c r="AR61" i="1"/>
  <c r="AM61" i="1"/>
  <c r="AE61" i="1"/>
  <c r="AD61" i="1"/>
  <c r="V61" i="1"/>
  <c r="CG60" i="1"/>
  <c r="CF60" i="1"/>
  <c r="CD60" i="1"/>
  <c r="CA60" i="1"/>
  <c r="BZ60" i="1"/>
  <c r="BV60" i="1"/>
  <c r="BW60" i="1" s="1"/>
  <c r="BR60" i="1"/>
  <c r="BL60" i="1"/>
  <c r="BF60" i="1"/>
  <c r="BS60" i="1" s="1"/>
  <c r="BA60" i="1"/>
  <c r="AY60" i="1"/>
  <c r="Q60" i="1" s="1"/>
  <c r="AR60" i="1"/>
  <c r="AM60" i="1"/>
  <c r="AE60" i="1"/>
  <c r="AD60" i="1"/>
  <c r="V60" i="1"/>
  <c r="CG59" i="1"/>
  <c r="CF59" i="1"/>
  <c r="CD59" i="1"/>
  <c r="CA59" i="1"/>
  <c r="BZ59" i="1"/>
  <c r="BV59" i="1"/>
  <c r="BR59" i="1"/>
  <c r="BL59" i="1"/>
  <c r="BF59" i="1"/>
  <c r="BS59" i="1" s="1"/>
  <c r="BA59" i="1"/>
  <c r="AY59" i="1"/>
  <c r="AR59" i="1"/>
  <c r="AM59" i="1"/>
  <c r="AE59" i="1"/>
  <c r="AD59" i="1"/>
  <c r="V59" i="1"/>
  <c r="CG58" i="1"/>
  <c r="CF58" i="1"/>
  <c r="CD58" i="1"/>
  <c r="CA58" i="1"/>
  <c r="BZ58" i="1"/>
  <c r="BV58" i="1"/>
  <c r="BR58" i="1"/>
  <c r="BL58" i="1"/>
  <c r="BF58" i="1"/>
  <c r="BS58" i="1" s="1"/>
  <c r="BA58" i="1"/>
  <c r="AY58" i="1" s="1"/>
  <c r="T58" i="1" s="1"/>
  <c r="AZ58" i="1"/>
  <c r="AR58" i="1"/>
  <c r="AM58" i="1"/>
  <c r="AE58" i="1"/>
  <c r="AD58" i="1"/>
  <c r="V58" i="1"/>
  <c r="CG57" i="1"/>
  <c r="CF57" i="1"/>
  <c r="CD57" i="1"/>
  <c r="CE57" i="1" s="1"/>
  <c r="BN57" i="1" s="1"/>
  <c r="CA57" i="1"/>
  <c r="BZ57" i="1"/>
  <c r="BV57" i="1"/>
  <c r="BY57" i="1" s="1"/>
  <c r="BR57" i="1"/>
  <c r="BL57" i="1"/>
  <c r="BF57" i="1"/>
  <c r="BS57" i="1" s="1"/>
  <c r="BA57" i="1"/>
  <c r="AY57" i="1" s="1"/>
  <c r="AR57" i="1"/>
  <c r="AM57" i="1"/>
  <c r="AE57" i="1"/>
  <c r="AD57" i="1"/>
  <c r="V57" i="1"/>
  <c r="CG56" i="1"/>
  <c r="CF56" i="1"/>
  <c r="CD56" i="1"/>
  <c r="CA56" i="1"/>
  <c r="BZ56" i="1"/>
  <c r="BV56" i="1"/>
  <c r="BX56" i="1" s="1"/>
  <c r="CB56" i="1" s="1"/>
  <c r="CC56" i="1" s="1"/>
  <c r="BR56" i="1"/>
  <c r="BL56" i="1"/>
  <c r="BF56" i="1"/>
  <c r="BS56" i="1" s="1"/>
  <c r="BA56" i="1"/>
  <c r="AY56" i="1" s="1"/>
  <c r="AL56" i="1" s="1"/>
  <c r="O56" i="1" s="1"/>
  <c r="N56" i="1" s="1"/>
  <c r="AR56" i="1"/>
  <c r="AM56" i="1"/>
  <c r="AE56" i="1"/>
  <c r="AD56" i="1"/>
  <c r="V56" i="1"/>
  <c r="CG54" i="1"/>
  <c r="CF54" i="1"/>
  <c r="CD54" i="1"/>
  <c r="CA54" i="1"/>
  <c r="BZ54" i="1"/>
  <c r="BV54" i="1"/>
  <c r="BR54" i="1"/>
  <c r="BL54" i="1"/>
  <c r="BF54" i="1"/>
  <c r="BS54" i="1" s="1"/>
  <c r="BA54" i="1"/>
  <c r="AY54" i="1" s="1"/>
  <c r="Q54" i="1" s="1"/>
  <c r="AR54" i="1"/>
  <c r="AM54" i="1"/>
  <c r="AE54" i="1"/>
  <c r="AD54" i="1"/>
  <c r="V54" i="1"/>
  <c r="CG53" i="1"/>
  <c r="CF53" i="1"/>
  <c r="CD53" i="1"/>
  <c r="CA53" i="1"/>
  <c r="BZ53" i="1"/>
  <c r="BV53" i="1"/>
  <c r="BR53" i="1"/>
  <c r="BL53" i="1"/>
  <c r="BF53" i="1"/>
  <c r="BS53" i="1" s="1"/>
  <c r="BA53" i="1"/>
  <c r="AY53" i="1" s="1"/>
  <c r="AZ53" i="1" s="1"/>
  <c r="AR53" i="1"/>
  <c r="AM53" i="1"/>
  <c r="AE53" i="1"/>
  <c r="AD53" i="1"/>
  <c r="V53" i="1"/>
  <c r="CG52" i="1"/>
  <c r="CF52" i="1"/>
  <c r="CD52" i="1"/>
  <c r="CA52" i="1"/>
  <c r="BZ52" i="1"/>
  <c r="BV52" i="1"/>
  <c r="BR52" i="1"/>
  <c r="BL52" i="1"/>
  <c r="BF52" i="1"/>
  <c r="BS52" i="1" s="1"/>
  <c r="BA52" i="1"/>
  <c r="AY52" i="1" s="1"/>
  <c r="AR52" i="1"/>
  <c r="AM52" i="1"/>
  <c r="AE52" i="1"/>
  <c r="AC52" i="1" s="1"/>
  <c r="AD52" i="1"/>
  <c r="V52" i="1"/>
  <c r="CG51" i="1"/>
  <c r="CF51" i="1"/>
  <c r="CD51" i="1"/>
  <c r="CA51" i="1"/>
  <c r="BZ51" i="1"/>
  <c r="BV51" i="1"/>
  <c r="BY51" i="1" s="1"/>
  <c r="BR51" i="1"/>
  <c r="BL51" i="1"/>
  <c r="BF51" i="1"/>
  <c r="BS51" i="1" s="1"/>
  <c r="BA51" i="1"/>
  <c r="AY51" i="1" s="1"/>
  <c r="AR51" i="1"/>
  <c r="AM51" i="1"/>
  <c r="AE51" i="1"/>
  <c r="AD51" i="1"/>
  <c r="V51" i="1"/>
  <c r="CG50" i="1"/>
  <c r="CF50" i="1"/>
  <c r="CD50" i="1"/>
  <c r="CA50" i="1"/>
  <c r="BZ50" i="1"/>
  <c r="BV50" i="1"/>
  <c r="BY50" i="1" s="1"/>
  <c r="BR50" i="1"/>
  <c r="BL50" i="1"/>
  <c r="BF50" i="1"/>
  <c r="BS50" i="1" s="1"/>
  <c r="BA50" i="1"/>
  <c r="AY50" i="1" s="1"/>
  <c r="AR50" i="1"/>
  <c r="AM50" i="1"/>
  <c r="AE50" i="1"/>
  <c r="AD50" i="1"/>
  <c r="V50" i="1"/>
  <c r="CG49" i="1"/>
  <c r="CF49" i="1"/>
  <c r="CD49" i="1"/>
  <c r="CA49" i="1"/>
  <c r="BZ49" i="1"/>
  <c r="BV49" i="1"/>
  <c r="BR49" i="1"/>
  <c r="BL49" i="1"/>
  <c r="BF49" i="1"/>
  <c r="BS49" i="1" s="1"/>
  <c r="BA49" i="1"/>
  <c r="AY49" i="1" s="1"/>
  <c r="AZ49" i="1" s="1"/>
  <c r="AR49" i="1"/>
  <c r="AM49" i="1"/>
  <c r="AE49" i="1"/>
  <c r="AD49" i="1"/>
  <c r="V49" i="1"/>
  <c r="CG48" i="1"/>
  <c r="CF48" i="1"/>
  <c r="CD48" i="1"/>
  <c r="CA48" i="1"/>
  <c r="BZ48" i="1"/>
  <c r="BV48" i="1"/>
  <c r="BR48" i="1"/>
  <c r="BL48" i="1"/>
  <c r="BF48" i="1"/>
  <c r="BS48" i="1" s="1"/>
  <c r="BA48" i="1"/>
  <c r="AY48" i="1" s="1"/>
  <c r="Q48" i="1" s="1"/>
  <c r="AR48" i="1"/>
  <c r="AM48" i="1"/>
  <c r="AE48" i="1"/>
  <c r="AD48" i="1"/>
  <c r="V48" i="1"/>
  <c r="CG47" i="1"/>
  <c r="CF47" i="1"/>
  <c r="CD47" i="1"/>
  <c r="CA47" i="1"/>
  <c r="BZ47" i="1"/>
  <c r="BV47" i="1"/>
  <c r="BW47" i="1" s="1"/>
  <c r="BR47" i="1"/>
  <c r="BL47" i="1"/>
  <c r="BF47" i="1"/>
  <c r="BS47" i="1" s="1"/>
  <c r="BA47" i="1"/>
  <c r="AY47" i="1" s="1"/>
  <c r="AR47" i="1"/>
  <c r="AM47" i="1"/>
  <c r="AE47" i="1"/>
  <c r="AD47" i="1"/>
  <c r="V47" i="1"/>
  <c r="CG46" i="1"/>
  <c r="CF46" i="1"/>
  <c r="CD46" i="1"/>
  <c r="CA46" i="1"/>
  <c r="BZ46" i="1"/>
  <c r="BV46" i="1"/>
  <c r="BR46" i="1"/>
  <c r="BL46" i="1"/>
  <c r="BF46" i="1"/>
  <c r="BS46" i="1" s="1"/>
  <c r="BA46" i="1"/>
  <c r="AY46" i="1" s="1"/>
  <c r="AZ46" i="1" s="1"/>
  <c r="AR46" i="1"/>
  <c r="AM46" i="1"/>
  <c r="AE46" i="1"/>
  <c r="AD46" i="1"/>
  <c r="V46" i="1"/>
  <c r="CG45" i="1"/>
  <c r="CF45" i="1"/>
  <c r="CD45" i="1"/>
  <c r="CA45" i="1"/>
  <c r="BZ45" i="1"/>
  <c r="BV45" i="1"/>
  <c r="BR45" i="1"/>
  <c r="BL45" i="1"/>
  <c r="BF45" i="1"/>
  <c r="BS45" i="1" s="1"/>
  <c r="BA45" i="1"/>
  <c r="AY45" i="1" s="1"/>
  <c r="AR45" i="1"/>
  <c r="AM45" i="1"/>
  <c r="AE45" i="1"/>
  <c r="AD45" i="1"/>
  <c r="V45" i="1"/>
  <c r="CG44" i="1"/>
  <c r="CF44" i="1"/>
  <c r="CD44" i="1"/>
  <c r="CA44" i="1"/>
  <c r="BZ44" i="1"/>
  <c r="BV44" i="1"/>
  <c r="BY44" i="1" s="1"/>
  <c r="BR44" i="1"/>
  <c r="BL44" i="1"/>
  <c r="BF44" i="1"/>
  <c r="BS44" i="1" s="1"/>
  <c r="BA44" i="1"/>
  <c r="AY44" i="1" s="1"/>
  <c r="AR44" i="1"/>
  <c r="AM44" i="1"/>
  <c r="AE44" i="1"/>
  <c r="AD44" i="1"/>
  <c r="V44" i="1"/>
  <c r="CG43" i="1"/>
  <c r="CF43" i="1"/>
  <c r="CD43" i="1"/>
  <c r="CA43" i="1"/>
  <c r="BZ43" i="1"/>
  <c r="BV43" i="1"/>
  <c r="BR43" i="1"/>
  <c r="BL43" i="1"/>
  <c r="BF43" i="1"/>
  <c r="BS43" i="1" s="1"/>
  <c r="BA43" i="1"/>
  <c r="AY43" i="1" s="1"/>
  <c r="AL43" i="1" s="1"/>
  <c r="O43" i="1" s="1"/>
  <c r="N43" i="1" s="1"/>
  <c r="AG43" i="1" s="1"/>
  <c r="AR43" i="1"/>
  <c r="AM43" i="1"/>
  <c r="AE43" i="1"/>
  <c r="AD43" i="1"/>
  <c r="V43" i="1"/>
  <c r="CG42" i="1"/>
  <c r="CF42" i="1"/>
  <c r="CD42" i="1"/>
  <c r="CA42" i="1"/>
  <c r="BZ42" i="1"/>
  <c r="BV42" i="1"/>
  <c r="BY42" i="1" s="1"/>
  <c r="BR42" i="1"/>
  <c r="BL42" i="1"/>
  <c r="BF42" i="1"/>
  <c r="BS42" i="1" s="1"/>
  <c r="BA42" i="1"/>
  <c r="AY42" i="1" s="1"/>
  <c r="AZ42" i="1" s="1"/>
  <c r="AR42" i="1"/>
  <c r="AM42" i="1"/>
  <c r="AE42" i="1"/>
  <c r="AD42" i="1"/>
  <c r="V42" i="1"/>
  <c r="CG41" i="1"/>
  <c r="CF41" i="1"/>
  <c r="CD41" i="1"/>
  <c r="CA41" i="1"/>
  <c r="BZ41" i="1"/>
  <c r="BV41" i="1"/>
  <c r="BR41" i="1"/>
  <c r="BL41" i="1"/>
  <c r="BF41" i="1"/>
  <c r="BS41" i="1" s="1"/>
  <c r="BA41" i="1"/>
  <c r="AY41" i="1" s="1"/>
  <c r="AR41" i="1"/>
  <c r="AM41" i="1"/>
  <c r="AE41" i="1"/>
  <c r="AD41" i="1"/>
  <c r="V41" i="1"/>
  <c r="CG40" i="1"/>
  <c r="CF40" i="1"/>
  <c r="CD40" i="1"/>
  <c r="CA40" i="1"/>
  <c r="BZ40" i="1"/>
  <c r="BV40" i="1"/>
  <c r="BR40" i="1"/>
  <c r="BL40" i="1"/>
  <c r="BF40" i="1"/>
  <c r="BS40" i="1" s="1"/>
  <c r="BA40" i="1"/>
  <c r="AY40" i="1" s="1"/>
  <c r="AL40" i="1" s="1"/>
  <c r="O40" i="1" s="1"/>
  <c r="N40" i="1" s="1"/>
  <c r="AR40" i="1"/>
  <c r="AM40" i="1"/>
  <c r="AE40" i="1"/>
  <c r="AD40" i="1"/>
  <c r="V40" i="1"/>
  <c r="CG39" i="1"/>
  <c r="CF39" i="1"/>
  <c r="CD39" i="1"/>
  <c r="CA39" i="1"/>
  <c r="BZ39" i="1"/>
  <c r="BV39" i="1"/>
  <c r="BX39" i="1" s="1"/>
  <c r="CB39" i="1" s="1"/>
  <c r="CC39" i="1" s="1"/>
  <c r="BR39" i="1"/>
  <c r="BL39" i="1"/>
  <c r="BF39" i="1"/>
  <c r="BS39" i="1" s="1"/>
  <c r="BA39" i="1"/>
  <c r="AY39" i="1"/>
  <c r="AR39" i="1"/>
  <c r="AM39" i="1"/>
  <c r="AE39" i="1"/>
  <c r="AD39" i="1"/>
  <c r="V39" i="1"/>
  <c r="CG38" i="1"/>
  <c r="CF38" i="1"/>
  <c r="CD38" i="1"/>
  <c r="CA38" i="1"/>
  <c r="BZ38" i="1"/>
  <c r="BV38" i="1"/>
  <c r="BX38" i="1" s="1"/>
  <c r="CB38" i="1" s="1"/>
  <c r="CC38" i="1" s="1"/>
  <c r="BR38" i="1"/>
  <c r="BL38" i="1"/>
  <c r="BF38" i="1"/>
  <c r="BS38" i="1" s="1"/>
  <c r="BA38" i="1"/>
  <c r="AY38" i="1" s="1"/>
  <c r="AZ38" i="1"/>
  <c r="AR38" i="1"/>
  <c r="AM38" i="1"/>
  <c r="AE38" i="1"/>
  <c r="AD38" i="1"/>
  <c r="V38" i="1"/>
  <c r="CG37" i="1"/>
  <c r="CF37" i="1"/>
  <c r="CD37" i="1"/>
  <c r="CE37" i="1" s="1"/>
  <c r="BN37" i="1" s="1"/>
  <c r="CA37" i="1"/>
  <c r="BZ37" i="1"/>
  <c r="BV37" i="1"/>
  <c r="BW37" i="1" s="1"/>
  <c r="BR37" i="1"/>
  <c r="BL37" i="1"/>
  <c r="BF37" i="1"/>
  <c r="BS37" i="1" s="1"/>
  <c r="BA37" i="1"/>
  <c r="AY37" i="1" s="1"/>
  <c r="AR37" i="1"/>
  <c r="AM37" i="1"/>
  <c r="AE37" i="1"/>
  <c r="AD37" i="1"/>
  <c r="V37" i="1"/>
  <c r="CG36" i="1"/>
  <c r="CF36" i="1"/>
  <c r="CD36" i="1"/>
  <c r="CA36" i="1"/>
  <c r="BZ36" i="1"/>
  <c r="BV36" i="1"/>
  <c r="BY36" i="1" s="1"/>
  <c r="BR36" i="1"/>
  <c r="BL36" i="1"/>
  <c r="BF36" i="1"/>
  <c r="BS36" i="1" s="1"/>
  <c r="BA36" i="1"/>
  <c r="AY36" i="1" s="1"/>
  <c r="AR36" i="1"/>
  <c r="AM36" i="1"/>
  <c r="AE36" i="1"/>
  <c r="AD36" i="1"/>
  <c r="V36" i="1"/>
  <c r="CG35" i="1"/>
  <c r="CF35" i="1"/>
  <c r="CD35" i="1"/>
  <c r="CA35" i="1"/>
  <c r="BZ35" i="1"/>
  <c r="BV35" i="1"/>
  <c r="BW35" i="1" s="1"/>
  <c r="BR35" i="1"/>
  <c r="BL35" i="1"/>
  <c r="BF35" i="1"/>
  <c r="BS35" i="1" s="1"/>
  <c r="BA35" i="1"/>
  <c r="AY35" i="1" s="1"/>
  <c r="AL35" i="1" s="1"/>
  <c r="O35" i="1" s="1"/>
  <c r="N35" i="1" s="1"/>
  <c r="AR35" i="1"/>
  <c r="AM35" i="1"/>
  <c r="AE35" i="1"/>
  <c r="AD35" i="1"/>
  <c r="V35" i="1"/>
  <c r="CG34" i="1"/>
  <c r="CF34" i="1"/>
  <c r="CD34" i="1"/>
  <c r="CA34" i="1"/>
  <c r="BZ34" i="1"/>
  <c r="BV34" i="1"/>
  <c r="BR34" i="1"/>
  <c r="BL34" i="1"/>
  <c r="BF34" i="1"/>
  <c r="BS34" i="1" s="1"/>
  <c r="BA34" i="1"/>
  <c r="AY34" i="1" s="1"/>
  <c r="AR34" i="1"/>
  <c r="AM34" i="1"/>
  <c r="AE34" i="1"/>
  <c r="AD34" i="1"/>
  <c r="AC34" i="1" s="1"/>
  <c r="V34" i="1"/>
  <c r="CG33" i="1"/>
  <c r="CF33" i="1"/>
  <c r="CD33" i="1"/>
  <c r="CA33" i="1"/>
  <c r="BZ33" i="1"/>
  <c r="BV33" i="1"/>
  <c r="BR33" i="1"/>
  <c r="BL33" i="1"/>
  <c r="BF33" i="1"/>
  <c r="BS33" i="1" s="1"/>
  <c r="BA33" i="1"/>
  <c r="AY33" i="1" s="1"/>
  <c r="AZ33" i="1" s="1"/>
  <c r="AR33" i="1"/>
  <c r="AM33" i="1"/>
  <c r="AE33" i="1"/>
  <c r="AD33" i="1"/>
  <c r="AC33" i="1" s="1"/>
  <c r="V33" i="1"/>
  <c r="CG32" i="1"/>
  <c r="CF32" i="1"/>
  <c r="CD32" i="1"/>
  <c r="CA32" i="1"/>
  <c r="BZ32" i="1"/>
  <c r="BV32" i="1"/>
  <c r="BX32" i="1" s="1"/>
  <c r="CB32" i="1" s="1"/>
  <c r="CC32" i="1" s="1"/>
  <c r="BR32" i="1"/>
  <c r="BL32" i="1"/>
  <c r="BF32" i="1"/>
  <c r="BS32" i="1" s="1"/>
  <c r="BA32" i="1"/>
  <c r="AY32" i="1" s="1"/>
  <c r="AZ32" i="1" s="1"/>
  <c r="AR32" i="1"/>
  <c r="AM32" i="1"/>
  <c r="AE32" i="1"/>
  <c r="AD32" i="1"/>
  <c r="V32" i="1"/>
  <c r="CG31" i="1"/>
  <c r="CF31" i="1"/>
  <c r="CD31" i="1"/>
  <c r="CA31" i="1"/>
  <c r="BZ31" i="1"/>
  <c r="BV31" i="1"/>
  <c r="BX31" i="1" s="1"/>
  <c r="CB31" i="1" s="1"/>
  <c r="CC31" i="1" s="1"/>
  <c r="BR31" i="1"/>
  <c r="BL31" i="1"/>
  <c r="BF31" i="1"/>
  <c r="BS31" i="1" s="1"/>
  <c r="BA31" i="1"/>
  <c r="AY31" i="1" s="1"/>
  <c r="Q31" i="1" s="1"/>
  <c r="AR31" i="1"/>
  <c r="AM31" i="1"/>
  <c r="AE31" i="1"/>
  <c r="AD31" i="1"/>
  <c r="V31" i="1"/>
  <c r="CG30" i="1"/>
  <c r="CF30" i="1"/>
  <c r="CD30" i="1"/>
  <c r="CA30" i="1"/>
  <c r="BZ30" i="1"/>
  <c r="BV30" i="1"/>
  <c r="BY30" i="1" s="1"/>
  <c r="BR30" i="1"/>
  <c r="BL30" i="1"/>
  <c r="BF30" i="1"/>
  <c r="BS30" i="1" s="1"/>
  <c r="BA30" i="1"/>
  <c r="AY30" i="1" s="1"/>
  <c r="AZ30" i="1" s="1"/>
  <c r="AR30" i="1"/>
  <c r="AM30" i="1"/>
  <c r="AE30" i="1"/>
  <c r="AD30" i="1"/>
  <c r="V30" i="1"/>
  <c r="CG29" i="1"/>
  <c r="CF29" i="1"/>
  <c r="CD29" i="1"/>
  <c r="CA29" i="1"/>
  <c r="BZ29" i="1"/>
  <c r="BV29" i="1"/>
  <c r="BR29" i="1"/>
  <c r="BL29" i="1"/>
  <c r="BF29" i="1"/>
  <c r="BS29" i="1" s="1"/>
  <c r="BA29" i="1"/>
  <c r="AY29" i="1" s="1"/>
  <c r="T29" i="1" s="1"/>
  <c r="AR29" i="1"/>
  <c r="AM29" i="1"/>
  <c r="AE29" i="1"/>
  <c r="AD29" i="1"/>
  <c r="V29" i="1"/>
  <c r="CG28" i="1"/>
  <c r="CF28" i="1"/>
  <c r="CD28" i="1"/>
  <c r="CA28" i="1"/>
  <c r="BZ28" i="1"/>
  <c r="BV28" i="1"/>
  <c r="BW28" i="1" s="1"/>
  <c r="BR28" i="1"/>
  <c r="BL28" i="1"/>
  <c r="BF28" i="1"/>
  <c r="BS28" i="1" s="1"/>
  <c r="BA28" i="1"/>
  <c r="AY28" i="1" s="1"/>
  <c r="Q28" i="1" s="1"/>
  <c r="AR28" i="1"/>
  <c r="AM28" i="1"/>
  <c r="AE28" i="1"/>
  <c r="AD28" i="1"/>
  <c r="V28" i="1"/>
  <c r="CG27" i="1"/>
  <c r="CF27" i="1"/>
  <c r="CD27" i="1"/>
  <c r="CA27" i="1"/>
  <c r="BZ27" i="1"/>
  <c r="BV27" i="1"/>
  <c r="BY27" i="1" s="1"/>
  <c r="BR27" i="1"/>
  <c r="BL27" i="1"/>
  <c r="BF27" i="1"/>
  <c r="BS27" i="1" s="1"/>
  <c r="BA27" i="1"/>
  <c r="AY27" i="1" s="1"/>
  <c r="AR27" i="1"/>
  <c r="AM27" i="1"/>
  <c r="AE27" i="1"/>
  <c r="AD27" i="1"/>
  <c r="V27" i="1"/>
  <c r="CG26" i="1"/>
  <c r="CF26" i="1"/>
  <c r="CD26" i="1"/>
  <c r="CA26" i="1"/>
  <c r="BZ26" i="1"/>
  <c r="BV26" i="1"/>
  <c r="BY26" i="1" s="1"/>
  <c r="BR26" i="1"/>
  <c r="BL26" i="1"/>
  <c r="BF26" i="1"/>
  <c r="BS26" i="1" s="1"/>
  <c r="BA26" i="1"/>
  <c r="AY26" i="1" s="1"/>
  <c r="AR26" i="1"/>
  <c r="AM26" i="1"/>
  <c r="AE26" i="1"/>
  <c r="AD26" i="1"/>
  <c r="V26" i="1"/>
  <c r="CG25" i="1"/>
  <c r="CF25" i="1"/>
  <c r="CD25" i="1"/>
  <c r="CA25" i="1"/>
  <c r="BZ25" i="1"/>
  <c r="BV25" i="1"/>
  <c r="BR25" i="1"/>
  <c r="BL25" i="1"/>
  <c r="BF25" i="1"/>
  <c r="BS25" i="1" s="1"/>
  <c r="BA25" i="1"/>
  <c r="AY25" i="1" s="1"/>
  <c r="AR25" i="1"/>
  <c r="AM25" i="1"/>
  <c r="AE25" i="1"/>
  <c r="AD25" i="1"/>
  <c r="V25" i="1"/>
  <c r="CG24" i="1"/>
  <c r="CF24" i="1"/>
  <c r="CD24" i="1"/>
  <c r="CA24" i="1"/>
  <c r="BZ24" i="1"/>
  <c r="BV24" i="1"/>
  <c r="BY24" i="1" s="1"/>
  <c r="BR24" i="1"/>
  <c r="BL24" i="1"/>
  <c r="BF24" i="1"/>
  <c r="BS24" i="1" s="1"/>
  <c r="BA24" i="1"/>
  <c r="AY24" i="1" s="1"/>
  <c r="AL24" i="1" s="1"/>
  <c r="O24" i="1" s="1"/>
  <c r="N24" i="1" s="1"/>
  <c r="AR24" i="1"/>
  <c r="AM24" i="1"/>
  <c r="AE24" i="1"/>
  <c r="AD24" i="1"/>
  <c r="V24" i="1"/>
  <c r="CG23" i="1"/>
  <c r="CF23" i="1"/>
  <c r="CD23" i="1"/>
  <c r="CA23" i="1"/>
  <c r="BZ23" i="1"/>
  <c r="BV23" i="1"/>
  <c r="BW23" i="1" s="1"/>
  <c r="BR23" i="1"/>
  <c r="BL23" i="1"/>
  <c r="BF23" i="1"/>
  <c r="BS23" i="1" s="1"/>
  <c r="BA23" i="1"/>
  <c r="AY23" i="1" s="1"/>
  <c r="AL23" i="1" s="1"/>
  <c r="O23" i="1" s="1"/>
  <c r="N23" i="1" s="1"/>
  <c r="AR23" i="1"/>
  <c r="AM23" i="1"/>
  <c r="AE23" i="1"/>
  <c r="AD23" i="1"/>
  <c r="V23" i="1"/>
  <c r="CG22" i="1"/>
  <c r="CF22" i="1"/>
  <c r="CD22" i="1"/>
  <c r="CA22" i="1"/>
  <c r="BZ22" i="1"/>
  <c r="BV22" i="1"/>
  <c r="BY22" i="1" s="1"/>
  <c r="BR22" i="1"/>
  <c r="BL22" i="1"/>
  <c r="BF22" i="1"/>
  <c r="BS22" i="1" s="1"/>
  <c r="BA22" i="1"/>
  <c r="AY22" i="1" s="1"/>
  <c r="AZ22" i="1" s="1"/>
  <c r="AR22" i="1"/>
  <c r="AM22" i="1"/>
  <c r="AE22" i="1"/>
  <c r="AD22" i="1"/>
  <c r="V22" i="1"/>
  <c r="CG21" i="1"/>
  <c r="CF21" i="1"/>
  <c r="CD21" i="1"/>
  <c r="CA21" i="1"/>
  <c r="BZ21" i="1"/>
  <c r="BV21" i="1"/>
  <c r="BR21" i="1"/>
  <c r="BL21" i="1"/>
  <c r="BF21" i="1"/>
  <c r="BS21" i="1" s="1"/>
  <c r="BA21" i="1"/>
  <c r="AY21" i="1" s="1"/>
  <c r="AZ21" i="1" s="1"/>
  <c r="AR21" i="1"/>
  <c r="AM21" i="1"/>
  <c r="AE21" i="1"/>
  <c r="AD21" i="1"/>
  <c r="V21" i="1"/>
  <c r="CG20" i="1"/>
  <c r="CF20" i="1"/>
  <c r="CD20" i="1"/>
  <c r="CA20" i="1"/>
  <c r="BZ20" i="1"/>
  <c r="BV20" i="1"/>
  <c r="BR20" i="1"/>
  <c r="BL20" i="1"/>
  <c r="BF20" i="1"/>
  <c r="BS20" i="1" s="1"/>
  <c r="BA20" i="1"/>
  <c r="AY20" i="1" s="1"/>
  <c r="AK20" i="1" s="1"/>
  <c r="P20" i="1" s="1"/>
  <c r="BO20" i="1" s="1"/>
  <c r="AR20" i="1"/>
  <c r="AM20" i="1"/>
  <c r="AE20" i="1"/>
  <c r="AD20" i="1"/>
  <c r="V20" i="1"/>
  <c r="CG19" i="1"/>
  <c r="CF19" i="1"/>
  <c r="CD19" i="1"/>
  <c r="CA19" i="1"/>
  <c r="BZ19" i="1"/>
  <c r="BV19" i="1"/>
  <c r="BR19" i="1"/>
  <c r="BL19" i="1"/>
  <c r="BF19" i="1"/>
  <c r="BS19" i="1" s="1"/>
  <c r="BA19" i="1"/>
  <c r="AY19" i="1" s="1"/>
  <c r="AR19" i="1"/>
  <c r="AM19" i="1"/>
  <c r="AE19" i="1"/>
  <c r="AD19" i="1"/>
  <c r="V19" i="1"/>
  <c r="CG18" i="1"/>
  <c r="CF18" i="1"/>
  <c r="CD18" i="1"/>
  <c r="CA18" i="1"/>
  <c r="BZ18" i="1"/>
  <c r="BV18" i="1"/>
  <c r="BY18" i="1" s="1"/>
  <c r="BR18" i="1"/>
  <c r="BL18" i="1"/>
  <c r="BF18" i="1"/>
  <c r="BS18" i="1" s="1"/>
  <c r="BA18" i="1"/>
  <c r="AY18" i="1" s="1"/>
  <c r="AR18" i="1"/>
  <c r="AM18" i="1"/>
  <c r="AE18" i="1"/>
  <c r="AD18" i="1"/>
  <c r="V18" i="1"/>
  <c r="CG17" i="1"/>
  <c r="CF17" i="1"/>
  <c r="CD17" i="1"/>
  <c r="CA17" i="1"/>
  <c r="BZ17" i="1"/>
  <c r="BV17" i="1"/>
  <c r="BR17" i="1"/>
  <c r="BL17" i="1"/>
  <c r="BF17" i="1"/>
  <c r="BS17" i="1" s="1"/>
  <c r="BA17" i="1"/>
  <c r="AY17" i="1" s="1"/>
  <c r="T17" i="1" s="1"/>
  <c r="AR17" i="1"/>
  <c r="AM17" i="1"/>
  <c r="AE17" i="1"/>
  <c r="AD17" i="1"/>
  <c r="V17" i="1"/>
  <c r="CE173" i="1" l="1"/>
  <c r="BN173" i="1" s="1"/>
  <c r="Y205" i="1"/>
  <c r="BP195" i="1"/>
  <c r="BP204" i="1"/>
  <c r="Y171" i="1"/>
  <c r="CE170" i="1"/>
  <c r="BN170" i="1" s="1"/>
  <c r="BP170" i="1" s="1"/>
  <c r="Y169" i="1"/>
  <c r="Z169" i="1" s="1"/>
  <c r="AA169" i="1" s="1"/>
  <c r="Y209" i="1"/>
  <c r="AZ182" i="1"/>
  <c r="CE181" i="1"/>
  <c r="BN181" i="1" s="1"/>
  <c r="BP181" i="1" s="1"/>
  <c r="Y177" i="1"/>
  <c r="BX172" i="1"/>
  <c r="CB172" i="1" s="1"/>
  <c r="CC172" i="1" s="1"/>
  <c r="AC100" i="1"/>
  <c r="AK186" i="1"/>
  <c r="P186" i="1" s="1"/>
  <c r="BO186" i="1" s="1"/>
  <c r="AL172" i="1"/>
  <c r="O172" i="1" s="1"/>
  <c r="N172" i="1" s="1"/>
  <c r="AG172" i="1" s="1"/>
  <c r="BY184" i="1"/>
  <c r="AC176" i="1"/>
  <c r="AC207" i="1"/>
  <c r="BX205" i="1"/>
  <c r="CB205" i="1" s="1"/>
  <c r="CC205" i="1" s="1"/>
  <c r="BX184" i="1"/>
  <c r="CB184" i="1" s="1"/>
  <c r="CC184" i="1" s="1"/>
  <c r="BW183" i="1"/>
  <c r="AC179" i="1"/>
  <c r="AC169" i="1"/>
  <c r="AL181" i="1"/>
  <c r="O181" i="1" s="1"/>
  <c r="N181" i="1" s="1"/>
  <c r="AG181" i="1" s="1"/>
  <c r="AZ181" i="1"/>
  <c r="AC177" i="1"/>
  <c r="AC173" i="1"/>
  <c r="Y179" i="1"/>
  <c r="AL170" i="1"/>
  <c r="O170" i="1" s="1"/>
  <c r="N170" i="1" s="1"/>
  <c r="AL195" i="1"/>
  <c r="O195" i="1" s="1"/>
  <c r="N195" i="1" s="1"/>
  <c r="Z195" i="1" s="1"/>
  <c r="AA195" i="1" s="1"/>
  <c r="CE193" i="1"/>
  <c r="BN193" i="1" s="1"/>
  <c r="BP193" i="1" s="1"/>
  <c r="CE191" i="1"/>
  <c r="BN191" i="1" s="1"/>
  <c r="BP191" i="1" s="1"/>
  <c r="AC183" i="1"/>
  <c r="AC171" i="1"/>
  <c r="BX199" i="1"/>
  <c r="CB199" i="1" s="1"/>
  <c r="CC199" i="1" s="1"/>
  <c r="BX198" i="1"/>
  <c r="CB198" i="1" s="1"/>
  <c r="CC198" i="1" s="1"/>
  <c r="AK195" i="1"/>
  <c r="P195" i="1" s="1"/>
  <c r="BO195" i="1" s="1"/>
  <c r="Y188" i="1"/>
  <c r="Y187" i="1"/>
  <c r="Z187" i="1" s="1"/>
  <c r="AA187" i="1" s="1"/>
  <c r="CE185" i="1"/>
  <c r="BN185" i="1" s="1"/>
  <c r="BP185" i="1" s="1"/>
  <c r="AC191" i="1"/>
  <c r="AC185" i="1"/>
  <c r="Y196" i="1"/>
  <c r="Z196" i="1" s="1"/>
  <c r="AA196" i="1" s="1"/>
  <c r="AC201" i="1"/>
  <c r="BX204" i="1"/>
  <c r="CB204" i="1" s="1"/>
  <c r="CC204" i="1" s="1"/>
  <c r="Y181" i="1"/>
  <c r="Z181" i="1" s="1"/>
  <c r="AA181" i="1" s="1"/>
  <c r="AB181" i="1" s="1"/>
  <c r="AF181" i="1" s="1"/>
  <c r="BX179" i="1"/>
  <c r="CB179" i="1" s="1"/>
  <c r="CC179" i="1" s="1"/>
  <c r="BW204" i="1"/>
  <c r="BY203" i="1"/>
  <c r="BX202" i="1"/>
  <c r="CB202" i="1" s="1"/>
  <c r="CC202" i="1" s="1"/>
  <c r="Y201" i="1"/>
  <c r="BQ201" i="1"/>
  <c r="BX193" i="1"/>
  <c r="CB193" i="1" s="1"/>
  <c r="CC193" i="1" s="1"/>
  <c r="AL186" i="1"/>
  <c r="O186" i="1" s="1"/>
  <c r="N186" i="1" s="1"/>
  <c r="AG186" i="1" s="1"/>
  <c r="BW179" i="1"/>
  <c r="BY178" i="1"/>
  <c r="BX174" i="1"/>
  <c r="CB174" i="1" s="1"/>
  <c r="CC174" i="1" s="1"/>
  <c r="AL175" i="1"/>
  <c r="O175" i="1" s="1"/>
  <c r="N175" i="1" s="1"/>
  <c r="T175" i="1"/>
  <c r="Q175" i="1"/>
  <c r="AZ183" i="1"/>
  <c r="Q183" i="1"/>
  <c r="T183" i="1"/>
  <c r="AL183" i="1"/>
  <c r="O183" i="1" s="1"/>
  <c r="N183" i="1" s="1"/>
  <c r="AK183" i="1"/>
  <c r="P183" i="1" s="1"/>
  <c r="BO183" i="1" s="1"/>
  <c r="AZ209" i="1"/>
  <c r="Q209" i="1"/>
  <c r="Q203" i="1"/>
  <c r="AL203" i="1"/>
  <c r="O203" i="1" s="1"/>
  <c r="N203" i="1" s="1"/>
  <c r="AG203" i="1" s="1"/>
  <c r="Q193" i="1"/>
  <c r="AL193" i="1"/>
  <c r="O193" i="1" s="1"/>
  <c r="N193" i="1" s="1"/>
  <c r="AG193" i="1" s="1"/>
  <c r="T193" i="1"/>
  <c r="AZ179" i="1"/>
  <c r="AK179" i="1"/>
  <c r="P179" i="1" s="1"/>
  <c r="BO179" i="1" s="1"/>
  <c r="AL179" i="1"/>
  <c r="O179" i="1" s="1"/>
  <c r="N179" i="1" s="1"/>
  <c r="Z179" i="1" s="1"/>
  <c r="AA179" i="1" s="1"/>
  <c r="AH179" i="1" s="1"/>
  <c r="Q189" i="1"/>
  <c r="AL189" i="1"/>
  <c r="O189" i="1" s="1"/>
  <c r="N189" i="1" s="1"/>
  <c r="AG189" i="1" s="1"/>
  <c r="Q188" i="1"/>
  <c r="AZ188" i="1"/>
  <c r="AK185" i="1"/>
  <c r="P185" i="1" s="1"/>
  <c r="BO185" i="1" s="1"/>
  <c r="BQ185" i="1" s="1"/>
  <c r="T185" i="1"/>
  <c r="AZ185" i="1"/>
  <c r="Q185" i="1"/>
  <c r="AL185" i="1"/>
  <c r="O185" i="1" s="1"/>
  <c r="N185" i="1" s="1"/>
  <c r="Z185" i="1" s="1"/>
  <c r="AA185" i="1" s="1"/>
  <c r="AI185" i="1" s="1"/>
  <c r="AL177" i="1"/>
  <c r="O177" i="1" s="1"/>
  <c r="N177" i="1" s="1"/>
  <c r="AG177" i="1" s="1"/>
  <c r="Q177" i="1"/>
  <c r="T177" i="1"/>
  <c r="AK177" i="1"/>
  <c r="P177" i="1" s="1"/>
  <c r="BO177" i="1" s="1"/>
  <c r="AZ177" i="1"/>
  <c r="AC26" i="1"/>
  <c r="AC205" i="1"/>
  <c r="CE198" i="1"/>
  <c r="BN198" i="1" s="1"/>
  <c r="BP198" i="1" s="1"/>
  <c r="AC198" i="1"/>
  <c r="BQ191" i="1"/>
  <c r="T176" i="1"/>
  <c r="AC175" i="1"/>
  <c r="AC170" i="1"/>
  <c r="AC204" i="1"/>
  <c r="BX203" i="1"/>
  <c r="CB203" i="1" s="1"/>
  <c r="CC203" i="1" s="1"/>
  <c r="CE202" i="1"/>
  <c r="BN202" i="1" s="1"/>
  <c r="BP202" i="1" s="1"/>
  <c r="AC202" i="1"/>
  <c r="AZ201" i="1"/>
  <c r="Y198" i="1"/>
  <c r="BW196" i="1"/>
  <c r="AL196" i="1"/>
  <c r="O196" i="1" s="1"/>
  <c r="N196" i="1" s="1"/>
  <c r="Y195" i="1"/>
  <c r="BQ195" i="1"/>
  <c r="AC188" i="1"/>
  <c r="BX185" i="1"/>
  <c r="CB185" i="1" s="1"/>
  <c r="CC185" i="1" s="1"/>
  <c r="AZ176" i="1"/>
  <c r="AC172" i="1"/>
  <c r="T196" i="1"/>
  <c r="T190" i="1"/>
  <c r="AC182" i="1"/>
  <c r="AK79" i="1"/>
  <c r="P79" i="1" s="1"/>
  <c r="BO79" i="1" s="1"/>
  <c r="AC195" i="1"/>
  <c r="AK190" i="1"/>
  <c r="P190" i="1" s="1"/>
  <c r="BO190" i="1" s="1"/>
  <c r="BY188" i="1"/>
  <c r="BY186" i="1"/>
  <c r="AZ186" i="1"/>
  <c r="BY182" i="1"/>
  <c r="Q181" i="1"/>
  <c r="BY176" i="1"/>
  <c r="Y175" i="1"/>
  <c r="BY174" i="1"/>
  <c r="BY170" i="1"/>
  <c r="BP169" i="1"/>
  <c r="Y193" i="1"/>
  <c r="BP175" i="1"/>
  <c r="CE209" i="1"/>
  <c r="BN209" i="1" s="1"/>
  <c r="BP209" i="1" s="1"/>
  <c r="Y199" i="1"/>
  <c r="AC199" i="1"/>
  <c r="AC196" i="1"/>
  <c r="BY195" i="1"/>
  <c r="BW194" i="1"/>
  <c r="BY192" i="1"/>
  <c r="AC190" i="1"/>
  <c r="BX188" i="1"/>
  <c r="CB188" i="1" s="1"/>
  <c r="CC188" i="1" s="1"/>
  <c r="BX186" i="1"/>
  <c r="CB186" i="1" s="1"/>
  <c r="CC186" i="1" s="1"/>
  <c r="BX170" i="1"/>
  <c r="CB170" i="1" s="1"/>
  <c r="CC170" i="1" s="1"/>
  <c r="CE169" i="1"/>
  <c r="BN169" i="1" s="1"/>
  <c r="AC192" i="1"/>
  <c r="CE190" i="1"/>
  <c r="BN190" i="1" s="1"/>
  <c r="BP190" i="1" s="1"/>
  <c r="AC209" i="1"/>
  <c r="AK181" i="1"/>
  <c r="P181" i="1" s="1"/>
  <c r="BO181" i="1" s="1"/>
  <c r="CE121" i="1"/>
  <c r="BN121" i="1" s="1"/>
  <c r="AC226" i="1"/>
  <c r="CE205" i="1"/>
  <c r="BN205" i="1" s="1"/>
  <c r="BP205" i="1" s="1"/>
  <c r="BY198" i="1"/>
  <c r="CE196" i="1"/>
  <c r="BN196" i="1" s="1"/>
  <c r="BQ196" i="1" s="1"/>
  <c r="BY193" i="1"/>
  <c r="BX192" i="1"/>
  <c r="CB192" i="1" s="1"/>
  <c r="CC192" i="1" s="1"/>
  <c r="Y191" i="1"/>
  <c r="BY189" i="1"/>
  <c r="CE188" i="1"/>
  <c r="BN188" i="1" s="1"/>
  <c r="BP188" i="1" s="1"/>
  <c r="AC184" i="1"/>
  <c r="BX183" i="1"/>
  <c r="CB183" i="1" s="1"/>
  <c r="CC183" i="1" s="1"/>
  <c r="CE179" i="1"/>
  <c r="BN179" i="1" s="1"/>
  <c r="BP179" i="1" s="1"/>
  <c r="CE177" i="1"/>
  <c r="BN177" i="1" s="1"/>
  <c r="BP177" i="1" s="1"/>
  <c r="Y173" i="1"/>
  <c r="AZ173" i="1"/>
  <c r="BY172" i="1"/>
  <c r="BW207" i="1"/>
  <c r="BX207" i="1"/>
  <c r="CB207" i="1" s="1"/>
  <c r="CC207" i="1" s="1"/>
  <c r="BY207" i="1"/>
  <c r="CE203" i="1"/>
  <c r="BN203" i="1" s="1"/>
  <c r="BP203" i="1" s="1"/>
  <c r="Y203" i="1"/>
  <c r="Q205" i="1"/>
  <c r="AZ205" i="1"/>
  <c r="AK205" i="1"/>
  <c r="P205" i="1" s="1"/>
  <c r="BO205" i="1" s="1"/>
  <c r="T205" i="1"/>
  <c r="AL205" i="1"/>
  <c r="O205" i="1" s="1"/>
  <c r="N205" i="1" s="1"/>
  <c r="Z205" i="1" s="1"/>
  <c r="AA205" i="1" s="1"/>
  <c r="AH205" i="1" s="1"/>
  <c r="CE206" i="1"/>
  <c r="BN206" i="1" s="1"/>
  <c r="BP206" i="1" s="1"/>
  <c r="Y206" i="1"/>
  <c r="CE207" i="1"/>
  <c r="BN207" i="1" s="1"/>
  <c r="BP207" i="1" s="1"/>
  <c r="Y207" i="1"/>
  <c r="CE183" i="1"/>
  <c r="BN183" i="1" s="1"/>
  <c r="Y183" i="1"/>
  <c r="AK207" i="1"/>
  <c r="P207" i="1" s="1"/>
  <c r="BO207" i="1" s="1"/>
  <c r="AL207" i="1"/>
  <c r="O207" i="1" s="1"/>
  <c r="N207" i="1" s="1"/>
  <c r="Q207" i="1"/>
  <c r="AZ207" i="1"/>
  <c r="Q204" i="1"/>
  <c r="AZ204" i="1"/>
  <c r="AK204" i="1"/>
  <c r="P204" i="1" s="1"/>
  <c r="BO204" i="1" s="1"/>
  <c r="BQ204" i="1" s="1"/>
  <c r="AL204" i="1"/>
  <c r="O204" i="1" s="1"/>
  <c r="N204" i="1" s="1"/>
  <c r="T204" i="1"/>
  <c r="AZ199" i="1"/>
  <c r="T199" i="1"/>
  <c r="AK199" i="1"/>
  <c r="P199" i="1" s="1"/>
  <c r="BO199" i="1" s="1"/>
  <c r="BQ199" i="1" s="1"/>
  <c r="Q199" i="1"/>
  <c r="AL199" i="1"/>
  <c r="O199" i="1" s="1"/>
  <c r="N199" i="1" s="1"/>
  <c r="BX191" i="1"/>
  <c r="CB191" i="1" s="1"/>
  <c r="CC191" i="1" s="1"/>
  <c r="BY191" i="1"/>
  <c r="BW191" i="1"/>
  <c r="AG196" i="1"/>
  <c r="Q200" i="1"/>
  <c r="AZ200" i="1"/>
  <c r="T200" i="1"/>
  <c r="AK200" i="1"/>
  <c r="P200" i="1" s="1"/>
  <c r="BO200" i="1" s="1"/>
  <c r="BQ200" i="1" s="1"/>
  <c r="AL200" i="1"/>
  <c r="O200" i="1" s="1"/>
  <c r="N200" i="1" s="1"/>
  <c r="AL187" i="1"/>
  <c r="O187" i="1" s="1"/>
  <c r="N187" i="1" s="1"/>
  <c r="Q187" i="1"/>
  <c r="AK187" i="1"/>
  <c r="P187" i="1" s="1"/>
  <c r="BO187" i="1" s="1"/>
  <c r="T187" i="1"/>
  <c r="BY209" i="1"/>
  <c r="BW209" i="1"/>
  <c r="BX209" i="1"/>
  <c r="CB209" i="1" s="1"/>
  <c r="CC209" i="1" s="1"/>
  <c r="AK206" i="1"/>
  <c r="P206" i="1" s="1"/>
  <c r="BO206" i="1" s="1"/>
  <c r="AL206" i="1"/>
  <c r="O206" i="1" s="1"/>
  <c r="N206" i="1" s="1"/>
  <c r="AZ206" i="1"/>
  <c r="T206" i="1"/>
  <c r="T198" i="1"/>
  <c r="AK198" i="1"/>
  <c r="P198" i="1" s="1"/>
  <c r="BO198" i="1" s="1"/>
  <c r="AL198" i="1"/>
  <c r="O198" i="1" s="1"/>
  <c r="N198" i="1" s="1"/>
  <c r="Q198" i="1"/>
  <c r="AZ198" i="1"/>
  <c r="T209" i="1"/>
  <c r="AK209" i="1"/>
  <c r="P209" i="1" s="1"/>
  <c r="BO209" i="1" s="1"/>
  <c r="BQ209" i="1" s="1"/>
  <c r="AL209" i="1"/>
  <c r="O209" i="1" s="1"/>
  <c r="N209" i="1" s="1"/>
  <c r="BW206" i="1"/>
  <c r="BX206" i="1"/>
  <c r="CB206" i="1" s="1"/>
  <c r="CC206" i="1" s="1"/>
  <c r="BY206" i="1"/>
  <c r="T207" i="1"/>
  <c r="Y197" i="1"/>
  <c r="CE197" i="1"/>
  <c r="BN197" i="1" s="1"/>
  <c r="BP197" i="1" s="1"/>
  <c r="BX201" i="1"/>
  <c r="CB201" i="1" s="1"/>
  <c r="CC201" i="1" s="1"/>
  <c r="BY201" i="1"/>
  <c r="BX190" i="1"/>
  <c r="CB190" i="1" s="1"/>
  <c r="CC190" i="1" s="1"/>
  <c r="BY190" i="1"/>
  <c r="AG182" i="1"/>
  <c r="CE199" i="1"/>
  <c r="BN199" i="1" s="1"/>
  <c r="BP199" i="1" s="1"/>
  <c r="AL197" i="1"/>
  <c r="O197" i="1" s="1"/>
  <c r="N197" i="1" s="1"/>
  <c r="Q197" i="1"/>
  <c r="T197" i="1"/>
  <c r="BY175" i="1"/>
  <c r="BW175" i="1"/>
  <c r="BX175" i="1"/>
  <c r="CB175" i="1" s="1"/>
  <c r="CC175" i="1" s="1"/>
  <c r="AZ197" i="1"/>
  <c r="BY196" i="1"/>
  <c r="Q195" i="1"/>
  <c r="AZ195" i="1"/>
  <c r="Y194" i="1"/>
  <c r="BP194" i="1"/>
  <c r="T192" i="1"/>
  <c r="AK192" i="1"/>
  <c r="P192" i="1" s="1"/>
  <c r="BO192" i="1" s="1"/>
  <c r="AL192" i="1"/>
  <c r="O192" i="1" s="1"/>
  <c r="N192" i="1" s="1"/>
  <c r="Q192" i="1"/>
  <c r="AC180" i="1"/>
  <c r="AG175" i="1"/>
  <c r="BX173" i="1"/>
  <c r="CB173" i="1" s="1"/>
  <c r="CC173" i="1" s="1"/>
  <c r="BY173" i="1"/>
  <c r="BW173" i="1"/>
  <c r="BY171" i="1"/>
  <c r="BW171" i="1"/>
  <c r="BX171" i="1"/>
  <c r="CB171" i="1" s="1"/>
  <c r="CC171" i="1" s="1"/>
  <c r="AG183" i="1"/>
  <c r="Z189" i="1"/>
  <c r="AA189" i="1" s="1"/>
  <c r="AG185" i="1"/>
  <c r="AC206" i="1"/>
  <c r="BW205" i="1"/>
  <c r="AC203" i="1"/>
  <c r="BP201" i="1"/>
  <c r="Y200" i="1"/>
  <c r="Q196" i="1"/>
  <c r="AZ196" i="1"/>
  <c r="AC194" i="1"/>
  <c r="AZ192" i="1"/>
  <c r="CE189" i="1"/>
  <c r="BN189" i="1" s="1"/>
  <c r="BP189" i="1" s="1"/>
  <c r="AG174" i="1"/>
  <c r="CE192" i="1"/>
  <c r="BN192" i="1" s="1"/>
  <c r="BP192" i="1" s="1"/>
  <c r="AZ203" i="1"/>
  <c r="T203" i="1"/>
  <c r="AK203" i="1"/>
  <c r="P203" i="1" s="1"/>
  <c r="BO203" i="1" s="1"/>
  <c r="BX197" i="1"/>
  <c r="CB197" i="1" s="1"/>
  <c r="CC197" i="1" s="1"/>
  <c r="BY197" i="1"/>
  <c r="Q194" i="1"/>
  <c r="AK194" i="1"/>
  <c r="P194" i="1" s="1"/>
  <c r="BO194" i="1" s="1"/>
  <c r="BQ194" i="1" s="1"/>
  <c r="AL194" i="1"/>
  <c r="O194" i="1" s="1"/>
  <c r="N194" i="1" s="1"/>
  <c r="Y190" i="1"/>
  <c r="AG176" i="1"/>
  <c r="Y204" i="1"/>
  <c r="AG170" i="1"/>
  <c r="T202" i="1"/>
  <c r="AK202" i="1"/>
  <c r="P202" i="1" s="1"/>
  <c r="BO202" i="1" s="1"/>
  <c r="AL202" i="1"/>
  <c r="O202" i="1" s="1"/>
  <c r="N202" i="1" s="1"/>
  <c r="Q202" i="1"/>
  <c r="AL201" i="1"/>
  <c r="O201" i="1" s="1"/>
  <c r="N201" i="1" s="1"/>
  <c r="Q201" i="1"/>
  <c r="T201" i="1"/>
  <c r="BP200" i="1"/>
  <c r="AK197" i="1"/>
  <c r="P197" i="1" s="1"/>
  <c r="BO197" i="1" s="1"/>
  <c r="AZ194" i="1"/>
  <c r="T188" i="1"/>
  <c r="AK188" i="1"/>
  <c r="P188" i="1" s="1"/>
  <c r="BO188" i="1" s="1"/>
  <c r="AL188" i="1"/>
  <c r="O188" i="1" s="1"/>
  <c r="N188" i="1" s="1"/>
  <c r="Y186" i="1"/>
  <c r="CE186" i="1"/>
  <c r="BN186" i="1" s="1"/>
  <c r="BP186" i="1" s="1"/>
  <c r="AG184" i="1"/>
  <c r="Q180" i="1"/>
  <c r="AK180" i="1"/>
  <c r="P180" i="1" s="1"/>
  <c r="BO180" i="1" s="1"/>
  <c r="AL180" i="1"/>
  <c r="O180" i="1" s="1"/>
  <c r="N180" i="1" s="1"/>
  <c r="T180" i="1"/>
  <c r="AZ180" i="1"/>
  <c r="T178" i="1"/>
  <c r="AK178" i="1"/>
  <c r="P178" i="1" s="1"/>
  <c r="BO178" i="1" s="1"/>
  <c r="Q178" i="1"/>
  <c r="AL178" i="1"/>
  <c r="O178" i="1" s="1"/>
  <c r="N178" i="1" s="1"/>
  <c r="AZ178" i="1"/>
  <c r="BP173" i="1"/>
  <c r="AL169" i="1"/>
  <c r="O169" i="1" s="1"/>
  <c r="N169" i="1" s="1"/>
  <c r="Q169" i="1"/>
  <c r="AK169" i="1"/>
  <c r="P169" i="1" s="1"/>
  <c r="BO169" i="1" s="1"/>
  <c r="BQ169" i="1" s="1"/>
  <c r="T169" i="1"/>
  <c r="BY202" i="1"/>
  <c r="Y172" i="1"/>
  <c r="CE172" i="1"/>
  <c r="BN172" i="1" s="1"/>
  <c r="BP172" i="1" s="1"/>
  <c r="AL191" i="1"/>
  <c r="O191" i="1" s="1"/>
  <c r="N191" i="1" s="1"/>
  <c r="Q191" i="1"/>
  <c r="T191" i="1"/>
  <c r="BX187" i="1"/>
  <c r="CB187" i="1" s="1"/>
  <c r="CC187" i="1" s="1"/>
  <c r="BY187" i="1"/>
  <c r="BY180" i="1"/>
  <c r="AZ171" i="1"/>
  <c r="AK171" i="1"/>
  <c r="P171" i="1" s="1"/>
  <c r="BO171" i="1" s="1"/>
  <c r="AL171" i="1"/>
  <c r="O171" i="1" s="1"/>
  <c r="N171" i="1" s="1"/>
  <c r="BX169" i="1"/>
  <c r="CB169" i="1" s="1"/>
  <c r="CC169" i="1" s="1"/>
  <c r="BY169" i="1"/>
  <c r="AZ193" i="1"/>
  <c r="AK193" i="1"/>
  <c r="P193" i="1" s="1"/>
  <c r="BO193" i="1" s="1"/>
  <c r="AC193" i="1"/>
  <c r="AZ191" i="1"/>
  <c r="AC189" i="1"/>
  <c r="CE187" i="1"/>
  <c r="BN187" i="1" s="1"/>
  <c r="BP187" i="1" s="1"/>
  <c r="CE182" i="1"/>
  <c r="BN182" i="1" s="1"/>
  <c r="BP182" i="1" s="1"/>
  <c r="Y182" i="1"/>
  <c r="BX180" i="1"/>
  <c r="CB180" i="1" s="1"/>
  <c r="CC180" i="1" s="1"/>
  <c r="T171" i="1"/>
  <c r="Q190" i="1"/>
  <c r="AZ190" i="1"/>
  <c r="AZ189" i="1"/>
  <c r="T189" i="1"/>
  <c r="AK189" i="1"/>
  <c r="P189" i="1" s="1"/>
  <c r="BO189" i="1" s="1"/>
  <c r="AZ175" i="1"/>
  <c r="AK175" i="1"/>
  <c r="P175" i="1" s="1"/>
  <c r="BO175" i="1" s="1"/>
  <c r="BQ175" i="1" s="1"/>
  <c r="AL173" i="1"/>
  <c r="O173" i="1" s="1"/>
  <c r="N173" i="1" s="1"/>
  <c r="Z173" i="1" s="1"/>
  <c r="AA173" i="1" s="1"/>
  <c r="Q173" i="1"/>
  <c r="AK173" i="1"/>
  <c r="P173" i="1" s="1"/>
  <c r="BO173" i="1" s="1"/>
  <c r="BQ173" i="1" s="1"/>
  <c r="Q171" i="1"/>
  <c r="BW185" i="1"/>
  <c r="Y180" i="1"/>
  <c r="CE180" i="1"/>
  <c r="BN180" i="1" s="1"/>
  <c r="BP180" i="1" s="1"/>
  <c r="CE178" i="1"/>
  <c r="BN178" i="1" s="1"/>
  <c r="BP178" i="1" s="1"/>
  <c r="AC178" i="1"/>
  <c r="BX176" i="1"/>
  <c r="CB176" i="1" s="1"/>
  <c r="CC176" i="1" s="1"/>
  <c r="Q176" i="1"/>
  <c r="AK176" i="1"/>
  <c r="P176" i="1" s="1"/>
  <c r="BO176" i="1" s="1"/>
  <c r="CE171" i="1"/>
  <c r="BN171" i="1" s="1"/>
  <c r="BP171" i="1" s="1"/>
  <c r="BX181" i="1"/>
  <c r="CB181" i="1" s="1"/>
  <c r="CC181" i="1" s="1"/>
  <c r="BY181" i="1"/>
  <c r="T174" i="1"/>
  <c r="AK174" i="1"/>
  <c r="P174" i="1" s="1"/>
  <c r="BO174" i="1" s="1"/>
  <c r="Q174" i="1"/>
  <c r="T186" i="1"/>
  <c r="Q184" i="1"/>
  <c r="AK184" i="1"/>
  <c r="P184" i="1" s="1"/>
  <c r="BO184" i="1" s="1"/>
  <c r="BX182" i="1"/>
  <c r="CB182" i="1" s="1"/>
  <c r="CC182" i="1" s="1"/>
  <c r="T181" i="1"/>
  <c r="T179" i="1"/>
  <c r="Y176" i="1"/>
  <c r="CE176" i="1"/>
  <c r="BN176" i="1" s="1"/>
  <c r="BP176" i="1" s="1"/>
  <c r="CE174" i="1"/>
  <c r="BN174" i="1" s="1"/>
  <c r="BP174" i="1" s="1"/>
  <c r="AZ174" i="1"/>
  <c r="AC174" i="1"/>
  <c r="Q172" i="1"/>
  <c r="AK172" i="1"/>
  <c r="P172" i="1" s="1"/>
  <c r="BO172" i="1" s="1"/>
  <c r="AC186" i="1"/>
  <c r="Y184" i="1"/>
  <c r="CE184" i="1"/>
  <c r="BN184" i="1" s="1"/>
  <c r="BP184" i="1" s="1"/>
  <c r="AZ184" i="1"/>
  <c r="T184" i="1"/>
  <c r="T182" i="1"/>
  <c r="AK182" i="1"/>
  <c r="P182" i="1" s="1"/>
  <c r="BO182" i="1" s="1"/>
  <c r="Q182" i="1"/>
  <c r="Q179" i="1"/>
  <c r="BX177" i="1"/>
  <c r="CB177" i="1" s="1"/>
  <c r="CC177" i="1" s="1"/>
  <c r="BY177" i="1"/>
  <c r="AZ172" i="1"/>
  <c r="T170" i="1"/>
  <c r="AK170" i="1"/>
  <c r="P170" i="1" s="1"/>
  <c r="BO170" i="1" s="1"/>
  <c r="Q170" i="1"/>
  <c r="Y178" i="1"/>
  <c r="Y174" i="1"/>
  <c r="Y170" i="1"/>
  <c r="T80" i="1"/>
  <c r="T222" i="1"/>
  <c r="AC115" i="1"/>
  <c r="AC131" i="1"/>
  <c r="AC140" i="1"/>
  <c r="AC213" i="1"/>
  <c r="AC222" i="1"/>
  <c r="AC130" i="1"/>
  <c r="Y151" i="1"/>
  <c r="Y166" i="1"/>
  <c r="CE140" i="1"/>
  <c r="BN140" i="1" s="1"/>
  <c r="AC154" i="1"/>
  <c r="Y26" i="1"/>
  <c r="AC49" i="1"/>
  <c r="AL90" i="1"/>
  <c r="O90" i="1" s="1"/>
  <c r="N90" i="1" s="1"/>
  <c r="AG90" i="1" s="1"/>
  <c r="Y32" i="1"/>
  <c r="Y109" i="1"/>
  <c r="Y110" i="1"/>
  <c r="AC103" i="1"/>
  <c r="CE132" i="1"/>
  <c r="BN132" i="1" s="1"/>
  <c r="BP132" i="1" s="1"/>
  <c r="CE22" i="1"/>
  <c r="BN22" i="1" s="1"/>
  <c r="BP22" i="1" s="1"/>
  <c r="CE88" i="1"/>
  <c r="BN88" i="1" s="1"/>
  <c r="BP88" i="1" s="1"/>
  <c r="Y89" i="1"/>
  <c r="AC148" i="1"/>
  <c r="AC17" i="1"/>
  <c r="AC45" i="1"/>
  <c r="AC104" i="1"/>
  <c r="AC20" i="1"/>
  <c r="Y146" i="1"/>
  <c r="AC150" i="1"/>
  <c r="Y20" i="1"/>
  <c r="AC27" i="1"/>
  <c r="Y35" i="1"/>
  <c r="Z35" i="1" s="1"/>
  <c r="AA35" i="1" s="1"/>
  <c r="W35" i="1" s="1"/>
  <c r="U35" i="1" s="1"/>
  <c r="X35" i="1" s="1"/>
  <c r="AC41" i="1"/>
  <c r="AC95" i="1"/>
  <c r="CE99" i="1"/>
  <c r="BN99" i="1" s="1"/>
  <c r="BP99" i="1" s="1"/>
  <c r="T72" i="1"/>
  <c r="Y127" i="1"/>
  <c r="Y18" i="1"/>
  <c r="AC38" i="1"/>
  <c r="AC48" i="1"/>
  <c r="AC69" i="1"/>
  <c r="Y77" i="1"/>
  <c r="AC83" i="1"/>
  <c r="Y99" i="1"/>
  <c r="Y115" i="1"/>
  <c r="Q71" i="1"/>
  <c r="AL71" i="1"/>
  <c r="O71" i="1" s="1"/>
  <c r="N71" i="1" s="1"/>
  <c r="CE105" i="1"/>
  <c r="BN105" i="1" s="1"/>
  <c r="BP105" i="1" s="1"/>
  <c r="AC127" i="1"/>
  <c r="AC138" i="1"/>
  <c r="AC146" i="1"/>
  <c r="CE162" i="1"/>
  <c r="BN162" i="1" s="1"/>
  <c r="BP162" i="1" s="1"/>
  <c r="AC210" i="1"/>
  <c r="AK217" i="1"/>
  <c r="P217" i="1" s="1"/>
  <c r="BO217" i="1" s="1"/>
  <c r="AL217" i="1"/>
  <c r="O217" i="1" s="1"/>
  <c r="N217" i="1" s="1"/>
  <c r="AG217" i="1" s="1"/>
  <c r="Q217" i="1"/>
  <c r="BW22" i="1"/>
  <c r="BX87" i="1"/>
  <c r="CB87" i="1" s="1"/>
  <c r="CC87" i="1" s="1"/>
  <c r="AC67" i="1"/>
  <c r="AC68" i="1"/>
  <c r="AK90" i="1"/>
  <c r="P90" i="1" s="1"/>
  <c r="BO90" i="1" s="1"/>
  <c r="AC91" i="1"/>
  <c r="AK93" i="1"/>
  <c r="P93" i="1" s="1"/>
  <c r="BO93" i="1" s="1"/>
  <c r="CE106" i="1"/>
  <c r="BN106" i="1" s="1"/>
  <c r="BQ106" i="1" s="1"/>
  <c r="BY120" i="1"/>
  <c r="CE133" i="1"/>
  <c r="BN133" i="1" s="1"/>
  <c r="BP133" i="1" s="1"/>
  <c r="AC152" i="1"/>
  <c r="BY225" i="1"/>
  <c r="Y54" i="1"/>
  <c r="CE120" i="1"/>
  <c r="BN120" i="1" s="1"/>
  <c r="BP120" i="1" s="1"/>
  <c r="AC135" i="1"/>
  <c r="T159" i="1"/>
  <c r="CE216" i="1"/>
  <c r="BN216" i="1" s="1"/>
  <c r="BP216" i="1" s="1"/>
  <c r="Y219" i="1"/>
  <c r="AL225" i="1"/>
  <c r="O225" i="1" s="1"/>
  <c r="N225" i="1" s="1"/>
  <c r="AG225" i="1" s="1"/>
  <c r="Q225" i="1"/>
  <c r="BX226" i="1"/>
  <c r="CB226" i="1" s="1"/>
  <c r="CC226" i="1" s="1"/>
  <c r="AC28" i="1"/>
  <c r="BY113" i="1"/>
  <c r="BY226" i="1"/>
  <c r="AC25" i="1"/>
  <c r="AL32" i="1"/>
  <c r="O32" i="1" s="1"/>
  <c r="N32" i="1" s="1"/>
  <c r="AC47" i="1"/>
  <c r="AC63" i="1"/>
  <c r="AC80" i="1"/>
  <c r="AK222" i="1"/>
  <c r="P222" i="1" s="1"/>
  <c r="BO222" i="1" s="1"/>
  <c r="AC24" i="1"/>
  <c r="Y28" i="1"/>
  <c r="AZ29" i="1"/>
  <c r="CE40" i="1"/>
  <c r="BN40" i="1" s="1"/>
  <c r="BP40" i="1" s="1"/>
  <c r="AC62" i="1"/>
  <c r="AC133" i="1"/>
  <c r="Y139" i="1"/>
  <c r="AC167" i="1"/>
  <c r="AC32" i="1"/>
  <c r="CE129" i="1"/>
  <c r="BN129" i="1" s="1"/>
  <c r="BP129" i="1" s="1"/>
  <c r="CE86" i="1"/>
  <c r="BN86" i="1" s="1"/>
  <c r="BP86" i="1" s="1"/>
  <c r="Y97" i="1"/>
  <c r="Y133" i="1"/>
  <c r="BW67" i="1"/>
  <c r="BW129" i="1"/>
  <c r="BY35" i="1"/>
  <c r="BX36" i="1"/>
  <c r="CB36" i="1" s="1"/>
  <c r="CC36" i="1" s="1"/>
  <c r="BY139" i="1"/>
  <c r="AK162" i="1"/>
  <c r="P162" i="1" s="1"/>
  <c r="BO162" i="1" s="1"/>
  <c r="Y217" i="1"/>
  <c r="BW44" i="1"/>
  <c r="BY129" i="1"/>
  <c r="BY131" i="1"/>
  <c r="AC132" i="1"/>
  <c r="BX133" i="1"/>
  <c r="CB133" i="1" s="1"/>
  <c r="CC133" i="1" s="1"/>
  <c r="CE148" i="1"/>
  <c r="BN148" i="1" s="1"/>
  <c r="BP148" i="1" s="1"/>
  <c r="AK159" i="1"/>
  <c r="P159" i="1" s="1"/>
  <c r="BO159" i="1" s="1"/>
  <c r="CE214" i="1"/>
  <c r="BN214" i="1" s="1"/>
  <c r="BP214" i="1" s="1"/>
  <c r="Y223" i="1"/>
  <c r="CE225" i="1"/>
  <c r="BN225" i="1" s="1"/>
  <c r="BP225" i="1" s="1"/>
  <c r="CE42" i="1"/>
  <c r="BN42" i="1" s="1"/>
  <c r="BP42" i="1" s="1"/>
  <c r="Y129" i="1"/>
  <c r="Y134" i="1"/>
  <c r="AC144" i="1"/>
  <c r="AC151" i="1"/>
  <c r="BW151" i="1"/>
  <c r="CE93" i="1"/>
  <c r="BN93" i="1" s="1"/>
  <c r="Y94" i="1"/>
  <c r="BW138" i="1"/>
  <c r="BY157" i="1"/>
  <c r="CE217" i="1"/>
  <c r="BN217" i="1" s="1"/>
  <c r="Y27" i="1"/>
  <c r="AC37" i="1"/>
  <c r="Y93" i="1"/>
  <c r="AC19" i="1"/>
  <c r="AK40" i="1"/>
  <c r="P40" i="1" s="1"/>
  <c r="BO40" i="1" s="1"/>
  <c r="BX44" i="1"/>
  <c r="CB44" i="1" s="1"/>
  <c r="CC44" i="1" s="1"/>
  <c r="CE52" i="1"/>
  <c r="BN52" i="1" s="1"/>
  <c r="BP52" i="1" s="1"/>
  <c r="AC58" i="1"/>
  <c r="AC61" i="1"/>
  <c r="CE74" i="1"/>
  <c r="BN74" i="1" s="1"/>
  <c r="BP74" i="1" s="1"/>
  <c r="Y75" i="1"/>
  <c r="AC89" i="1"/>
  <c r="AC90" i="1"/>
  <c r="AC108" i="1"/>
  <c r="AC110" i="1"/>
  <c r="Y116" i="1"/>
  <c r="Y126" i="1"/>
  <c r="CE128" i="1"/>
  <c r="BN128" i="1" s="1"/>
  <c r="BP128" i="1" s="1"/>
  <c r="CE142" i="1"/>
  <c r="BN142" i="1" s="1"/>
  <c r="BP142" i="1" s="1"/>
  <c r="Y148" i="1"/>
  <c r="Y152" i="1"/>
  <c r="CE154" i="1"/>
  <c r="BN154" i="1" s="1"/>
  <c r="BP154" i="1" s="1"/>
  <c r="Y157" i="1"/>
  <c r="Z157" i="1" s="1"/>
  <c r="AA157" i="1" s="1"/>
  <c r="AL159" i="1"/>
  <c r="O159" i="1" s="1"/>
  <c r="N159" i="1" s="1"/>
  <c r="AG159" i="1" s="1"/>
  <c r="CE161" i="1"/>
  <c r="BN161" i="1" s="1"/>
  <c r="BP161" i="1" s="1"/>
  <c r="AC218" i="1"/>
  <c r="BX144" i="1"/>
  <c r="CB144" i="1" s="1"/>
  <c r="CC144" i="1" s="1"/>
  <c r="BX151" i="1"/>
  <c r="CB151" i="1" s="1"/>
  <c r="CC151" i="1" s="1"/>
  <c r="AC162" i="1"/>
  <c r="BX67" i="1"/>
  <c r="CB67" i="1" s="1"/>
  <c r="CC67" i="1" s="1"/>
  <c r="BY99" i="1"/>
  <c r="BX138" i="1"/>
  <c r="CB138" i="1" s="1"/>
  <c r="CC138" i="1" s="1"/>
  <c r="BY144" i="1"/>
  <c r="AC57" i="1"/>
  <c r="CE67" i="1"/>
  <c r="BN67" i="1" s="1"/>
  <c r="BP67" i="1" s="1"/>
  <c r="AC85" i="1"/>
  <c r="AC88" i="1"/>
  <c r="CE98" i="1"/>
  <c r="BN98" i="1" s="1"/>
  <c r="BP98" i="1" s="1"/>
  <c r="AC118" i="1"/>
  <c r="CE122" i="1"/>
  <c r="BN122" i="1" s="1"/>
  <c r="BQ122" i="1" s="1"/>
  <c r="CE138" i="1"/>
  <c r="BN138" i="1" s="1"/>
  <c r="BP138" i="1" s="1"/>
  <c r="Y140" i="1"/>
  <c r="Z140" i="1" s="1"/>
  <c r="AA140" i="1" s="1"/>
  <c r="AH140" i="1" s="1"/>
  <c r="CE219" i="1"/>
  <c r="BN219" i="1" s="1"/>
  <c r="BP219" i="1" s="1"/>
  <c r="AZ26" i="1"/>
  <c r="Q26" i="1"/>
  <c r="AL107" i="1"/>
  <c r="O107" i="1" s="1"/>
  <c r="N107" i="1" s="1"/>
  <c r="AK107" i="1"/>
  <c r="P107" i="1" s="1"/>
  <c r="BO107" i="1" s="1"/>
  <c r="BW43" i="1"/>
  <c r="BX43" i="1"/>
  <c r="CB43" i="1" s="1"/>
  <c r="CC43" i="1" s="1"/>
  <c r="T74" i="1"/>
  <c r="BY81" i="1"/>
  <c r="BX81" i="1"/>
  <c r="CB81" i="1" s="1"/>
  <c r="CC81" i="1" s="1"/>
  <c r="BW102" i="1"/>
  <c r="Y105" i="1"/>
  <c r="Y142" i="1"/>
  <c r="BY148" i="1"/>
  <c r="BX148" i="1"/>
  <c r="CB148" i="1" s="1"/>
  <c r="CC148" i="1" s="1"/>
  <c r="BY152" i="1"/>
  <c r="AK61" i="1"/>
  <c r="P61" i="1" s="1"/>
  <c r="BO61" i="1" s="1"/>
  <c r="BX82" i="1"/>
  <c r="CB82" i="1" s="1"/>
  <c r="CC82" i="1" s="1"/>
  <c r="BX94" i="1"/>
  <c r="CB94" i="1" s="1"/>
  <c r="CC94" i="1" s="1"/>
  <c r="AK126" i="1"/>
  <c r="P126" i="1" s="1"/>
  <c r="BO126" i="1" s="1"/>
  <c r="T126" i="1"/>
  <c r="BX50" i="1"/>
  <c r="CB50" i="1" s="1"/>
  <c r="CC50" i="1" s="1"/>
  <c r="BY61" i="1"/>
  <c r="BX61" i="1"/>
  <c r="CB61" i="1" s="1"/>
  <c r="CC61" i="1" s="1"/>
  <c r="BX103" i="1"/>
  <c r="CB103" i="1" s="1"/>
  <c r="CC103" i="1" s="1"/>
  <c r="Y143" i="1"/>
  <c r="BY146" i="1"/>
  <c r="AC153" i="1"/>
  <c r="BW154" i="1"/>
  <c r="CE224" i="1"/>
  <c r="BN224" i="1" s="1"/>
  <c r="BP224" i="1" s="1"/>
  <c r="AC18" i="1"/>
  <c r="BW18" i="1"/>
  <c r="BW19" i="1"/>
  <c r="BY19" i="1"/>
  <c r="AC29" i="1"/>
  <c r="AC30" i="1"/>
  <c r="CE32" i="1"/>
  <c r="BN32" i="1" s="1"/>
  <c r="BP32" i="1" s="1"/>
  <c r="Y42" i="1"/>
  <c r="Y48" i="1"/>
  <c r="AC53" i="1"/>
  <c r="BW56" i="1"/>
  <c r="BY56" i="1"/>
  <c r="BW61" i="1"/>
  <c r="AK65" i="1"/>
  <c r="P65" i="1" s="1"/>
  <c r="BO65" i="1" s="1"/>
  <c r="AL74" i="1"/>
  <c r="O74" i="1" s="1"/>
  <c r="N74" i="1" s="1"/>
  <c r="AG74" i="1" s="1"/>
  <c r="AC75" i="1"/>
  <c r="AZ79" i="1"/>
  <c r="AL79" i="1"/>
  <c r="O79" i="1" s="1"/>
  <c r="N79" i="1" s="1"/>
  <c r="AG79" i="1" s="1"/>
  <c r="CE81" i="1"/>
  <c r="BN81" i="1" s="1"/>
  <c r="BP81" i="1" s="1"/>
  <c r="BW83" i="1"/>
  <c r="AC86" i="1"/>
  <c r="AL99" i="1"/>
  <c r="O99" i="1" s="1"/>
  <c r="N99" i="1" s="1"/>
  <c r="AG99" i="1" s="1"/>
  <c r="AK99" i="1"/>
  <c r="P99" i="1" s="1"/>
  <c r="BO99" i="1" s="1"/>
  <c r="BY103" i="1"/>
  <c r="BY105" i="1"/>
  <c r="AC107" i="1"/>
  <c r="Y138" i="1"/>
  <c r="BX142" i="1"/>
  <c r="CB142" i="1" s="1"/>
  <c r="CC142" i="1" s="1"/>
  <c r="AK150" i="1"/>
  <c r="P150" i="1" s="1"/>
  <c r="BO150" i="1" s="1"/>
  <c r="BX154" i="1"/>
  <c r="CB154" i="1" s="1"/>
  <c r="CC154" i="1" s="1"/>
  <c r="AZ162" i="1"/>
  <c r="T162" i="1"/>
  <c r="Y212" i="1"/>
  <c r="T214" i="1"/>
  <c r="BW217" i="1"/>
  <c r="AC219" i="1"/>
  <c r="CE221" i="1"/>
  <c r="BN221" i="1" s="1"/>
  <c r="BP221" i="1" s="1"/>
  <c r="Y224" i="1"/>
  <c r="AL226" i="1"/>
  <c r="O226" i="1" s="1"/>
  <c r="N226" i="1" s="1"/>
  <c r="AG226" i="1" s="1"/>
  <c r="T226" i="1"/>
  <c r="BX60" i="1"/>
  <c r="CB60" i="1" s="1"/>
  <c r="CC60" i="1" s="1"/>
  <c r="T130" i="1"/>
  <c r="CE38" i="1"/>
  <c r="BN38" i="1" s="1"/>
  <c r="BP38" i="1" s="1"/>
  <c r="BY43" i="1"/>
  <c r="BY60" i="1"/>
  <c r="Y107" i="1"/>
  <c r="BW116" i="1"/>
  <c r="BY116" i="1"/>
  <c r="BX116" i="1"/>
  <c r="CB116" i="1" s="1"/>
  <c r="CC116" i="1" s="1"/>
  <c r="BW146" i="1"/>
  <c r="BX166" i="1"/>
  <c r="CB166" i="1" s="1"/>
  <c r="CC166" i="1" s="1"/>
  <c r="Q106" i="1"/>
  <c r="Q108" i="1"/>
  <c r="BP155" i="1"/>
  <c r="AL61" i="1"/>
  <c r="O61" i="1" s="1"/>
  <c r="N61" i="1" s="1"/>
  <c r="AG61" i="1" s="1"/>
  <c r="AL152" i="1"/>
  <c r="O152" i="1" s="1"/>
  <c r="N152" i="1" s="1"/>
  <c r="AG152" i="1" s="1"/>
  <c r="AK152" i="1"/>
  <c r="P152" i="1" s="1"/>
  <c r="BO152" i="1" s="1"/>
  <c r="CE26" i="1"/>
  <c r="BN26" i="1" s="1"/>
  <c r="BP26" i="1" s="1"/>
  <c r="AL28" i="1"/>
  <c r="O28" i="1" s="1"/>
  <c r="N28" i="1" s="1"/>
  <c r="AG28" i="1" s="1"/>
  <c r="Y44" i="1"/>
  <c r="Y46" i="1"/>
  <c r="Y63" i="1"/>
  <c r="AL65" i="1"/>
  <c r="O65" i="1" s="1"/>
  <c r="N65" i="1" s="1"/>
  <c r="AG65" i="1" s="1"/>
  <c r="Y73" i="1"/>
  <c r="BX83" i="1"/>
  <c r="CB83" i="1" s="1"/>
  <c r="CC83" i="1" s="1"/>
  <c r="BW88" i="1"/>
  <c r="BX88" i="1"/>
  <c r="CB88" i="1" s="1"/>
  <c r="CC88" i="1" s="1"/>
  <c r="Y91" i="1"/>
  <c r="Y101" i="1"/>
  <c r="BW133" i="1"/>
  <c r="CE139" i="1"/>
  <c r="BN139" i="1" s="1"/>
  <c r="BP139" i="1" s="1"/>
  <c r="CE141" i="1"/>
  <c r="BN141" i="1" s="1"/>
  <c r="BP141" i="1" s="1"/>
  <c r="BY142" i="1"/>
  <c r="Q152" i="1"/>
  <c r="CE152" i="1"/>
  <c r="BN152" i="1" s="1"/>
  <c r="BP152" i="1" s="1"/>
  <c r="AC155" i="1"/>
  <c r="BX155" i="1"/>
  <c r="CB155" i="1" s="1"/>
  <c r="CC155" i="1" s="1"/>
  <c r="BY155" i="1"/>
  <c r="BW155" i="1"/>
  <c r="BY217" i="1"/>
  <c r="Q74" i="1"/>
  <c r="BY23" i="1"/>
  <c r="AZ74" i="1"/>
  <c r="CE107" i="1"/>
  <c r="BN107" i="1" s="1"/>
  <c r="AC145" i="1"/>
  <c r="Q150" i="1"/>
  <c r="AC164" i="1"/>
  <c r="BY165" i="1"/>
  <c r="BW166" i="1"/>
  <c r="BW94" i="1"/>
  <c r="BW50" i="1"/>
  <c r="BW64" i="1"/>
  <c r="BY64" i="1"/>
  <c r="Y67" i="1"/>
  <c r="BY102" i="1"/>
  <c r="CE126" i="1"/>
  <c r="BN126" i="1" s="1"/>
  <c r="BP126" i="1" s="1"/>
  <c r="BW148" i="1"/>
  <c r="Y154" i="1"/>
  <c r="AC217" i="1"/>
  <c r="CE59" i="1"/>
  <c r="BN59" i="1" s="1"/>
  <c r="BP59" i="1" s="1"/>
  <c r="BX64" i="1"/>
  <c r="CB64" i="1" s="1"/>
  <c r="CC64" i="1" s="1"/>
  <c r="BY82" i="1"/>
  <c r="CE125" i="1"/>
  <c r="BN125" i="1" s="1"/>
  <c r="BP125" i="1" s="1"/>
  <c r="Y156" i="1"/>
  <c r="AZ17" i="1"/>
  <c r="CE34" i="1"/>
  <c r="BN34" i="1" s="1"/>
  <c r="BP34" i="1" s="1"/>
  <c r="CE36" i="1"/>
  <c r="BN36" i="1" s="1"/>
  <c r="BP36" i="1" s="1"/>
  <c r="Y37" i="1"/>
  <c r="AC60" i="1"/>
  <c r="CE64" i="1"/>
  <c r="BN64" i="1" s="1"/>
  <c r="BP64" i="1" s="1"/>
  <c r="AC71" i="1"/>
  <c r="BX75" i="1"/>
  <c r="CB75" i="1" s="1"/>
  <c r="CC75" i="1" s="1"/>
  <c r="AC77" i="1"/>
  <c r="AC78" i="1"/>
  <c r="BY88" i="1"/>
  <c r="CE94" i="1"/>
  <c r="BN94" i="1" s="1"/>
  <c r="BP94" i="1" s="1"/>
  <c r="Y98" i="1"/>
  <c r="AC126" i="1"/>
  <c r="AC129" i="1"/>
  <c r="CE146" i="1"/>
  <c r="BN146" i="1" s="1"/>
  <c r="BP146" i="1" s="1"/>
  <c r="Y216" i="1"/>
  <c r="AC99" i="1"/>
  <c r="CE102" i="1"/>
  <c r="BN102" i="1" s="1"/>
  <c r="BP102" i="1" s="1"/>
  <c r="CE110" i="1"/>
  <c r="BN110" i="1" s="1"/>
  <c r="BP110" i="1" s="1"/>
  <c r="Y113" i="1"/>
  <c r="Y125" i="1"/>
  <c r="Y150" i="1"/>
  <c r="Y159" i="1"/>
  <c r="CE218" i="1"/>
  <c r="BN218" i="1" s="1"/>
  <c r="BP218" i="1" s="1"/>
  <c r="Y225" i="1"/>
  <c r="AC98" i="1"/>
  <c r="Y100" i="1"/>
  <c r="AC21" i="1"/>
  <c r="AC22" i="1"/>
  <c r="Y22" i="1"/>
  <c r="Y24" i="1"/>
  <c r="Z24" i="1" s="1"/>
  <c r="AA24" i="1" s="1"/>
  <c r="W24" i="1" s="1"/>
  <c r="U24" i="1" s="1"/>
  <c r="X24" i="1" s="1"/>
  <c r="AC36" i="1"/>
  <c r="Y38" i="1"/>
  <c r="AC44" i="1"/>
  <c r="AC46" i="1"/>
  <c r="Y50" i="1"/>
  <c r="Y52" i="1"/>
  <c r="AC66" i="1"/>
  <c r="CE77" i="1"/>
  <c r="BN77" i="1" s="1"/>
  <c r="BP77" i="1" s="1"/>
  <c r="Y83" i="1"/>
  <c r="BX99" i="1"/>
  <c r="CB99" i="1" s="1"/>
  <c r="CC99" i="1" s="1"/>
  <c r="Y102" i="1"/>
  <c r="CE103" i="1"/>
  <c r="BN103" i="1" s="1"/>
  <c r="BP103" i="1" s="1"/>
  <c r="Y104" i="1"/>
  <c r="BY109" i="1"/>
  <c r="AC117" i="1"/>
  <c r="BX120" i="1"/>
  <c r="CB120" i="1" s="1"/>
  <c r="CC120" i="1" s="1"/>
  <c r="AC123" i="1"/>
  <c r="Y128" i="1"/>
  <c r="BX131" i="1"/>
  <c r="CB131" i="1" s="1"/>
  <c r="CC131" i="1" s="1"/>
  <c r="CE147" i="1"/>
  <c r="BN147" i="1" s="1"/>
  <c r="BP147" i="1" s="1"/>
  <c r="CE151" i="1"/>
  <c r="BN151" i="1" s="1"/>
  <c r="BP151" i="1" s="1"/>
  <c r="CE165" i="1"/>
  <c r="BN165" i="1" s="1"/>
  <c r="BP165" i="1" s="1"/>
  <c r="Q52" i="1"/>
  <c r="AK52" i="1"/>
  <c r="P52" i="1" s="1"/>
  <c r="BO52" i="1" s="1"/>
  <c r="AL52" i="1"/>
  <c r="O52" i="1" s="1"/>
  <c r="N52" i="1" s="1"/>
  <c r="AG52" i="1" s="1"/>
  <c r="AZ52" i="1"/>
  <c r="T52" i="1"/>
  <c r="AZ44" i="1"/>
  <c r="AL44" i="1"/>
  <c r="O44" i="1" s="1"/>
  <c r="N44" i="1" s="1"/>
  <c r="AG44" i="1" s="1"/>
  <c r="AK44" i="1"/>
  <c r="P44" i="1" s="1"/>
  <c r="BO44" i="1" s="1"/>
  <c r="T44" i="1"/>
  <c r="Q44" i="1"/>
  <c r="AK47" i="1"/>
  <c r="P47" i="1" s="1"/>
  <c r="BO47" i="1" s="1"/>
  <c r="T47" i="1"/>
  <c r="AL47" i="1"/>
  <c r="O47" i="1" s="1"/>
  <c r="N47" i="1" s="1"/>
  <c r="AG47" i="1" s="1"/>
  <c r="Q47" i="1"/>
  <c r="T129" i="1"/>
  <c r="AL129" i="1"/>
  <c r="O129" i="1" s="1"/>
  <c r="N129" i="1" s="1"/>
  <c r="AG129" i="1" s="1"/>
  <c r="AK129" i="1"/>
  <c r="P129" i="1" s="1"/>
  <c r="BO129" i="1" s="1"/>
  <c r="BQ129" i="1" s="1"/>
  <c r="Q129" i="1"/>
  <c r="AZ57" i="1"/>
  <c r="Q57" i="1"/>
  <c r="AL57" i="1"/>
  <c r="O57" i="1" s="1"/>
  <c r="N57" i="1" s="1"/>
  <c r="AG57" i="1" s="1"/>
  <c r="AK57" i="1"/>
  <c r="P57" i="1" s="1"/>
  <c r="BO57" i="1" s="1"/>
  <c r="BQ57" i="1" s="1"/>
  <c r="T57" i="1"/>
  <c r="AK70" i="1"/>
  <c r="P70" i="1" s="1"/>
  <c r="BO70" i="1" s="1"/>
  <c r="Q70" i="1"/>
  <c r="AL70" i="1"/>
  <c r="O70" i="1" s="1"/>
  <c r="N70" i="1" s="1"/>
  <c r="AG70" i="1" s="1"/>
  <c r="BY158" i="1"/>
  <c r="BX158" i="1"/>
  <c r="CB158" i="1" s="1"/>
  <c r="CC158" i="1" s="1"/>
  <c r="AZ67" i="1"/>
  <c r="Q67" i="1"/>
  <c r="AK67" i="1"/>
  <c r="P67" i="1" s="1"/>
  <c r="BO67" i="1" s="1"/>
  <c r="T70" i="1"/>
  <c r="AL75" i="1"/>
  <c r="O75" i="1" s="1"/>
  <c r="N75" i="1" s="1"/>
  <c r="AG75" i="1" s="1"/>
  <c r="AK75" i="1"/>
  <c r="P75" i="1" s="1"/>
  <c r="BO75" i="1" s="1"/>
  <c r="BW86" i="1"/>
  <c r="AK88" i="1"/>
  <c r="P88" i="1" s="1"/>
  <c r="BO88" i="1" s="1"/>
  <c r="AZ88" i="1"/>
  <c r="T88" i="1"/>
  <c r="Q88" i="1"/>
  <c r="AL94" i="1"/>
  <c r="O94" i="1" s="1"/>
  <c r="N94" i="1" s="1"/>
  <c r="AK94" i="1"/>
  <c r="P94" i="1" s="1"/>
  <c r="BO94" i="1" s="1"/>
  <c r="Y118" i="1"/>
  <c r="Z118" i="1" s="1"/>
  <c r="AA118" i="1" s="1"/>
  <c r="W118" i="1" s="1"/>
  <c r="U118" i="1" s="1"/>
  <c r="X118" i="1" s="1"/>
  <c r="CE118" i="1"/>
  <c r="BN118" i="1" s="1"/>
  <c r="BP118" i="1" s="1"/>
  <c r="BW27" i="1"/>
  <c r="BY32" i="1"/>
  <c r="AK39" i="1"/>
  <c r="P39" i="1" s="1"/>
  <c r="BO39" i="1" s="1"/>
  <c r="AL39" i="1"/>
  <c r="O39" i="1" s="1"/>
  <c r="N39" i="1" s="1"/>
  <c r="AG39" i="1" s="1"/>
  <c r="T66" i="1"/>
  <c r="AZ75" i="1"/>
  <c r="BX86" i="1"/>
  <c r="CB86" i="1" s="1"/>
  <c r="CC86" i="1" s="1"/>
  <c r="BX106" i="1"/>
  <c r="CB106" i="1" s="1"/>
  <c r="CC106" i="1" s="1"/>
  <c r="BY106" i="1"/>
  <c r="BW106" i="1"/>
  <c r="AZ28" i="1"/>
  <c r="T28" i="1"/>
  <c r="BW30" i="1"/>
  <c r="Q39" i="1"/>
  <c r="BX47" i="1"/>
  <c r="CB47" i="1" s="1"/>
  <c r="CC47" i="1" s="1"/>
  <c r="T75" i="1"/>
  <c r="CE90" i="1"/>
  <c r="BN90" i="1" s="1"/>
  <c r="BP90" i="1" s="1"/>
  <c r="CE18" i="1"/>
  <c r="BN18" i="1" s="1"/>
  <c r="BP18" i="1" s="1"/>
  <c r="T39" i="1"/>
  <c r="AK43" i="1"/>
  <c r="P43" i="1" s="1"/>
  <c r="BO43" i="1" s="1"/>
  <c r="Q43" i="1"/>
  <c r="BY47" i="1"/>
  <c r="CE210" i="1"/>
  <c r="BN210" i="1" s="1"/>
  <c r="BP210" i="1" s="1"/>
  <c r="CE220" i="1"/>
  <c r="BN220" i="1" s="1"/>
  <c r="BP220" i="1" s="1"/>
  <c r="Y220" i="1"/>
  <c r="AL20" i="1"/>
  <c r="O20" i="1" s="1"/>
  <c r="N20" i="1" s="1"/>
  <c r="BY20" i="1"/>
  <c r="BX20" i="1"/>
  <c r="CB20" i="1" s="1"/>
  <c r="CC20" i="1" s="1"/>
  <c r="CE23" i="1"/>
  <c r="BN23" i="1" s="1"/>
  <c r="BP23" i="1" s="1"/>
  <c r="T40" i="1"/>
  <c r="AZ40" i="1"/>
  <c r="Q40" i="1"/>
  <c r="Y40" i="1"/>
  <c r="Z40" i="1" s="1"/>
  <c r="AA40" i="1" s="1"/>
  <c r="AH40" i="1" s="1"/>
  <c r="BX42" i="1"/>
  <c r="CB42" i="1" s="1"/>
  <c r="CC42" i="1" s="1"/>
  <c r="T43" i="1"/>
  <c r="AC54" i="1"/>
  <c r="AK56" i="1"/>
  <c r="P56" i="1" s="1"/>
  <c r="BO56" i="1" s="1"/>
  <c r="Q56" i="1"/>
  <c r="T56" i="1"/>
  <c r="Q64" i="1"/>
  <c r="AK69" i="1"/>
  <c r="P69" i="1" s="1"/>
  <c r="BO69" i="1" s="1"/>
  <c r="AL69" i="1"/>
  <c r="O69" i="1" s="1"/>
  <c r="N69" i="1" s="1"/>
  <c r="AG69" i="1" s="1"/>
  <c r="BY89" i="1"/>
  <c r="AK116" i="1"/>
  <c r="P116" i="1" s="1"/>
  <c r="BO116" i="1" s="1"/>
  <c r="AL116" i="1"/>
  <c r="O116" i="1" s="1"/>
  <c r="N116" i="1" s="1"/>
  <c r="AG116" i="1" s="1"/>
  <c r="Q116" i="1"/>
  <c r="AZ116" i="1"/>
  <c r="CE160" i="1"/>
  <c r="BN160" i="1" s="1"/>
  <c r="BP160" i="1" s="1"/>
  <c r="Y160" i="1"/>
  <c r="Q210" i="1"/>
  <c r="AK210" i="1"/>
  <c r="P210" i="1" s="1"/>
  <c r="BO210" i="1" s="1"/>
  <c r="AL210" i="1"/>
  <c r="O210" i="1" s="1"/>
  <c r="N210" i="1" s="1"/>
  <c r="AG210" i="1" s="1"/>
  <c r="AZ24" i="1"/>
  <c r="T24" i="1"/>
  <c r="Q24" i="1"/>
  <c r="CE31" i="1"/>
  <c r="BN31" i="1" s="1"/>
  <c r="BP31" i="1" s="1"/>
  <c r="Y31" i="1"/>
  <c r="BX97" i="1"/>
  <c r="CB97" i="1" s="1"/>
  <c r="CC97" i="1" s="1"/>
  <c r="BY97" i="1"/>
  <c r="BY125" i="1"/>
  <c r="BX125" i="1"/>
  <c r="CB125" i="1" s="1"/>
  <c r="CC125" i="1" s="1"/>
  <c r="CE50" i="1"/>
  <c r="BN50" i="1" s="1"/>
  <c r="BP50" i="1" s="1"/>
  <c r="BW125" i="1"/>
  <c r="T35" i="1"/>
  <c r="AK83" i="1"/>
  <c r="P83" i="1" s="1"/>
  <c r="BO83" i="1" s="1"/>
  <c r="Q83" i="1"/>
  <c r="AL83" i="1"/>
  <c r="O83" i="1" s="1"/>
  <c r="N83" i="1" s="1"/>
  <c r="AG83" i="1" s="1"/>
  <c r="CE117" i="1"/>
  <c r="BN117" i="1" s="1"/>
  <c r="BP117" i="1" s="1"/>
  <c r="AZ166" i="1"/>
  <c r="AL166" i="1"/>
  <c r="O166" i="1" s="1"/>
  <c r="N166" i="1" s="1"/>
  <c r="AK166" i="1"/>
  <c r="P166" i="1" s="1"/>
  <c r="BO166" i="1" s="1"/>
  <c r="BY34" i="1"/>
  <c r="BX34" i="1"/>
  <c r="CB34" i="1" s="1"/>
  <c r="CC34" i="1" s="1"/>
  <c r="CE46" i="1"/>
  <c r="BN46" i="1" s="1"/>
  <c r="BP46" i="1" s="1"/>
  <c r="CE63" i="1"/>
  <c r="BN63" i="1" s="1"/>
  <c r="BP63" i="1" s="1"/>
  <c r="AZ76" i="1"/>
  <c r="T76" i="1"/>
  <c r="Y85" i="1"/>
  <c r="CE85" i="1"/>
  <c r="BN85" i="1" s="1"/>
  <c r="BP85" i="1" s="1"/>
  <c r="Q101" i="1"/>
  <c r="Y117" i="1"/>
  <c r="Q166" i="1"/>
  <c r="Y211" i="1"/>
  <c r="CE211" i="1"/>
  <c r="BN211" i="1" s="1"/>
  <c r="BP211" i="1" s="1"/>
  <c r="Q32" i="1"/>
  <c r="T32" i="1"/>
  <c r="BY38" i="1"/>
  <c r="BW38" i="1"/>
  <c r="BW42" i="1"/>
  <c r="AK60" i="1"/>
  <c r="P60" i="1" s="1"/>
  <c r="BO60" i="1" s="1"/>
  <c r="AL60" i="1"/>
  <c r="O60" i="1" s="1"/>
  <c r="N60" i="1" s="1"/>
  <c r="AG60" i="1" s="1"/>
  <c r="T166" i="1"/>
  <c r="AZ41" i="1"/>
  <c r="T41" i="1"/>
  <c r="BY46" i="1"/>
  <c r="BX46" i="1"/>
  <c r="CB46" i="1" s="1"/>
  <c r="CC46" i="1" s="1"/>
  <c r="T60" i="1"/>
  <c r="BY71" i="1"/>
  <c r="BW71" i="1"/>
  <c r="AK82" i="1"/>
  <c r="P82" i="1" s="1"/>
  <c r="BO82" i="1" s="1"/>
  <c r="AL82" i="1"/>
  <c r="O82" i="1" s="1"/>
  <c r="N82" i="1" s="1"/>
  <c r="AG82" i="1" s="1"/>
  <c r="AZ82" i="1"/>
  <c r="Q82" i="1"/>
  <c r="T82" i="1"/>
  <c r="AL88" i="1"/>
  <c r="O88" i="1" s="1"/>
  <c r="N88" i="1" s="1"/>
  <c r="AG88" i="1" s="1"/>
  <c r="Q98" i="1"/>
  <c r="BY156" i="1"/>
  <c r="BX156" i="1"/>
  <c r="CB156" i="1" s="1"/>
  <c r="CC156" i="1" s="1"/>
  <c r="AZ20" i="1"/>
  <c r="T20" i="1"/>
  <c r="Q20" i="1"/>
  <c r="CE30" i="1"/>
  <c r="BN30" i="1" s="1"/>
  <c r="BP30" i="1" s="1"/>
  <c r="Y30" i="1"/>
  <c r="AZ59" i="1"/>
  <c r="Q59" i="1"/>
  <c r="BY85" i="1"/>
  <c r="BX85" i="1"/>
  <c r="CB85" i="1" s="1"/>
  <c r="CC85" i="1" s="1"/>
  <c r="BW85" i="1"/>
  <c r="BW26" i="1"/>
  <c r="AZ117" i="1"/>
  <c r="T117" i="1"/>
  <c r="AL117" i="1"/>
  <c r="O117" i="1" s="1"/>
  <c r="N117" i="1" s="1"/>
  <c r="AK117" i="1"/>
  <c r="P117" i="1" s="1"/>
  <c r="BO117" i="1" s="1"/>
  <c r="CE123" i="1"/>
  <c r="BN123" i="1" s="1"/>
  <c r="BP123" i="1" s="1"/>
  <c r="Y123" i="1"/>
  <c r="AK51" i="1"/>
  <c r="P51" i="1" s="1"/>
  <c r="BO51" i="1" s="1"/>
  <c r="Q51" i="1"/>
  <c r="T51" i="1"/>
  <c r="AZ73" i="1"/>
  <c r="AL73" i="1"/>
  <c r="O73" i="1" s="1"/>
  <c r="N73" i="1" s="1"/>
  <c r="AG73" i="1" s="1"/>
  <c r="Q75" i="1"/>
  <c r="BX77" i="1"/>
  <c r="CB77" i="1" s="1"/>
  <c r="CC77" i="1" s="1"/>
  <c r="AZ135" i="1"/>
  <c r="T135" i="1"/>
  <c r="Q135" i="1"/>
  <c r="AL135" i="1"/>
  <c r="O135" i="1" s="1"/>
  <c r="N135" i="1" s="1"/>
  <c r="AG135" i="1" s="1"/>
  <c r="AK135" i="1"/>
  <c r="P135" i="1" s="1"/>
  <c r="BO135" i="1" s="1"/>
  <c r="Q22" i="1"/>
  <c r="BX27" i="1"/>
  <c r="CB27" i="1" s="1"/>
  <c r="CC27" i="1" s="1"/>
  <c r="AK48" i="1"/>
  <c r="P48" i="1" s="1"/>
  <c r="BO48" i="1" s="1"/>
  <c r="AL48" i="1"/>
  <c r="O48" i="1" s="1"/>
  <c r="N48" i="1" s="1"/>
  <c r="AG48" i="1" s="1"/>
  <c r="T83" i="1"/>
  <c r="T121" i="1"/>
  <c r="AL121" i="1"/>
  <c r="O121" i="1" s="1"/>
  <c r="N121" i="1" s="1"/>
  <c r="AG121" i="1" s="1"/>
  <c r="Q121" i="1"/>
  <c r="AK121" i="1"/>
  <c r="P121" i="1" s="1"/>
  <c r="BO121" i="1" s="1"/>
  <c r="BQ121" i="1" s="1"/>
  <c r="AZ131" i="1"/>
  <c r="AL131" i="1"/>
  <c r="O131" i="1" s="1"/>
  <c r="N131" i="1" s="1"/>
  <c r="AG131" i="1" s="1"/>
  <c r="T131" i="1"/>
  <c r="AK131" i="1"/>
  <c r="P131" i="1" s="1"/>
  <c r="BO131" i="1" s="1"/>
  <c r="AK24" i="1"/>
  <c r="P24" i="1" s="1"/>
  <c r="BO24" i="1" s="1"/>
  <c r="BX30" i="1"/>
  <c r="CB30" i="1" s="1"/>
  <c r="CC30" i="1" s="1"/>
  <c r="T48" i="1"/>
  <c r="AZ48" i="1"/>
  <c r="CE54" i="1"/>
  <c r="BN54" i="1" s="1"/>
  <c r="BP54" i="1" s="1"/>
  <c r="AK64" i="1"/>
  <c r="P64" i="1" s="1"/>
  <c r="BO64" i="1" s="1"/>
  <c r="AL64" i="1"/>
  <c r="O64" i="1" s="1"/>
  <c r="N64" i="1" s="1"/>
  <c r="AG64" i="1" s="1"/>
  <c r="Y90" i="1"/>
  <c r="Z90" i="1" s="1"/>
  <c r="AA90" i="1" s="1"/>
  <c r="CE27" i="1"/>
  <c r="BN27" i="1" s="1"/>
  <c r="BP27" i="1" s="1"/>
  <c r="AK28" i="1"/>
  <c r="P28" i="1" s="1"/>
  <c r="BO28" i="1" s="1"/>
  <c r="BY28" i="1"/>
  <c r="BX28" i="1"/>
  <c r="CB28" i="1" s="1"/>
  <c r="CC28" i="1" s="1"/>
  <c r="AK32" i="1"/>
  <c r="P32" i="1" s="1"/>
  <c r="BO32" i="1" s="1"/>
  <c r="BX35" i="1"/>
  <c r="CB35" i="1" s="1"/>
  <c r="CC35" i="1" s="1"/>
  <c r="Y36" i="1"/>
  <c r="AC40" i="1"/>
  <c r="BW46" i="1"/>
  <c r="AC50" i="1"/>
  <c r="AL51" i="1"/>
  <c r="O51" i="1" s="1"/>
  <c r="N51" i="1" s="1"/>
  <c r="AG51" i="1" s="1"/>
  <c r="BW51" i="1"/>
  <c r="BX51" i="1"/>
  <c r="CB51" i="1" s="1"/>
  <c r="CC51" i="1" s="1"/>
  <c r="BY54" i="1"/>
  <c r="BW54" i="1"/>
  <c r="BX54" i="1"/>
  <c r="CB54" i="1" s="1"/>
  <c r="CC54" i="1" s="1"/>
  <c r="BY59" i="1"/>
  <c r="BX59" i="1"/>
  <c r="CB59" i="1" s="1"/>
  <c r="CC59" i="1" s="1"/>
  <c r="BW59" i="1"/>
  <c r="BY63" i="1"/>
  <c r="BX63" i="1"/>
  <c r="CB63" i="1" s="1"/>
  <c r="CC63" i="1" s="1"/>
  <c r="BW63" i="1"/>
  <c r="AZ70" i="1"/>
  <c r="AK78" i="1"/>
  <c r="P78" i="1" s="1"/>
  <c r="BO78" i="1" s="1"/>
  <c r="AZ78" i="1"/>
  <c r="T78" i="1"/>
  <c r="Q78" i="1"/>
  <c r="AL78" i="1"/>
  <c r="O78" i="1" s="1"/>
  <c r="N78" i="1" s="1"/>
  <c r="AG78" i="1" s="1"/>
  <c r="BW79" i="1"/>
  <c r="Y81" i="1"/>
  <c r="BY110" i="1"/>
  <c r="BX110" i="1"/>
  <c r="CB110" i="1" s="1"/>
  <c r="CC110" i="1" s="1"/>
  <c r="BW110" i="1"/>
  <c r="BW156" i="1"/>
  <c r="AZ85" i="1"/>
  <c r="Q85" i="1"/>
  <c r="AL89" i="1"/>
  <c r="O89" i="1" s="1"/>
  <c r="N89" i="1" s="1"/>
  <c r="AG89" i="1" s="1"/>
  <c r="AK89" i="1"/>
  <c r="P89" i="1" s="1"/>
  <c r="BO89" i="1" s="1"/>
  <c r="T89" i="1"/>
  <c r="AC93" i="1"/>
  <c r="CE111" i="1"/>
  <c r="BN111" i="1" s="1"/>
  <c r="BP111" i="1" s="1"/>
  <c r="Y111" i="1"/>
  <c r="BX141" i="1"/>
  <c r="CB141" i="1" s="1"/>
  <c r="CC141" i="1" s="1"/>
  <c r="BY141" i="1"/>
  <c r="Y71" i="1"/>
  <c r="Y88" i="1"/>
  <c r="AZ89" i="1"/>
  <c r="BY90" i="1"/>
  <c r="BX90" i="1"/>
  <c r="CB90" i="1" s="1"/>
  <c r="CC90" i="1" s="1"/>
  <c r="BW90" i="1"/>
  <c r="BW93" i="1"/>
  <c r="CE104" i="1"/>
  <c r="BN104" i="1" s="1"/>
  <c r="BP104" i="1" s="1"/>
  <c r="AK113" i="1"/>
  <c r="P113" i="1" s="1"/>
  <c r="BO113" i="1" s="1"/>
  <c r="Q113" i="1"/>
  <c r="AL113" i="1"/>
  <c r="O113" i="1" s="1"/>
  <c r="N113" i="1" s="1"/>
  <c r="AG113" i="1" s="1"/>
  <c r="T125" i="1"/>
  <c r="AL125" i="1"/>
  <c r="O125" i="1" s="1"/>
  <c r="N125" i="1" s="1"/>
  <c r="AG125" i="1" s="1"/>
  <c r="AK125" i="1"/>
  <c r="P125" i="1" s="1"/>
  <c r="BO125" i="1" s="1"/>
  <c r="Q125" i="1"/>
  <c r="T139" i="1"/>
  <c r="AL139" i="1"/>
  <c r="O139" i="1" s="1"/>
  <c r="N139" i="1" s="1"/>
  <c r="Q139" i="1"/>
  <c r="CE150" i="1"/>
  <c r="BN150" i="1" s="1"/>
  <c r="BP150" i="1" s="1"/>
  <c r="AC159" i="1"/>
  <c r="BW78" i="1"/>
  <c r="BY78" i="1"/>
  <c r="Q104" i="1"/>
  <c r="AK104" i="1"/>
  <c r="P104" i="1" s="1"/>
  <c r="BO104" i="1" s="1"/>
  <c r="AC106" i="1"/>
  <c r="BY107" i="1"/>
  <c r="BX107" i="1"/>
  <c r="CB107" i="1" s="1"/>
  <c r="CC107" i="1" s="1"/>
  <c r="BY162" i="1"/>
  <c r="BX162" i="1"/>
  <c r="CB162" i="1" s="1"/>
  <c r="CC162" i="1" s="1"/>
  <c r="BW162" i="1"/>
  <c r="Y39" i="1"/>
  <c r="BY40" i="1"/>
  <c r="BW40" i="1"/>
  <c r="BX19" i="1"/>
  <c r="CB19" i="1" s="1"/>
  <c r="CC19" i="1" s="1"/>
  <c r="BX23" i="1"/>
  <c r="CB23" i="1" s="1"/>
  <c r="CC23" i="1" s="1"/>
  <c r="AC35" i="1"/>
  <c r="CE35" i="1"/>
  <c r="BN35" i="1" s="1"/>
  <c r="BP35" i="1" s="1"/>
  <c r="BX40" i="1"/>
  <c r="CB40" i="1" s="1"/>
  <c r="CC40" i="1" s="1"/>
  <c r="AC43" i="1"/>
  <c r="Y43" i="1"/>
  <c r="Z43" i="1" s="1"/>
  <c r="AA43" i="1" s="1"/>
  <c r="AH43" i="1" s="1"/>
  <c r="CE51" i="1"/>
  <c r="BN51" i="1" s="1"/>
  <c r="BP51" i="1" s="1"/>
  <c r="CE56" i="1"/>
  <c r="BN56" i="1" s="1"/>
  <c r="BP56" i="1" s="1"/>
  <c r="Y59" i="1"/>
  <c r="T61" i="1"/>
  <c r="Q61" i="1"/>
  <c r="AC64" i="1"/>
  <c r="Y65" i="1"/>
  <c r="AZ71" i="1"/>
  <c r="T71" i="1"/>
  <c r="BX73" i="1"/>
  <c r="CB73" i="1" s="1"/>
  <c r="CC73" i="1" s="1"/>
  <c r="AC79" i="1"/>
  <c r="BY93" i="1"/>
  <c r="BX98" i="1"/>
  <c r="CB98" i="1" s="1"/>
  <c r="CC98" i="1" s="1"/>
  <c r="BY98" i="1"/>
  <c r="BW98" i="1"/>
  <c r="BX115" i="1"/>
  <c r="CB115" i="1" s="1"/>
  <c r="CC115" i="1" s="1"/>
  <c r="T122" i="1"/>
  <c r="BW128" i="1"/>
  <c r="BY128" i="1"/>
  <c r="BX128" i="1"/>
  <c r="CB128" i="1" s="1"/>
  <c r="CC128" i="1" s="1"/>
  <c r="BW134" i="1"/>
  <c r="BY134" i="1"/>
  <c r="BX134" i="1"/>
  <c r="CB134" i="1" s="1"/>
  <c r="CC134" i="1" s="1"/>
  <c r="Y147" i="1"/>
  <c r="AZ154" i="1"/>
  <c r="Q154" i="1"/>
  <c r="AZ157" i="1"/>
  <c r="T157" i="1"/>
  <c r="Y161" i="1"/>
  <c r="T215" i="1"/>
  <c r="AK215" i="1"/>
  <c r="P215" i="1" s="1"/>
  <c r="BO215" i="1" s="1"/>
  <c r="Y33" i="1"/>
  <c r="Y34" i="1"/>
  <c r="BW39" i="1"/>
  <c r="BY39" i="1"/>
  <c r="AC42" i="1"/>
  <c r="AC59" i="1"/>
  <c r="Y61" i="1"/>
  <c r="AZ63" i="1"/>
  <c r="Q63" i="1"/>
  <c r="T65" i="1"/>
  <c r="Q65" i="1"/>
  <c r="AC76" i="1"/>
  <c r="CE92" i="1"/>
  <c r="BN92" i="1" s="1"/>
  <c r="BP92" i="1" s="1"/>
  <c r="Y92" i="1"/>
  <c r="CE95" i="1"/>
  <c r="BN95" i="1" s="1"/>
  <c r="BP95" i="1" s="1"/>
  <c r="Y95" i="1"/>
  <c r="CE101" i="1"/>
  <c r="BN101" i="1" s="1"/>
  <c r="BP101" i="1" s="1"/>
  <c r="T113" i="1"/>
  <c r="CE119" i="1"/>
  <c r="BN119" i="1" s="1"/>
  <c r="BP119" i="1" s="1"/>
  <c r="Y119" i="1"/>
  <c r="AC121" i="1"/>
  <c r="AC156" i="1"/>
  <c r="AC72" i="1"/>
  <c r="T79" i="1"/>
  <c r="CE89" i="1"/>
  <c r="BN89" i="1" s="1"/>
  <c r="BP89" i="1" s="1"/>
  <c r="CE97" i="1"/>
  <c r="BN97" i="1" s="1"/>
  <c r="BP97" i="1" s="1"/>
  <c r="AC102" i="1"/>
  <c r="CE113" i="1"/>
  <c r="BN113" i="1" s="1"/>
  <c r="BP113" i="1" s="1"/>
  <c r="Y114" i="1"/>
  <c r="CE114" i="1"/>
  <c r="BN114" i="1" s="1"/>
  <c r="BP114" i="1" s="1"/>
  <c r="BY117" i="1"/>
  <c r="BX117" i="1"/>
  <c r="CB117" i="1" s="1"/>
  <c r="CC117" i="1" s="1"/>
  <c r="BW121" i="1"/>
  <c r="BY121" i="1"/>
  <c r="BX121" i="1"/>
  <c r="CB121" i="1" s="1"/>
  <c r="CC121" i="1" s="1"/>
  <c r="AC122" i="1"/>
  <c r="Y135" i="1"/>
  <c r="BW159" i="1"/>
  <c r="BY159" i="1"/>
  <c r="BX159" i="1"/>
  <c r="CB159" i="1" s="1"/>
  <c r="CC159" i="1" s="1"/>
  <c r="Y162" i="1"/>
  <c r="Z162" i="1" s="1"/>
  <c r="AA162" i="1" s="1"/>
  <c r="W162" i="1" s="1"/>
  <c r="U162" i="1" s="1"/>
  <c r="X162" i="1" s="1"/>
  <c r="AL165" i="1"/>
  <c r="O165" i="1" s="1"/>
  <c r="N165" i="1" s="1"/>
  <c r="AZ165" i="1"/>
  <c r="Q165" i="1"/>
  <c r="AC166" i="1"/>
  <c r="AC84" i="1"/>
  <c r="Y86" i="1"/>
  <c r="AC113" i="1"/>
  <c r="BW124" i="1"/>
  <c r="BY124" i="1"/>
  <c r="AZ140" i="1"/>
  <c r="AK140" i="1"/>
  <c r="P140" i="1" s="1"/>
  <c r="BO140" i="1" s="1"/>
  <c r="BQ140" i="1" s="1"/>
  <c r="T140" i="1"/>
  <c r="Q140" i="1"/>
  <c r="AL156" i="1"/>
  <c r="O156" i="1" s="1"/>
  <c r="N156" i="1" s="1"/>
  <c r="AG156" i="1" s="1"/>
  <c r="AK156" i="1"/>
  <c r="P156" i="1" s="1"/>
  <c r="BO156" i="1" s="1"/>
  <c r="Q156" i="1"/>
  <c r="T163" i="1"/>
  <c r="AL163" i="1"/>
  <c r="O163" i="1" s="1"/>
  <c r="N163" i="1" s="1"/>
  <c r="AG163" i="1" s="1"/>
  <c r="BP37" i="1"/>
  <c r="Y57" i="1"/>
  <c r="AC73" i="1"/>
  <c r="BY91" i="1"/>
  <c r="BW91" i="1"/>
  <c r="Y106" i="1"/>
  <c r="AC119" i="1"/>
  <c r="BW143" i="1"/>
  <c r="BY143" i="1"/>
  <c r="Q146" i="1"/>
  <c r="AK146" i="1"/>
  <c r="P146" i="1" s="1"/>
  <c r="BO146" i="1" s="1"/>
  <c r="Y214" i="1"/>
  <c r="AC81" i="1"/>
  <c r="AC94" i="1"/>
  <c r="CE109" i="1"/>
  <c r="BN109" i="1" s="1"/>
  <c r="BP109" i="1" s="1"/>
  <c r="AC141" i="1"/>
  <c r="AC142" i="1"/>
  <c r="BY150" i="1"/>
  <c r="BX150" i="1"/>
  <c r="CB150" i="1" s="1"/>
  <c r="CC150" i="1" s="1"/>
  <c r="AC161" i="1"/>
  <c r="AC211" i="1"/>
  <c r="Y120" i="1"/>
  <c r="Y130" i="1"/>
  <c r="BW147" i="1"/>
  <c r="BY147" i="1"/>
  <c r="BX147" i="1"/>
  <c r="CB147" i="1" s="1"/>
  <c r="CC147" i="1" s="1"/>
  <c r="BW161" i="1"/>
  <c r="BY161" i="1"/>
  <c r="CE100" i="1"/>
  <c r="BN100" i="1" s="1"/>
  <c r="BP100" i="1" s="1"/>
  <c r="BY101" i="1"/>
  <c r="Y103" i="1"/>
  <c r="AC109" i="1"/>
  <c r="AC111" i="1"/>
  <c r="BW113" i="1"/>
  <c r="AC114" i="1"/>
  <c r="CE116" i="1"/>
  <c r="BN116" i="1" s="1"/>
  <c r="BP116" i="1" s="1"/>
  <c r="CE124" i="1"/>
  <c r="BN124" i="1" s="1"/>
  <c r="BP124" i="1" s="1"/>
  <c r="Y124" i="1"/>
  <c r="CE130" i="1"/>
  <c r="BN130" i="1" s="1"/>
  <c r="BQ130" i="1" s="1"/>
  <c r="BX139" i="1"/>
  <c r="CB139" i="1" s="1"/>
  <c r="CC139" i="1" s="1"/>
  <c r="CE143" i="1"/>
  <c r="BN143" i="1" s="1"/>
  <c r="BP143" i="1" s="1"/>
  <c r="BX161" i="1"/>
  <c r="CB161" i="1" s="1"/>
  <c r="CC161" i="1" s="1"/>
  <c r="AC215" i="1"/>
  <c r="AC225" i="1"/>
  <c r="CE131" i="1"/>
  <c r="BN131" i="1" s="1"/>
  <c r="BP131" i="1" s="1"/>
  <c r="Y132" i="1"/>
  <c r="AC136" i="1"/>
  <c r="CE144" i="1"/>
  <c r="BN144" i="1" s="1"/>
  <c r="BP144" i="1" s="1"/>
  <c r="AC149" i="1"/>
  <c r="AC157" i="1"/>
  <c r="Q162" i="1"/>
  <c r="CE166" i="1"/>
  <c r="BN166" i="1" s="1"/>
  <c r="BP166" i="1" s="1"/>
  <c r="Y221" i="1"/>
  <c r="AC125" i="1"/>
  <c r="Y131" i="1"/>
  <c r="Y144" i="1"/>
  <c r="BW152" i="1"/>
  <c r="Y155" i="1"/>
  <c r="Y165" i="1"/>
  <c r="CE212" i="1"/>
  <c r="BN212" i="1" s="1"/>
  <c r="BP212" i="1" s="1"/>
  <c r="AC216" i="1"/>
  <c r="Y121" i="1"/>
  <c r="Y122" i="1"/>
  <c r="CE127" i="1"/>
  <c r="BN127" i="1" s="1"/>
  <c r="BP127" i="1" s="1"/>
  <c r="Y141" i="1"/>
  <c r="CE156" i="1"/>
  <c r="BN156" i="1" s="1"/>
  <c r="BP156" i="1" s="1"/>
  <c r="AC158" i="1"/>
  <c r="AC160" i="1"/>
  <c r="AC163" i="1"/>
  <c r="BX165" i="1"/>
  <c r="CB165" i="1" s="1"/>
  <c r="CC165" i="1" s="1"/>
  <c r="AG24" i="1"/>
  <c r="AG23" i="1"/>
  <c r="Q25" i="1"/>
  <c r="AL25" i="1"/>
  <c r="O25" i="1" s="1"/>
  <c r="N25" i="1" s="1"/>
  <c r="AK25" i="1"/>
  <c r="P25" i="1" s="1"/>
  <c r="BO25" i="1" s="1"/>
  <c r="CE112" i="1"/>
  <c r="BN112" i="1" s="1"/>
  <c r="BP112" i="1" s="1"/>
  <c r="Y112" i="1"/>
  <c r="BX24" i="1"/>
  <c r="CB24" i="1" s="1"/>
  <c r="CC24" i="1" s="1"/>
  <c r="BY58" i="1"/>
  <c r="BX58" i="1"/>
  <c r="CB58" i="1" s="1"/>
  <c r="CC58" i="1" s="1"/>
  <c r="BW58" i="1"/>
  <c r="AK19" i="1"/>
  <c r="P19" i="1" s="1"/>
  <c r="BO19" i="1" s="1"/>
  <c r="T19" i="1"/>
  <c r="AZ19" i="1"/>
  <c r="Q19" i="1"/>
  <c r="AL22" i="1"/>
  <c r="O22" i="1" s="1"/>
  <c r="N22" i="1" s="1"/>
  <c r="AK22" i="1"/>
  <c r="P22" i="1" s="1"/>
  <c r="BO22" i="1" s="1"/>
  <c r="T22" i="1"/>
  <c r="AZ25" i="1"/>
  <c r="BW31" i="1"/>
  <c r="BY31" i="1"/>
  <c r="AZ34" i="1"/>
  <c r="Q34" i="1"/>
  <c r="AL34" i="1"/>
  <c r="O34" i="1" s="1"/>
  <c r="N34" i="1" s="1"/>
  <c r="Q37" i="1"/>
  <c r="AL37" i="1"/>
  <c r="O37" i="1" s="1"/>
  <c r="N37" i="1" s="1"/>
  <c r="AZ37" i="1"/>
  <c r="T37" i="1"/>
  <c r="AK37" i="1"/>
  <c r="P37" i="1" s="1"/>
  <c r="BO37" i="1" s="1"/>
  <c r="BQ37" i="1" s="1"/>
  <c r="AL38" i="1"/>
  <c r="O38" i="1" s="1"/>
  <c r="N38" i="1" s="1"/>
  <c r="AK38" i="1"/>
  <c r="P38" i="1" s="1"/>
  <c r="BO38" i="1" s="1"/>
  <c r="T38" i="1"/>
  <c r="BY21" i="1"/>
  <c r="BX21" i="1"/>
  <c r="CB21" i="1" s="1"/>
  <c r="CC21" i="1" s="1"/>
  <c r="BW21" i="1"/>
  <c r="AL92" i="1"/>
  <c r="O92" i="1" s="1"/>
  <c r="N92" i="1" s="1"/>
  <c r="AK92" i="1"/>
  <c r="P92" i="1" s="1"/>
  <c r="BO92" i="1" s="1"/>
  <c r="AZ92" i="1"/>
  <c r="T92" i="1"/>
  <c r="Q92" i="1"/>
  <c r="AL18" i="1"/>
  <c r="O18" i="1" s="1"/>
  <c r="N18" i="1" s="1"/>
  <c r="AK18" i="1"/>
  <c r="P18" i="1" s="1"/>
  <c r="BO18" i="1" s="1"/>
  <c r="T18" i="1"/>
  <c r="Q49" i="1"/>
  <c r="AL49" i="1"/>
  <c r="O49" i="1" s="1"/>
  <c r="N49" i="1" s="1"/>
  <c r="AK49" i="1"/>
  <c r="P49" i="1" s="1"/>
  <c r="BO49" i="1" s="1"/>
  <c r="T49" i="1"/>
  <c r="BY29" i="1"/>
  <c r="BX29" i="1"/>
  <c r="CB29" i="1" s="1"/>
  <c r="CC29" i="1" s="1"/>
  <c r="BW29" i="1"/>
  <c r="Q33" i="1"/>
  <c r="AL33" i="1"/>
  <c r="O33" i="1" s="1"/>
  <c r="N33" i="1" s="1"/>
  <c r="T33" i="1"/>
  <c r="AK33" i="1"/>
  <c r="P33" i="1" s="1"/>
  <c r="BO33" i="1" s="1"/>
  <c r="T34" i="1"/>
  <c r="AG35" i="1"/>
  <c r="BY48" i="1"/>
  <c r="BX48" i="1"/>
  <c r="CB48" i="1" s="1"/>
  <c r="CC48" i="1" s="1"/>
  <c r="AG56" i="1"/>
  <c r="BY62" i="1"/>
  <c r="BX62" i="1"/>
  <c r="CB62" i="1" s="1"/>
  <c r="CC62" i="1" s="1"/>
  <c r="BW62" i="1"/>
  <c r="Y17" i="1"/>
  <c r="CE17" i="1"/>
  <c r="BN17" i="1" s="1"/>
  <c r="BP17" i="1" s="1"/>
  <c r="BW24" i="1"/>
  <c r="AK27" i="1"/>
  <c r="P27" i="1" s="1"/>
  <c r="BO27" i="1" s="1"/>
  <c r="T27" i="1"/>
  <c r="AZ27" i="1"/>
  <c r="Q27" i="1"/>
  <c r="AL110" i="1"/>
  <c r="O110" i="1" s="1"/>
  <c r="N110" i="1" s="1"/>
  <c r="AK110" i="1"/>
  <c r="P110" i="1" s="1"/>
  <c r="BO110" i="1" s="1"/>
  <c r="T110" i="1"/>
  <c r="AZ110" i="1"/>
  <c r="Q110" i="1"/>
  <c r="Y25" i="1"/>
  <c r="CE25" i="1"/>
  <c r="BN25" i="1" s="1"/>
  <c r="BP25" i="1" s="1"/>
  <c r="AL30" i="1"/>
  <c r="O30" i="1" s="1"/>
  <c r="N30" i="1" s="1"/>
  <c r="AK30" i="1"/>
  <c r="P30" i="1" s="1"/>
  <c r="BO30" i="1" s="1"/>
  <c r="T30" i="1"/>
  <c r="BY17" i="1"/>
  <c r="BX17" i="1"/>
  <c r="CB17" i="1" s="1"/>
  <c r="CC17" i="1" s="1"/>
  <c r="BW17" i="1"/>
  <c r="AZ18" i="1"/>
  <c r="Q21" i="1"/>
  <c r="AL21" i="1"/>
  <c r="O21" i="1" s="1"/>
  <c r="N21" i="1" s="1"/>
  <c r="AK21" i="1"/>
  <c r="P21" i="1" s="1"/>
  <c r="BO21" i="1" s="1"/>
  <c r="T25" i="1"/>
  <c r="Q18" i="1"/>
  <c r="AL19" i="1"/>
  <c r="O19" i="1" s="1"/>
  <c r="N19" i="1" s="1"/>
  <c r="CE19" i="1"/>
  <c r="BN19" i="1" s="1"/>
  <c r="BP19" i="1" s="1"/>
  <c r="BW20" i="1"/>
  <c r="AK23" i="1"/>
  <c r="P23" i="1" s="1"/>
  <c r="BO23" i="1" s="1"/>
  <c r="T23" i="1"/>
  <c r="AZ23" i="1"/>
  <c r="Q23" i="1"/>
  <c r="AL26" i="1"/>
  <c r="O26" i="1" s="1"/>
  <c r="N26" i="1" s="1"/>
  <c r="AK26" i="1"/>
  <c r="P26" i="1" s="1"/>
  <c r="BO26" i="1" s="1"/>
  <c r="T26" i="1"/>
  <c r="CE28" i="1"/>
  <c r="BN28" i="1" s="1"/>
  <c r="BP28" i="1" s="1"/>
  <c r="Q30" i="1"/>
  <c r="AK34" i="1"/>
  <c r="P34" i="1" s="1"/>
  <c r="BO34" i="1" s="1"/>
  <c r="BW34" i="1"/>
  <c r="BW36" i="1"/>
  <c r="Q45" i="1"/>
  <c r="AL45" i="1"/>
  <c r="O45" i="1" s="1"/>
  <c r="N45" i="1" s="1"/>
  <c r="AK45" i="1"/>
  <c r="P45" i="1" s="1"/>
  <c r="BO45" i="1" s="1"/>
  <c r="AZ45" i="1"/>
  <c r="T45" i="1"/>
  <c r="BW48" i="1"/>
  <c r="Y66" i="1"/>
  <c r="CE66" i="1"/>
  <c r="BN66" i="1" s="1"/>
  <c r="BP66" i="1" s="1"/>
  <c r="Y29" i="1"/>
  <c r="CE29" i="1"/>
  <c r="BN29" i="1" s="1"/>
  <c r="BP29" i="1" s="1"/>
  <c r="BY52" i="1"/>
  <c r="BW52" i="1"/>
  <c r="BX52" i="1"/>
  <c r="CB52" i="1" s="1"/>
  <c r="CC52" i="1" s="1"/>
  <c r="Y21" i="1"/>
  <c r="CE21" i="1"/>
  <c r="BN21" i="1" s="1"/>
  <c r="BP21" i="1" s="1"/>
  <c r="BY25" i="1"/>
  <c r="BX25" i="1"/>
  <c r="CB25" i="1" s="1"/>
  <c r="CC25" i="1" s="1"/>
  <c r="BW25" i="1"/>
  <c r="AL36" i="1"/>
  <c r="O36" i="1" s="1"/>
  <c r="N36" i="1" s="1"/>
  <c r="T36" i="1"/>
  <c r="AK36" i="1"/>
  <c r="P36" i="1" s="1"/>
  <c r="BO36" i="1" s="1"/>
  <c r="Q36" i="1"/>
  <c r="AL97" i="1"/>
  <c r="O97" i="1" s="1"/>
  <c r="N97" i="1" s="1"/>
  <c r="AK97" i="1"/>
  <c r="P97" i="1" s="1"/>
  <c r="BO97" i="1" s="1"/>
  <c r="T97" i="1"/>
  <c r="AZ97" i="1"/>
  <c r="Q97" i="1"/>
  <c r="AL105" i="1"/>
  <c r="O105" i="1" s="1"/>
  <c r="N105" i="1" s="1"/>
  <c r="AK105" i="1"/>
  <c r="P105" i="1" s="1"/>
  <c r="BO105" i="1" s="1"/>
  <c r="T105" i="1"/>
  <c r="AZ105" i="1"/>
  <c r="Q105" i="1"/>
  <c r="AL123" i="1"/>
  <c r="O123" i="1" s="1"/>
  <c r="N123" i="1" s="1"/>
  <c r="AK123" i="1"/>
  <c r="P123" i="1" s="1"/>
  <c r="BO123" i="1" s="1"/>
  <c r="T123" i="1"/>
  <c r="AZ123" i="1"/>
  <c r="Q123" i="1"/>
  <c r="BY33" i="1"/>
  <c r="BX33" i="1"/>
  <c r="CB33" i="1" s="1"/>
  <c r="CC33" i="1" s="1"/>
  <c r="CE20" i="1"/>
  <c r="BN20" i="1" s="1"/>
  <c r="BP20" i="1" s="1"/>
  <c r="BW33" i="1"/>
  <c r="Y41" i="1"/>
  <c r="CE41" i="1"/>
  <c r="BN41" i="1" s="1"/>
  <c r="BP41" i="1" s="1"/>
  <c r="AK31" i="1"/>
  <c r="P31" i="1" s="1"/>
  <c r="BO31" i="1" s="1"/>
  <c r="AZ31" i="1"/>
  <c r="T31" i="1"/>
  <c r="AL31" i="1"/>
  <c r="O31" i="1" s="1"/>
  <c r="N31" i="1" s="1"/>
  <c r="CE61" i="1"/>
  <c r="BN61" i="1" s="1"/>
  <c r="Q17" i="1"/>
  <c r="AL17" i="1"/>
  <c r="O17" i="1" s="1"/>
  <c r="N17" i="1" s="1"/>
  <c r="AK17" i="1"/>
  <c r="P17" i="1" s="1"/>
  <c r="BO17" i="1" s="1"/>
  <c r="T21" i="1"/>
  <c r="AC23" i="1"/>
  <c r="CE24" i="1"/>
  <c r="BN24" i="1" s="1"/>
  <c r="BP24" i="1" s="1"/>
  <c r="AL27" i="1"/>
  <c r="O27" i="1" s="1"/>
  <c r="N27" i="1" s="1"/>
  <c r="Q29" i="1"/>
  <c r="AL29" i="1"/>
  <c r="O29" i="1" s="1"/>
  <c r="N29" i="1" s="1"/>
  <c r="AK29" i="1"/>
  <c r="P29" i="1" s="1"/>
  <c r="BO29" i="1" s="1"/>
  <c r="CE33" i="1"/>
  <c r="BN33" i="1" s="1"/>
  <c r="BP33" i="1" s="1"/>
  <c r="AK35" i="1"/>
  <c r="P35" i="1" s="1"/>
  <c r="BO35" i="1" s="1"/>
  <c r="Q35" i="1"/>
  <c r="AZ35" i="1"/>
  <c r="AZ36" i="1"/>
  <c r="Q38" i="1"/>
  <c r="AG40" i="1"/>
  <c r="CE47" i="1"/>
  <c r="BN47" i="1" s="1"/>
  <c r="BP47" i="1" s="1"/>
  <c r="AC82" i="1"/>
  <c r="AZ87" i="1"/>
  <c r="AK87" i="1"/>
  <c r="P87" i="1" s="1"/>
  <c r="BO87" i="1" s="1"/>
  <c r="Q87" i="1"/>
  <c r="AL87" i="1"/>
  <c r="O87" i="1" s="1"/>
  <c r="N87" i="1" s="1"/>
  <c r="BY95" i="1"/>
  <c r="BX95" i="1"/>
  <c r="CB95" i="1" s="1"/>
  <c r="CC95" i="1" s="1"/>
  <c r="Y19" i="1"/>
  <c r="Y23" i="1"/>
  <c r="AC39" i="1"/>
  <c r="BQ40" i="1"/>
  <c r="AL46" i="1"/>
  <c r="O46" i="1" s="1"/>
  <c r="N46" i="1" s="1"/>
  <c r="AK46" i="1"/>
  <c r="P46" i="1" s="1"/>
  <c r="BO46" i="1" s="1"/>
  <c r="T46" i="1"/>
  <c r="Y49" i="1"/>
  <c r="CE49" i="1"/>
  <c r="BN49" i="1" s="1"/>
  <c r="BP49" i="1" s="1"/>
  <c r="BW57" i="1"/>
  <c r="Q58" i="1"/>
  <c r="AL58" i="1"/>
  <c r="O58" i="1" s="1"/>
  <c r="N58" i="1" s="1"/>
  <c r="AK58" i="1"/>
  <c r="P58" i="1" s="1"/>
  <c r="BO58" i="1" s="1"/>
  <c r="CE60" i="1"/>
  <c r="BN60" i="1" s="1"/>
  <c r="BP60" i="1" s="1"/>
  <c r="CE65" i="1"/>
  <c r="BN65" i="1" s="1"/>
  <c r="BP65" i="1" s="1"/>
  <c r="BY66" i="1"/>
  <c r="BX66" i="1"/>
  <c r="CB66" i="1" s="1"/>
  <c r="CC66" i="1" s="1"/>
  <c r="BW66" i="1"/>
  <c r="Y76" i="1"/>
  <c r="CE76" i="1"/>
  <c r="BN76" i="1" s="1"/>
  <c r="BP76" i="1" s="1"/>
  <c r="AL81" i="1"/>
  <c r="O81" i="1" s="1"/>
  <c r="N81" i="1" s="1"/>
  <c r="AK81" i="1"/>
  <c r="P81" i="1" s="1"/>
  <c r="BO81" i="1" s="1"/>
  <c r="T81" i="1"/>
  <c r="Q81" i="1"/>
  <c r="BW95" i="1"/>
  <c r="AG107" i="1"/>
  <c r="AL109" i="1"/>
  <c r="O109" i="1" s="1"/>
  <c r="N109" i="1" s="1"/>
  <c r="AK109" i="1"/>
  <c r="P109" i="1" s="1"/>
  <c r="BO109" i="1" s="1"/>
  <c r="T109" i="1"/>
  <c r="Q109" i="1"/>
  <c r="AZ109" i="1"/>
  <c r="AL42" i="1"/>
  <c r="O42" i="1" s="1"/>
  <c r="N42" i="1" s="1"/>
  <c r="AK42" i="1"/>
  <c r="P42" i="1" s="1"/>
  <c r="BO42" i="1" s="1"/>
  <c r="T42" i="1"/>
  <c r="Y45" i="1"/>
  <c r="CE45" i="1"/>
  <c r="BN45" i="1" s="1"/>
  <c r="BP45" i="1" s="1"/>
  <c r="Q53" i="1"/>
  <c r="AL53" i="1"/>
  <c r="O53" i="1" s="1"/>
  <c r="N53" i="1" s="1"/>
  <c r="AK53" i="1"/>
  <c r="P53" i="1" s="1"/>
  <c r="BO53" i="1" s="1"/>
  <c r="Q68" i="1"/>
  <c r="AK68" i="1"/>
  <c r="P68" i="1" s="1"/>
  <c r="BO68" i="1" s="1"/>
  <c r="AZ68" i="1"/>
  <c r="AL68" i="1"/>
  <c r="O68" i="1" s="1"/>
  <c r="N68" i="1" s="1"/>
  <c r="BW74" i="1"/>
  <c r="BY74" i="1"/>
  <c r="AC31" i="1"/>
  <c r="BY41" i="1"/>
  <c r="BX41" i="1"/>
  <c r="CB41" i="1" s="1"/>
  <c r="CC41" i="1" s="1"/>
  <c r="BW41" i="1"/>
  <c r="AL50" i="1"/>
  <c r="O50" i="1" s="1"/>
  <c r="N50" i="1" s="1"/>
  <c r="AK50" i="1"/>
  <c r="P50" i="1" s="1"/>
  <c r="BO50" i="1" s="1"/>
  <c r="T50" i="1"/>
  <c r="T53" i="1"/>
  <c r="Y53" i="1"/>
  <c r="CE53" i="1"/>
  <c r="BN53" i="1" s="1"/>
  <c r="BP53" i="1" s="1"/>
  <c r="BX57" i="1"/>
  <c r="CB57" i="1" s="1"/>
  <c r="CC57" i="1" s="1"/>
  <c r="Q62" i="1"/>
  <c r="AL62" i="1"/>
  <c r="O62" i="1" s="1"/>
  <c r="N62" i="1" s="1"/>
  <c r="AK62" i="1"/>
  <c r="P62" i="1" s="1"/>
  <c r="BO62" i="1" s="1"/>
  <c r="BX70" i="1"/>
  <c r="CB70" i="1" s="1"/>
  <c r="CC70" i="1" s="1"/>
  <c r="Q72" i="1"/>
  <c r="AL72" i="1"/>
  <c r="O72" i="1" s="1"/>
  <c r="N72" i="1" s="1"/>
  <c r="AK72" i="1"/>
  <c r="P72" i="1" s="1"/>
  <c r="BO72" i="1" s="1"/>
  <c r="Y79" i="1"/>
  <c r="CE79" i="1"/>
  <c r="BN79" i="1" s="1"/>
  <c r="BP79" i="1" s="1"/>
  <c r="AZ81" i="1"/>
  <c r="CE83" i="1"/>
  <c r="BN83" i="1" s="1"/>
  <c r="BP83" i="1" s="1"/>
  <c r="AZ95" i="1"/>
  <c r="AL95" i="1"/>
  <c r="O95" i="1" s="1"/>
  <c r="N95" i="1" s="1"/>
  <c r="AK95" i="1"/>
  <c r="P95" i="1" s="1"/>
  <c r="BO95" i="1" s="1"/>
  <c r="T95" i="1"/>
  <c r="Q42" i="1"/>
  <c r="CE44" i="1"/>
  <c r="BN44" i="1" s="1"/>
  <c r="BY45" i="1"/>
  <c r="BX45" i="1"/>
  <c r="CB45" i="1" s="1"/>
  <c r="CC45" i="1" s="1"/>
  <c r="BW45" i="1"/>
  <c r="AZ50" i="1"/>
  <c r="AL54" i="1"/>
  <c r="O54" i="1" s="1"/>
  <c r="N54" i="1" s="1"/>
  <c r="AK54" i="1"/>
  <c r="P54" i="1" s="1"/>
  <c r="BO54" i="1" s="1"/>
  <c r="T54" i="1"/>
  <c r="Y58" i="1"/>
  <c r="CE58" i="1"/>
  <c r="BN58" i="1" s="1"/>
  <c r="BP58" i="1" s="1"/>
  <c r="CE69" i="1"/>
  <c r="BN69" i="1" s="1"/>
  <c r="BP69" i="1" s="1"/>
  <c r="Y69" i="1"/>
  <c r="BY70" i="1"/>
  <c r="AL77" i="1"/>
  <c r="O77" i="1" s="1"/>
  <c r="N77" i="1" s="1"/>
  <c r="AK77" i="1"/>
  <c r="P77" i="1" s="1"/>
  <c r="BO77" i="1" s="1"/>
  <c r="T77" i="1"/>
  <c r="Q77" i="1"/>
  <c r="BY80" i="1"/>
  <c r="BX80" i="1"/>
  <c r="CB80" i="1" s="1"/>
  <c r="CC80" i="1" s="1"/>
  <c r="BW80" i="1"/>
  <c r="BY84" i="1"/>
  <c r="BX84" i="1"/>
  <c r="CB84" i="1" s="1"/>
  <c r="CC84" i="1" s="1"/>
  <c r="BW84" i="1"/>
  <c r="AL102" i="1"/>
  <c r="O102" i="1" s="1"/>
  <c r="N102" i="1" s="1"/>
  <c r="T102" i="1"/>
  <c r="AZ102" i="1"/>
  <c r="AK102" i="1"/>
  <c r="P102" i="1" s="1"/>
  <c r="BO102" i="1" s="1"/>
  <c r="Q102" i="1"/>
  <c r="BX22" i="1"/>
  <c r="CB22" i="1" s="1"/>
  <c r="CC22" i="1" s="1"/>
  <c r="BX26" i="1"/>
  <c r="CB26" i="1" s="1"/>
  <c r="CC26" i="1" s="1"/>
  <c r="BW32" i="1"/>
  <c r="BY37" i="1"/>
  <c r="BX37" i="1"/>
  <c r="CB37" i="1" s="1"/>
  <c r="CC37" i="1" s="1"/>
  <c r="CE39" i="1"/>
  <c r="BN39" i="1" s="1"/>
  <c r="BP39" i="1" s="1"/>
  <c r="Q46" i="1"/>
  <c r="CE48" i="1"/>
  <c r="BN48" i="1" s="1"/>
  <c r="BY49" i="1"/>
  <c r="BX49" i="1"/>
  <c r="CB49" i="1" s="1"/>
  <c r="CC49" i="1" s="1"/>
  <c r="BW49" i="1"/>
  <c r="AC51" i="1"/>
  <c r="AZ54" i="1"/>
  <c r="AL59" i="1"/>
  <c r="O59" i="1" s="1"/>
  <c r="N59" i="1" s="1"/>
  <c r="AK59" i="1"/>
  <c r="P59" i="1" s="1"/>
  <c r="BO59" i="1" s="1"/>
  <c r="T59" i="1"/>
  <c r="T62" i="1"/>
  <c r="Y62" i="1"/>
  <c r="CE62" i="1"/>
  <c r="BN62" i="1" s="1"/>
  <c r="BP62" i="1" s="1"/>
  <c r="BW65" i="1"/>
  <c r="Q66" i="1"/>
  <c r="AL66" i="1"/>
  <c r="O66" i="1" s="1"/>
  <c r="N66" i="1" s="1"/>
  <c r="AK66" i="1"/>
  <c r="P66" i="1" s="1"/>
  <c r="BO66" i="1" s="1"/>
  <c r="AZ77" i="1"/>
  <c r="AZ91" i="1"/>
  <c r="T91" i="1"/>
  <c r="AL91" i="1"/>
  <c r="O91" i="1" s="1"/>
  <c r="N91" i="1" s="1"/>
  <c r="AK91" i="1"/>
  <c r="P91" i="1" s="1"/>
  <c r="BO91" i="1" s="1"/>
  <c r="Q91" i="1"/>
  <c r="T87" i="1"/>
  <c r="T134" i="1"/>
  <c r="AZ134" i="1"/>
  <c r="AK134" i="1"/>
  <c r="P134" i="1" s="1"/>
  <c r="BO134" i="1" s="1"/>
  <c r="AL134" i="1"/>
  <c r="O134" i="1" s="1"/>
  <c r="N134" i="1" s="1"/>
  <c r="BX18" i="1"/>
  <c r="CB18" i="1" s="1"/>
  <c r="CC18" i="1" s="1"/>
  <c r="Q41" i="1"/>
  <c r="AL41" i="1"/>
  <c r="O41" i="1" s="1"/>
  <c r="N41" i="1" s="1"/>
  <c r="AK41" i="1"/>
  <c r="P41" i="1" s="1"/>
  <c r="BO41" i="1" s="1"/>
  <c r="CE43" i="1"/>
  <c r="BN43" i="1" s="1"/>
  <c r="BP43" i="1" s="1"/>
  <c r="Q50" i="1"/>
  <c r="BY53" i="1"/>
  <c r="BX53" i="1"/>
  <c r="CB53" i="1" s="1"/>
  <c r="CC53" i="1" s="1"/>
  <c r="BW53" i="1"/>
  <c r="AC56" i="1"/>
  <c r="BP57" i="1"/>
  <c r="AL63" i="1"/>
  <c r="O63" i="1" s="1"/>
  <c r="N63" i="1" s="1"/>
  <c r="AK63" i="1"/>
  <c r="P63" i="1" s="1"/>
  <c r="BO63" i="1" s="1"/>
  <c r="T63" i="1"/>
  <c r="BX65" i="1"/>
  <c r="CB65" i="1" s="1"/>
  <c r="CC65" i="1" s="1"/>
  <c r="AC74" i="1"/>
  <c r="CE91" i="1"/>
  <c r="BN91" i="1" s="1"/>
  <c r="BP91" i="1" s="1"/>
  <c r="BY130" i="1"/>
  <c r="BX130" i="1"/>
  <c r="CB130" i="1" s="1"/>
  <c r="CC130" i="1" s="1"/>
  <c r="BW130" i="1"/>
  <c r="Y47" i="1"/>
  <c r="Y51" i="1"/>
  <c r="Y56" i="1"/>
  <c r="Y60" i="1"/>
  <c r="Y64" i="1"/>
  <c r="T67" i="1"/>
  <c r="AL67" i="1"/>
  <c r="O67" i="1" s="1"/>
  <c r="N67" i="1" s="1"/>
  <c r="BY76" i="1"/>
  <c r="BX76" i="1"/>
  <c r="CB76" i="1" s="1"/>
  <c r="CC76" i="1" s="1"/>
  <c r="BW76" i="1"/>
  <c r="AL101" i="1"/>
  <c r="O101" i="1" s="1"/>
  <c r="N101" i="1" s="1"/>
  <c r="AK101" i="1"/>
  <c r="P101" i="1" s="1"/>
  <c r="BO101" i="1" s="1"/>
  <c r="T101" i="1"/>
  <c r="AL127" i="1"/>
  <c r="O127" i="1" s="1"/>
  <c r="N127" i="1" s="1"/>
  <c r="AK127" i="1"/>
  <c r="P127" i="1" s="1"/>
  <c r="BO127" i="1" s="1"/>
  <c r="T127" i="1"/>
  <c r="Q127" i="1"/>
  <c r="AZ39" i="1"/>
  <c r="AZ43" i="1"/>
  <c r="AZ47" i="1"/>
  <c r="AZ51" i="1"/>
  <c r="AZ56" i="1"/>
  <c r="AZ60" i="1"/>
  <c r="AZ64" i="1"/>
  <c r="T69" i="1"/>
  <c r="AZ69" i="1"/>
  <c r="BY69" i="1"/>
  <c r="BW69" i="1"/>
  <c r="CE71" i="1"/>
  <c r="BN71" i="1" s="1"/>
  <c r="BP71" i="1" s="1"/>
  <c r="Y72" i="1"/>
  <c r="CE72" i="1"/>
  <c r="BN72" i="1" s="1"/>
  <c r="BP72" i="1" s="1"/>
  <c r="CE75" i="1"/>
  <c r="BN75" i="1" s="1"/>
  <c r="CE82" i="1"/>
  <c r="BN82" i="1" s="1"/>
  <c r="BP82" i="1" s="1"/>
  <c r="Q84" i="1"/>
  <c r="AL84" i="1"/>
  <c r="O84" i="1" s="1"/>
  <c r="N84" i="1" s="1"/>
  <c r="AK84" i="1"/>
  <c r="P84" i="1" s="1"/>
  <c r="BO84" i="1" s="1"/>
  <c r="AZ108" i="1"/>
  <c r="AL108" i="1"/>
  <c r="O108" i="1" s="1"/>
  <c r="N108" i="1" s="1"/>
  <c r="AK108" i="1"/>
  <c r="P108" i="1" s="1"/>
  <c r="BO108" i="1" s="1"/>
  <c r="BY114" i="1"/>
  <c r="BX114" i="1"/>
  <c r="CB114" i="1" s="1"/>
  <c r="CC114" i="1" s="1"/>
  <c r="BW114" i="1"/>
  <c r="AZ115" i="1"/>
  <c r="Q115" i="1"/>
  <c r="AL115" i="1"/>
  <c r="O115" i="1" s="1"/>
  <c r="N115" i="1" s="1"/>
  <c r="AK115" i="1"/>
  <c r="P115" i="1" s="1"/>
  <c r="BO115" i="1" s="1"/>
  <c r="T115" i="1"/>
  <c r="Y68" i="1"/>
  <c r="CE68" i="1"/>
  <c r="BN68" i="1" s="1"/>
  <c r="BP68" i="1" s="1"/>
  <c r="CE73" i="1"/>
  <c r="BN73" i="1" s="1"/>
  <c r="BP73" i="1" s="1"/>
  <c r="CE78" i="1"/>
  <c r="BN78" i="1" s="1"/>
  <c r="BP78" i="1" s="1"/>
  <c r="Q80" i="1"/>
  <c r="AL80" i="1"/>
  <c r="O80" i="1" s="1"/>
  <c r="N80" i="1" s="1"/>
  <c r="AK80" i="1"/>
  <c r="P80" i="1" s="1"/>
  <c r="BO80" i="1" s="1"/>
  <c r="Y87" i="1"/>
  <c r="CE87" i="1"/>
  <c r="BN87" i="1" s="1"/>
  <c r="BP87" i="1" s="1"/>
  <c r="AC101" i="1"/>
  <c r="Y108" i="1"/>
  <c r="CE108" i="1"/>
  <c r="BN108" i="1" s="1"/>
  <c r="BP108" i="1" s="1"/>
  <c r="CE70" i="1"/>
  <c r="BN70" i="1" s="1"/>
  <c r="BP70" i="1" s="1"/>
  <c r="Y70" i="1"/>
  <c r="Q76" i="1"/>
  <c r="AL76" i="1"/>
  <c r="O76" i="1" s="1"/>
  <c r="N76" i="1" s="1"/>
  <c r="AK76" i="1"/>
  <c r="P76" i="1" s="1"/>
  <c r="BO76" i="1" s="1"/>
  <c r="Y84" i="1"/>
  <c r="CE84" i="1"/>
  <c r="BN84" i="1" s="1"/>
  <c r="BP84" i="1" s="1"/>
  <c r="AZ100" i="1"/>
  <c r="AL100" i="1"/>
  <c r="O100" i="1" s="1"/>
  <c r="N100" i="1" s="1"/>
  <c r="Q100" i="1"/>
  <c r="AK100" i="1"/>
  <c r="P100" i="1" s="1"/>
  <c r="BO100" i="1" s="1"/>
  <c r="AL111" i="1"/>
  <c r="O111" i="1" s="1"/>
  <c r="N111" i="1" s="1"/>
  <c r="AK111" i="1"/>
  <c r="P111" i="1" s="1"/>
  <c r="BO111" i="1" s="1"/>
  <c r="T111" i="1"/>
  <c r="Q111" i="1"/>
  <c r="BY68" i="1"/>
  <c r="BW68" i="1"/>
  <c r="AC70" i="1"/>
  <c r="BX71" i="1"/>
  <c r="CB71" i="1" s="1"/>
  <c r="CC71" i="1" s="1"/>
  <c r="BY72" i="1"/>
  <c r="BX72" i="1"/>
  <c r="CB72" i="1" s="1"/>
  <c r="CC72" i="1" s="1"/>
  <c r="BW72" i="1"/>
  <c r="AK73" i="1"/>
  <c r="P73" i="1" s="1"/>
  <c r="BO73" i="1" s="1"/>
  <c r="T73" i="1"/>
  <c r="BW75" i="1"/>
  <c r="BX79" i="1"/>
  <c r="CB79" i="1" s="1"/>
  <c r="CC79" i="1" s="1"/>
  <c r="Y80" i="1"/>
  <c r="CE80" i="1"/>
  <c r="BN80" i="1" s="1"/>
  <c r="BP80" i="1" s="1"/>
  <c r="T84" i="1"/>
  <c r="T86" i="1"/>
  <c r="Q86" i="1"/>
  <c r="AL86" i="1"/>
  <c r="O86" i="1" s="1"/>
  <c r="N86" i="1" s="1"/>
  <c r="AK86" i="1"/>
  <c r="P86" i="1" s="1"/>
  <c r="BO86" i="1" s="1"/>
  <c r="T103" i="1"/>
  <c r="AZ103" i="1"/>
  <c r="Q103" i="1"/>
  <c r="AL103" i="1"/>
  <c r="O103" i="1" s="1"/>
  <c r="N103" i="1" s="1"/>
  <c r="AK103" i="1"/>
  <c r="P103" i="1" s="1"/>
  <c r="BO103" i="1" s="1"/>
  <c r="AZ111" i="1"/>
  <c r="Y74" i="1"/>
  <c r="Y78" i="1"/>
  <c r="Y82" i="1"/>
  <c r="T85" i="1"/>
  <c r="AL85" i="1"/>
  <c r="O85" i="1" s="1"/>
  <c r="N85" i="1" s="1"/>
  <c r="AC97" i="1"/>
  <c r="BY104" i="1"/>
  <c r="BX104" i="1"/>
  <c r="CB104" i="1" s="1"/>
  <c r="CC104" i="1" s="1"/>
  <c r="BY122" i="1"/>
  <c r="BX122" i="1"/>
  <c r="CB122" i="1" s="1"/>
  <c r="CC122" i="1" s="1"/>
  <c r="AL136" i="1"/>
  <c r="O136" i="1" s="1"/>
  <c r="N136" i="1" s="1"/>
  <c r="AK136" i="1"/>
  <c r="P136" i="1" s="1"/>
  <c r="BO136" i="1" s="1"/>
  <c r="Q136" i="1"/>
  <c r="AZ136" i="1"/>
  <c r="T136" i="1"/>
  <c r="AL98" i="1"/>
  <c r="O98" i="1" s="1"/>
  <c r="N98" i="1" s="1"/>
  <c r="T98" i="1"/>
  <c r="AZ98" i="1"/>
  <c r="T99" i="1"/>
  <c r="AZ99" i="1"/>
  <c r="Q99" i="1"/>
  <c r="AZ104" i="1"/>
  <c r="AL104" i="1"/>
  <c r="O104" i="1" s="1"/>
  <c r="N104" i="1" s="1"/>
  <c r="BW112" i="1"/>
  <c r="BY112" i="1"/>
  <c r="BW122" i="1"/>
  <c r="AL132" i="1"/>
  <c r="O132" i="1" s="1"/>
  <c r="N132" i="1" s="1"/>
  <c r="Q132" i="1"/>
  <c r="T132" i="1"/>
  <c r="AK132" i="1"/>
  <c r="P132" i="1" s="1"/>
  <c r="BO132" i="1" s="1"/>
  <c r="AZ132" i="1"/>
  <c r="BW73" i="1"/>
  <c r="BW77" i="1"/>
  <c r="BW81" i="1"/>
  <c r="BW87" i="1"/>
  <c r="AC92" i="1"/>
  <c r="T104" i="1"/>
  <c r="AC105" i="1"/>
  <c r="BY108" i="1"/>
  <c r="BX108" i="1"/>
  <c r="CB108" i="1" s="1"/>
  <c r="CC108" i="1" s="1"/>
  <c r="BX112" i="1"/>
  <c r="CB112" i="1" s="1"/>
  <c r="CC112" i="1" s="1"/>
  <c r="Q114" i="1"/>
  <c r="AL114" i="1"/>
  <c r="O114" i="1" s="1"/>
  <c r="N114" i="1" s="1"/>
  <c r="T114" i="1"/>
  <c r="AK114" i="1"/>
  <c r="P114" i="1" s="1"/>
  <c r="BO114" i="1" s="1"/>
  <c r="AG118" i="1"/>
  <c r="BY118" i="1"/>
  <c r="BX118" i="1"/>
  <c r="CB118" i="1" s="1"/>
  <c r="CC118" i="1" s="1"/>
  <c r="AL119" i="1"/>
  <c r="O119" i="1" s="1"/>
  <c r="N119" i="1" s="1"/>
  <c r="AK119" i="1"/>
  <c r="P119" i="1" s="1"/>
  <c r="BO119" i="1" s="1"/>
  <c r="T119" i="1"/>
  <c r="Q119" i="1"/>
  <c r="AC120" i="1"/>
  <c r="T148" i="1"/>
  <c r="AZ148" i="1"/>
  <c r="AK148" i="1"/>
  <c r="P148" i="1" s="1"/>
  <c r="BO148" i="1" s="1"/>
  <c r="Q148" i="1"/>
  <c r="AL148" i="1"/>
  <c r="O148" i="1" s="1"/>
  <c r="N148" i="1" s="1"/>
  <c r="T90" i="1"/>
  <c r="Q90" i="1"/>
  <c r="BX92" i="1"/>
  <c r="CB92" i="1" s="1"/>
  <c r="CC92" i="1" s="1"/>
  <c r="BW92" i="1"/>
  <c r="BY100" i="1"/>
  <c r="BX100" i="1"/>
  <c r="CB100" i="1" s="1"/>
  <c r="CC100" i="1" s="1"/>
  <c r="AL106" i="1"/>
  <c r="O106" i="1" s="1"/>
  <c r="N106" i="1" s="1"/>
  <c r="T106" i="1"/>
  <c r="AZ106" i="1"/>
  <c r="T107" i="1"/>
  <c r="AZ107" i="1"/>
  <c r="Q107" i="1"/>
  <c r="BY126" i="1"/>
  <c r="BX126" i="1"/>
  <c r="CB126" i="1" s="1"/>
  <c r="CC126" i="1" s="1"/>
  <c r="BW89" i="1"/>
  <c r="BY92" i="1"/>
  <c r="AL93" i="1"/>
  <c r="O93" i="1" s="1"/>
  <c r="N93" i="1" s="1"/>
  <c r="T93" i="1"/>
  <c r="AZ93" i="1"/>
  <c r="T94" i="1"/>
  <c r="AZ94" i="1"/>
  <c r="Q94" i="1"/>
  <c r="BW100" i="1"/>
  <c r="AK112" i="1"/>
  <c r="P112" i="1" s="1"/>
  <c r="BO112" i="1" s="1"/>
  <c r="AZ112" i="1"/>
  <c r="T112" i="1"/>
  <c r="AL112" i="1"/>
  <c r="O112" i="1" s="1"/>
  <c r="N112" i="1" s="1"/>
  <c r="BW115" i="1"/>
  <c r="BW126" i="1"/>
  <c r="BY135" i="1"/>
  <c r="BX135" i="1"/>
  <c r="CB135" i="1" s="1"/>
  <c r="CC135" i="1" s="1"/>
  <c r="BW135" i="1"/>
  <c r="AZ118" i="1"/>
  <c r="Q118" i="1"/>
  <c r="AZ122" i="1"/>
  <c r="Q122" i="1"/>
  <c r="AL122" i="1"/>
  <c r="O122" i="1" s="1"/>
  <c r="N122" i="1" s="1"/>
  <c r="AZ126" i="1"/>
  <c r="Q126" i="1"/>
  <c r="AL126" i="1"/>
  <c r="O126" i="1" s="1"/>
  <c r="N126" i="1" s="1"/>
  <c r="AZ130" i="1"/>
  <c r="Q130" i="1"/>
  <c r="AL130" i="1"/>
  <c r="O130" i="1" s="1"/>
  <c r="N130" i="1" s="1"/>
  <c r="CE136" i="1"/>
  <c r="BN136" i="1" s="1"/>
  <c r="BP136" i="1" s="1"/>
  <c r="Y136" i="1"/>
  <c r="BW97" i="1"/>
  <c r="BW101" i="1"/>
  <c r="BW105" i="1"/>
  <c r="BW109" i="1"/>
  <c r="BW111" i="1"/>
  <c r="AC112" i="1"/>
  <c r="AZ113" i="1"/>
  <c r="BX111" i="1"/>
  <c r="CB111" i="1" s="1"/>
  <c r="CC111" i="1" s="1"/>
  <c r="AC116" i="1"/>
  <c r="T118" i="1"/>
  <c r="AL124" i="1"/>
  <c r="O124" i="1" s="1"/>
  <c r="N124" i="1" s="1"/>
  <c r="AK124" i="1"/>
  <c r="P124" i="1" s="1"/>
  <c r="BO124" i="1" s="1"/>
  <c r="T124" i="1"/>
  <c r="AZ124" i="1"/>
  <c r="AL128" i="1"/>
  <c r="O128" i="1" s="1"/>
  <c r="N128" i="1" s="1"/>
  <c r="AK128" i="1"/>
  <c r="P128" i="1" s="1"/>
  <c r="BO128" i="1" s="1"/>
  <c r="T128" i="1"/>
  <c r="AZ128" i="1"/>
  <c r="BX132" i="1"/>
  <c r="CB132" i="1" s="1"/>
  <c r="CC132" i="1" s="1"/>
  <c r="BY132" i="1"/>
  <c r="AL141" i="1"/>
  <c r="O141" i="1" s="1"/>
  <c r="N141" i="1" s="1"/>
  <c r="AK141" i="1"/>
  <c r="P141" i="1" s="1"/>
  <c r="BO141" i="1" s="1"/>
  <c r="AZ141" i="1"/>
  <c r="Q141" i="1"/>
  <c r="T141" i="1"/>
  <c r="AL120" i="1"/>
  <c r="O120" i="1" s="1"/>
  <c r="N120" i="1" s="1"/>
  <c r="AK120" i="1"/>
  <c r="P120" i="1" s="1"/>
  <c r="BO120" i="1" s="1"/>
  <c r="T120" i="1"/>
  <c r="AZ120" i="1"/>
  <c r="AG140" i="1"/>
  <c r="T144" i="1"/>
  <c r="AZ144" i="1"/>
  <c r="AL144" i="1"/>
  <c r="O144" i="1" s="1"/>
  <c r="N144" i="1" s="1"/>
  <c r="AK144" i="1"/>
  <c r="P144" i="1" s="1"/>
  <c r="BO144" i="1" s="1"/>
  <c r="Q144" i="1"/>
  <c r="AL164" i="1"/>
  <c r="O164" i="1" s="1"/>
  <c r="N164" i="1" s="1"/>
  <c r="AK164" i="1"/>
  <c r="P164" i="1" s="1"/>
  <c r="BO164" i="1" s="1"/>
  <c r="AZ164" i="1"/>
  <c r="Q164" i="1"/>
  <c r="CE164" i="1"/>
  <c r="BN164" i="1" s="1"/>
  <c r="BP164" i="1" s="1"/>
  <c r="Y164" i="1"/>
  <c r="CE115" i="1"/>
  <c r="BN115" i="1" s="1"/>
  <c r="BP115" i="1" s="1"/>
  <c r="T116" i="1"/>
  <c r="AK118" i="1"/>
  <c r="P118" i="1" s="1"/>
  <c r="BO118" i="1" s="1"/>
  <c r="BP121" i="1"/>
  <c r="AC124" i="1"/>
  <c r="AC128" i="1"/>
  <c r="AL133" i="1"/>
  <c r="O133" i="1" s="1"/>
  <c r="N133" i="1" s="1"/>
  <c r="T133" i="1"/>
  <c r="AK133" i="1"/>
  <c r="P133" i="1" s="1"/>
  <c r="BO133" i="1" s="1"/>
  <c r="Q133" i="1"/>
  <c r="BY140" i="1"/>
  <c r="BX140" i="1"/>
  <c r="CB140" i="1" s="1"/>
  <c r="CC140" i="1" s="1"/>
  <c r="BW140" i="1"/>
  <c r="T164" i="1"/>
  <c r="AL143" i="1"/>
  <c r="O143" i="1" s="1"/>
  <c r="N143" i="1" s="1"/>
  <c r="AK143" i="1"/>
  <c r="P143" i="1" s="1"/>
  <c r="BO143" i="1" s="1"/>
  <c r="T143" i="1"/>
  <c r="AZ143" i="1"/>
  <c r="AL160" i="1"/>
  <c r="O160" i="1" s="1"/>
  <c r="N160" i="1" s="1"/>
  <c r="AK160" i="1"/>
  <c r="P160" i="1" s="1"/>
  <c r="BO160" i="1" s="1"/>
  <c r="T160" i="1"/>
  <c r="Q160" i="1"/>
  <c r="BW119" i="1"/>
  <c r="BW123" i="1"/>
  <c r="BW127" i="1"/>
  <c r="AL138" i="1"/>
  <c r="O138" i="1" s="1"/>
  <c r="N138" i="1" s="1"/>
  <c r="AK138" i="1"/>
  <c r="P138" i="1" s="1"/>
  <c r="BO138" i="1" s="1"/>
  <c r="T138" i="1"/>
  <c r="BX119" i="1"/>
  <c r="CB119" i="1" s="1"/>
  <c r="CC119" i="1" s="1"/>
  <c r="AZ121" i="1"/>
  <c r="BX123" i="1"/>
  <c r="CB123" i="1" s="1"/>
  <c r="CC123" i="1" s="1"/>
  <c r="AZ125" i="1"/>
  <c r="BX127" i="1"/>
  <c r="CB127" i="1" s="1"/>
  <c r="CC127" i="1" s="1"/>
  <c r="AZ129" i="1"/>
  <c r="BY136" i="1"/>
  <c r="BX136" i="1"/>
  <c r="CB136" i="1" s="1"/>
  <c r="CC136" i="1" s="1"/>
  <c r="BW136" i="1"/>
  <c r="AZ138" i="1"/>
  <c r="AL158" i="1"/>
  <c r="O158" i="1" s="1"/>
  <c r="N158" i="1" s="1"/>
  <c r="T158" i="1"/>
  <c r="Q158" i="1"/>
  <c r="AZ158" i="1"/>
  <c r="AK158" i="1"/>
  <c r="P158" i="1" s="1"/>
  <c r="BO158" i="1" s="1"/>
  <c r="AG162" i="1"/>
  <c r="CE135" i="1"/>
  <c r="BN135" i="1" s="1"/>
  <c r="BP135" i="1" s="1"/>
  <c r="Q138" i="1"/>
  <c r="BW141" i="1"/>
  <c r="AC143" i="1"/>
  <c r="BX153" i="1"/>
  <c r="CB153" i="1" s="1"/>
  <c r="CC153" i="1" s="1"/>
  <c r="BW153" i="1"/>
  <c r="AC134" i="1"/>
  <c r="CE134" i="1"/>
  <c r="BN134" i="1" s="1"/>
  <c r="BP134" i="1" s="1"/>
  <c r="AC139" i="1"/>
  <c r="BP140" i="1"/>
  <c r="AL142" i="1"/>
  <c r="O142" i="1" s="1"/>
  <c r="N142" i="1" s="1"/>
  <c r="T142" i="1"/>
  <c r="AK142" i="1"/>
  <c r="P142" i="1" s="1"/>
  <c r="BO142" i="1" s="1"/>
  <c r="Q142" i="1"/>
  <c r="AZ145" i="1"/>
  <c r="Q145" i="1"/>
  <c r="AL145" i="1"/>
  <c r="O145" i="1" s="1"/>
  <c r="N145" i="1" s="1"/>
  <c r="AK145" i="1"/>
  <c r="P145" i="1" s="1"/>
  <c r="BO145" i="1" s="1"/>
  <c r="T145" i="1"/>
  <c r="AZ149" i="1"/>
  <c r="Q149" i="1"/>
  <c r="AL149" i="1"/>
  <c r="O149" i="1" s="1"/>
  <c r="N149" i="1" s="1"/>
  <c r="AK149" i="1"/>
  <c r="P149" i="1" s="1"/>
  <c r="BO149" i="1" s="1"/>
  <c r="T149" i="1"/>
  <c r="BY153" i="1"/>
  <c r="AK139" i="1"/>
  <c r="P139" i="1" s="1"/>
  <c r="BO139" i="1" s="1"/>
  <c r="BX145" i="1"/>
  <c r="CB145" i="1" s="1"/>
  <c r="CC145" i="1" s="1"/>
  <c r="BW145" i="1"/>
  <c r="AC147" i="1"/>
  <c r="AL154" i="1"/>
  <c r="O154" i="1" s="1"/>
  <c r="N154" i="1" s="1"/>
  <c r="T154" i="1"/>
  <c r="AL155" i="1"/>
  <c r="O155" i="1" s="1"/>
  <c r="N155" i="1" s="1"/>
  <c r="AK155" i="1"/>
  <c r="P155" i="1" s="1"/>
  <c r="BO155" i="1" s="1"/>
  <c r="BQ155" i="1" s="1"/>
  <c r="T155" i="1"/>
  <c r="AZ155" i="1"/>
  <c r="Q155" i="1"/>
  <c r="BY160" i="1"/>
  <c r="BX160" i="1"/>
  <c r="CB160" i="1" s="1"/>
  <c r="CC160" i="1" s="1"/>
  <c r="BW160" i="1"/>
  <c r="BY164" i="1"/>
  <c r="BX164" i="1"/>
  <c r="CB164" i="1" s="1"/>
  <c r="CC164" i="1" s="1"/>
  <c r="BW164" i="1"/>
  <c r="Y149" i="1"/>
  <c r="CE149" i="1"/>
  <c r="BN149" i="1" s="1"/>
  <c r="BP149" i="1" s="1"/>
  <c r="AZ153" i="1"/>
  <c r="Q153" i="1"/>
  <c r="AL153" i="1"/>
  <c r="O153" i="1" s="1"/>
  <c r="N153" i="1" s="1"/>
  <c r="AK153" i="1"/>
  <c r="P153" i="1" s="1"/>
  <c r="BO153" i="1" s="1"/>
  <c r="AZ139" i="1"/>
  <c r="Y145" i="1"/>
  <c r="CE145" i="1"/>
  <c r="BN145" i="1" s="1"/>
  <c r="BP145" i="1" s="1"/>
  <c r="AL150" i="1"/>
  <c r="O150" i="1" s="1"/>
  <c r="N150" i="1" s="1"/>
  <c r="T150" i="1"/>
  <c r="AL151" i="1"/>
  <c r="O151" i="1" s="1"/>
  <c r="N151" i="1" s="1"/>
  <c r="AK151" i="1"/>
  <c r="P151" i="1" s="1"/>
  <c r="BO151" i="1" s="1"/>
  <c r="T151" i="1"/>
  <c r="AZ151" i="1"/>
  <c r="Q151" i="1"/>
  <c r="T152" i="1"/>
  <c r="AZ152" i="1"/>
  <c r="AK154" i="1"/>
  <c r="P154" i="1" s="1"/>
  <c r="BO154" i="1" s="1"/>
  <c r="AL146" i="1"/>
  <c r="O146" i="1" s="1"/>
  <c r="N146" i="1" s="1"/>
  <c r="T146" i="1"/>
  <c r="AL147" i="1"/>
  <c r="O147" i="1" s="1"/>
  <c r="N147" i="1" s="1"/>
  <c r="AK147" i="1"/>
  <c r="P147" i="1" s="1"/>
  <c r="BO147" i="1" s="1"/>
  <c r="T147" i="1"/>
  <c r="AZ147" i="1"/>
  <c r="Q147" i="1"/>
  <c r="AZ146" i="1"/>
  <c r="BX149" i="1"/>
  <c r="CB149" i="1" s="1"/>
  <c r="CC149" i="1" s="1"/>
  <c r="BW149" i="1"/>
  <c r="Y153" i="1"/>
  <c r="CE153" i="1"/>
  <c r="BN153" i="1" s="1"/>
  <c r="BP153" i="1" s="1"/>
  <c r="T156" i="1"/>
  <c r="AZ156" i="1"/>
  <c r="AK157" i="1"/>
  <c r="P157" i="1" s="1"/>
  <c r="BO157" i="1" s="1"/>
  <c r="Q157" i="1"/>
  <c r="CE158" i="1"/>
  <c r="BN158" i="1" s="1"/>
  <c r="BP158" i="1" s="1"/>
  <c r="Y158" i="1"/>
  <c r="AZ163" i="1"/>
  <c r="Q163" i="1"/>
  <c r="AK163" i="1"/>
  <c r="P163" i="1" s="1"/>
  <c r="BO163" i="1" s="1"/>
  <c r="AK161" i="1"/>
  <c r="P161" i="1" s="1"/>
  <c r="BO161" i="1" s="1"/>
  <c r="T161" i="1"/>
  <c r="BY163" i="1"/>
  <c r="BW163" i="1"/>
  <c r="BY167" i="1"/>
  <c r="BX167" i="1"/>
  <c r="CB167" i="1" s="1"/>
  <c r="CC167" i="1" s="1"/>
  <c r="BW167" i="1"/>
  <c r="T221" i="1"/>
  <c r="AZ221" i="1"/>
  <c r="AL221" i="1"/>
  <c r="O221" i="1" s="1"/>
  <c r="N221" i="1" s="1"/>
  <c r="AK221" i="1"/>
  <c r="P221" i="1" s="1"/>
  <c r="BO221" i="1" s="1"/>
  <c r="Q221" i="1"/>
  <c r="BW158" i="1"/>
  <c r="Q161" i="1"/>
  <c r="AZ161" i="1"/>
  <c r="BX163" i="1"/>
  <c r="CB163" i="1" s="1"/>
  <c r="CC163" i="1" s="1"/>
  <c r="CE157" i="1"/>
  <c r="BN157" i="1" s="1"/>
  <c r="BP157" i="1" s="1"/>
  <c r="AZ159" i="1"/>
  <c r="AZ167" i="1"/>
  <c r="Q167" i="1"/>
  <c r="AL167" i="1"/>
  <c r="O167" i="1" s="1"/>
  <c r="N167" i="1" s="1"/>
  <c r="AK167" i="1"/>
  <c r="P167" i="1" s="1"/>
  <c r="BO167" i="1" s="1"/>
  <c r="Y167" i="1"/>
  <c r="CE167" i="1"/>
  <c r="BN167" i="1" s="1"/>
  <c r="BP167" i="1" s="1"/>
  <c r="BX157" i="1"/>
  <c r="CB157" i="1" s="1"/>
  <c r="CC157" i="1" s="1"/>
  <c r="CE159" i="1"/>
  <c r="BN159" i="1" s="1"/>
  <c r="BP159" i="1" s="1"/>
  <c r="AL161" i="1"/>
  <c r="O161" i="1" s="1"/>
  <c r="N161" i="1" s="1"/>
  <c r="Y163" i="1"/>
  <c r="CE163" i="1"/>
  <c r="BN163" i="1" s="1"/>
  <c r="BP163" i="1" s="1"/>
  <c r="AC165" i="1"/>
  <c r="AZ218" i="1"/>
  <c r="Q218" i="1"/>
  <c r="AL218" i="1"/>
  <c r="O218" i="1" s="1"/>
  <c r="N218" i="1" s="1"/>
  <c r="AK218" i="1"/>
  <c r="P218" i="1" s="1"/>
  <c r="BO218" i="1" s="1"/>
  <c r="T218" i="1"/>
  <c r="T165" i="1"/>
  <c r="Y215" i="1"/>
  <c r="CE215" i="1"/>
  <c r="BN215" i="1" s="1"/>
  <c r="AL216" i="1"/>
  <c r="O216" i="1" s="1"/>
  <c r="N216" i="1" s="1"/>
  <c r="AK216" i="1"/>
  <c r="P216" i="1" s="1"/>
  <c r="BO216" i="1" s="1"/>
  <c r="T216" i="1"/>
  <c r="Q216" i="1"/>
  <c r="AZ216" i="1"/>
  <c r="AK165" i="1"/>
  <c r="P165" i="1" s="1"/>
  <c r="BO165" i="1" s="1"/>
  <c r="AL211" i="1"/>
  <c r="O211" i="1" s="1"/>
  <c r="N211" i="1" s="1"/>
  <c r="AK211" i="1"/>
  <c r="P211" i="1" s="1"/>
  <c r="BO211" i="1" s="1"/>
  <c r="T211" i="1"/>
  <c r="Q211" i="1"/>
  <c r="AZ211" i="1"/>
  <c r="BW212" i="1"/>
  <c r="BY212" i="1"/>
  <c r="BX212" i="1"/>
  <c r="CB212" i="1" s="1"/>
  <c r="CC212" i="1" s="1"/>
  <c r="AL220" i="1"/>
  <c r="O220" i="1" s="1"/>
  <c r="N220" i="1" s="1"/>
  <c r="AK220" i="1"/>
  <c r="P220" i="1" s="1"/>
  <c r="BO220" i="1" s="1"/>
  <c r="T220" i="1"/>
  <c r="AZ220" i="1"/>
  <c r="Q220" i="1"/>
  <c r="AL224" i="1"/>
  <c r="O224" i="1" s="1"/>
  <c r="N224" i="1" s="1"/>
  <c r="AK224" i="1"/>
  <c r="P224" i="1" s="1"/>
  <c r="BO224" i="1" s="1"/>
  <c r="T224" i="1"/>
  <c r="Q224" i="1"/>
  <c r="AZ224" i="1"/>
  <c r="BY214" i="1"/>
  <c r="BX214" i="1"/>
  <c r="CB214" i="1" s="1"/>
  <c r="CC214" i="1" s="1"/>
  <c r="BW214" i="1"/>
  <c r="BY215" i="1"/>
  <c r="BX215" i="1"/>
  <c r="CB215" i="1" s="1"/>
  <c r="CC215" i="1" s="1"/>
  <c r="BW215" i="1"/>
  <c r="AG222" i="1"/>
  <c r="BY211" i="1"/>
  <c r="BX211" i="1"/>
  <c r="CB211" i="1" s="1"/>
  <c r="CC211" i="1" s="1"/>
  <c r="BW211" i="1"/>
  <c r="Y213" i="1"/>
  <c r="CE213" i="1"/>
  <c r="BN213" i="1" s="1"/>
  <c r="BP213" i="1" s="1"/>
  <c r="BY218" i="1"/>
  <c r="BX218" i="1"/>
  <c r="CB218" i="1" s="1"/>
  <c r="CC218" i="1" s="1"/>
  <c r="BW218" i="1"/>
  <c r="BY223" i="1"/>
  <c r="BX223" i="1"/>
  <c r="CB223" i="1" s="1"/>
  <c r="CC223" i="1" s="1"/>
  <c r="BW223" i="1"/>
  <c r="BX224" i="1"/>
  <c r="CB224" i="1" s="1"/>
  <c r="CC224" i="1" s="1"/>
  <c r="BW224" i="1"/>
  <c r="BY224" i="1"/>
  <c r="BY213" i="1"/>
  <c r="BX213" i="1"/>
  <c r="CB213" i="1" s="1"/>
  <c r="CC213" i="1" s="1"/>
  <c r="BW213" i="1"/>
  <c r="Q214" i="1"/>
  <c r="AL214" i="1"/>
  <c r="O214" i="1" s="1"/>
  <c r="N214" i="1" s="1"/>
  <c r="AK214" i="1"/>
  <c r="P214" i="1" s="1"/>
  <c r="BO214" i="1" s="1"/>
  <c r="AL219" i="1"/>
  <c r="O219" i="1" s="1"/>
  <c r="N219" i="1" s="1"/>
  <c r="T219" i="1"/>
  <c r="AK219" i="1"/>
  <c r="P219" i="1" s="1"/>
  <c r="BO219" i="1" s="1"/>
  <c r="Q219" i="1"/>
  <c r="Y222" i="1"/>
  <c r="CE222" i="1"/>
  <c r="BN222" i="1" s="1"/>
  <c r="BP222" i="1" s="1"/>
  <c r="BY219" i="1"/>
  <c r="BX219" i="1"/>
  <c r="CB219" i="1" s="1"/>
  <c r="CC219" i="1" s="1"/>
  <c r="BX210" i="1"/>
  <c r="CB210" i="1" s="1"/>
  <c r="CC210" i="1" s="1"/>
  <c r="BW210" i="1"/>
  <c r="AZ213" i="1"/>
  <c r="Q213" i="1"/>
  <c r="AL213" i="1"/>
  <c r="O213" i="1" s="1"/>
  <c r="N213" i="1" s="1"/>
  <c r="AK213" i="1"/>
  <c r="P213" i="1" s="1"/>
  <c r="BO213" i="1" s="1"/>
  <c r="AC214" i="1"/>
  <c r="AL215" i="1"/>
  <c r="O215" i="1" s="1"/>
  <c r="N215" i="1" s="1"/>
  <c r="Q215" i="1"/>
  <c r="AZ215" i="1"/>
  <c r="AC221" i="1"/>
  <c r="AK212" i="1"/>
  <c r="P212" i="1" s="1"/>
  <c r="BO212" i="1" s="1"/>
  <c r="T212" i="1"/>
  <c r="Q212" i="1"/>
  <c r="AL212" i="1"/>
  <c r="O212" i="1" s="1"/>
  <c r="N212" i="1" s="1"/>
  <c r="BW219" i="1"/>
  <c r="BW221" i="1"/>
  <c r="BY222" i="1"/>
  <c r="BX222" i="1"/>
  <c r="CB222" i="1" s="1"/>
  <c r="CC222" i="1" s="1"/>
  <c r="BW222" i="1"/>
  <c r="AL223" i="1"/>
  <c r="O223" i="1" s="1"/>
  <c r="N223" i="1" s="1"/>
  <c r="AK223" i="1"/>
  <c r="P223" i="1" s="1"/>
  <c r="BO223" i="1" s="1"/>
  <c r="Q223" i="1"/>
  <c r="AZ223" i="1"/>
  <c r="AZ212" i="1"/>
  <c r="BX221" i="1"/>
  <c r="CB221" i="1" s="1"/>
  <c r="CC221" i="1" s="1"/>
  <c r="BX216" i="1"/>
  <c r="CB216" i="1" s="1"/>
  <c r="CC216" i="1" s="1"/>
  <c r="BW216" i="1"/>
  <c r="BY216" i="1"/>
  <c r="CE223" i="1"/>
  <c r="BN223" i="1" s="1"/>
  <c r="BP223" i="1" s="1"/>
  <c r="T225" i="1"/>
  <c r="AZ225" i="1"/>
  <c r="AK226" i="1"/>
  <c r="P226" i="1" s="1"/>
  <c r="BO226" i="1" s="1"/>
  <c r="T210" i="1"/>
  <c r="AC220" i="1"/>
  <c r="AZ222" i="1"/>
  <c r="Q222" i="1"/>
  <c r="BW225" i="1"/>
  <c r="Y226" i="1"/>
  <c r="AZ210" i="1"/>
  <c r="Y210" i="1"/>
  <c r="T217" i="1"/>
  <c r="AZ217" i="1"/>
  <c r="BX220" i="1"/>
  <c r="CB220" i="1" s="1"/>
  <c r="CC220" i="1" s="1"/>
  <c r="BW220" i="1"/>
  <c r="CE226" i="1"/>
  <c r="BN226" i="1" s="1"/>
  <c r="BP226" i="1" s="1"/>
  <c r="AC212" i="1"/>
  <c r="Y218" i="1"/>
  <c r="AC224" i="1"/>
  <c r="AZ226" i="1"/>
  <c r="Q226" i="1"/>
  <c r="Z193" i="1" l="1"/>
  <c r="AA193" i="1" s="1"/>
  <c r="AH193" i="1" s="1"/>
  <c r="BQ42" i="1"/>
  <c r="Z201" i="1"/>
  <c r="AA201" i="1" s="1"/>
  <c r="AH201" i="1" s="1"/>
  <c r="Z139" i="1"/>
  <c r="AA139" i="1" s="1"/>
  <c r="BQ170" i="1"/>
  <c r="BQ188" i="1"/>
  <c r="AG179" i="1"/>
  <c r="Z175" i="1"/>
  <c r="AA175" i="1" s="1"/>
  <c r="AH175" i="1" s="1"/>
  <c r="BQ88" i="1"/>
  <c r="BQ178" i="1"/>
  <c r="Z224" i="1"/>
  <c r="AA224" i="1" s="1"/>
  <c r="AB224" i="1" s="1"/>
  <c r="AF224" i="1" s="1"/>
  <c r="BQ197" i="1"/>
  <c r="BQ181" i="1"/>
  <c r="BQ172" i="1"/>
  <c r="W181" i="1"/>
  <c r="U181" i="1" s="1"/>
  <c r="X181" i="1" s="1"/>
  <c r="R181" i="1" s="1"/>
  <c r="S181" i="1" s="1"/>
  <c r="BQ193" i="1"/>
  <c r="W185" i="1"/>
  <c r="U185" i="1" s="1"/>
  <c r="X185" i="1" s="1"/>
  <c r="R185" i="1" s="1"/>
  <c r="S185" i="1" s="1"/>
  <c r="AG195" i="1"/>
  <c r="AH181" i="1"/>
  <c r="AI181" i="1"/>
  <c r="BQ186" i="1"/>
  <c r="Z32" i="1"/>
  <c r="AA32" i="1" s="1"/>
  <c r="AH32" i="1" s="1"/>
  <c r="BQ189" i="1"/>
  <c r="AB185" i="1"/>
  <c r="AF185" i="1" s="1"/>
  <c r="Z152" i="1"/>
  <c r="AA152" i="1" s="1"/>
  <c r="W152" i="1" s="1"/>
  <c r="U152" i="1" s="1"/>
  <c r="X152" i="1" s="1"/>
  <c r="BQ162" i="1"/>
  <c r="BQ176" i="1"/>
  <c r="AH185" i="1"/>
  <c r="AJ185" i="1" s="1"/>
  <c r="BQ202" i="1"/>
  <c r="BQ177" i="1"/>
  <c r="Z110" i="1"/>
  <c r="AA110" i="1" s="1"/>
  <c r="W110" i="1" s="1"/>
  <c r="U110" i="1" s="1"/>
  <c r="X110" i="1" s="1"/>
  <c r="R110" i="1" s="1"/>
  <c r="S110" i="1" s="1"/>
  <c r="BQ190" i="1"/>
  <c r="BP196" i="1"/>
  <c r="BQ198" i="1"/>
  <c r="Z151" i="1"/>
  <c r="AA151" i="1" s="1"/>
  <c r="W151" i="1" s="1"/>
  <c r="U151" i="1" s="1"/>
  <c r="X151" i="1" s="1"/>
  <c r="R151" i="1" s="1"/>
  <c r="S151" i="1" s="1"/>
  <c r="Z88" i="1"/>
  <c r="AA88" i="1" s="1"/>
  <c r="W88" i="1" s="1"/>
  <c r="U88" i="1" s="1"/>
  <c r="X88" i="1" s="1"/>
  <c r="R88" i="1" s="1"/>
  <c r="S88" i="1" s="1"/>
  <c r="BQ205" i="1"/>
  <c r="Z198" i="1"/>
  <c r="AA198" i="1" s="1"/>
  <c r="AH198" i="1" s="1"/>
  <c r="BQ26" i="1"/>
  <c r="Z177" i="1"/>
  <c r="AA177" i="1" s="1"/>
  <c r="Z166" i="1"/>
  <c r="AA166" i="1" s="1"/>
  <c r="W166" i="1" s="1"/>
  <c r="U166" i="1" s="1"/>
  <c r="X166" i="1" s="1"/>
  <c r="R166" i="1" s="1"/>
  <c r="S166" i="1" s="1"/>
  <c r="BQ120" i="1"/>
  <c r="BQ184" i="1"/>
  <c r="BQ179" i="1"/>
  <c r="AI201" i="1"/>
  <c r="AB201" i="1"/>
  <c r="AF201" i="1" s="1"/>
  <c r="AB198" i="1"/>
  <c r="AF198" i="1" s="1"/>
  <c r="AH195" i="1"/>
  <c r="AI195" i="1"/>
  <c r="AB195" i="1"/>
  <c r="AF195" i="1" s="1"/>
  <c r="AI179" i="1"/>
  <c r="AB179" i="1"/>
  <c r="AF179" i="1" s="1"/>
  <c r="Z200" i="1"/>
  <c r="AA200" i="1" s="1"/>
  <c r="W200" i="1" s="1"/>
  <c r="U200" i="1" s="1"/>
  <c r="X200" i="1" s="1"/>
  <c r="R200" i="1" s="1"/>
  <c r="S200" i="1" s="1"/>
  <c r="AG192" i="1"/>
  <c r="Z170" i="1"/>
  <c r="AA170" i="1" s="1"/>
  <c r="Z190" i="1"/>
  <c r="AA190" i="1" s="1"/>
  <c r="Z174" i="1"/>
  <c r="AA174" i="1" s="1"/>
  <c r="Z184" i="1"/>
  <c r="AA184" i="1" s="1"/>
  <c r="AG171" i="1"/>
  <c r="Z192" i="1"/>
  <c r="AA192" i="1" s="1"/>
  <c r="W192" i="1" s="1"/>
  <c r="U192" i="1" s="1"/>
  <c r="X192" i="1" s="1"/>
  <c r="R192" i="1" s="1"/>
  <c r="S192" i="1" s="1"/>
  <c r="BQ203" i="1"/>
  <c r="AG197" i="1"/>
  <c r="Z197" i="1"/>
  <c r="AA197" i="1" s="1"/>
  <c r="BQ187" i="1"/>
  <c r="AI196" i="1"/>
  <c r="AB196" i="1"/>
  <c r="AF196" i="1" s="1"/>
  <c r="Z180" i="1"/>
  <c r="AA180" i="1" s="1"/>
  <c r="W180" i="1" s="1"/>
  <c r="U180" i="1" s="1"/>
  <c r="X180" i="1" s="1"/>
  <c r="R180" i="1" s="1"/>
  <c r="S180" i="1" s="1"/>
  <c r="AI189" i="1"/>
  <c r="AB189" i="1"/>
  <c r="AF189" i="1" s="1"/>
  <c r="W189" i="1"/>
  <c r="U189" i="1" s="1"/>
  <c r="X189" i="1" s="1"/>
  <c r="R189" i="1" s="1"/>
  <c r="S189" i="1" s="1"/>
  <c r="BP183" i="1"/>
  <c r="BQ183" i="1"/>
  <c r="BQ192" i="1"/>
  <c r="W205" i="1"/>
  <c r="U205" i="1" s="1"/>
  <c r="X205" i="1" s="1"/>
  <c r="R205" i="1" s="1"/>
  <c r="S205" i="1" s="1"/>
  <c r="AG205" i="1"/>
  <c r="Z178" i="1"/>
  <c r="AA178" i="1" s="1"/>
  <c r="Z176" i="1"/>
  <c r="AA176" i="1" s="1"/>
  <c r="BQ174" i="1"/>
  <c r="BQ171" i="1"/>
  <c r="W169" i="1"/>
  <c r="U169" i="1" s="1"/>
  <c r="X169" i="1" s="1"/>
  <c r="R169" i="1" s="1"/>
  <c r="S169" i="1" s="1"/>
  <c r="AG169" i="1"/>
  <c r="W201" i="1"/>
  <c r="U201" i="1" s="1"/>
  <c r="X201" i="1" s="1"/>
  <c r="R201" i="1" s="1"/>
  <c r="S201" i="1" s="1"/>
  <c r="AG201" i="1"/>
  <c r="Z204" i="1"/>
  <c r="AA204" i="1" s="1"/>
  <c r="W204" i="1" s="1"/>
  <c r="U204" i="1" s="1"/>
  <c r="X204" i="1" s="1"/>
  <c r="R204" i="1" s="1"/>
  <c r="S204" i="1" s="1"/>
  <c r="AG207" i="1"/>
  <c r="AI193" i="1"/>
  <c r="AJ193" i="1" s="1"/>
  <c r="AB193" i="1"/>
  <c r="AF193" i="1" s="1"/>
  <c r="W193" i="1"/>
  <c r="U193" i="1" s="1"/>
  <c r="X193" i="1" s="1"/>
  <c r="R193" i="1" s="1"/>
  <c r="S193" i="1" s="1"/>
  <c r="AG178" i="1"/>
  <c r="AG188" i="1"/>
  <c r="Z188" i="1"/>
  <c r="AA188" i="1" s="1"/>
  <c r="Z203" i="1"/>
  <c r="AA203" i="1" s="1"/>
  <c r="AG191" i="1"/>
  <c r="Z191" i="1"/>
  <c r="AA191" i="1" s="1"/>
  <c r="W191" i="1" s="1"/>
  <c r="U191" i="1" s="1"/>
  <c r="X191" i="1" s="1"/>
  <c r="R191" i="1" s="1"/>
  <c r="S191" i="1" s="1"/>
  <c r="AG199" i="1"/>
  <c r="Z207" i="1"/>
  <c r="AA207" i="1" s="1"/>
  <c r="AB187" i="1"/>
  <c r="AF187" i="1" s="1"/>
  <c r="AH187" i="1"/>
  <c r="AI187" i="1"/>
  <c r="Z172" i="1"/>
  <c r="AA172" i="1" s="1"/>
  <c r="AG180" i="1"/>
  <c r="W195" i="1"/>
  <c r="U195" i="1" s="1"/>
  <c r="X195" i="1" s="1"/>
  <c r="R195" i="1" s="1"/>
  <c r="S195" i="1" s="1"/>
  <c r="AG194" i="1"/>
  <c r="Z171" i="1"/>
  <c r="AA171" i="1" s="1"/>
  <c r="W179" i="1"/>
  <c r="U179" i="1" s="1"/>
  <c r="X179" i="1" s="1"/>
  <c r="R179" i="1" s="1"/>
  <c r="S179" i="1" s="1"/>
  <c r="AG206" i="1"/>
  <c r="W187" i="1"/>
  <c r="U187" i="1" s="1"/>
  <c r="X187" i="1" s="1"/>
  <c r="R187" i="1" s="1"/>
  <c r="S187" i="1" s="1"/>
  <c r="AG187" i="1"/>
  <c r="W196" i="1"/>
  <c r="U196" i="1" s="1"/>
  <c r="X196" i="1" s="1"/>
  <c r="R196" i="1" s="1"/>
  <c r="S196" i="1" s="1"/>
  <c r="BQ207" i="1"/>
  <c r="AH196" i="1"/>
  <c r="Z199" i="1"/>
  <c r="AA199" i="1" s="1"/>
  <c r="W199" i="1" s="1"/>
  <c r="U199" i="1" s="1"/>
  <c r="X199" i="1" s="1"/>
  <c r="R199" i="1" s="1"/>
  <c r="S199" i="1" s="1"/>
  <c r="AI173" i="1"/>
  <c r="AH173" i="1"/>
  <c r="AB173" i="1"/>
  <c r="AF173" i="1" s="1"/>
  <c r="AI175" i="1"/>
  <c r="AJ175" i="1" s="1"/>
  <c r="AG198" i="1"/>
  <c r="Z183" i="1"/>
  <c r="AA183" i="1" s="1"/>
  <c r="Z182" i="1"/>
  <c r="AA182" i="1" s="1"/>
  <c r="AG209" i="1"/>
  <c r="AI205" i="1"/>
  <c r="AJ205" i="1" s="1"/>
  <c r="AB205" i="1"/>
  <c r="AF205" i="1" s="1"/>
  <c r="AI169" i="1"/>
  <c r="AB169" i="1"/>
  <c r="AF169" i="1" s="1"/>
  <c r="AH169" i="1"/>
  <c r="BQ182" i="1"/>
  <c r="W173" i="1"/>
  <c r="U173" i="1" s="1"/>
  <c r="X173" i="1" s="1"/>
  <c r="R173" i="1" s="1"/>
  <c r="S173" i="1" s="1"/>
  <c r="AG173" i="1"/>
  <c r="BQ180" i="1"/>
  <c r="Z186" i="1"/>
  <c r="AA186" i="1" s="1"/>
  <c r="AG202" i="1"/>
  <c r="Z202" i="1"/>
  <c r="AA202" i="1" s="1"/>
  <c r="AH189" i="1"/>
  <c r="Z194" i="1"/>
  <c r="AA194" i="1" s="1"/>
  <c r="W194" i="1" s="1"/>
  <c r="U194" i="1" s="1"/>
  <c r="X194" i="1" s="1"/>
  <c r="R194" i="1" s="1"/>
  <c r="S194" i="1" s="1"/>
  <c r="BQ206" i="1"/>
  <c r="AG200" i="1"/>
  <c r="AG204" i="1"/>
  <c r="Z206" i="1"/>
  <c r="AA206" i="1" s="1"/>
  <c r="W206" i="1" s="1"/>
  <c r="U206" i="1" s="1"/>
  <c r="X206" i="1" s="1"/>
  <c r="R206" i="1" s="1"/>
  <c r="S206" i="1" s="1"/>
  <c r="Z209" i="1"/>
  <c r="AA209" i="1" s="1"/>
  <c r="BQ22" i="1"/>
  <c r="Z22" i="1"/>
  <c r="AA22" i="1" s="1"/>
  <c r="AB22" i="1" s="1"/>
  <c r="AF22" i="1" s="1"/>
  <c r="BQ152" i="1"/>
  <c r="BQ216" i="1"/>
  <c r="BQ132" i="1"/>
  <c r="AG32" i="1"/>
  <c r="BQ221" i="1"/>
  <c r="Z219" i="1"/>
  <c r="AA219" i="1" s="1"/>
  <c r="AB219" i="1" s="1"/>
  <c r="AF219" i="1" s="1"/>
  <c r="BQ118" i="1"/>
  <c r="BQ44" i="1"/>
  <c r="BQ99" i="1"/>
  <c r="BQ34" i="1"/>
  <c r="Z71" i="1"/>
  <c r="AA71" i="1" s="1"/>
  <c r="W71" i="1" s="1"/>
  <c r="U71" i="1" s="1"/>
  <c r="X71" i="1" s="1"/>
  <c r="R71" i="1" s="1"/>
  <c r="S71" i="1" s="1"/>
  <c r="Z20" i="1"/>
  <c r="AA20" i="1" s="1"/>
  <c r="AH20" i="1" s="1"/>
  <c r="Z107" i="1"/>
  <c r="AA107" i="1" s="1"/>
  <c r="AH107" i="1" s="1"/>
  <c r="Z99" i="1"/>
  <c r="AA99" i="1" s="1"/>
  <c r="AH99" i="1" s="1"/>
  <c r="BQ81" i="1"/>
  <c r="BP122" i="1"/>
  <c r="BQ79" i="1"/>
  <c r="Z147" i="1"/>
  <c r="AA147" i="1" s="1"/>
  <c r="AH147" i="1" s="1"/>
  <c r="BQ211" i="1"/>
  <c r="AG71" i="1"/>
  <c r="BQ150" i="1"/>
  <c r="Z154" i="1"/>
  <c r="AA154" i="1" s="1"/>
  <c r="AH154" i="1" s="1"/>
  <c r="BQ32" i="1"/>
  <c r="W157" i="1"/>
  <c r="U157" i="1" s="1"/>
  <c r="X157" i="1" s="1"/>
  <c r="R157" i="1" s="1"/>
  <c r="S157" i="1" s="1"/>
  <c r="AH157" i="1"/>
  <c r="BQ52" i="1"/>
  <c r="Z217" i="1"/>
  <c r="AA217" i="1" s="1"/>
  <c r="AH217" i="1" s="1"/>
  <c r="BQ148" i="1"/>
  <c r="BP106" i="1"/>
  <c r="Z129" i="1"/>
  <c r="AA129" i="1" s="1"/>
  <c r="W129" i="1" s="1"/>
  <c r="U129" i="1" s="1"/>
  <c r="X129" i="1" s="1"/>
  <c r="R129" i="1" s="1"/>
  <c r="S129" i="1" s="1"/>
  <c r="BQ219" i="1"/>
  <c r="BQ59" i="1"/>
  <c r="Z54" i="1"/>
  <c r="AA54" i="1" s="1"/>
  <c r="AI54" i="1" s="1"/>
  <c r="Z117" i="1"/>
  <c r="AA117" i="1" s="1"/>
  <c r="AH117" i="1" s="1"/>
  <c r="Z93" i="1"/>
  <c r="AA93" i="1" s="1"/>
  <c r="AI93" i="1" s="1"/>
  <c r="BQ93" i="1"/>
  <c r="Z28" i="1"/>
  <c r="AA28" i="1" s="1"/>
  <c r="AH28" i="1" s="1"/>
  <c r="BQ105" i="1"/>
  <c r="Z216" i="1"/>
  <c r="AA216" i="1" s="1"/>
  <c r="W216" i="1" s="1"/>
  <c r="U216" i="1" s="1"/>
  <c r="X216" i="1" s="1"/>
  <c r="R216" i="1" s="1"/>
  <c r="S216" i="1" s="1"/>
  <c r="BQ154" i="1"/>
  <c r="Z134" i="1"/>
  <c r="AA134" i="1" s="1"/>
  <c r="AB134" i="1" s="1"/>
  <c r="AF134" i="1" s="1"/>
  <c r="Z91" i="1"/>
  <c r="AA91" i="1" s="1"/>
  <c r="AH91" i="1" s="1"/>
  <c r="Z125" i="1"/>
  <c r="AA125" i="1" s="1"/>
  <c r="AH125" i="1" s="1"/>
  <c r="BQ126" i="1"/>
  <c r="AG20" i="1"/>
  <c r="BQ138" i="1"/>
  <c r="BQ224" i="1"/>
  <c r="Z101" i="1"/>
  <c r="AA101" i="1" s="1"/>
  <c r="AH101" i="1" s="1"/>
  <c r="BQ50" i="1"/>
  <c r="Z46" i="1"/>
  <c r="AA46" i="1" s="1"/>
  <c r="W46" i="1" s="1"/>
  <c r="U46" i="1" s="1"/>
  <c r="X46" i="1" s="1"/>
  <c r="R46" i="1" s="1"/>
  <c r="S46" i="1" s="1"/>
  <c r="BQ61" i="1"/>
  <c r="Z18" i="1"/>
  <c r="AA18" i="1" s="1"/>
  <c r="AB18" i="1" s="1"/>
  <c r="AF18" i="1" s="1"/>
  <c r="Z113" i="1"/>
  <c r="AA113" i="1" s="1"/>
  <c r="W113" i="1" s="1"/>
  <c r="U113" i="1" s="1"/>
  <c r="X113" i="1" s="1"/>
  <c r="R113" i="1" s="1"/>
  <c r="S113" i="1" s="1"/>
  <c r="Z156" i="1"/>
  <c r="AA156" i="1" s="1"/>
  <c r="AH156" i="1" s="1"/>
  <c r="BQ107" i="1"/>
  <c r="Z73" i="1"/>
  <c r="AA73" i="1" s="1"/>
  <c r="AH73" i="1" s="1"/>
  <c r="Z48" i="1"/>
  <c r="AA48" i="1" s="1"/>
  <c r="W48" i="1" s="1"/>
  <c r="U48" i="1" s="1"/>
  <c r="X48" i="1" s="1"/>
  <c r="R48" i="1" s="1"/>
  <c r="S48" i="1" s="1"/>
  <c r="BQ29" i="1"/>
  <c r="BQ98" i="1"/>
  <c r="BQ65" i="1"/>
  <c r="BQ147" i="1"/>
  <c r="Z212" i="1"/>
  <c r="AA212" i="1" s="1"/>
  <c r="AH212" i="1" s="1"/>
  <c r="BQ217" i="1"/>
  <c r="R152" i="1"/>
  <c r="S152" i="1" s="1"/>
  <c r="BQ103" i="1"/>
  <c r="BQ110" i="1"/>
  <c r="Z31" i="1"/>
  <c r="AA31" i="1" s="1"/>
  <c r="W31" i="1" s="1"/>
  <c r="U31" i="1" s="1"/>
  <c r="X31" i="1" s="1"/>
  <c r="R31" i="1" s="1"/>
  <c r="S31" i="1" s="1"/>
  <c r="BQ151" i="1"/>
  <c r="BQ146" i="1"/>
  <c r="BQ90" i="1"/>
  <c r="BQ101" i="1"/>
  <c r="BQ35" i="1"/>
  <c r="Z65" i="1"/>
  <c r="AA65" i="1" s="1"/>
  <c r="W65" i="1" s="1"/>
  <c r="U65" i="1" s="1"/>
  <c r="X65" i="1" s="1"/>
  <c r="R65" i="1" s="1"/>
  <c r="S65" i="1" s="1"/>
  <c r="BQ128" i="1"/>
  <c r="Z223" i="1"/>
  <c r="AA223" i="1" s="1"/>
  <c r="W223" i="1" s="1"/>
  <c r="U223" i="1" s="1"/>
  <c r="X223" i="1" s="1"/>
  <c r="R223" i="1" s="1"/>
  <c r="S223" i="1" s="1"/>
  <c r="BQ215" i="1"/>
  <c r="BQ145" i="1"/>
  <c r="BQ161" i="1"/>
  <c r="Z225" i="1"/>
  <c r="AA225" i="1" s="1"/>
  <c r="AH225" i="1" s="1"/>
  <c r="BQ133" i="1"/>
  <c r="Z106" i="1"/>
  <c r="AA106" i="1" s="1"/>
  <c r="AH106" i="1" s="1"/>
  <c r="Z132" i="1"/>
  <c r="AA132" i="1" s="1"/>
  <c r="AH132" i="1" s="1"/>
  <c r="BQ17" i="1"/>
  <c r="R162" i="1"/>
  <c r="S162" i="1" s="1"/>
  <c r="BQ113" i="1"/>
  <c r="Z103" i="1"/>
  <c r="AA103" i="1" s="1"/>
  <c r="AH103" i="1" s="1"/>
  <c r="Z111" i="1"/>
  <c r="AA111" i="1" s="1"/>
  <c r="AB111" i="1" s="1"/>
  <c r="AF111" i="1" s="1"/>
  <c r="BQ74" i="1"/>
  <c r="BQ66" i="1"/>
  <c r="BQ46" i="1"/>
  <c r="BQ124" i="1"/>
  <c r="Z126" i="1"/>
  <c r="AA126" i="1" s="1"/>
  <c r="AH126" i="1" s="1"/>
  <c r="BP93" i="1"/>
  <c r="BP217" i="1"/>
  <c r="BQ214" i="1"/>
  <c r="BQ142" i="1"/>
  <c r="BP130" i="1"/>
  <c r="Z124" i="1"/>
  <c r="AA124" i="1" s="1"/>
  <c r="AB124" i="1" s="1"/>
  <c r="AF124" i="1" s="1"/>
  <c r="BQ86" i="1"/>
  <c r="Z100" i="1"/>
  <c r="AA100" i="1" s="1"/>
  <c r="AI100" i="1" s="1"/>
  <c r="BQ38" i="1"/>
  <c r="Z144" i="1"/>
  <c r="AA144" i="1" s="1"/>
  <c r="AH144" i="1" s="1"/>
  <c r="Z135" i="1"/>
  <c r="AA135" i="1" s="1"/>
  <c r="AH135" i="1" s="1"/>
  <c r="Z61" i="1"/>
  <c r="AA61" i="1" s="1"/>
  <c r="W61" i="1" s="1"/>
  <c r="U61" i="1" s="1"/>
  <c r="X61" i="1" s="1"/>
  <c r="R61" i="1" s="1"/>
  <c r="S61" i="1" s="1"/>
  <c r="Z211" i="1"/>
  <c r="AA211" i="1" s="1"/>
  <c r="AI211" i="1" s="1"/>
  <c r="BQ166" i="1"/>
  <c r="BQ43" i="1"/>
  <c r="BQ94" i="1"/>
  <c r="Z75" i="1"/>
  <c r="AA75" i="1" s="1"/>
  <c r="W75" i="1" s="1"/>
  <c r="U75" i="1" s="1"/>
  <c r="X75" i="1" s="1"/>
  <c r="R75" i="1" s="1"/>
  <c r="S75" i="1" s="1"/>
  <c r="Z159" i="1"/>
  <c r="AA159" i="1" s="1"/>
  <c r="BQ117" i="1"/>
  <c r="BQ100" i="1"/>
  <c r="BQ220" i="1"/>
  <c r="BQ225" i="1"/>
  <c r="Z221" i="1"/>
  <c r="AA221" i="1" s="1"/>
  <c r="AI221" i="1" s="1"/>
  <c r="Z138" i="1"/>
  <c r="AA138" i="1" s="1"/>
  <c r="AB138" i="1" s="1"/>
  <c r="AF138" i="1" s="1"/>
  <c r="Z143" i="1"/>
  <c r="AA143" i="1" s="1"/>
  <c r="AH143" i="1" s="1"/>
  <c r="BQ63" i="1"/>
  <c r="Z27" i="1"/>
  <c r="AA27" i="1" s="1"/>
  <c r="AH27" i="1" s="1"/>
  <c r="Z122" i="1"/>
  <c r="AA122" i="1" s="1"/>
  <c r="AB122" i="1" s="1"/>
  <c r="AF122" i="1" s="1"/>
  <c r="BQ64" i="1"/>
  <c r="BQ82" i="1"/>
  <c r="BQ210" i="1"/>
  <c r="Z94" i="1"/>
  <c r="AA94" i="1" s="1"/>
  <c r="AB94" i="1" s="1"/>
  <c r="AF94" i="1" s="1"/>
  <c r="Z52" i="1"/>
  <c r="AA52" i="1" s="1"/>
  <c r="W52" i="1" s="1"/>
  <c r="U52" i="1" s="1"/>
  <c r="X52" i="1" s="1"/>
  <c r="R52" i="1" s="1"/>
  <c r="S52" i="1" s="1"/>
  <c r="Z83" i="1"/>
  <c r="AA83" i="1" s="1"/>
  <c r="AI83" i="1" s="1"/>
  <c r="Z161" i="1"/>
  <c r="AA161" i="1" s="1"/>
  <c r="AH161" i="1" s="1"/>
  <c r="BQ102" i="1"/>
  <c r="Z95" i="1"/>
  <c r="AA95" i="1" s="1"/>
  <c r="AH95" i="1" s="1"/>
  <c r="Z121" i="1"/>
  <c r="AA121" i="1" s="1"/>
  <c r="AH121" i="1" s="1"/>
  <c r="BQ67" i="1"/>
  <c r="BQ119" i="1"/>
  <c r="BQ97" i="1"/>
  <c r="BQ71" i="1"/>
  <c r="BP107" i="1"/>
  <c r="BQ218" i="1"/>
  <c r="Z30" i="1"/>
  <c r="AA30" i="1" s="1"/>
  <c r="W30" i="1" s="1"/>
  <c r="U30" i="1" s="1"/>
  <c r="X30" i="1" s="1"/>
  <c r="R30" i="1" s="1"/>
  <c r="S30" i="1" s="1"/>
  <c r="BQ134" i="1"/>
  <c r="BQ167" i="1"/>
  <c r="BQ139" i="1"/>
  <c r="BQ141" i="1"/>
  <c r="BQ75" i="1"/>
  <c r="BQ77" i="1"/>
  <c r="BQ54" i="1"/>
  <c r="BQ85" i="1"/>
  <c r="R35" i="1"/>
  <c r="S35" i="1" s="1"/>
  <c r="BQ23" i="1"/>
  <c r="Z131" i="1"/>
  <c r="AA131" i="1" s="1"/>
  <c r="W131" i="1" s="1"/>
  <c r="U131" i="1" s="1"/>
  <c r="X131" i="1" s="1"/>
  <c r="R131" i="1" s="1"/>
  <c r="S131" i="1" s="1"/>
  <c r="BQ48" i="1"/>
  <c r="AG94" i="1"/>
  <c r="Z160" i="1"/>
  <c r="AA160" i="1" s="1"/>
  <c r="AI160" i="1" s="1"/>
  <c r="BQ165" i="1"/>
  <c r="BQ212" i="1"/>
  <c r="BQ164" i="1"/>
  <c r="BQ127" i="1"/>
  <c r="BQ109" i="1"/>
  <c r="BQ36" i="1"/>
  <c r="BQ125" i="1"/>
  <c r="Z36" i="1"/>
  <c r="AA36" i="1" s="1"/>
  <c r="AH36" i="1" s="1"/>
  <c r="Z116" i="1"/>
  <c r="AA116" i="1" s="1"/>
  <c r="AH116" i="1" s="1"/>
  <c r="BQ143" i="1"/>
  <c r="BQ114" i="1"/>
  <c r="Z214" i="1"/>
  <c r="AA214" i="1" s="1"/>
  <c r="AH214" i="1" s="1"/>
  <c r="Z57" i="1"/>
  <c r="AA57" i="1" s="1"/>
  <c r="W57" i="1" s="1"/>
  <c r="U57" i="1" s="1"/>
  <c r="X57" i="1" s="1"/>
  <c r="R57" i="1" s="1"/>
  <c r="S57" i="1" s="1"/>
  <c r="Z165" i="1"/>
  <c r="AA165" i="1" s="1"/>
  <c r="AI165" i="1" s="1"/>
  <c r="BQ89" i="1"/>
  <c r="BQ131" i="1"/>
  <c r="AH90" i="1"/>
  <c r="W90" i="1"/>
  <c r="U90" i="1" s="1"/>
  <c r="X90" i="1" s="1"/>
  <c r="R90" i="1" s="1"/>
  <c r="S90" i="1" s="1"/>
  <c r="AH166" i="1"/>
  <c r="AH118" i="1"/>
  <c r="Z59" i="1"/>
  <c r="AA59" i="1" s="1"/>
  <c r="AI59" i="1" s="1"/>
  <c r="AH35" i="1"/>
  <c r="BQ27" i="1"/>
  <c r="BQ92" i="1"/>
  <c r="AG117" i="1"/>
  <c r="BQ83" i="1"/>
  <c r="AG165" i="1"/>
  <c r="BQ153" i="1"/>
  <c r="BQ160" i="1"/>
  <c r="BQ144" i="1"/>
  <c r="BP48" i="1"/>
  <c r="Z39" i="1"/>
  <c r="AA39" i="1" s="1"/>
  <c r="AI39" i="1" s="1"/>
  <c r="R24" i="1"/>
  <c r="S24" i="1" s="1"/>
  <c r="BQ20" i="1"/>
  <c r="BQ56" i="1"/>
  <c r="BQ156" i="1"/>
  <c r="BQ104" i="1"/>
  <c r="Z89" i="1"/>
  <c r="AA89" i="1" s="1"/>
  <c r="BP44" i="1"/>
  <c r="BQ135" i="1"/>
  <c r="Z130" i="1"/>
  <c r="AA130" i="1" s="1"/>
  <c r="AI130" i="1" s="1"/>
  <c r="BQ76" i="1"/>
  <c r="BQ123" i="1"/>
  <c r="BQ18" i="1"/>
  <c r="BQ51" i="1"/>
  <c r="BQ116" i="1"/>
  <c r="BQ111" i="1"/>
  <c r="Z44" i="1"/>
  <c r="AA44" i="1" s="1"/>
  <c r="W44" i="1" s="1"/>
  <c r="U44" i="1" s="1"/>
  <c r="X44" i="1" s="1"/>
  <c r="R44" i="1" s="1"/>
  <c r="S44" i="1" s="1"/>
  <c r="BQ45" i="1"/>
  <c r="AG166" i="1"/>
  <c r="AH162" i="1"/>
  <c r="AG139" i="1"/>
  <c r="BQ80" i="1"/>
  <c r="BQ112" i="1"/>
  <c r="BQ68" i="1"/>
  <c r="BQ136" i="1"/>
  <c r="BQ95" i="1"/>
  <c r="BQ31" i="1"/>
  <c r="BQ30" i="1"/>
  <c r="AI219" i="1"/>
  <c r="AG38" i="1"/>
  <c r="Z38" i="1"/>
  <c r="AA38" i="1" s="1"/>
  <c r="W38" i="1" s="1"/>
  <c r="U38" i="1" s="1"/>
  <c r="X38" i="1" s="1"/>
  <c r="R38" i="1" s="1"/>
  <c r="S38" i="1" s="1"/>
  <c r="AG34" i="1"/>
  <c r="Z153" i="1"/>
  <c r="AA153" i="1" s="1"/>
  <c r="W153" i="1" s="1"/>
  <c r="U153" i="1" s="1"/>
  <c r="X153" i="1" s="1"/>
  <c r="R153" i="1" s="1"/>
  <c r="S153" i="1" s="1"/>
  <c r="Z82" i="1"/>
  <c r="AA82" i="1" s="1"/>
  <c r="AG115" i="1"/>
  <c r="AI48" i="1"/>
  <c r="AG105" i="1"/>
  <c r="AG33" i="1"/>
  <c r="Z33" i="1"/>
  <c r="AA33" i="1" s="1"/>
  <c r="AG218" i="1"/>
  <c r="AG122" i="1"/>
  <c r="AG112" i="1"/>
  <c r="AG98" i="1"/>
  <c r="AG136" i="1"/>
  <c r="AB113" i="1"/>
  <c r="AF113" i="1" s="1"/>
  <c r="Z78" i="1"/>
  <c r="AA78" i="1" s="1"/>
  <c r="BP75" i="1"/>
  <c r="Z47" i="1"/>
  <c r="AA47" i="1" s="1"/>
  <c r="AG77" i="1"/>
  <c r="Z77" i="1"/>
  <c r="AA77" i="1" s="1"/>
  <c r="W77" i="1" s="1"/>
  <c r="U77" i="1" s="1"/>
  <c r="X77" i="1" s="1"/>
  <c r="R77" i="1" s="1"/>
  <c r="S77" i="1" s="1"/>
  <c r="Z50" i="1"/>
  <c r="AA50" i="1" s="1"/>
  <c r="AG50" i="1"/>
  <c r="AG109" i="1"/>
  <c r="AI40" i="1"/>
  <c r="AJ40" i="1" s="1"/>
  <c r="AB40" i="1"/>
  <c r="AF40" i="1" s="1"/>
  <c r="W40" i="1"/>
  <c r="U40" i="1" s="1"/>
  <c r="X40" i="1" s="1"/>
  <c r="R40" i="1" s="1"/>
  <c r="S40" i="1" s="1"/>
  <c r="BQ24" i="1"/>
  <c r="Z123" i="1"/>
  <c r="AA123" i="1" s="1"/>
  <c r="W123" i="1" s="1"/>
  <c r="U123" i="1" s="1"/>
  <c r="X123" i="1" s="1"/>
  <c r="R123" i="1" s="1"/>
  <c r="S123" i="1" s="1"/>
  <c r="AG123" i="1"/>
  <c r="Z21" i="1"/>
  <c r="AA21" i="1" s="1"/>
  <c r="W21" i="1" s="1"/>
  <c r="U21" i="1" s="1"/>
  <c r="X21" i="1" s="1"/>
  <c r="R21" i="1" s="1"/>
  <c r="S21" i="1" s="1"/>
  <c r="AG45" i="1"/>
  <c r="BQ28" i="1"/>
  <c r="AG92" i="1"/>
  <c r="Z92" i="1"/>
  <c r="AA92" i="1" s="1"/>
  <c r="W92" i="1" s="1"/>
  <c r="U92" i="1" s="1"/>
  <c r="X92" i="1" s="1"/>
  <c r="R92" i="1" s="1"/>
  <c r="S92" i="1" s="1"/>
  <c r="AG216" i="1"/>
  <c r="AG146" i="1"/>
  <c r="Z213" i="1"/>
  <c r="AA213" i="1" s="1"/>
  <c r="W213" i="1" s="1"/>
  <c r="U213" i="1" s="1"/>
  <c r="X213" i="1" s="1"/>
  <c r="R213" i="1" s="1"/>
  <c r="S213" i="1" s="1"/>
  <c r="AB139" i="1"/>
  <c r="AF139" i="1" s="1"/>
  <c r="AI139" i="1"/>
  <c r="AG148" i="1"/>
  <c r="AG211" i="1"/>
  <c r="AG120" i="1"/>
  <c r="AG66" i="1"/>
  <c r="Z120" i="1"/>
  <c r="AA120" i="1" s="1"/>
  <c r="AG102" i="1"/>
  <c r="BQ53" i="1"/>
  <c r="AG42" i="1"/>
  <c r="Z41" i="1"/>
  <c r="AA41" i="1" s="1"/>
  <c r="W41" i="1" s="1"/>
  <c r="U41" i="1" s="1"/>
  <c r="X41" i="1" s="1"/>
  <c r="R41" i="1" s="1"/>
  <c r="S41" i="1" s="1"/>
  <c r="Z66" i="1"/>
  <c r="AA66" i="1" s="1"/>
  <c r="W22" i="1"/>
  <c r="U22" i="1" s="1"/>
  <c r="X22" i="1" s="1"/>
  <c r="R22" i="1" s="1"/>
  <c r="S22" i="1" s="1"/>
  <c r="AG22" i="1"/>
  <c r="BQ60" i="1"/>
  <c r="AG19" i="1"/>
  <c r="AG110" i="1"/>
  <c r="Z112" i="1"/>
  <c r="AA112" i="1" s="1"/>
  <c r="W112" i="1" s="1"/>
  <c r="U112" i="1" s="1"/>
  <c r="X112" i="1" s="1"/>
  <c r="R112" i="1" s="1"/>
  <c r="S112" i="1" s="1"/>
  <c r="AG215" i="1"/>
  <c r="AG128" i="1"/>
  <c r="AI224" i="1"/>
  <c r="AG224" i="1"/>
  <c r="BQ149" i="1"/>
  <c r="BP215" i="1"/>
  <c r="AG149" i="1"/>
  <c r="AI157" i="1"/>
  <c r="AB157" i="1"/>
  <c r="AF157" i="1" s="1"/>
  <c r="AG132" i="1"/>
  <c r="AI110" i="1"/>
  <c r="AH110" i="1"/>
  <c r="Z74" i="1"/>
  <c r="AA74" i="1" s="1"/>
  <c r="BQ73" i="1"/>
  <c r="AG134" i="1"/>
  <c r="Z226" i="1"/>
  <c r="AA226" i="1" s="1"/>
  <c r="BQ223" i="1"/>
  <c r="Z84" i="1"/>
  <c r="AA84" i="1" s="1"/>
  <c r="W84" i="1" s="1"/>
  <c r="U84" i="1" s="1"/>
  <c r="X84" i="1" s="1"/>
  <c r="R84" i="1" s="1"/>
  <c r="S84" i="1" s="1"/>
  <c r="AH48" i="1"/>
  <c r="AG53" i="1"/>
  <c r="AH22" i="1"/>
  <c r="BQ226" i="1"/>
  <c r="AG223" i="1"/>
  <c r="AG212" i="1"/>
  <c r="BQ213" i="1"/>
  <c r="Z163" i="1"/>
  <c r="AA163" i="1" s="1"/>
  <c r="AG167" i="1"/>
  <c r="AI156" i="1"/>
  <c r="AJ156" i="1" s="1"/>
  <c r="Z146" i="1"/>
  <c r="AA146" i="1" s="1"/>
  <c r="W146" i="1" s="1"/>
  <c r="U146" i="1" s="1"/>
  <c r="X146" i="1" s="1"/>
  <c r="R146" i="1" s="1"/>
  <c r="S146" i="1" s="1"/>
  <c r="AG143" i="1"/>
  <c r="Z164" i="1"/>
  <c r="AA164" i="1" s="1"/>
  <c r="AG144" i="1"/>
  <c r="BQ159" i="1"/>
  <c r="AG100" i="1"/>
  <c r="BQ84" i="1"/>
  <c r="Z127" i="1"/>
  <c r="AA127" i="1" s="1"/>
  <c r="AG127" i="1"/>
  <c r="Z109" i="1"/>
  <c r="AA109" i="1" s="1"/>
  <c r="BQ62" i="1"/>
  <c r="Z105" i="1"/>
  <c r="AA105" i="1" s="1"/>
  <c r="W105" i="1" s="1"/>
  <c r="U105" i="1" s="1"/>
  <c r="X105" i="1" s="1"/>
  <c r="R105" i="1" s="1"/>
  <c r="S105" i="1" s="1"/>
  <c r="AG81" i="1"/>
  <c r="Z81" i="1"/>
  <c r="AA81" i="1" s="1"/>
  <c r="W81" i="1" s="1"/>
  <c r="U81" i="1" s="1"/>
  <c r="X81" i="1" s="1"/>
  <c r="R81" i="1" s="1"/>
  <c r="S81" i="1" s="1"/>
  <c r="BQ58" i="1"/>
  <c r="AG29" i="1"/>
  <c r="AG31" i="1"/>
  <c r="Z29" i="1"/>
  <c r="AA29" i="1" s="1"/>
  <c r="W29" i="1" s="1"/>
  <c r="U29" i="1" s="1"/>
  <c r="X29" i="1" s="1"/>
  <c r="R29" i="1" s="1"/>
  <c r="S29" i="1" s="1"/>
  <c r="AG26" i="1"/>
  <c r="AG30" i="1"/>
  <c r="BP61" i="1"/>
  <c r="AG18" i="1"/>
  <c r="BQ222" i="1"/>
  <c r="AH93" i="1"/>
  <c r="AG86" i="1"/>
  <c r="Z210" i="1"/>
  <c r="AA210" i="1" s="1"/>
  <c r="Z222" i="1"/>
  <c r="AA222" i="1" s="1"/>
  <c r="AG220" i="1"/>
  <c r="AG150" i="1"/>
  <c r="R118" i="1"/>
  <c r="S118" i="1" s="1"/>
  <c r="BQ158" i="1"/>
  <c r="AG104" i="1"/>
  <c r="Z86" i="1"/>
  <c r="AA86" i="1" s="1"/>
  <c r="Z63" i="1"/>
  <c r="AA63" i="1" s="1"/>
  <c r="W63" i="1" s="1"/>
  <c r="U63" i="1" s="1"/>
  <c r="X63" i="1" s="1"/>
  <c r="R63" i="1" s="1"/>
  <c r="S63" i="1" s="1"/>
  <c r="AG63" i="1"/>
  <c r="Z58" i="1"/>
  <c r="AA58" i="1" s="1"/>
  <c r="W58" i="1" s="1"/>
  <c r="U58" i="1" s="1"/>
  <c r="X58" i="1" s="1"/>
  <c r="R58" i="1" s="1"/>
  <c r="S58" i="1" s="1"/>
  <c r="BQ163" i="1"/>
  <c r="BQ157" i="1"/>
  <c r="AG153" i="1"/>
  <c r="AG155" i="1"/>
  <c r="Z128" i="1"/>
  <c r="AA128" i="1" s="1"/>
  <c r="W128" i="1" s="1"/>
  <c r="U128" i="1" s="1"/>
  <c r="X128" i="1" s="1"/>
  <c r="R128" i="1" s="1"/>
  <c r="S128" i="1" s="1"/>
  <c r="AG80" i="1"/>
  <c r="Z68" i="1"/>
  <c r="AA68" i="1" s="1"/>
  <c r="W68" i="1" s="1"/>
  <c r="U68" i="1" s="1"/>
  <c r="X68" i="1" s="1"/>
  <c r="R68" i="1" s="1"/>
  <c r="S68" i="1" s="1"/>
  <c r="Z72" i="1"/>
  <c r="AA72" i="1" s="1"/>
  <c r="W72" i="1" s="1"/>
  <c r="U72" i="1" s="1"/>
  <c r="X72" i="1" s="1"/>
  <c r="R72" i="1" s="1"/>
  <c r="S72" i="1" s="1"/>
  <c r="AG67" i="1"/>
  <c r="Z67" i="1"/>
  <c r="AA67" i="1" s="1"/>
  <c r="W67" i="1" s="1"/>
  <c r="U67" i="1" s="1"/>
  <c r="X67" i="1" s="1"/>
  <c r="R67" i="1" s="1"/>
  <c r="S67" i="1" s="1"/>
  <c r="AG59" i="1"/>
  <c r="AI35" i="1"/>
  <c r="AB35" i="1"/>
  <c r="AF35" i="1" s="1"/>
  <c r="Z98" i="1"/>
  <c r="AA98" i="1" s="1"/>
  <c r="W98" i="1" s="1"/>
  <c r="U98" i="1" s="1"/>
  <c r="X98" i="1" s="1"/>
  <c r="R98" i="1" s="1"/>
  <c r="S98" i="1" s="1"/>
  <c r="Z69" i="1"/>
  <c r="AA69" i="1" s="1"/>
  <c r="Z53" i="1"/>
  <c r="AA53" i="1" s="1"/>
  <c r="Z49" i="1"/>
  <c r="AA49" i="1" s="1"/>
  <c r="W49" i="1" s="1"/>
  <c r="U49" i="1" s="1"/>
  <c r="X49" i="1" s="1"/>
  <c r="R49" i="1" s="1"/>
  <c r="S49" i="1" s="1"/>
  <c r="AG87" i="1"/>
  <c r="AG213" i="1"/>
  <c r="AG219" i="1"/>
  <c r="AG161" i="1"/>
  <c r="AG154" i="1"/>
  <c r="AH139" i="1"/>
  <c r="AG160" i="1"/>
  <c r="Z133" i="1"/>
  <c r="AA133" i="1" s="1"/>
  <c r="W133" i="1" s="1"/>
  <c r="U133" i="1" s="1"/>
  <c r="X133" i="1" s="1"/>
  <c r="R133" i="1" s="1"/>
  <c r="S133" i="1" s="1"/>
  <c r="AG133" i="1"/>
  <c r="Z136" i="1"/>
  <c r="AA136" i="1" s="1"/>
  <c r="W136" i="1" s="1"/>
  <c r="U136" i="1" s="1"/>
  <c r="X136" i="1" s="1"/>
  <c r="R136" i="1" s="1"/>
  <c r="S136" i="1" s="1"/>
  <c r="AG126" i="1"/>
  <c r="AI107" i="1"/>
  <c r="AJ107" i="1" s="1"/>
  <c r="AG114" i="1"/>
  <c r="Z114" i="1"/>
  <c r="AA114" i="1" s="1"/>
  <c r="AB99" i="1"/>
  <c r="AF99" i="1" s="1"/>
  <c r="AG84" i="1"/>
  <c r="Z64" i="1"/>
  <c r="AA64" i="1" s="1"/>
  <c r="Z102" i="1"/>
  <c r="AA102" i="1" s="1"/>
  <c r="W102" i="1" s="1"/>
  <c r="U102" i="1" s="1"/>
  <c r="X102" i="1" s="1"/>
  <c r="R102" i="1" s="1"/>
  <c r="S102" i="1" s="1"/>
  <c r="BQ41" i="1"/>
  <c r="Z104" i="1"/>
  <c r="AA104" i="1" s="1"/>
  <c r="W104" i="1" s="1"/>
  <c r="U104" i="1" s="1"/>
  <c r="X104" i="1" s="1"/>
  <c r="R104" i="1" s="1"/>
  <c r="S104" i="1" s="1"/>
  <c r="AB90" i="1"/>
  <c r="AF90" i="1" s="1"/>
  <c r="AI90" i="1"/>
  <c r="AG54" i="1"/>
  <c r="AG95" i="1"/>
  <c r="Z79" i="1"/>
  <c r="AA79" i="1" s="1"/>
  <c r="AG62" i="1"/>
  <c r="AG58" i="1"/>
  <c r="Z23" i="1"/>
  <c r="AA23" i="1" s="1"/>
  <c r="BQ87" i="1"/>
  <c r="AG97" i="1"/>
  <c r="AI24" i="1"/>
  <c r="AB24" i="1"/>
  <c r="AF24" i="1" s="1"/>
  <c r="BQ70" i="1"/>
  <c r="BQ39" i="1"/>
  <c r="AH24" i="1"/>
  <c r="BQ69" i="1"/>
  <c r="BQ49" i="1"/>
  <c r="Z34" i="1"/>
  <c r="AA34" i="1" s="1"/>
  <c r="AG37" i="1"/>
  <c r="Z37" i="1"/>
  <c r="AA37" i="1" s="1"/>
  <c r="W37" i="1" s="1"/>
  <c r="U37" i="1" s="1"/>
  <c r="X37" i="1" s="1"/>
  <c r="R37" i="1" s="1"/>
  <c r="S37" i="1" s="1"/>
  <c r="Z97" i="1"/>
  <c r="AA97" i="1" s="1"/>
  <c r="W97" i="1" s="1"/>
  <c r="U97" i="1" s="1"/>
  <c r="X97" i="1" s="1"/>
  <c r="R97" i="1" s="1"/>
  <c r="S97" i="1" s="1"/>
  <c r="AI140" i="1"/>
  <c r="AJ140" i="1" s="1"/>
  <c r="AB140" i="1"/>
  <c r="AF140" i="1" s="1"/>
  <c r="AG138" i="1"/>
  <c r="W106" i="1"/>
  <c r="U106" i="1" s="1"/>
  <c r="X106" i="1" s="1"/>
  <c r="R106" i="1" s="1"/>
  <c r="S106" i="1" s="1"/>
  <c r="AG106" i="1"/>
  <c r="Z70" i="1"/>
  <c r="AA70" i="1" s="1"/>
  <c r="Z87" i="1"/>
  <c r="AA87" i="1" s="1"/>
  <c r="Z51" i="1"/>
  <c r="AA51" i="1" s="1"/>
  <c r="AG91" i="1"/>
  <c r="AG46" i="1"/>
  <c r="AG164" i="1"/>
  <c r="AG130" i="1"/>
  <c r="BQ72" i="1"/>
  <c r="AG68" i="1"/>
  <c r="Z76" i="1"/>
  <c r="AA76" i="1" s="1"/>
  <c r="W76" i="1" s="1"/>
  <c r="U76" i="1" s="1"/>
  <c r="X76" i="1" s="1"/>
  <c r="R76" i="1" s="1"/>
  <c r="S76" i="1" s="1"/>
  <c r="Z19" i="1"/>
  <c r="AA19" i="1" s="1"/>
  <c r="W19" i="1" s="1"/>
  <c r="U19" i="1" s="1"/>
  <c r="X19" i="1" s="1"/>
  <c r="R19" i="1" s="1"/>
  <c r="S19" i="1" s="1"/>
  <c r="BQ21" i="1"/>
  <c r="Z25" i="1"/>
  <c r="AA25" i="1" s="1"/>
  <c r="W25" i="1" s="1"/>
  <c r="U25" i="1" s="1"/>
  <c r="X25" i="1" s="1"/>
  <c r="R25" i="1" s="1"/>
  <c r="S25" i="1" s="1"/>
  <c r="BQ33" i="1"/>
  <c r="AG49" i="1"/>
  <c r="BQ19" i="1"/>
  <c r="BQ25" i="1"/>
  <c r="AB216" i="1"/>
  <c r="AF216" i="1" s="1"/>
  <c r="AI216" i="1"/>
  <c r="AB43" i="1"/>
  <c r="AF43" i="1" s="1"/>
  <c r="AI43" i="1"/>
  <c r="AJ43" i="1" s="1"/>
  <c r="W43" i="1"/>
  <c r="U43" i="1" s="1"/>
  <c r="X43" i="1" s="1"/>
  <c r="R43" i="1" s="1"/>
  <c r="S43" i="1" s="1"/>
  <c r="Z220" i="1"/>
  <c r="AA220" i="1" s="1"/>
  <c r="Z149" i="1"/>
  <c r="AA149" i="1" s="1"/>
  <c r="W149" i="1" s="1"/>
  <c r="U149" i="1" s="1"/>
  <c r="X149" i="1" s="1"/>
  <c r="R149" i="1" s="1"/>
  <c r="S149" i="1" s="1"/>
  <c r="Z150" i="1"/>
  <c r="AA150" i="1" s="1"/>
  <c r="Z215" i="1"/>
  <c r="AA215" i="1" s="1"/>
  <c r="W215" i="1" s="1"/>
  <c r="U215" i="1" s="1"/>
  <c r="X215" i="1" s="1"/>
  <c r="R215" i="1" s="1"/>
  <c r="S215" i="1" s="1"/>
  <c r="Z218" i="1"/>
  <c r="AA218" i="1" s="1"/>
  <c r="Z167" i="1"/>
  <c r="AA167" i="1" s="1"/>
  <c r="W167" i="1" s="1"/>
  <c r="U167" i="1" s="1"/>
  <c r="X167" i="1" s="1"/>
  <c r="R167" i="1" s="1"/>
  <c r="S167" i="1" s="1"/>
  <c r="AB154" i="1"/>
  <c r="AF154" i="1" s="1"/>
  <c r="AI154" i="1"/>
  <c r="AG147" i="1"/>
  <c r="Z145" i="1"/>
  <c r="AA145" i="1" s="1"/>
  <c r="W145" i="1" s="1"/>
  <c r="U145" i="1" s="1"/>
  <c r="X145" i="1" s="1"/>
  <c r="R145" i="1" s="1"/>
  <c r="S145" i="1" s="1"/>
  <c r="AB152" i="1"/>
  <c r="AF152" i="1" s="1"/>
  <c r="AI152" i="1"/>
  <c r="AG158" i="1"/>
  <c r="W139" i="1"/>
  <c r="U139" i="1" s="1"/>
  <c r="X139" i="1" s="1"/>
  <c r="R139" i="1" s="1"/>
  <c r="S139" i="1" s="1"/>
  <c r="AG119" i="1"/>
  <c r="Z119" i="1"/>
  <c r="AA119" i="1" s="1"/>
  <c r="W119" i="1" s="1"/>
  <c r="U119" i="1" s="1"/>
  <c r="X119" i="1" s="1"/>
  <c r="R119" i="1" s="1"/>
  <c r="S119" i="1" s="1"/>
  <c r="AG85" i="1"/>
  <c r="Z85" i="1"/>
  <c r="AA85" i="1" s="1"/>
  <c r="AG103" i="1"/>
  <c r="Z80" i="1"/>
  <c r="AA80" i="1" s="1"/>
  <c r="W111" i="1"/>
  <c r="U111" i="1" s="1"/>
  <c r="X111" i="1" s="1"/>
  <c r="R111" i="1" s="1"/>
  <c r="S111" i="1" s="1"/>
  <c r="AG111" i="1"/>
  <c r="AG76" i="1"/>
  <c r="BQ108" i="1"/>
  <c r="Z60" i="1"/>
  <c r="AA60" i="1" s="1"/>
  <c r="AG41" i="1"/>
  <c r="AG214" i="1"/>
  <c r="AB166" i="1"/>
  <c r="AF166" i="1" s="1"/>
  <c r="AB162" i="1"/>
  <c r="AF162" i="1" s="1"/>
  <c r="AI162" i="1"/>
  <c r="AG221" i="1"/>
  <c r="Z158" i="1"/>
  <c r="AA158" i="1" s="1"/>
  <c r="W158" i="1" s="1"/>
  <c r="U158" i="1" s="1"/>
  <c r="X158" i="1" s="1"/>
  <c r="R158" i="1" s="1"/>
  <c r="S158" i="1" s="1"/>
  <c r="AG151" i="1"/>
  <c r="AH152" i="1"/>
  <c r="AG145" i="1"/>
  <c r="Z142" i="1"/>
  <c r="AA142" i="1" s="1"/>
  <c r="AG142" i="1"/>
  <c r="W135" i="1"/>
  <c r="U135" i="1" s="1"/>
  <c r="X135" i="1" s="1"/>
  <c r="R135" i="1" s="1"/>
  <c r="S135" i="1" s="1"/>
  <c r="Z148" i="1"/>
  <c r="AA148" i="1" s="1"/>
  <c r="AI118" i="1"/>
  <c r="AB118" i="1"/>
  <c r="AF118" i="1" s="1"/>
  <c r="W140" i="1"/>
  <c r="U140" i="1" s="1"/>
  <c r="X140" i="1" s="1"/>
  <c r="R140" i="1" s="1"/>
  <c r="S140" i="1" s="1"/>
  <c r="AG141" i="1"/>
  <c r="Z141" i="1"/>
  <c r="AA141" i="1" s="1"/>
  <c r="AG124" i="1"/>
  <c r="Z115" i="1"/>
  <c r="AA115" i="1" s="1"/>
  <c r="W115" i="1" s="1"/>
  <c r="U115" i="1" s="1"/>
  <c r="X115" i="1" s="1"/>
  <c r="R115" i="1" s="1"/>
  <c r="S115" i="1" s="1"/>
  <c r="AG93" i="1"/>
  <c r="Z108" i="1"/>
  <c r="AA108" i="1" s="1"/>
  <c r="W108" i="1" s="1"/>
  <c r="U108" i="1" s="1"/>
  <c r="X108" i="1" s="1"/>
  <c r="R108" i="1" s="1"/>
  <c r="S108" i="1" s="1"/>
  <c r="BQ115" i="1"/>
  <c r="AG108" i="1"/>
  <c r="AG101" i="1"/>
  <c r="Z56" i="1"/>
  <c r="AA56" i="1" s="1"/>
  <c r="BQ91" i="1"/>
  <c r="BQ78" i="1"/>
  <c r="Z62" i="1"/>
  <c r="AA62" i="1" s="1"/>
  <c r="W62" i="1" s="1"/>
  <c r="U62" i="1" s="1"/>
  <c r="X62" i="1" s="1"/>
  <c r="R62" i="1" s="1"/>
  <c r="S62" i="1" s="1"/>
  <c r="AG72" i="1"/>
  <c r="Z45" i="1"/>
  <c r="AA45" i="1" s="1"/>
  <c r="W45" i="1" s="1"/>
  <c r="U45" i="1" s="1"/>
  <c r="X45" i="1" s="1"/>
  <c r="R45" i="1" s="1"/>
  <c r="S45" i="1" s="1"/>
  <c r="Z155" i="1"/>
  <c r="AA155" i="1" s="1"/>
  <c r="W155" i="1" s="1"/>
  <c r="U155" i="1" s="1"/>
  <c r="X155" i="1" s="1"/>
  <c r="R155" i="1" s="1"/>
  <c r="S155" i="1" s="1"/>
  <c r="Z42" i="1"/>
  <c r="AA42" i="1" s="1"/>
  <c r="W42" i="1" s="1"/>
  <c r="U42" i="1" s="1"/>
  <c r="X42" i="1" s="1"/>
  <c r="R42" i="1" s="1"/>
  <c r="S42" i="1" s="1"/>
  <c r="AG27" i="1"/>
  <c r="AG17" i="1"/>
  <c r="AG36" i="1"/>
  <c r="AG21" i="1"/>
  <c r="Z17" i="1"/>
  <c r="AA17" i="1" s="1"/>
  <c r="W17" i="1" s="1"/>
  <c r="U17" i="1" s="1"/>
  <c r="X17" i="1" s="1"/>
  <c r="R17" i="1" s="1"/>
  <c r="S17" i="1" s="1"/>
  <c r="AG25" i="1"/>
  <c r="BQ47" i="1"/>
  <c r="Z26" i="1"/>
  <c r="AA26" i="1" s="1"/>
  <c r="W26" i="1" s="1"/>
  <c r="U26" i="1" s="1"/>
  <c r="X26" i="1" s="1"/>
  <c r="R26" i="1" s="1"/>
  <c r="S26" i="1" s="1"/>
  <c r="AJ179" i="1" l="1"/>
  <c r="AB32" i="1"/>
  <c r="AF32" i="1" s="1"/>
  <c r="AI223" i="1"/>
  <c r="W224" i="1"/>
  <c r="U224" i="1" s="1"/>
  <c r="X224" i="1" s="1"/>
  <c r="R224" i="1" s="1"/>
  <c r="S224" i="1" s="1"/>
  <c r="W32" i="1"/>
  <c r="U32" i="1" s="1"/>
  <c r="X32" i="1" s="1"/>
  <c r="R32" i="1" s="1"/>
  <c r="S32" i="1" s="1"/>
  <c r="AB110" i="1"/>
  <c r="AF110" i="1" s="1"/>
  <c r="AI32" i="1"/>
  <c r="W154" i="1"/>
  <c r="U154" i="1" s="1"/>
  <c r="X154" i="1" s="1"/>
  <c r="R154" i="1" s="1"/>
  <c r="S154" i="1" s="1"/>
  <c r="AH224" i="1"/>
  <c r="AJ195" i="1"/>
  <c r="AJ181" i="1"/>
  <c r="AI151" i="1"/>
  <c r="W198" i="1"/>
  <c r="U198" i="1" s="1"/>
  <c r="X198" i="1" s="1"/>
  <c r="R198" i="1" s="1"/>
  <c r="S198" i="1" s="1"/>
  <c r="AI198" i="1"/>
  <c r="AB54" i="1"/>
  <c r="AF54" i="1" s="1"/>
  <c r="W54" i="1"/>
  <c r="U54" i="1" s="1"/>
  <c r="X54" i="1" s="1"/>
  <c r="R54" i="1" s="1"/>
  <c r="S54" i="1" s="1"/>
  <c r="W219" i="1"/>
  <c r="U219" i="1" s="1"/>
  <c r="X219" i="1" s="1"/>
  <c r="R219" i="1" s="1"/>
  <c r="S219" i="1" s="1"/>
  <c r="AB147" i="1"/>
  <c r="AF147" i="1" s="1"/>
  <c r="AI132" i="1"/>
  <c r="AJ132" i="1" s="1"/>
  <c r="AB151" i="1"/>
  <c r="AF151" i="1" s="1"/>
  <c r="AB48" i="1"/>
  <c r="AF48" i="1" s="1"/>
  <c r="AH219" i="1"/>
  <c r="AB175" i="1"/>
  <c r="AF175" i="1" s="1"/>
  <c r="W175" i="1"/>
  <c r="U175" i="1" s="1"/>
  <c r="X175" i="1" s="1"/>
  <c r="R175" i="1" s="1"/>
  <c r="S175" i="1" s="1"/>
  <c r="AI20" i="1"/>
  <c r="AJ20" i="1" s="1"/>
  <c r="AB107" i="1"/>
  <c r="AF107" i="1" s="1"/>
  <c r="AH75" i="1"/>
  <c r="AJ189" i="1"/>
  <c r="AH151" i="1"/>
  <c r="AB75" i="1"/>
  <c r="AF75" i="1" s="1"/>
  <c r="AH113" i="1"/>
  <c r="AI75" i="1"/>
  <c r="AJ75" i="1" s="1"/>
  <c r="AH18" i="1"/>
  <c r="AB20" i="1"/>
  <c r="AF20" i="1" s="1"/>
  <c r="AB125" i="1"/>
  <c r="AF125" i="1" s="1"/>
  <c r="AH94" i="1"/>
  <c r="AJ187" i="1"/>
  <c r="AH221" i="1"/>
  <c r="AJ221" i="1" s="1"/>
  <c r="W221" i="1"/>
  <c r="U221" i="1" s="1"/>
  <c r="X221" i="1" s="1"/>
  <c r="R221" i="1" s="1"/>
  <c r="S221" i="1" s="1"/>
  <c r="AI22" i="1"/>
  <c r="AJ22" i="1" s="1"/>
  <c r="AI88" i="1"/>
  <c r="AI46" i="1"/>
  <c r="AB177" i="1"/>
  <c r="AF177" i="1" s="1"/>
  <c r="AI177" i="1"/>
  <c r="AH177" i="1"/>
  <c r="W177" i="1"/>
  <c r="U177" i="1" s="1"/>
  <c r="X177" i="1" s="1"/>
  <c r="R177" i="1" s="1"/>
  <c r="S177" i="1" s="1"/>
  <c r="W93" i="1"/>
  <c r="U93" i="1" s="1"/>
  <c r="X93" i="1" s="1"/>
  <c r="R93" i="1" s="1"/>
  <c r="S93" i="1" s="1"/>
  <c r="AH46" i="1"/>
  <c r="W147" i="1"/>
  <c r="U147" i="1" s="1"/>
  <c r="X147" i="1" s="1"/>
  <c r="R147" i="1" s="1"/>
  <c r="S147" i="1" s="1"/>
  <c r="W20" i="1"/>
  <c r="U20" i="1" s="1"/>
  <c r="X20" i="1" s="1"/>
  <c r="R20" i="1" s="1"/>
  <c r="S20" i="1" s="1"/>
  <c r="AB46" i="1"/>
  <c r="AF46" i="1" s="1"/>
  <c r="AB221" i="1"/>
  <c r="AF221" i="1" s="1"/>
  <c r="AI71" i="1"/>
  <c r="AB88" i="1"/>
  <c r="AF88" i="1" s="1"/>
  <c r="AI166" i="1"/>
  <c r="AJ166" i="1" s="1"/>
  <c r="AJ32" i="1"/>
  <c r="AH88" i="1"/>
  <c r="AH223" i="1"/>
  <c r="AI171" i="1"/>
  <c r="AB171" i="1"/>
  <c r="AF171" i="1" s="1"/>
  <c r="AH171" i="1"/>
  <c r="AB197" i="1"/>
  <c r="AF197" i="1" s="1"/>
  <c r="AH197" i="1"/>
  <c r="AI197" i="1"/>
  <c r="AI194" i="1"/>
  <c r="AB194" i="1"/>
  <c r="AF194" i="1" s="1"/>
  <c r="AH194" i="1"/>
  <c r="AI203" i="1"/>
  <c r="AB203" i="1"/>
  <c r="AF203" i="1" s="1"/>
  <c r="W203" i="1"/>
  <c r="U203" i="1" s="1"/>
  <c r="X203" i="1" s="1"/>
  <c r="R203" i="1" s="1"/>
  <c r="S203" i="1" s="1"/>
  <c r="AH203" i="1"/>
  <c r="AB202" i="1"/>
  <c r="AF202" i="1" s="1"/>
  <c r="AH202" i="1"/>
  <c r="AI202" i="1"/>
  <c r="AJ202" i="1" s="1"/>
  <c r="AH207" i="1"/>
  <c r="AB207" i="1"/>
  <c r="AF207" i="1" s="1"/>
  <c r="AI207" i="1"/>
  <c r="AB188" i="1"/>
  <c r="AF188" i="1" s="1"/>
  <c r="AH188" i="1"/>
  <c r="AI188" i="1"/>
  <c r="AI200" i="1"/>
  <c r="AB200" i="1"/>
  <c r="AF200" i="1" s="1"/>
  <c r="AH200" i="1"/>
  <c r="AB180" i="1"/>
  <c r="AF180" i="1" s="1"/>
  <c r="AI180" i="1"/>
  <c r="AH180" i="1"/>
  <c r="AJ198" i="1"/>
  <c r="AH182" i="1"/>
  <c r="AI182" i="1"/>
  <c r="AB182" i="1"/>
  <c r="AF182" i="1" s="1"/>
  <c r="W182" i="1"/>
  <c r="U182" i="1" s="1"/>
  <c r="X182" i="1" s="1"/>
  <c r="R182" i="1" s="1"/>
  <c r="S182" i="1" s="1"/>
  <c r="W207" i="1"/>
  <c r="U207" i="1" s="1"/>
  <c r="X207" i="1" s="1"/>
  <c r="R207" i="1" s="1"/>
  <c r="S207" i="1" s="1"/>
  <c r="AJ196" i="1"/>
  <c r="AB192" i="1"/>
  <c r="AF192" i="1" s="1"/>
  <c r="AH192" i="1"/>
  <c r="AI192" i="1"/>
  <c r="AI190" i="1"/>
  <c r="AB190" i="1"/>
  <c r="AF190" i="1" s="1"/>
  <c r="W190" i="1"/>
  <c r="U190" i="1" s="1"/>
  <c r="X190" i="1" s="1"/>
  <c r="R190" i="1" s="1"/>
  <c r="S190" i="1" s="1"/>
  <c r="AH190" i="1"/>
  <c r="AB186" i="1"/>
  <c r="AF186" i="1" s="1"/>
  <c r="AI186" i="1"/>
  <c r="AH186" i="1"/>
  <c r="W186" i="1"/>
  <c r="U186" i="1" s="1"/>
  <c r="X186" i="1" s="1"/>
  <c r="R186" i="1" s="1"/>
  <c r="S186" i="1" s="1"/>
  <c r="AB178" i="1"/>
  <c r="AF178" i="1" s="1"/>
  <c r="AI178" i="1"/>
  <c r="AH178" i="1"/>
  <c r="AI209" i="1"/>
  <c r="AB209" i="1"/>
  <c r="AF209" i="1" s="1"/>
  <c r="AH209" i="1"/>
  <c r="W197" i="1"/>
  <c r="U197" i="1" s="1"/>
  <c r="X197" i="1" s="1"/>
  <c r="R197" i="1" s="1"/>
  <c r="S197" i="1" s="1"/>
  <c r="W209" i="1"/>
  <c r="U209" i="1" s="1"/>
  <c r="X209" i="1" s="1"/>
  <c r="R209" i="1" s="1"/>
  <c r="S209" i="1" s="1"/>
  <c r="W202" i="1"/>
  <c r="U202" i="1" s="1"/>
  <c r="X202" i="1" s="1"/>
  <c r="R202" i="1" s="1"/>
  <c r="S202" i="1" s="1"/>
  <c r="AJ173" i="1"/>
  <c r="AI172" i="1"/>
  <c r="AB172" i="1"/>
  <c r="AF172" i="1" s="1"/>
  <c r="W172" i="1"/>
  <c r="U172" i="1" s="1"/>
  <c r="X172" i="1" s="1"/>
  <c r="R172" i="1" s="1"/>
  <c r="S172" i="1" s="1"/>
  <c r="AH172" i="1"/>
  <c r="W188" i="1"/>
  <c r="U188" i="1" s="1"/>
  <c r="X188" i="1" s="1"/>
  <c r="R188" i="1" s="1"/>
  <c r="S188" i="1" s="1"/>
  <c r="AI204" i="1"/>
  <c r="AB204" i="1"/>
  <c r="AF204" i="1" s="1"/>
  <c r="AH204" i="1"/>
  <c r="AB170" i="1"/>
  <c r="AF170" i="1" s="1"/>
  <c r="AH170" i="1"/>
  <c r="AI170" i="1"/>
  <c r="AJ170" i="1" s="1"/>
  <c r="W170" i="1"/>
  <c r="U170" i="1" s="1"/>
  <c r="X170" i="1" s="1"/>
  <c r="R170" i="1" s="1"/>
  <c r="S170" i="1" s="1"/>
  <c r="AJ201" i="1"/>
  <c r="AH184" i="1"/>
  <c r="AI184" i="1"/>
  <c r="AB184" i="1"/>
  <c r="AF184" i="1" s="1"/>
  <c r="W184" i="1"/>
  <c r="U184" i="1" s="1"/>
  <c r="X184" i="1" s="1"/>
  <c r="R184" i="1" s="1"/>
  <c r="S184" i="1" s="1"/>
  <c r="AB206" i="1"/>
  <c r="AF206" i="1" s="1"/>
  <c r="AH206" i="1"/>
  <c r="AI206" i="1"/>
  <c r="AJ206" i="1" s="1"/>
  <c r="AB174" i="1"/>
  <c r="AF174" i="1" s="1"/>
  <c r="AH174" i="1"/>
  <c r="AI174" i="1"/>
  <c r="W174" i="1"/>
  <c r="U174" i="1" s="1"/>
  <c r="X174" i="1" s="1"/>
  <c r="R174" i="1" s="1"/>
  <c r="S174" i="1" s="1"/>
  <c r="AJ169" i="1"/>
  <c r="AI183" i="1"/>
  <c r="AH183" i="1"/>
  <c r="AB183" i="1"/>
  <c r="AF183" i="1" s="1"/>
  <c r="W183" i="1"/>
  <c r="U183" i="1" s="1"/>
  <c r="X183" i="1" s="1"/>
  <c r="R183" i="1" s="1"/>
  <c r="S183" i="1" s="1"/>
  <c r="AI199" i="1"/>
  <c r="AB199" i="1"/>
  <c r="AF199" i="1" s="1"/>
  <c r="AH199" i="1"/>
  <c r="AH191" i="1"/>
  <c r="AB191" i="1"/>
  <c r="AF191" i="1" s="1"/>
  <c r="AI191" i="1"/>
  <c r="W178" i="1"/>
  <c r="U178" i="1" s="1"/>
  <c r="X178" i="1" s="1"/>
  <c r="R178" i="1" s="1"/>
  <c r="S178" i="1" s="1"/>
  <c r="AB176" i="1"/>
  <c r="AF176" i="1" s="1"/>
  <c r="AI176" i="1"/>
  <c r="AH176" i="1"/>
  <c r="W176" i="1"/>
  <c r="U176" i="1" s="1"/>
  <c r="X176" i="1" s="1"/>
  <c r="R176" i="1" s="1"/>
  <c r="S176" i="1" s="1"/>
  <c r="W171" i="1"/>
  <c r="U171" i="1" s="1"/>
  <c r="X171" i="1" s="1"/>
  <c r="R171" i="1" s="1"/>
  <c r="S171" i="1" s="1"/>
  <c r="W99" i="1"/>
  <c r="U99" i="1" s="1"/>
  <c r="X99" i="1" s="1"/>
  <c r="R99" i="1" s="1"/>
  <c r="S99" i="1" s="1"/>
  <c r="AI95" i="1"/>
  <c r="AB121" i="1"/>
  <c r="AF121" i="1" s="1"/>
  <c r="AI143" i="1"/>
  <c r="AJ143" i="1" s="1"/>
  <c r="W100" i="1"/>
  <c r="U100" i="1" s="1"/>
  <c r="X100" i="1" s="1"/>
  <c r="R100" i="1" s="1"/>
  <c r="S100" i="1" s="1"/>
  <c r="AI125" i="1"/>
  <c r="AJ125" i="1" s="1"/>
  <c r="AH54" i="1"/>
  <c r="AB126" i="1"/>
  <c r="AF126" i="1" s="1"/>
  <c r="AI217" i="1"/>
  <c r="AJ217" i="1" s="1"/>
  <c r="AB217" i="1"/>
  <c r="AF217" i="1" s="1"/>
  <c r="AH216" i="1"/>
  <c r="AJ216" i="1" s="1"/>
  <c r="AI99" i="1"/>
  <c r="AJ99" i="1" s="1"/>
  <c r="W121" i="1"/>
  <c r="U121" i="1" s="1"/>
  <c r="X121" i="1" s="1"/>
  <c r="R121" i="1" s="1"/>
  <c r="S121" i="1" s="1"/>
  <c r="W217" i="1"/>
  <c r="U217" i="1" s="1"/>
  <c r="X217" i="1" s="1"/>
  <c r="R217" i="1" s="1"/>
  <c r="S217" i="1" s="1"/>
  <c r="W138" i="1"/>
  <c r="U138" i="1" s="1"/>
  <c r="X138" i="1" s="1"/>
  <c r="R138" i="1" s="1"/>
  <c r="S138" i="1" s="1"/>
  <c r="W95" i="1"/>
  <c r="U95" i="1" s="1"/>
  <c r="X95" i="1" s="1"/>
  <c r="R95" i="1" s="1"/>
  <c r="S95" i="1" s="1"/>
  <c r="AH30" i="1"/>
  <c r="AH100" i="1"/>
  <c r="AJ100" i="1" s="1"/>
  <c r="AB103" i="1"/>
  <c r="AF103" i="1" s="1"/>
  <c r="AI106" i="1"/>
  <c r="AJ106" i="1" s="1"/>
  <c r="W103" i="1"/>
  <c r="U103" i="1" s="1"/>
  <c r="X103" i="1" s="1"/>
  <c r="R103" i="1" s="1"/>
  <c r="S103" i="1" s="1"/>
  <c r="AI121" i="1"/>
  <c r="AJ121" i="1" s="1"/>
  <c r="W18" i="1"/>
  <c r="U18" i="1" s="1"/>
  <c r="X18" i="1" s="1"/>
  <c r="R18" i="1" s="1"/>
  <c r="S18" i="1" s="1"/>
  <c r="AI147" i="1"/>
  <c r="AJ147" i="1" s="1"/>
  <c r="AI122" i="1"/>
  <c r="AB106" i="1"/>
  <c r="AF106" i="1" s="1"/>
  <c r="AH71" i="1"/>
  <c r="AJ71" i="1" s="1"/>
  <c r="AH211" i="1"/>
  <c r="AJ211" i="1" s="1"/>
  <c r="AB71" i="1"/>
  <c r="AF71" i="1" s="1"/>
  <c r="AH129" i="1"/>
  <c r="W107" i="1"/>
  <c r="U107" i="1" s="1"/>
  <c r="X107" i="1" s="1"/>
  <c r="R107" i="1" s="1"/>
  <c r="S107" i="1" s="1"/>
  <c r="W125" i="1"/>
  <c r="U125" i="1" s="1"/>
  <c r="X125" i="1" s="1"/>
  <c r="R125" i="1" s="1"/>
  <c r="S125" i="1" s="1"/>
  <c r="AJ157" i="1"/>
  <c r="AB100" i="1"/>
  <c r="AF100" i="1" s="1"/>
  <c r="AI28" i="1"/>
  <c r="AJ28" i="1" s="1"/>
  <c r="AB73" i="1"/>
  <c r="AF73" i="1" s="1"/>
  <c r="AI129" i="1"/>
  <c r="AI101" i="1"/>
  <c r="AJ101" i="1" s="1"/>
  <c r="AB132" i="1"/>
  <c r="AF132" i="1" s="1"/>
  <c r="AI73" i="1"/>
  <c r="AJ73" i="1" s="1"/>
  <c r="AH44" i="1"/>
  <c r="AI117" i="1"/>
  <c r="AJ117" i="1" s="1"/>
  <c r="AB129" i="1"/>
  <c r="AF129" i="1" s="1"/>
  <c r="AB36" i="1"/>
  <c r="AF36" i="1" s="1"/>
  <c r="W94" i="1"/>
  <c r="U94" i="1" s="1"/>
  <c r="X94" i="1" s="1"/>
  <c r="R94" i="1" s="1"/>
  <c r="S94" i="1" s="1"/>
  <c r="W124" i="1"/>
  <c r="U124" i="1" s="1"/>
  <c r="X124" i="1" s="1"/>
  <c r="R124" i="1" s="1"/>
  <c r="S124" i="1" s="1"/>
  <c r="AB165" i="1"/>
  <c r="AF165" i="1" s="1"/>
  <c r="AB117" i="1"/>
  <c r="AF117" i="1" s="1"/>
  <c r="AB28" i="1"/>
  <c r="AF28" i="1" s="1"/>
  <c r="W132" i="1"/>
  <c r="U132" i="1" s="1"/>
  <c r="X132" i="1" s="1"/>
  <c r="R132" i="1" s="1"/>
  <c r="S132" i="1" s="1"/>
  <c r="AI36" i="1"/>
  <c r="AJ36" i="1" s="1"/>
  <c r="AI91" i="1"/>
  <c r="AJ91" i="1" s="1"/>
  <c r="W73" i="1"/>
  <c r="U73" i="1" s="1"/>
  <c r="X73" i="1" s="1"/>
  <c r="R73" i="1" s="1"/>
  <c r="S73" i="1" s="1"/>
  <c r="W117" i="1"/>
  <c r="U117" i="1" s="1"/>
  <c r="X117" i="1" s="1"/>
  <c r="R117" i="1" s="1"/>
  <c r="S117" i="1" s="1"/>
  <c r="W28" i="1"/>
  <c r="U28" i="1" s="1"/>
  <c r="X28" i="1" s="1"/>
  <c r="R28" i="1" s="1"/>
  <c r="S28" i="1" s="1"/>
  <c r="AB101" i="1"/>
  <c r="AF101" i="1" s="1"/>
  <c r="AB91" i="1"/>
  <c r="AF91" i="1" s="1"/>
  <c r="W101" i="1"/>
  <c r="U101" i="1" s="1"/>
  <c r="X101" i="1" s="1"/>
  <c r="R101" i="1" s="1"/>
  <c r="S101" i="1" s="1"/>
  <c r="AI18" i="1"/>
  <c r="AJ18" i="1" s="1"/>
  <c r="AB223" i="1"/>
  <c r="AF223" i="1" s="1"/>
  <c r="AB143" i="1"/>
  <c r="AF143" i="1" s="1"/>
  <c r="W134" i="1"/>
  <c r="U134" i="1" s="1"/>
  <c r="X134" i="1" s="1"/>
  <c r="R134" i="1" s="1"/>
  <c r="S134" i="1" s="1"/>
  <c r="W91" i="1"/>
  <c r="U91" i="1" s="1"/>
  <c r="X91" i="1" s="1"/>
  <c r="R91" i="1" s="1"/>
  <c r="S91" i="1" s="1"/>
  <c r="AI225" i="1"/>
  <c r="AJ225" i="1" s="1"/>
  <c r="W156" i="1"/>
  <c r="U156" i="1" s="1"/>
  <c r="X156" i="1" s="1"/>
  <c r="R156" i="1" s="1"/>
  <c r="S156" i="1" s="1"/>
  <c r="AI113" i="1"/>
  <c r="AB156" i="1"/>
  <c r="AF156" i="1" s="1"/>
  <c r="AI134" i="1"/>
  <c r="AB93" i="1"/>
  <c r="AF93" i="1" s="1"/>
  <c r="AI65" i="1"/>
  <c r="AI111" i="1"/>
  <c r="AH138" i="1"/>
  <c r="AB225" i="1"/>
  <c r="AF225" i="1" s="1"/>
  <c r="AI57" i="1"/>
  <c r="AB65" i="1"/>
  <c r="AF65" i="1" s="1"/>
  <c r="AH111" i="1"/>
  <c r="AH134" i="1"/>
  <c r="AB95" i="1"/>
  <c r="AF95" i="1" s="1"/>
  <c r="W144" i="1"/>
  <c r="U144" i="1" s="1"/>
  <c r="X144" i="1" s="1"/>
  <c r="R144" i="1" s="1"/>
  <c r="S144" i="1" s="1"/>
  <c r="AI103" i="1"/>
  <c r="AJ103" i="1" s="1"/>
  <c r="AI138" i="1"/>
  <c r="AB211" i="1"/>
  <c r="AF211" i="1" s="1"/>
  <c r="W225" i="1"/>
  <c r="U225" i="1" s="1"/>
  <c r="X225" i="1" s="1"/>
  <c r="R225" i="1" s="1"/>
  <c r="S225" i="1" s="1"/>
  <c r="AH122" i="1"/>
  <c r="AH65" i="1"/>
  <c r="AJ65" i="1" s="1"/>
  <c r="W59" i="1"/>
  <c r="U59" i="1" s="1"/>
  <c r="X59" i="1" s="1"/>
  <c r="R59" i="1" s="1"/>
  <c r="S59" i="1" s="1"/>
  <c r="AI116" i="1"/>
  <c r="AJ116" i="1" s="1"/>
  <c r="AH31" i="1"/>
  <c r="AI126" i="1"/>
  <c r="AJ126" i="1" s="1"/>
  <c r="W36" i="1"/>
  <c r="U36" i="1" s="1"/>
  <c r="X36" i="1" s="1"/>
  <c r="R36" i="1" s="1"/>
  <c r="S36" i="1" s="1"/>
  <c r="AJ162" i="1"/>
  <c r="W165" i="1"/>
  <c r="U165" i="1" s="1"/>
  <c r="X165" i="1" s="1"/>
  <c r="R165" i="1" s="1"/>
  <c r="S165" i="1" s="1"/>
  <c r="W211" i="1"/>
  <c r="U211" i="1" s="1"/>
  <c r="X211" i="1" s="1"/>
  <c r="R211" i="1" s="1"/>
  <c r="S211" i="1" s="1"/>
  <c r="AI212" i="1"/>
  <c r="AJ212" i="1" s="1"/>
  <c r="W122" i="1"/>
  <c r="U122" i="1" s="1"/>
  <c r="X122" i="1" s="1"/>
  <c r="R122" i="1" s="1"/>
  <c r="S122" i="1" s="1"/>
  <c r="AI31" i="1"/>
  <c r="AJ31" i="1" s="1"/>
  <c r="AJ118" i="1"/>
  <c r="AH165" i="1"/>
  <c r="AJ165" i="1" s="1"/>
  <c r="W126" i="1"/>
  <c r="U126" i="1" s="1"/>
  <c r="X126" i="1" s="1"/>
  <c r="R126" i="1" s="1"/>
  <c r="S126" i="1" s="1"/>
  <c r="W212" i="1"/>
  <c r="U212" i="1" s="1"/>
  <c r="X212" i="1" s="1"/>
  <c r="R212" i="1" s="1"/>
  <c r="S212" i="1" s="1"/>
  <c r="AB212" i="1"/>
  <c r="AF212" i="1" s="1"/>
  <c r="AB31" i="1"/>
  <c r="AF31" i="1" s="1"/>
  <c r="AH83" i="1"/>
  <c r="AJ83" i="1" s="1"/>
  <c r="AB83" i="1"/>
  <c r="AF83" i="1" s="1"/>
  <c r="AB61" i="1"/>
  <c r="AF61" i="1" s="1"/>
  <c r="AI159" i="1"/>
  <c r="AH159" i="1"/>
  <c r="AB159" i="1"/>
  <c r="AF159" i="1" s="1"/>
  <c r="W159" i="1"/>
  <c r="U159" i="1" s="1"/>
  <c r="X159" i="1" s="1"/>
  <c r="R159" i="1" s="1"/>
  <c r="S159" i="1" s="1"/>
  <c r="AI144" i="1"/>
  <c r="AJ144" i="1" s="1"/>
  <c r="W214" i="1"/>
  <c r="U214" i="1" s="1"/>
  <c r="X214" i="1" s="1"/>
  <c r="R214" i="1" s="1"/>
  <c r="S214" i="1" s="1"/>
  <c r="AI52" i="1"/>
  <c r="AI161" i="1"/>
  <c r="AJ161" i="1" s="1"/>
  <c r="AH160" i="1"/>
  <c r="AJ160" i="1" s="1"/>
  <c r="AB214" i="1"/>
  <c r="AF214" i="1" s="1"/>
  <c r="AH124" i="1"/>
  <c r="W143" i="1"/>
  <c r="U143" i="1" s="1"/>
  <c r="X143" i="1" s="1"/>
  <c r="R143" i="1" s="1"/>
  <c r="S143" i="1" s="1"/>
  <c r="AB160" i="1"/>
  <c r="AF160" i="1" s="1"/>
  <c r="W116" i="1"/>
  <c r="U116" i="1" s="1"/>
  <c r="X116" i="1" s="1"/>
  <c r="R116" i="1" s="1"/>
  <c r="S116" i="1" s="1"/>
  <c r="AI61" i="1"/>
  <c r="W83" i="1"/>
  <c r="U83" i="1" s="1"/>
  <c r="X83" i="1" s="1"/>
  <c r="R83" i="1" s="1"/>
  <c r="S83" i="1" s="1"/>
  <c r="AB52" i="1"/>
  <c r="AF52" i="1" s="1"/>
  <c r="AI214" i="1"/>
  <c r="AJ214" i="1" s="1"/>
  <c r="AB144" i="1"/>
  <c r="AF144" i="1" s="1"/>
  <c r="W160" i="1"/>
  <c r="U160" i="1" s="1"/>
  <c r="X160" i="1" s="1"/>
  <c r="R160" i="1" s="1"/>
  <c r="S160" i="1" s="1"/>
  <c r="AI124" i="1"/>
  <c r="AB27" i="1"/>
  <c r="AF27" i="1" s="1"/>
  <c r="AB59" i="1"/>
  <c r="AF59" i="1" s="1"/>
  <c r="AH61" i="1"/>
  <c r="AB135" i="1"/>
  <c r="AF135" i="1" s="1"/>
  <c r="AI135" i="1"/>
  <c r="AJ135" i="1" s="1"/>
  <c r="W27" i="1"/>
  <c r="U27" i="1" s="1"/>
  <c r="X27" i="1" s="1"/>
  <c r="R27" i="1" s="1"/>
  <c r="S27" i="1" s="1"/>
  <c r="AB161" i="1"/>
  <c r="AF161" i="1" s="1"/>
  <c r="AI94" i="1"/>
  <c r="AJ94" i="1" s="1"/>
  <c r="AI27" i="1"/>
  <c r="AJ27" i="1" s="1"/>
  <c r="W161" i="1"/>
  <c r="U161" i="1" s="1"/>
  <c r="X161" i="1" s="1"/>
  <c r="R161" i="1" s="1"/>
  <c r="S161" i="1" s="1"/>
  <c r="AJ35" i="1"/>
  <c r="AH52" i="1"/>
  <c r="AI30" i="1"/>
  <c r="AJ30" i="1" s="1"/>
  <c r="AB30" i="1"/>
  <c r="AF30" i="1" s="1"/>
  <c r="AB116" i="1"/>
  <c r="AF116" i="1" s="1"/>
  <c r="AH131" i="1"/>
  <c r="AB131" i="1"/>
  <c r="AF131" i="1" s="1"/>
  <c r="AJ90" i="1"/>
  <c r="AH57" i="1"/>
  <c r="AH59" i="1"/>
  <c r="AJ59" i="1" s="1"/>
  <c r="AI131" i="1"/>
  <c r="AJ152" i="1"/>
  <c r="AB57" i="1"/>
  <c r="AF57" i="1" s="1"/>
  <c r="AH39" i="1"/>
  <c r="AJ39" i="1" s="1"/>
  <c r="W39" i="1"/>
  <c r="U39" i="1" s="1"/>
  <c r="X39" i="1" s="1"/>
  <c r="R39" i="1" s="1"/>
  <c r="S39" i="1" s="1"/>
  <c r="AJ95" i="1"/>
  <c r="AB39" i="1"/>
  <c r="AF39" i="1" s="1"/>
  <c r="AI44" i="1"/>
  <c r="AH130" i="1"/>
  <c r="AJ130" i="1" s="1"/>
  <c r="AB44" i="1"/>
  <c r="AF44" i="1" s="1"/>
  <c r="AB130" i="1"/>
  <c r="AF130" i="1" s="1"/>
  <c r="AH89" i="1"/>
  <c r="AI89" i="1"/>
  <c r="AB89" i="1"/>
  <c r="AF89" i="1" s="1"/>
  <c r="W89" i="1"/>
  <c r="U89" i="1" s="1"/>
  <c r="X89" i="1" s="1"/>
  <c r="R89" i="1" s="1"/>
  <c r="S89" i="1" s="1"/>
  <c r="W130" i="1"/>
  <c r="U130" i="1" s="1"/>
  <c r="X130" i="1" s="1"/>
  <c r="R130" i="1" s="1"/>
  <c r="S130" i="1" s="1"/>
  <c r="AJ151" i="1"/>
  <c r="AJ24" i="1"/>
  <c r="AI85" i="1"/>
  <c r="AB85" i="1"/>
  <c r="AF85" i="1" s="1"/>
  <c r="AH85" i="1"/>
  <c r="AB109" i="1"/>
  <c r="AF109" i="1" s="1"/>
  <c r="AI109" i="1"/>
  <c r="AH109" i="1"/>
  <c r="AB86" i="1"/>
  <c r="AF86" i="1" s="1"/>
  <c r="AI86" i="1"/>
  <c r="AH86" i="1"/>
  <c r="AB50" i="1"/>
  <c r="AF50" i="1" s="1"/>
  <c r="AI50" i="1"/>
  <c r="AH50" i="1"/>
  <c r="AB33" i="1"/>
  <c r="AF33" i="1" s="1"/>
  <c r="AH33" i="1"/>
  <c r="AI33" i="1"/>
  <c r="AB148" i="1"/>
  <c r="AF148" i="1" s="1"/>
  <c r="AI148" i="1"/>
  <c r="AH148" i="1"/>
  <c r="AB220" i="1"/>
  <c r="AF220" i="1" s="1"/>
  <c r="AI220" i="1"/>
  <c r="AH220" i="1"/>
  <c r="AJ54" i="1"/>
  <c r="AI53" i="1"/>
  <c r="AH53" i="1"/>
  <c r="AB53" i="1"/>
  <c r="AF53" i="1" s="1"/>
  <c r="AB68" i="1"/>
  <c r="AF68" i="1" s="1"/>
  <c r="AI68" i="1"/>
  <c r="AH68" i="1"/>
  <c r="W220" i="1"/>
  <c r="U220" i="1" s="1"/>
  <c r="X220" i="1" s="1"/>
  <c r="R220" i="1" s="1"/>
  <c r="S220" i="1" s="1"/>
  <c r="AJ93" i="1"/>
  <c r="AB127" i="1"/>
  <c r="AF127" i="1" s="1"/>
  <c r="AI127" i="1"/>
  <c r="AH127" i="1"/>
  <c r="AI84" i="1"/>
  <c r="AH84" i="1"/>
  <c r="AB84" i="1"/>
  <c r="AF84" i="1" s="1"/>
  <c r="AB66" i="1"/>
  <c r="AF66" i="1" s="1"/>
  <c r="AH66" i="1"/>
  <c r="AI66" i="1"/>
  <c r="W66" i="1"/>
  <c r="U66" i="1" s="1"/>
  <c r="X66" i="1" s="1"/>
  <c r="R66" i="1" s="1"/>
  <c r="S66" i="1" s="1"/>
  <c r="W50" i="1"/>
  <c r="U50" i="1" s="1"/>
  <c r="X50" i="1" s="1"/>
  <c r="R50" i="1" s="1"/>
  <c r="S50" i="1" s="1"/>
  <c r="W33" i="1"/>
  <c r="U33" i="1" s="1"/>
  <c r="X33" i="1" s="1"/>
  <c r="R33" i="1" s="1"/>
  <c r="S33" i="1" s="1"/>
  <c r="AB82" i="1"/>
  <c r="AF82" i="1" s="1"/>
  <c r="AI82" i="1"/>
  <c r="W82" i="1"/>
  <c r="U82" i="1" s="1"/>
  <c r="X82" i="1" s="1"/>
  <c r="R82" i="1" s="1"/>
  <c r="S82" i="1" s="1"/>
  <c r="AH82" i="1"/>
  <c r="AI115" i="1"/>
  <c r="AB115" i="1"/>
  <c r="AF115" i="1" s="1"/>
  <c r="AH115" i="1"/>
  <c r="AB51" i="1"/>
  <c r="AF51" i="1" s="1"/>
  <c r="AI51" i="1"/>
  <c r="W51" i="1"/>
  <c r="U51" i="1" s="1"/>
  <c r="X51" i="1" s="1"/>
  <c r="R51" i="1" s="1"/>
  <c r="S51" i="1" s="1"/>
  <c r="AH51" i="1"/>
  <c r="AI41" i="1"/>
  <c r="AB41" i="1"/>
  <c r="AF41" i="1" s="1"/>
  <c r="AH41" i="1"/>
  <c r="AB123" i="1"/>
  <c r="AF123" i="1" s="1"/>
  <c r="AI123" i="1"/>
  <c r="AH123" i="1"/>
  <c r="AH149" i="1"/>
  <c r="AI149" i="1"/>
  <c r="AB149" i="1"/>
  <c r="AF149" i="1" s="1"/>
  <c r="AB34" i="1"/>
  <c r="AF34" i="1" s="1"/>
  <c r="AI34" i="1"/>
  <c r="AH34" i="1"/>
  <c r="AI158" i="1"/>
  <c r="AH158" i="1"/>
  <c r="AB158" i="1"/>
  <c r="AF158" i="1" s="1"/>
  <c r="AB119" i="1"/>
  <c r="AF119" i="1" s="1"/>
  <c r="AI119" i="1"/>
  <c r="AH119" i="1"/>
  <c r="AH145" i="1"/>
  <c r="AI145" i="1"/>
  <c r="AB145" i="1"/>
  <c r="AF145" i="1" s="1"/>
  <c r="AB218" i="1"/>
  <c r="AF218" i="1" s="1"/>
  <c r="AI218" i="1"/>
  <c r="AH218" i="1"/>
  <c r="AI25" i="1"/>
  <c r="AB25" i="1"/>
  <c r="AF25" i="1" s="1"/>
  <c r="AH25" i="1"/>
  <c r="AB76" i="1"/>
  <c r="AF76" i="1" s="1"/>
  <c r="AI76" i="1"/>
  <c r="AH76" i="1"/>
  <c r="AB87" i="1"/>
  <c r="AF87" i="1" s="1"/>
  <c r="AI87" i="1"/>
  <c r="AH87" i="1"/>
  <c r="AI210" i="1"/>
  <c r="AB210" i="1"/>
  <c r="AF210" i="1" s="1"/>
  <c r="W210" i="1"/>
  <c r="U210" i="1" s="1"/>
  <c r="X210" i="1" s="1"/>
  <c r="R210" i="1" s="1"/>
  <c r="S210" i="1" s="1"/>
  <c r="AH210" i="1"/>
  <c r="AB81" i="1"/>
  <c r="AF81" i="1" s="1"/>
  <c r="AI81" i="1"/>
  <c r="AH81" i="1"/>
  <c r="W127" i="1"/>
  <c r="U127" i="1" s="1"/>
  <c r="X127" i="1" s="1"/>
  <c r="R127" i="1" s="1"/>
  <c r="S127" i="1" s="1"/>
  <c r="AI74" i="1"/>
  <c r="AB74" i="1"/>
  <c r="AF74" i="1" s="1"/>
  <c r="AH74" i="1"/>
  <c r="W74" i="1"/>
  <c r="U74" i="1" s="1"/>
  <c r="X74" i="1" s="1"/>
  <c r="R74" i="1" s="1"/>
  <c r="S74" i="1" s="1"/>
  <c r="AJ88" i="1"/>
  <c r="W148" i="1"/>
  <c r="U148" i="1" s="1"/>
  <c r="X148" i="1" s="1"/>
  <c r="R148" i="1" s="1"/>
  <c r="S148" i="1" s="1"/>
  <c r="AB77" i="1"/>
  <c r="AF77" i="1" s="1"/>
  <c r="AI77" i="1"/>
  <c r="AH77" i="1"/>
  <c r="AB78" i="1"/>
  <c r="AF78" i="1" s="1"/>
  <c r="AI78" i="1"/>
  <c r="AH78" i="1"/>
  <c r="W78" i="1"/>
  <c r="U78" i="1" s="1"/>
  <c r="X78" i="1" s="1"/>
  <c r="R78" i="1" s="1"/>
  <c r="S78" i="1" s="1"/>
  <c r="AB114" i="1"/>
  <c r="AF114" i="1" s="1"/>
  <c r="AI114" i="1"/>
  <c r="AH114" i="1"/>
  <c r="AI222" i="1"/>
  <c r="AB222" i="1"/>
  <c r="AF222" i="1" s="1"/>
  <c r="W222" i="1"/>
  <c r="U222" i="1" s="1"/>
  <c r="X222" i="1" s="1"/>
  <c r="R222" i="1" s="1"/>
  <c r="S222" i="1" s="1"/>
  <c r="AH222" i="1"/>
  <c r="AI164" i="1"/>
  <c r="AH164" i="1"/>
  <c r="AB164" i="1"/>
  <c r="AF164" i="1" s="1"/>
  <c r="AB142" i="1"/>
  <c r="AF142" i="1" s="1"/>
  <c r="AI142" i="1"/>
  <c r="AH142" i="1"/>
  <c r="AI141" i="1"/>
  <c r="AH141" i="1"/>
  <c r="AB141" i="1"/>
  <c r="AF141" i="1" s="1"/>
  <c r="W142" i="1"/>
  <c r="U142" i="1" s="1"/>
  <c r="X142" i="1" s="1"/>
  <c r="R142" i="1" s="1"/>
  <c r="S142" i="1" s="1"/>
  <c r="AB60" i="1"/>
  <c r="AF60" i="1" s="1"/>
  <c r="AI60" i="1"/>
  <c r="AH60" i="1"/>
  <c r="W60" i="1"/>
  <c r="U60" i="1" s="1"/>
  <c r="X60" i="1" s="1"/>
  <c r="R60" i="1" s="1"/>
  <c r="S60" i="1" s="1"/>
  <c r="AH80" i="1"/>
  <c r="AB80" i="1"/>
  <c r="AF80" i="1" s="1"/>
  <c r="AI80" i="1"/>
  <c r="AI104" i="1"/>
  <c r="AB104" i="1"/>
  <c r="AF104" i="1" s="1"/>
  <c r="AH104" i="1"/>
  <c r="AB133" i="1"/>
  <c r="AF133" i="1" s="1"/>
  <c r="AI133" i="1"/>
  <c r="AH133" i="1"/>
  <c r="AI67" i="1"/>
  <c r="AH67" i="1"/>
  <c r="AB67" i="1"/>
  <c r="AF67" i="1" s="1"/>
  <c r="W80" i="1"/>
  <c r="U80" i="1" s="1"/>
  <c r="X80" i="1" s="1"/>
  <c r="R80" i="1" s="1"/>
  <c r="S80" i="1" s="1"/>
  <c r="AI58" i="1"/>
  <c r="AH58" i="1"/>
  <c r="AB58" i="1"/>
  <c r="AF58" i="1" s="1"/>
  <c r="AI29" i="1"/>
  <c r="AB29" i="1"/>
  <c r="AF29" i="1" s="1"/>
  <c r="AH29" i="1"/>
  <c r="W53" i="1"/>
  <c r="U53" i="1" s="1"/>
  <c r="X53" i="1" s="1"/>
  <c r="R53" i="1" s="1"/>
  <c r="S53" i="1" s="1"/>
  <c r="AB112" i="1"/>
  <c r="AF112" i="1" s="1"/>
  <c r="AI112" i="1"/>
  <c r="AH112" i="1"/>
  <c r="AJ219" i="1"/>
  <c r="AB56" i="1"/>
  <c r="AF56" i="1" s="1"/>
  <c r="AI56" i="1"/>
  <c r="AH56" i="1"/>
  <c r="W56" i="1"/>
  <c r="U56" i="1" s="1"/>
  <c r="X56" i="1" s="1"/>
  <c r="R56" i="1" s="1"/>
  <c r="S56" i="1" s="1"/>
  <c r="AB38" i="1"/>
  <c r="AF38" i="1" s="1"/>
  <c r="AI38" i="1"/>
  <c r="AH38" i="1"/>
  <c r="W85" i="1"/>
  <c r="U85" i="1" s="1"/>
  <c r="X85" i="1" s="1"/>
  <c r="R85" i="1" s="1"/>
  <c r="S85" i="1" s="1"/>
  <c r="AB64" i="1"/>
  <c r="AF64" i="1" s="1"/>
  <c r="AI64" i="1"/>
  <c r="W64" i="1"/>
  <c r="U64" i="1" s="1"/>
  <c r="X64" i="1" s="1"/>
  <c r="R64" i="1" s="1"/>
  <c r="S64" i="1" s="1"/>
  <c r="AH64" i="1"/>
  <c r="AB97" i="1"/>
  <c r="AF97" i="1" s="1"/>
  <c r="AI97" i="1"/>
  <c r="AH97" i="1"/>
  <c r="AI79" i="1"/>
  <c r="AB79" i="1"/>
  <c r="AF79" i="1" s="1"/>
  <c r="W79" i="1"/>
  <c r="U79" i="1" s="1"/>
  <c r="X79" i="1" s="1"/>
  <c r="R79" i="1" s="1"/>
  <c r="S79" i="1" s="1"/>
  <c r="AH79" i="1"/>
  <c r="AI69" i="1"/>
  <c r="AH69" i="1"/>
  <c r="AB69" i="1"/>
  <c r="AF69" i="1" s="1"/>
  <c r="W69" i="1"/>
  <c r="U69" i="1" s="1"/>
  <c r="X69" i="1" s="1"/>
  <c r="R69" i="1" s="1"/>
  <c r="S69" i="1" s="1"/>
  <c r="AB146" i="1"/>
  <c r="AF146" i="1" s="1"/>
  <c r="AI146" i="1"/>
  <c r="AH146" i="1"/>
  <c r="AJ110" i="1"/>
  <c r="AJ224" i="1"/>
  <c r="AI21" i="1"/>
  <c r="AH21" i="1"/>
  <c r="AB21" i="1"/>
  <c r="AF21" i="1" s="1"/>
  <c r="AH153" i="1"/>
  <c r="AB153" i="1"/>
  <c r="AF153" i="1" s="1"/>
  <c r="AI153" i="1"/>
  <c r="AB108" i="1"/>
  <c r="AF108" i="1" s="1"/>
  <c r="AI108" i="1"/>
  <c r="AH108" i="1"/>
  <c r="AI19" i="1"/>
  <c r="AB19" i="1"/>
  <c r="AF19" i="1" s="1"/>
  <c r="AH19" i="1"/>
  <c r="AB102" i="1"/>
  <c r="AF102" i="1" s="1"/>
  <c r="AI102" i="1"/>
  <c r="AH102" i="1"/>
  <c r="AH17" i="1"/>
  <c r="AB17" i="1"/>
  <c r="AF17" i="1" s="1"/>
  <c r="AI17" i="1"/>
  <c r="AB120" i="1"/>
  <c r="AF120" i="1" s="1"/>
  <c r="AI120" i="1"/>
  <c r="AH120" i="1"/>
  <c r="AB26" i="1"/>
  <c r="AF26" i="1" s="1"/>
  <c r="AI26" i="1"/>
  <c r="AH26" i="1"/>
  <c r="AI70" i="1"/>
  <c r="AB70" i="1"/>
  <c r="AF70" i="1" s="1"/>
  <c r="AH70" i="1"/>
  <c r="W70" i="1"/>
  <c r="U70" i="1" s="1"/>
  <c r="X70" i="1" s="1"/>
  <c r="R70" i="1" s="1"/>
  <c r="S70" i="1" s="1"/>
  <c r="AB155" i="1"/>
  <c r="AF155" i="1" s="1"/>
  <c r="AI155" i="1"/>
  <c r="AH155" i="1"/>
  <c r="W141" i="1"/>
  <c r="U141" i="1" s="1"/>
  <c r="X141" i="1" s="1"/>
  <c r="R141" i="1" s="1"/>
  <c r="S141" i="1" s="1"/>
  <c r="AB167" i="1"/>
  <c r="AF167" i="1" s="1"/>
  <c r="AI167" i="1"/>
  <c r="AH167" i="1"/>
  <c r="AB37" i="1"/>
  <c r="AF37" i="1" s="1"/>
  <c r="AI37" i="1"/>
  <c r="AH37" i="1"/>
  <c r="AB23" i="1"/>
  <c r="AF23" i="1" s="1"/>
  <c r="AI23" i="1"/>
  <c r="AH23" i="1"/>
  <c r="W23" i="1"/>
  <c r="U23" i="1" s="1"/>
  <c r="X23" i="1" s="1"/>
  <c r="R23" i="1" s="1"/>
  <c r="S23" i="1" s="1"/>
  <c r="W87" i="1"/>
  <c r="U87" i="1" s="1"/>
  <c r="X87" i="1" s="1"/>
  <c r="R87" i="1" s="1"/>
  <c r="S87" i="1" s="1"/>
  <c r="AB105" i="1"/>
  <c r="AF105" i="1" s="1"/>
  <c r="AI105" i="1"/>
  <c r="AH105" i="1"/>
  <c r="AB226" i="1"/>
  <c r="AF226" i="1" s="1"/>
  <c r="AI226" i="1"/>
  <c r="W226" i="1"/>
  <c r="U226" i="1" s="1"/>
  <c r="X226" i="1" s="1"/>
  <c r="R226" i="1" s="1"/>
  <c r="S226" i="1" s="1"/>
  <c r="AH226" i="1"/>
  <c r="AJ139" i="1"/>
  <c r="AB47" i="1"/>
  <c r="AF47" i="1" s="1"/>
  <c r="AI47" i="1"/>
  <c r="W47" i="1"/>
  <c r="U47" i="1" s="1"/>
  <c r="X47" i="1" s="1"/>
  <c r="R47" i="1" s="1"/>
  <c r="S47" i="1" s="1"/>
  <c r="AH47" i="1"/>
  <c r="AB128" i="1"/>
  <c r="AF128" i="1" s="1"/>
  <c r="AI128" i="1"/>
  <c r="AH128" i="1"/>
  <c r="AB42" i="1"/>
  <c r="AF42" i="1" s="1"/>
  <c r="AI42" i="1"/>
  <c r="AH42" i="1"/>
  <c r="AI62" i="1"/>
  <c r="AH62" i="1"/>
  <c r="AB62" i="1"/>
  <c r="AF62" i="1" s="1"/>
  <c r="AB45" i="1"/>
  <c r="AF45" i="1" s="1"/>
  <c r="AH45" i="1"/>
  <c r="AI45" i="1"/>
  <c r="AJ154" i="1"/>
  <c r="AI215" i="1"/>
  <c r="AH215" i="1"/>
  <c r="AB215" i="1"/>
  <c r="AF215" i="1" s="1"/>
  <c r="AB150" i="1"/>
  <c r="AF150" i="1" s="1"/>
  <c r="AI150" i="1"/>
  <c r="AH150" i="1"/>
  <c r="W164" i="1"/>
  <c r="U164" i="1" s="1"/>
  <c r="X164" i="1" s="1"/>
  <c r="R164" i="1" s="1"/>
  <c r="S164" i="1" s="1"/>
  <c r="W114" i="1"/>
  <c r="U114" i="1" s="1"/>
  <c r="X114" i="1" s="1"/>
  <c r="R114" i="1" s="1"/>
  <c r="S114" i="1" s="1"/>
  <c r="AB136" i="1"/>
  <c r="AF136" i="1" s="1"/>
  <c r="AI136" i="1"/>
  <c r="AH136" i="1"/>
  <c r="AB49" i="1"/>
  <c r="AF49" i="1" s="1"/>
  <c r="AI49" i="1"/>
  <c r="AH49" i="1"/>
  <c r="AB98" i="1"/>
  <c r="AF98" i="1" s="1"/>
  <c r="AI98" i="1"/>
  <c r="AH98" i="1"/>
  <c r="AB72" i="1"/>
  <c r="AF72" i="1" s="1"/>
  <c r="AI72" i="1"/>
  <c r="AH72" i="1"/>
  <c r="AB63" i="1"/>
  <c r="AF63" i="1" s="1"/>
  <c r="AI63" i="1"/>
  <c r="AH63" i="1"/>
  <c r="W150" i="1"/>
  <c r="U150" i="1" s="1"/>
  <c r="X150" i="1" s="1"/>
  <c r="R150" i="1" s="1"/>
  <c r="S150" i="1" s="1"/>
  <c r="W86" i="1"/>
  <c r="U86" i="1" s="1"/>
  <c r="X86" i="1" s="1"/>
  <c r="R86" i="1" s="1"/>
  <c r="S86" i="1" s="1"/>
  <c r="AI163" i="1"/>
  <c r="AB163" i="1"/>
  <c r="AF163" i="1" s="1"/>
  <c r="W163" i="1"/>
  <c r="U163" i="1" s="1"/>
  <c r="X163" i="1" s="1"/>
  <c r="R163" i="1" s="1"/>
  <c r="S163" i="1" s="1"/>
  <c r="AH163" i="1"/>
  <c r="W120" i="1"/>
  <c r="U120" i="1" s="1"/>
  <c r="X120" i="1" s="1"/>
  <c r="R120" i="1" s="1"/>
  <c r="S120" i="1" s="1"/>
  <c r="AI213" i="1"/>
  <c r="AB213" i="1"/>
  <c r="AF213" i="1" s="1"/>
  <c r="AH213" i="1"/>
  <c r="AB92" i="1"/>
  <c r="AF92" i="1" s="1"/>
  <c r="AI92" i="1"/>
  <c r="AH92" i="1"/>
  <c r="W109" i="1"/>
  <c r="U109" i="1" s="1"/>
  <c r="X109" i="1" s="1"/>
  <c r="R109" i="1" s="1"/>
  <c r="S109" i="1" s="1"/>
  <c r="W218" i="1"/>
  <c r="U218" i="1" s="1"/>
  <c r="X218" i="1" s="1"/>
  <c r="R218" i="1" s="1"/>
  <c r="S218" i="1" s="1"/>
  <c r="AJ48" i="1"/>
  <c r="W34" i="1"/>
  <c r="U34" i="1" s="1"/>
  <c r="X34" i="1" s="1"/>
  <c r="R34" i="1" s="1"/>
  <c r="S34" i="1" s="1"/>
  <c r="AJ207" i="1" l="1"/>
  <c r="AJ223" i="1"/>
  <c r="AJ200" i="1"/>
  <c r="AJ194" i="1"/>
  <c r="AJ113" i="1"/>
  <c r="AJ177" i="1"/>
  <c r="AJ111" i="1"/>
  <c r="AJ178" i="1"/>
  <c r="AJ46" i="1"/>
  <c r="AJ174" i="1"/>
  <c r="AJ190" i="1"/>
  <c r="AJ182" i="1"/>
  <c r="AJ129" i="1"/>
  <c r="AJ184" i="1"/>
  <c r="AJ192" i="1"/>
  <c r="AJ188" i="1"/>
  <c r="AJ197" i="1"/>
  <c r="AJ183" i="1"/>
  <c r="AJ186" i="1"/>
  <c r="AJ191" i="1"/>
  <c r="AJ180" i="1"/>
  <c r="AJ176" i="1"/>
  <c r="AJ204" i="1"/>
  <c r="AJ209" i="1"/>
  <c r="AJ203" i="1"/>
  <c r="AJ199" i="1"/>
  <c r="AJ172" i="1"/>
  <c r="AJ171" i="1"/>
  <c r="AJ122" i="1"/>
  <c r="AJ124" i="1"/>
  <c r="AJ44" i="1"/>
  <c r="AJ138" i="1"/>
  <c r="AJ57" i="1"/>
  <c r="AJ134" i="1"/>
  <c r="AJ142" i="1"/>
  <c r="AJ52" i="1"/>
  <c r="AJ145" i="1"/>
  <c r="AJ86" i="1"/>
  <c r="AJ61" i="1"/>
  <c r="AJ159" i="1"/>
  <c r="AJ25" i="1"/>
  <c r="AJ41" i="1"/>
  <c r="AJ33" i="1"/>
  <c r="AJ119" i="1"/>
  <c r="AJ89" i="1"/>
  <c r="AJ163" i="1"/>
  <c r="AJ58" i="1"/>
  <c r="AJ131" i="1"/>
  <c r="AJ155" i="1"/>
  <c r="AJ112" i="1"/>
  <c r="AJ72" i="1"/>
  <c r="AJ21" i="1"/>
  <c r="AJ84" i="1"/>
  <c r="AJ45" i="1"/>
  <c r="AJ153" i="1"/>
  <c r="AJ220" i="1"/>
  <c r="AJ109" i="1"/>
  <c r="AJ105" i="1"/>
  <c r="AJ108" i="1"/>
  <c r="AJ26" i="1"/>
  <c r="AJ97" i="1"/>
  <c r="AJ81" i="1"/>
  <c r="AJ218" i="1"/>
  <c r="AJ62" i="1"/>
  <c r="AJ17" i="1"/>
  <c r="AJ80" i="1"/>
  <c r="AJ67" i="1"/>
  <c r="AJ42" i="1"/>
  <c r="AJ120" i="1"/>
  <c r="AJ102" i="1"/>
  <c r="AJ38" i="1"/>
  <c r="AJ60" i="1"/>
  <c r="AJ141" i="1"/>
  <c r="AJ164" i="1"/>
  <c r="AJ68" i="1"/>
  <c r="AJ50" i="1"/>
  <c r="AJ136" i="1"/>
  <c r="AJ158" i="1"/>
  <c r="AJ213" i="1"/>
  <c r="AJ64" i="1"/>
  <c r="AJ133" i="1"/>
  <c r="AJ34" i="1"/>
  <c r="AJ51" i="1"/>
  <c r="AJ76" i="1"/>
  <c r="AJ70" i="1"/>
  <c r="AJ114" i="1"/>
  <c r="AJ77" i="1"/>
  <c r="AJ74" i="1"/>
  <c r="AJ210" i="1"/>
  <c r="AJ127" i="1"/>
  <c r="AJ148" i="1"/>
  <c r="AJ37" i="1"/>
  <c r="AJ146" i="1"/>
  <c r="AJ78" i="1"/>
  <c r="AJ128" i="1"/>
  <c r="AJ226" i="1"/>
  <c r="AJ79" i="1"/>
  <c r="AJ47" i="1"/>
  <c r="AJ49" i="1"/>
  <c r="AJ23" i="1"/>
  <c r="AJ167" i="1"/>
  <c r="AJ19" i="1"/>
  <c r="AJ69" i="1"/>
  <c r="AJ56" i="1"/>
  <c r="AJ222" i="1"/>
  <c r="AJ87" i="1"/>
  <c r="AJ149" i="1"/>
  <c r="AJ82" i="1"/>
  <c r="AJ66" i="1"/>
  <c r="AJ53" i="1"/>
  <c r="AJ123" i="1"/>
  <c r="AJ98" i="1"/>
  <c r="AJ215" i="1"/>
  <c r="AJ63" i="1"/>
  <c r="AJ92" i="1"/>
  <c r="AJ150" i="1"/>
  <c r="AJ29" i="1"/>
  <c r="AJ104" i="1"/>
  <c r="AJ115" i="1"/>
  <c r="AJ85" i="1"/>
</calcChain>
</file>

<file path=xl/sharedStrings.xml><?xml version="1.0" encoding="utf-8"?>
<sst xmlns="http://schemas.openxmlformats.org/spreadsheetml/2006/main" count="2590" uniqueCount="1398">
  <si>
    <t>File opened</t>
  </si>
  <si>
    <t>2023-08-28 08:14:38</t>
  </si>
  <si>
    <t>Console s/n</t>
  </si>
  <si>
    <t>68C-022458</t>
  </si>
  <si>
    <t>Console ver</t>
  </si>
  <si>
    <t>Bluestem v.2.1.08</t>
  </si>
  <si>
    <t>Scripts ver</t>
  </si>
  <si>
    <t>2022.05  2.1.08, Aug 2022</t>
  </si>
  <si>
    <t>Head s/n</t>
  </si>
  <si>
    <t>68H-422448</t>
  </si>
  <si>
    <t>Head ver</t>
  </si>
  <si>
    <t>1.4.22</t>
  </si>
  <si>
    <t>Head cal</t>
  </si>
  <si>
    <t>{"oxygen": "21", "co2azero": "0.969042", "co2aspan1": "0.997776", "co2aspan2": "-0.0122067", "co2aspan2a": "0.309777", "co2aspan2b": "0.307917", "co2aspanconc1": "2499", "co2aspanconc2": "292", "co2bzero": "0.949436", "co2bspan1": "0.998745", "co2bspan2": "-0.0117233", "co2bspan2a": "0.309871", "co2bspan2b": "0.308357", "co2bspanconc1": "2499", "co2bspanconc2": "292", "h2oazero": "1.12554", "h2oaspan1": "1.0119", "h2oaspan2": "0", "h2oaspan2a": "0.070478", "h2oaspan2b": "0.0713164", "h2oaspanconc1": "12.04", "h2oaspanconc2": "0", "h2obzero": "1.13076", "h2obspan1": "1.01489", "h2obspan2": "0", "h2obspan2a": "0.0706723", "h2obspan2b": "0.0717244", "h2obspanconc1": "12.04", "h2obspanconc2": "0", "tazero": "0.0224037", "tbzero": "0.441185", "flowmeterzero": "2.51205", "flowazero": "0.331", "flowbzero": "0.289", "chamberpressurezero": "2.56904", "ssa_ref": "37596.3", "ssb_ref": "37460.5"}</t>
  </si>
  <si>
    <t>CO2 rangematch</t>
  </si>
  <si>
    <t>Fri Aug 25 08:34</t>
  </si>
  <si>
    <t>H2O rangematch</t>
  </si>
  <si>
    <t>Fri Aug 25 08:39</t>
  </si>
  <si>
    <t>Chamber type</t>
  </si>
  <si>
    <t>6800-01A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</si>
  <si>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</si>
  <si>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</si>
  <si>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</si>
  <si>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</si>
  <si>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</si>
  <si>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</si>
  <si>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</si>
  <si>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08:14:38</t>
  </si>
  <si>
    <t>Stability Definition:	ΔCO2 (Meas2): Slp&lt;1 Std&lt;0.1 Per=20	ΔH2O (Meas2): Slp&lt;1 Std&lt;0.1 Per=20	A (GasEx): Slp&lt;1 Std&lt;0.1 Per=20	gsw (GasEx): Slp&lt;1 Std&lt;0.1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</si>
  <si>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</si>
  <si>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</si>
  <si>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</si>
  <si>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</si>
  <si>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</si>
  <si>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</si>
  <si>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</si>
  <si>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</si>
  <si>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</si>
  <si>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</si>
  <si>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</si>
  <si>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</si>
  <si>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</si>
  <si>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</si>
  <si>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</si>
  <si>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</si>
  <si>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</si>
  <si>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</si>
  <si>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</si>
  <si>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</si>
  <si>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</si>
  <si>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</si>
  <si>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</si>
  <si>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</si>
  <si>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</si>
  <si>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</si>
  <si>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</si>
  <si>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</si>
  <si>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</si>
  <si>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</si>
  <si>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</si>
  <si>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</si>
  <si>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</si>
  <si>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</si>
  <si>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</si>
  <si>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</si>
  <si>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</si>
  <si>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</si>
  <si>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</si>
  <si>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</si>
  <si>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</si>
  <si>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</si>
  <si>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</si>
  <si>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</si>
  <si>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</si>
  <si>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</si>
  <si>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</si>
  <si>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</si>
  <si>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</si>
  <si>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</si>
  <si>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</si>
  <si>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</si>
  <si>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2.6092 194.707 363.628 592.539 858.419 1028.01 1234.17 1356.82</t>
  </si>
  <si>
    <t>Fs_true</t>
  </si>
  <si>
    <t>-0.548831 218.034 387.776 593.205 805.241 1001.56 1201.19 1400.81</t>
  </si>
  <si>
    <t>leak_wt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</si>
  <si>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</si>
  <si>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</si>
  <si>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</si>
  <si>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</si>
  <si>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</si>
  <si>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</si>
  <si>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</si>
  <si>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</si>
  <si>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</si>
  <si>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</si>
  <si>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</si>
  <si>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</si>
  <si>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</si>
  <si>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</si>
  <si>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</si>
  <si>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</si>
  <si>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</si>
  <si>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</si>
  <si>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</si>
  <si>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</si>
  <si>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</si>
  <si>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Group name</t>
  </si>
  <si>
    <t>Control v transgenic</t>
  </si>
  <si>
    <t>Genotype</t>
  </si>
  <si>
    <t>Leaf number</t>
  </si>
  <si>
    <t>Plant age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</si>
  <si>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</si>
  <si>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</si>
  <si>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</si>
  <si>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</si>
  <si>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</si>
  <si>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</si>
  <si>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</si>
  <si>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</si>
  <si>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</si>
  <si>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</si>
  <si>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</si>
  <si>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</si>
  <si>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</si>
  <si>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</si>
  <si>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</si>
  <si>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</si>
  <si>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</si>
  <si>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</si>
  <si>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</si>
  <si>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</si>
  <si>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</si>
  <si>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</si>
  <si>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</si>
  <si>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</si>
  <si>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</si>
  <si>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</si>
  <si>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</si>
  <si>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</si>
  <si>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</si>
  <si>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</si>
  <si>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</si>
  <si>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</si>
  <si>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</si>
  <si>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</si>
  <si>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</si>
  <si>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</si>
  <si>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</si>
  <si>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</si>
  <si>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</si>
  <si>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</si>
  <si>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</si>
  <si>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</si>
  <si>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</si>
  <si>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</si>
  <si>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</si>
  <si>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</si>
  <si>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</si>
  <si>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</si>
  <si>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</si>
  <si>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</si>
  <si>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</si>
  <si>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</si>
  <si>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</si>
  <si>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</si>
  <si>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</si>
  <si>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</si>
  <si>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</si>
  <si>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</si>
  <si>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</si>
  <si>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</si>
  <si>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</si>
  <si>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</si>
  <si>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</si>
  <si>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</si>
  <si>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</si>
  <si>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</si>
  <si>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</si>
  <si>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</si>
  <si>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</si>
  <si>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</si>
  <si>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</si>
  <si>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</si>
  <si>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</si>
  <si>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</si>
  <si>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</si>
  <si>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</si>
  <si>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</si>
  <si>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</si>
  <si>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</si>
  <si>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</si>
  <si>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</si>
  <si>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</si>
  <si>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</si>
  <si>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</si>
  <si>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</si>
  <si>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</si>
  <si>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</si>
  <si>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</si>
  <si>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</si>
  <si>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</si>
  <si>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</si>
  <si>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</si>
  <si>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</si>
  <si>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</si>
  <si>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</si>
  <si>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</si>
  <si>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</si>
  <si>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</si>
  <si>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</si>
  <si>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</si>
  <si>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</si>
  <si>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</si>
  <si>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</si>
  <si>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</si>
  <si>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</si>
  <si>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</si>
  <si>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</si>
  <si>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</si>
  <si>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</si>
  <si>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</si>
  <si>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</si>
  <si>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</si>
  <si>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</si>
  <si>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</si>
  <si>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</si>
  <si>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</si>
  <si>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</si>
  <si>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</si>
  <si>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</si>
  <si>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</si>
  <si>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</si>
  <si>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</si>
  <si>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</si>
  <si>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</si>
  <si>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</si>
  <si>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</si>
  <si>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</si>
  <si>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</si>
  <si>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</si>
  <si>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</si>
  <si>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</si>
  <si>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</si>
  <si>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</si>
  <si>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</si>
  <si>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</si>
  <si>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</si>
  <si>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</si>
  <si>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</si>
  <si>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</si>
  <si>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</si>
  <si>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</si>
  <si>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</si>
  <si>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</si>
  <si>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</si>
  <si>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</si>
  <si>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</si>
  <si>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</si>
  <si>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</si>
  <si>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</si>
  <si>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</si>
  <si>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</si>
  <si>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</si>
  <si>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</si>
  <si>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</si>
  <si>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</si>
  <si>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</si>
  <si>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</si>
  <si>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</si>
  <si>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</si>
  <si>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</si>
  <si>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</si>
  <si>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</si>
  <si>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</si>
  <si>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</si>
  <si>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</si>
  <si>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</si>
  <si>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</si>
  <si>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</si>
  <si>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</si>
  <si>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</si>
  <si>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</si>
  <si>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weeks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</si>
  <si>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</si>
  <si>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</si>
  <si>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</si>
  <si>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</si>
  <si>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</si>
  <si>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</si>
  <si>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</si>
  <si>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</si>
  <si>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</si>
  <si>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</si>
  <si>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</si>
  <si>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</si>
  <si>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</si>
  <si>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</si>
  <si>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</si>
  <si>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</si>
  <si>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</si>
  <si>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</si>
  <si>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</si>
  <si>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</si>
  <si>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</si>
  <si>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</si>
  <si>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</si>
  <si>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20230828 08:26:49</t>
  </si>
  <si>
    <t>08:26:49</t>
  </si>
  <si>
    <t>Transgenic</t>
  </si>
  <si>
    <t>-</t>
  </si>
  <si>
    <t>RECT-680-20230828-08_26_45</t>
  </si>
  <si>
    <t>DARK-681-20230828-08_26_52</t>
  </si>
  <si>
    <t>0: Broadleaf</t>
  </si>
  <si>
    <t>08:27:07</t>
  </si>
  <si>
    <t>20230828 08:30:43</t>
  </si>
  <si>
    <t>08:30:43</t>
  </si>
  <si>
    <t>RECT-682-20230828-08_30_40</t>
  </si>
  <si>
    <t>DARK-683-20230828-08_30_46</t>
  </si>
  <si>
    <t>08:31:08</t>
  </si>
  <si>
    <t>20230828 08:33:29</t>
  </si>
  <si>
    <t>08:33:29</t>
  </si>
  <si>
    <t>RECT-684-20230828-08_33_26</t>
  </si>
  <si>
    <t>DARK-685-20230828-08_33_32</t>
  </si>
  <si>
    <t>08:33:58</t>
  </si>
  <si>
    <t>20230828 08:36:31</t>
  </si>
  <si>
    <t>08:36:31</t>
  </si>
  <si>
    <t>RECT-686-20230828-08_36_27</t>
  </si>
  <si>
    <t>DARK-687-20230828-08_36_34</t>
  </si>
  <si>
    <t>08:37:00</t>
  </si>
  <si>
    <t>20230828 08:38:48</t>
  </si>
  <si>
    <t>08:38:48</t>
  </si>
  <si>
    <t>RECT-688-20230828-08_38_45</t>
  </si>
  <si>
    <t>DARK-689-20230828-08_38_51</t>
  </si>
  <si>
    <t>08:39:14</t>
  </si>
  <si>
    <t>20230828 08:41:34</t>
  </si>
  <si>
    <t>08:41:34</t>
  </si>
  <si>
    <t>RECT-690-20230828-08_41_31</t>
  </si>
  <si>
    <t>DARK-691-20230828-08_41_37</t>
  </si>
  <si>
    <t>08:41:51</t>
  </si>
  <si>
    <t>20230828 08:43:23</t>
  </si>
  <si>
    <t>08:43:23</t>
  </si>
  <si>
    <t>RECT-692-20230828-08_43_20</t>
  </si>
  <si>
    <t>DARK-693-20230828-08_43_26</t>
  </si>
  <si>
    <t>08:43:48</t>
  </si>
  <si>
    <t>20230828 08:46:14</t>
  </si>
  <si>
    <t>08:46:14</t>
  </si>
  <si>
    <t>RECT-694-20230828-08_46_11</t>
  </si>
  <si>
    <t>DARK-695-20230828-08_46_17</t>
  </si>
  <si>
    <t>08:46:34</t>
  </si>
  <si>
    <t>20230828 08:48:17</t>
  </si>
  <si>
    <t>08:48:17</t>
  </si>
  <si>
    <t>RECT-696-20230828-08_48_13</t>
  </si>
  <si>
    <t>DARK-697-20230828-08_48_20</t>
  </si>
  <si>
    <t>08:48:52</t>
  </si>
  <si>
    <t>20230828 08:50:06</t>
  </si>
  <si>
    <t>08:50:06</t>
  </si>
  <si>
    <t>RECT-698-20230828-08_50_02</t>
  </si>
  <si>
    <t>DARK-699-20230828-08_50_09</t>
  </si>
  <si>
    <t>08:50:28</t>
  </si>
  <si>
    <t>20230828 08:52:45</t>
  </si>
  <si>
    <t>08:52:45</t>
  </si>
  <si>
    <t>RECT-700-20230828-08_52_42</t>
  </si>
  <si>
    <t>DARK-701-20230828-08_52_48</t>
  </si>
  <si>
    <t>08:53:03</t>
  </si>
  <si>
    <t>20230828 08:55:43</t>
  </si>
  <si>
    <t>08:55:43</t>
  </si>
  <si>
    <t>RECT-702-20230828-08_55_40</t>
  </si>
  <si>
    <t>DARK-703-20230828-08_55_46</t>
  </si>
  <si>
    <t>08:56:03</t>
  </si>
  <si>
    <t>20230828 08:57:52</t>
  </si>
  <si>
    <t>08:57:52</t>
  </si>
  <si>
    <t>RECT-704-20230828-08_57_48</t>
  </si>
  <si>
    <t>DARK-705-20230828-08_57_55</t>
  </si>
  <si>
    <t>08:58:17</t>
  </si>
  <si>
    <t>20230828 08:59:31</t>
  </si>
  <si>
    <t>08:59:31</t>
  </si>
  <si>
    <t>RECT-706-20230828-08_59_27</t>
  </si>
  <si>
    <t>DARK-707-20230828-08_59_34</t>
  </si>
  <si>
    <t>08:59:58</t>
  </si>
  <si>
    <t>20230828 09:01:36</t>
  </si>
  <si>
    <t>09:01:36</t>
  </si>
  <si>
    <t>RECT-708-20230828-09_01_33</t>
  </si>
  <si>
    <t>DARK-709-20230828-09_01_39</t>
  </si>
  <si>
    <t>09:02:04</t>
  </si>
  <si>
    <t>20230828 09:04:22</t>
  </si>
  <si>
    <t>09:04:22</t>
  </si>
  <si>
    <t>RECT-710-20230828-09_04_18</t>
  </si>
  <si>
    <t>DARK-711-20230828-09_04_25</t>
  </si>
  <si>
    <t>09:04:51</t>
  </si>
  <si>
    <t>20230828 09:05:42</t>
  </si>
  <si>
    <t>09:05:42</t>
  </si>
  <si>
    <t>RECT-712-20230828-09_05_39</t>
  </si>
  <si>
    <t>DARK-713-20230828-09_05_45</t>
  </si>
  <si>
    <t>09:06:15</t>
  </si>
  <si>
    <t>20230828 09:09:01</t>
  </si>
  <si>
    <t>09:09:01</t>
  </si>
  <si>
    <t>RECT-714-20230828-09_08_57</t>
  </si>
  <si>
    <t>DARK-715-20230828-09_09_04</t>
  </si>
  <si>
    <t>09:09:22</t>
  </si>
  <si>
    <t>20230828 09:10:58</t>
  </si>
  <si>
    <t>09:10:58</t>
  </si>
  <si>
    <t>RECT-716-20230828-09_10_55</t>
  </si>
  <si>
    <t>DARK-717-20230828-09_11_01</t>
  </si>
  <si>
    <t>09:11:30</t>
  </si>
  <si>
    <t>20230828 09:13:16</t>
  </si>
  <si>
    <t>09:13:16</t>
  </si>
  <si>
    <t>RECT-718-20230828-09_13_13</t>
  </si>
  <si>
    <t>DARK-719-20230828-09_13_19</t>
  </si>
  <si>
    <t>09:13:47</t>
  </si>
  <si>
    <t>20230828 09:14:57</t>
  </si>
  <si>
    <t>09:14:57</t>
  </si>
  <si>
    <t>RECT-720-20230828-09_14_53</t>
  </si>
  <si>
    <t>DARK-721-20230828-09_15_00</t>
  </si>
  <si>
    <t>09:15:15</t>
  </si>
  <si>
    <t>20230828 09:16:17</t>
  </si>
  <si>
    <t>09:16:17</t>
  </si>
  <si>
    <t>RECT-722-20230828-09_16_14</t>
  </si>
  <si>
    <t>DARK-723-20230828-09_16_20</t>
  </si>
  <si>
    <t>09:16:39</t>
  </si>
  <si>
    <t>20230828 09:18:24</t>
  </si>
  <si>
    <t>09:18:24</t>
  </si>
  <si>
    <t>RECT-724-20230828-09_18_21</t>
  </si>
  <si>
    <t>DARK-725-20230828-09_18_27</t>
  </si>
  <si>
    <t>09:19:04</t>
  </si>
  <si>
    <t>20230828 09:20:29</t>
  </si>
  <si>
    <t>09:20:29</t>
  </si>
  <si>
    <t>RECT-726-20230828-09_20_25</t>
  </si>
  <si>
    <t>DARK-727-20230828-09_20_32</t>
  </si>
  <si>
    <t>09:20:57</t>
  </si>
  <si>
    <t>20230828 09:22:27</t>
  </si>
  <si>
    <t>09:22:27</t>
  </si>
  <si>
    <t>RECT-728-20230828-09_22_24</t>
  </si>
  <si>
    <t>DARK-729-20230828-09_22_30</t>
  </si>
  <si>
    <t>09:22:50</t>
  </si>
  <si>
    <t>20230828 09:24:09</t>
  </si>
  <si>
    <t>09:24:09</t>
  </si>
  <si>
    <t>RECT-730-20230828-09_24_06</t>
  </si>
  <si>
    <t>DARK-731-20230828-09_24_12</t>
  </si>
  <si>
    <t>09:24:28</t>
  </si>
  <si>
    <t>20230828 09:26:44</t>
  </si>
  <si>
    <t>09:26:44</t>
  </si>
  <si>
    <t>RECT-732-20230828-09_26_41</t>
  </si>
  <si>
    <t>DARK-733-20230828-09_26_47</t>
  </si>
  <si>
    <t>09:27:19</t>
  </si>
  <si>
    <t>20230828 09:29:02</t>
  </si>
  <si>
    <t>09:29:02</t>
  </si>
  <si>
    <t>RECT-734-20230828-09_28_58</t>
  </si>
  <si>
    <t>DARK-735-20230828-09_29_05</t>
  </si>
  <si>
    <t>09:29:20</t>
  </si>
  <si>
    <t>20230828 09:31:33</t>
  </si>
  <si>
    <t>09:31:33</t>
  </si>
  <si>
    <t>RECT-736-20230828-09_31_30</t>
  </si>
  <si>
    <t>DARK-737-20230828-09_31_36</t>
  </si>
  <si>
    <t>09:32:03</t>
  </si>
  <si>
    <t>20230828 09:33:22</t>
  </si>
  <si>
    <t>09:33:22</t>
  </si>
  <si>
    <t>RECT-738-20230828-09_33_18</t>
  </si>
  <si>
    <t>DARK-739-20230828-09_33_25</t>
  </si>
  <si>
    <t>09:33:48</t>
  </si>
  <si>
    <t>20230828 09:35:15</t>
  </si>
  <si>
    <t>09:35:15</t>
  </si>
  <si>
    <t>RECT-740-20230828-09_35_12</t>
  </si>
  <si>
    <t>DARK-741-20230828-09_35_18</t>
  </si>
  <si>
    <t>09:35:32</t>
  </si>
  <si>
    <t>20230828 09:37:33</t>
  </si>
  <si>
    <t>09:37:33</t>
  </si>
  <si>
    <t>RECT-742-20230828-09_37_29</t>
  </si>
  <si>
    <t>DARK-743-20230828-09_37_36</t>
  </si>
  <si>
    <t>09:37:55</t>
  </si>
  <si>
    <t>20230828 09:39:55</t>
  </si>
  <si>
    <t>09:39:55</t>
  </si>
  <si>
    <t>RECT-744-20230828-09_39_52</t>
  </si>
  <si>
    <t>DARK-745-20230828-09_39_58</t>
  </si>
  <si>
    <t>09:40:27</t>
  </si>
  <si>
    <t>20230828 09:43:02</t>
  </si>
  <si>
    <t>09:43:02</t>
  </si>
  <si>
    <t>RECT-746-20230828-09_42_58</t>
  </si>
  <si>
    <t>DARK-747-20230828-09_43_05</t>
  </si>
  <si>
    <t>09:43:34</t>
  </si>
  <si>
    <t>20230828 09:44:59</t>
  </si>
  <si>
    <t>09:44:59</t>
  </si>
  <si>
    <t>RECT-748-20230828-09_44_56</t>
  </si>
  <si>
    <t>DARK-749-20230828-09_45_02</t>
  </si>
  <si>
    <t>09:45:40</t>
  </si>
  <si>
    <t>20230828 09:52:04</t>
  </si>
  <si>
    <t>09:52:04</t>
  </si>
  <si>
    <t>RECT-750-20230828-09_52_01</t>
  </si>
  <si>
    <t>DARK-751-20230828-09_52_07</t>
  </si>
  <si>
    <t>09:52:25</t>
  </si>
  <si>
    <t>20230828 09:54:42</t>
  </si>
  <si>
    <t>09:54:42</t>
  </si>
  <si>
    <t>RECT-752-20230828-09_54_39</t>
  </si>
  <si>
    <t>DARK-753-20230828-09_54_45</t>
  </si>
  <si>
    <t>09:55:06</t>
  </si>
  <si>
    <t>20230828 09:57:14</t>
  </si>
  <si>
    <t>09:57:14</t>
  </si>
  <si>
    <t>RECT-754-20230828-09_57_11</t>
  </si>
  <si>
    <t>DARK-755-20230828-09_57_17</t>
  </si>
  <si>
    <t>09:57:39</t>
  </si>
  <si>
    <t>20230828 10:16:42</t>
  </si>
  <si>
    <t>10:16:42</t>
  </si>
  <si>
    <t>RECT-756-20230828-10_16_39</t>
  </si>
  <si>
    <t>DARK-757-20230828-10_16_45</t>
  </si>
  <si>
    <t>10:17:09</t>
  </si>
  <si>
    <t>20230828 10:19:07</t>
  </si>
  <si>
    <t>10:19:07</t>
  </si>
  <si>
    <t>RECT-758-20230828-10_19_04</t>
  </si>
  <si>
    <t>DARK-759-20230828-10_19_10</t>
  </si>
  <si>
    <t>10:19:38</t>
  </si>
  <si>
    <t>20230828 10:21:48</t>
  </si>
  <si>
    <t>10:21:48</t>
  </si>
  <si>
    <t>RECT-760-20230828-10_21_45</t>
  </si>
  <si>
    <t>DARK-761-20230828-10_21_51</t>
  </si>
  <si>
    <t>10:22:26</t>
  </si>
  <si>
    <t>20230828 10:23:45</t>
  </si>
  <si>
    <t>10:23:45</t>
  </si>
  <si>
    <t>RECT-762-20230828-10_23_42</t>
  </si>
  <si>
    <t>DARK-763-20230828-10_23_48</t>
  </si>
  <si>
    <t>10:24:11</t>
  </si>
  <si>
    <t>20230828 10:25:49</t>
  </si>
  <si>
    <t>10:25:49</t>
  </si>
  <si>
    <t>RECT-764-20230828-10_25_46</t>
  </si>
  <si>
    <t>DARK-765-20230828-10_25_52</t>
  </si>
  <si>
    <t>10:26:11</t>
  </si>
  <si>
    <t>20230828 10:27:32</t>
  </si>
  <si>
    <t>10:27:32</t>
  </si>
  <si>
    <t>RECT-766-20230828-10_27_29</t>
  </si>
  <si>
    <t>DARK-767-20230828-10_27_35</t>
  </si>
  <si>
    <t>10:27:53</t>
  </si>
  <si>
    <t>20230828 10:29:55</t>
  </si>
  <si>
    <t>10:29:55</t>
  </si>
  <si>
    <t>RECT-768-20230828-10_29_52</t>
  </si>
  <si>
    <t>DARK-769-20230828-10_29_58</t>
  </si>
  <si>
    <t>10:30:24</t>
  </si>
  <si>
    <t>20230828 10:32:08</t>
  </si>
  <si>
    <t>10:32:08</t>
  </si>
  <si>
    <t>RECT-770-20230828-10_32_05</t>
  </si>
  <si>
    <t>DARK-771-20230828-10_32_11</t>
  </si>
  <si>
    <t>10:32:36</t>
  </si>
  <si>
    <t>20230828 10:34:56</t>
  </si>
  <si>
    <t>10:34:56</t>
  </si>
  <si>
    <t>RECT-772-20230828-10_34_53</t>
  </si>
  <si>
    <t>DARK-773-20230828-10_34_59</t>
  </si>
  <si>
    <t>10:35:21</t>
  </si>
  <si>
    <t>20230828 10:36:49</t>
  </si>
  <si>
    <t>10:36:49</t>
  </si>
  <si>
    <t>RECT-774-20230828-10_36_46</t>
  </si>
  <si>
    <t>DARK-775-20230828-10_36_52</t>
  </si>
  <si>
    <t>10:37:10</t>
  </si>
  <si>
    <t>20230828 10:39:02</t>
  </si>
  <si>
    <t>10:39:02</t>
  </si>
  <si>
    <t>RECT-776-20230828-10_38_59</t>
  </si>
  <si>
    <t>DARK-777-20230828-10_39_05</t>
  </si>
  <si>
    <t>10:39:27</t>
  </si>
  <si>
    <t>20230828 10:41:41</t>
  </si>
  <si>
    <t>10:41:41</t>
  </si>
  <si>
    <t>RECT-778-20230828-10_41_38</t>
  </si>
  <si>
    <t>DARK-779-20230828-10_41_44</t>
  </si>
  <si>
    <t>10:42:11</t>
  </si>
  <si>
    <t>20230828 10:43:48</t>
  </si>
  <si>
    <t>10:43:48</t>
  </si>
  <si>
    <t>RECT-780-20230828-10_43_45</t>
  </si>
  <si>
    <t>DARK-781-20230828-10_43_51</t>
  </si>
  <si>
    <t>10:44:14</t>
  </si>
  <si>
    <t>20230828 10:46:09</t>
  </si>
  <si>
    <t>10:46:09</t>
  </si>
  <si>
    <t>RECT-782-20230828-10_46_06</t>
  </si>
  <si>
    <t>DARK-783-20230828-10_46_12</t>
  </si>
  <si>
    <t>10:46:40</t>
  </si>
  <si>
    <t>20230828 10:47:57</t>
  </si>
  <si>
    <t>10:47:57</t>
  </si>
  <si>
    <t>RECT-784-20230828-10_47_54</t>
  </si>
  <si>
    <t>DARK-785-20230828-10_48_00</t>
  </si>
  <si>
    <t>10:48:34</t>
  </si>
  <si>
    <t>20230828 10:50:08</t>
  </si>
  <si>
    <t>10:50:08</t>
  </si>
  <si>
    <t>RECT-786-20230828-10_50_05</t>
  </si>
  <si>
    <t>DARK-787-20230828-10_50_12</t>
  </si>
  <si>
    <t>10:50:34</t>
  </si>
  <si>
    <t>20230828 10:52:25</t>
  </si>
  <si>
    <t>10:52:25</t>
  </si>
  <si>
    <t>RECT-788-20230828-10_52_22</t>
  </si>
  <si>
    <t>DARK-789-20230828-10_52_29</t>
  </si>
  <si>
    <t>10:52:53</t>
  </si>
  <si>
    <t>20230828 10:54:28</t>
  </si>
  <si>
    <t>10:54:28</t>
  </si>
  <si>
    <t>RECT-790-20230828-10_54_25</t>
  </si>
  <si>
    <t>DARK-791-20230828-10_54_31</t>
  </si>
  <si>
    <t>10:54:56</t>
  </si>
  <si>
    <t>20230828 10:56:09</t>
  </si>
  <si>
    <t>10:56:09</t>
  </si>
  <si>
    <t>RECT-792-20230828-10_56_06</t>
  </si>
  <si>
    <t>DARK-793-20230828-10_56_12</t>
  </si>
  <si>
    <t>10:56:33</t>
  </si>
  <si>
    <t>20230828 10:58:33</t>
  </si>
  <si>
    <t>10:58:33</t>
  </si>
  <si>
    <t>RECT-794-20230828-10_58_30</t>
  </si>
  <si>
    <t>DARK-795-20230828-10_58_36</t>
  </si>
  <si>
    <t>10:58:59</t>
  </si>
  <si>
    <t>20230828 11:00:12</t>
  </si>
  <si>
    <t>11:00:12</t>
  </si>
  <si>
    <t>RECT-796-20230828-11_00_09</t>
  </si>
  <si>
    <t>DARK-797-20230828-11_00_16</t>
  </si>
  <si>
    <t>11:00:43</t>
  </si>
  <si>
    <t>20230828 11:02:26</t>
  </si>
  <si>
    <t>11:02:26</t>
  </si>
  <si>
    <t>RECT-798-20230828-11_02_23</t>
  </si>
  <si>
    <t>DARK-799-20230828-11_02_29</t>
  </si>
  <si>
    <t>11:02:48</t>
  </si>
  <si>
    <t>20230828 11:05:52</t>
  </si>
  <si>
    <t>11:05:52</t>
  </si>
  <si>
    <t>RECT-800-20230828-11_05_49</t>
  </si>
  <si>
    <t>DARK-801-20230828-11_05_55</t>
  </si>
  <si>
    <t>11:06:16</t>
  </si>
  <si>
    <t>20230828 11:07:51</t>
  </si>
  <si>
    <t>11:07:51</t>
  </si>
  <si>
    <t>RECT-802-20230828-11_07_48</t>
  </si>
  <si>
    <t>DARK-803-20230828-11_07_54</t>
  </si>
  <si>
    <t>11:08:21</t>
  </si>
  <si>
    <t>20230828 11:09:58</t>
  </si>
  <si>
    <t>11:09:58</t>
  </si>
  <si>
    <t>RECT-804-20230828-11_09_55</t>
  </si>
  <si>
    <t>DARK-805-20230828-11_10_01</t>
  </si>
  <si>
    <t>11:10:23</t>
  </si>
  <si>
    <t>20230828 11:12:01</t>
  </si>
  <si>
    <t>11:12:01</t>
  </si>
  <si>
    <t>RECT-806-20230828-11_11_58</t>
  </si>
  <si>
    <t>DARK-807-20230828-11_12_04</t>
  </si>
  <si>
    <t>11:12:25</t>
  </si>
  <si>
    <t>20230828 11:14:00</t>
  </si>
  <si>
    <t>11:14:00</t>
  </si>
  <si>
    <t>RECT-808-20230828-11_13_57</t>
  </si>
  <si>
    <t>DARK-809-20230828-11_14_03</t>
  </si>
  <si>
    <t>11:14:40</t>
  </si>
  <si>
    <t>20230828 11:16:19</t>
  </si>
  <si>
    <t>11:16:19</t>
  </si>
  <si>
    <t>RECT-810-20230828-11_16_16</t>
  </si>
  <si>
    <t>DARK-811-20230828-11_16_23</t>
  </si>
  <si>
    <t>11:16:43</t>
  </si>
  <si>
    <t>20230828 11:18:01</t>
  </si>
  <si>
    <t>11:18:01</t>
  </si>
  <si>
    <t>RECT-812-20230828-11_17_58</t>
  </si>
  <si>
    <t>DARK-813-20230828-11_18_04</t>
  </si>
  <si>
    <t>11:18:21</t>
  </si>
  <si>
    <t>20230828 11:20:17</t>
  </si>
  <si>
    <t>11:20:17</t>
  </si>
  <si>
    <t>RECT-814-20230828-11_20_14</t>
  </si>
  <si>
    <t>DARK-815-20230828-11_20_20</t>
  </si>
  <si>
    <t>11:20:52</t>
  </si>
  <si>
    <t>20230828 11:22:51</t>
  </si>
  <si>
    <t>11:22:51</t>
  </si>
  <si>
    <t>RECT-816-20230828-11_22_48</t>
  </si>
  <si>
    <t>DARK-817-20230828-11_22_54</t>
  </si>
  <si>
    <t>11:23:12</t>
  </si>
  <si>
    <t>20230828 11:24:39</t>
  </si>
  <si>
    <t>11:24:39</t>
  </si>
  <si>
    <t>RECT-818-20230828-11_24_36</t>
  </si>
  <si>
    <t>DARK-819-20230828-11_24_42</t>
  </si>
  <si>
    <t>11:25:14</t>
  </si>
  <si>
    <t>20230828 11:26:17</t>
  </si>
  <si>
    <t>11:26:17</t>
  </si>
  <si>
    <t>RECT-820-20230828-11_26_14</t>
  </si>
  <si>
    <t>DARK-821-20230828-11_26_20</t>
  </si>
  <si>
    <t>11:26:38</t>
  </si>
  <si>
    <t>20230828 11:28:56</t>
  </si>
  <si>
    <t>11:28:56</t>
  </si>
  <si>
    <t>RECT-822-20230828-11_28_53</t>
  </si>
  <si>
    <t>DARK-823-20230828-11_28_59</t>
  </si>
  <si>
    <t>11:29:27</t>
  </si>
  <si>
    <t>20230828 11:32:20</t>
  </si>
  <si>
    <t>11:32:20</t>
  </si>
  <si>
    <t>RECT-824-20230828-11_32_17</t>
  </si>
  <si>
    <t>DARK-825-20230828-11_32_24</t>
  </si>
  <si>
    <t>11:32:49</t>
  </si>
  <si>
    <t>20230828 11:34:43</t>
  </si>
  <si>
    <t>11:34:43</t>
  </si>
  <si>
    <t>RECT-826-20230828-11_34_40</t>
  </si>
  <si>
    <t>DARK-827-20230828-11_34_47</t>
  </si>
  <si>
    <t>11:35:06</t>
  </si>
  <si>
    <t>20230828 11:38:11</t>
  </si>
  <si>
    <t>11:38:11</t>
  </si>
  <si>
    <t>RECT-828-20230828-11_38_08</t>
  </si>
  <si>
    <t>DARK-829-20230828-11_38_15</t>
  </si>
  <si>
    <t>11:38:33</t>
  </si>
  <si>
    <t>20230828 11:41:11</t>
  </si>
  <si>
    <t>11:41:11</t>
  </si>
  <si>
    <t>RECT-830-20230828-11_41_08</t>
  </si>
  <si>
    <t>DARK-831-20230828-11_41_14</t>
  </si>
  <si>
    <t>11:41:34</t>
  </si>
  <si>
    <t>20230828 11:43:40</t>
  </si>
  <si>
    <t>11:43:40</t>
  </si>
  <si>
    <t>RECT-832-20230828-11_43_37</t>
  </si>
  <si>
    <t>DARK-833-20230828-11_43_44</t>
  </si>
  <si>
    <t>11:43:59</t>
  </si>
  <si>
    <t>20230828 11:45:29</t>
  </si>
  <si>
    <t>11:45:29</t>
  </si>
  <si>
    <t>RECT-834-20230828-11_45_26</t>
  </si>
  <si>
    <t>DARK-835-20230828-11_45_33</t>
  </si>
  <si>
    <t>11:45:54</t>
  </si>
  <si>
    <t>20230828 12:10:11</t>
  </si>
  <si>
    <t>12:10:11</t>
  </si>
  <si>
    <t>064</t>
  </si>
  <si>
    <t>RECT-836-20230828-12_10_08</t>
  </si>
  <si>
    <t>DARK-837-20230828-12_10_15</t>
  </si>
  <si>
    <t>12:10:52</t>
  </si>
  <si>
    <t>20230828 12:15:51</t>
  </si>
  <si>
    <t>12:15:51</t>
  </si>
  <si>
    <t>213</t>
  </si>
  <si>
    <t>RECT-838-20230828-12_15_48</t>
  </si>
  <si>
    <t>DARK-839-20230828-12_15_54</t>
  </si>
  <si>
    <t>12:16:24</t>
  </si>
  <si>
    <t>20230828 12:19:19</t>
  </si>
  <si>
    <t>12:19:19</t>
  </si>
  <si>
    <t>201</t>
  </si>
  <si>
    <t>RECT-840-20230828-12_19_16</t>
  </si>
  <si>
    <t>DARK-841-20230828-12_19_22</t>
  </si>
  <si>
    <t>12:19:44</t>
  </si>
  <si>
    <t>20230828 12:22:08</t>
  </si>
  <si>
    <t>12:22:08</t>
  </si>
  <si>
    <t>296</t>
  </si>
  <si>
    <t>RECT-842-20230828-12_22_05</t>
  </si>
  <si>
    <t>DARK-843-20230828-12_22_12</t>
  </si>
  <si>
    <t>12:22:44</t>
  </si>
  <si>
    <t>20230828 12:24:34</t>
  </si>
  <si>
    <t>12:24:34</t>
  </si>
  <si>
    <t>282</t>
  </si>
  <si>
    <t>RECT-844-20230828-12_24_31</t>
  </si>
  <si>
    <t>DARK-845-20230828-12_24_37</t>
  </si>
  <si>
    <t>12:25:02</t>
  </si>
  <si>
    <t>20230828 12:26:34</t>
  </si>
  <si>
    <t>12:26:34</t>
  </si>
  <si>
    <t>346</t>
  </si>
  <si>
    <t>RECT-846-20230828-12_26_31</t>
  </si>
  <si>
    <t>DARK-847-20230828-12_26_38</t>
  </si>
  <si>
    <t>12:26:58</t>
  </si>
  <si>
    <t>20230828 12:28:56</t>
  </si>
  <si>
    <t>12:28:56</t>
  </si>
  <si>
    <t>310</t>
  </si>
  <si>
    <t>RECT-848-20230828-12_28_53</t>
  </si>
  <si>
    <t>DARK-849-20230828-12_28_59</t>
  </si>
  <si>
    <t>12:29:16</t>
  </si>
  <si>
    <t>20230828 12:30:37</t>
  </si>
  <si>
    <t>12:30:37</t>
  </si>
  <si>
    <t>062</t>
  </si>
  <si>
    <t>RECT-850-20230828-12_30_34</t>
  </si>
  <si>
    <t>DARK-851-20230828-12_30_41</t>
  </si>
  <si>
    <t>12:30:56</t>
  </si>
  <si>
    <t>20230828 12:33:17</t>
  </si>
  <si>
    <t>12:33:17</t>
  </si>
  <si>
    <t>250</t>
  </si>
  <si>
    <t>RECT-852-20230828-12_33_14</t>
  </si>
  <si>
    <t>DARK-853-20230828-12_33_21</t>
  </si>
  <si>
    <t>12:33:47</t>
  </si>
  <si>
    <t>20230828 12:36:29</t>
  </si>
  <si>
    <t>12:36:29</t>
  </si>
  <si>
    <t>342</t>
  </si>
  <si>
    <t>RECT-854-20230828-12_36_26</t>
  </si>
  <si>
    <t>DARK-855-20230828-12_36_33</t>
  </si>
  <si>
    <t>12:36:52</t>
  </si>
  <si>
    <t>20230828 12:38:26</t>
  </si>
  <si>
    <t>12:38:26</t>
  </si>
  <si>
    <t>076</t>
  </si>
  <si>
    <t>RECT-856-20230828-12_38_23</t>
  </si>
  <si>
    <t>DARK-857-20230828-12_38_30</t>
  </si>
  <si>
    <t>12:38:52</t>
  </si>
  <si>
    <t>20230828 12:40:02</t>
  </si>
  <si>
    <t>12:40:02</t>
  </si>
  <si>
    <t>231</t>
  </si>
  <si>
    <t>RECT-858-20230828-12_39_59</t>
  </si>
  <si>
    <t>DARK-859-20230828-12_40_06</t>
  </si>
  <si>
    <t>12:40:26</t>
  </si>
  <si>
    <t>20230828 12:42:19</t>
  </si>
  <si>
    <t>12:42:19</t>
  </si>
  <si>
    <t>511</t>
  </si>
  <si>
    <t>RECT-860-20230828-12_42_16</t>
  </si>
  <si>
    <t>DARK-861-20230828-12_42_22</t>
  </si>
  <si>
    <t>12:42:44</t>
  </si>
  <si>
    <t>20230828 12:44:54</t>
  </si>
  <si>
    <t>12:44:54</t>
  </si>
  <si>
    <t>041</t>
  </si>
  <si>
    <t>RECT-862-20230828-12_44_51</t>
  </si>
  <si>
    <t>DARK-863-20230828-12_44_58</t>
  </si>
  <si>
    <t>12:45:33</t>
  </si>
  <si>
    <t>20230828 12:47:07</t>
  </si>
  <si>
    <t>12:47:07</t>
  </si>
  <si>
    <t>286</t>
  </si>
  <si>
    <t>RECT-864-20230828-12_47_04</t>
  </si>
  <si>
    <t>DARK-865-20230828-12_47_11</t>
  </si>
  <si>
    <t>12:47:43</t>
  </si>
  <si>
    <t>20230828 12:49:58</t>
  </si>
  <si>
    <t>12:49:58</t>
  </si>
  <si>
    <t>289</t>
  </si>
  <si>
    <t>RECT-866-20230828-12_49_55</t>
  </si>
  <si>
    <t>DARK-867-20230828-12_50_02</t>
  </si>
  <si>
    <t>12:50:21</t>
  </si>
  <si>
    <t>20230828 12:52:19</t>
  </si>
  <si>
    <t>12:52:19</t>
  </si>
  <si>
    <t>161</t>
  </si>
  <si>
    <t>RECT-868-20230828-12_52_16</t>
  </si>
  <si>
    <t>DARK-869-20230828-12_52_23</t>
  </si>
  <si>
    <t>12:52:50</t>
  </si>
  <si>
    <t>20230828 12:53:50</t>
  </si>
  <si>
    <t>12:53:50</t>
  </si>
  <si>
    <t>233</t>
  </si>
  <si>
    <t>RECT-870-20230828-12_53_47</t>
  </si>
  <si>
    <t>DARK-871-20230828-12_53_53</t>
  </si>
  <si>
    <t>12:54:07</t>
  </si>
  <si>
    <t>20230828 12:54:52</t>
  </si>
  <si>
    <t>12:54:52</t>
  </si>
  <si>
    <t>RECT-872-20230828-12_54_49</t>
  </si>
  <si>
    <t>DARK-873-20230828-12_54_55</t>
  </si>
  <si>
    <t>12:55:14</t>
  </si>
  <si>
    <t>20230828 12:57:31</t>
  </si>
  <si>
    <t>12:57:31</t>
  </si>
  <si>
    <t>218</t>
  </si>
  <si>
    <t>RECT-874-20230828-12_57_28</t>
  </si>
  <si>
    <t>DARK-875-20230828-12_57_35</t>
  </si>
  <si>
    <t>12:58:12</t>
  </si>
  <si>
    <t>20230828 12:59:40</t>
  </si>
  <si>
    <t>12:59:40</t>
  </si>
  <si>
    <t>156</t>
  </si>
  <si>
    <t>RECT-876-20230828-12_59_37</t>
  </si>
  <si>
    <t>DARK-877-20230828-12_59_44</t>
  </si>
  <si>
    <t>13:00:09</t>
  </si>
  <si>
    <t>20230828 13:02:12</t>
  </si>
  <si>
    <t>13:02:12</t>
  </si>
  <si>
    <t>077</t>
  </si>
  <si>
    <t>RECT-878-20230828-13_02_09</t>
  </si>
  <si>
    <t>DARK-879-20230828-13_02_15</t>
  </si>
  <si>
    <t>13:02:38</t>
  </si>
  <si>
    <t>20230828 13:03:53</t>
  </si>
  <si>
    <t>13:03:53</t>
  </si>
  <si>
    <t>320</t>
  </si>
  <si>
    <t>RECT-880-20230828-13_03_50</t>
  </si>
  <si>
    <t>DARK-881-20230828-13_03_57</t>
  </si>
  <si>
    <t>13:04:14</t>
  </si>
  <si>
    <t>20230828 13:05:19</t>
  </si>
  <si>
    <t>13:05:19</t>
  </si>
  <si>
    <t>544</t>
  </si>
  <si>
    <t>RECT-882-20230828-13_05_16</t>
  </si>
  <si>
    <t>DARK-883-20230828-13_05_22</t>
  </si>
  <si>
    <t>13:05:43</t>
  </si>
  <si>
    <t>20230828 13:07:50</t>
  </si>
  <si>
    <t>13:07:50</t>
  </si>
  <si>
    <t>269</t>
  </si>
  <si>
    <t>RECT-884-20230828-13_07_47</t>
  </si>
  <si>
    <t>DARK-885-20230828-13_07_53</t>
  </si>
  <si>
    <t>13:08:08</t>
  </si>
  <si>
    <t>20230828 13:10:00</t>
  </si>
  <si>
    <t>13:10:00</t>
  </si>
  <si>
    <t>014</t>
  </si>
  <si>
    <t>RECT-886-20230828-13_09_57</t>
  </si>
  <si>
    <t>DARK-887-20230828-13_10_04</t>
  </si>
  <si>
    <t>13:10:24</t>
  </si>
  <si>
    <t>20230828 13:11:22</t>
  </si>
  <si>
    <t>13:11:22</t>
  </si>
  <si>
    <t>091</t>
  </si>
  <si>
    <t>RECT-888-20230828-13_11_19</t>
  </si>
  <si>
    <t>DARK-889-20230828-13_11_26</t>
  </si>
  <si>
    <t>13:11:44</t>
  </si>
  <si>
    <t>20230828 13:13:30</t>
  </si>
  <si>
    <t>13:13:30</t>
  </si>
  <si>
    <t>562</t>
  </si>
  <si>
    <t>RECT-890-20230828-13_13_27</t>
  </si>
  <si>
    <t>DARK-891-20230828-13_13_33</t>
  </si>
  <si>
    <t>13:13:57</t>
  </si>
  <si>
    <t>20230828 13:15:39</t>
  </si>
  <si>
    <t>13:15:39</t>
  </si>
  <si>
    <t>507</t>
  </si>
  <si>
    <t>RECT-892-20230828-13_15_36</t>
  </si>
  <si>
    <t>DARK-893-20230828-13_15_42</t>
  </si>
  <si>
    <t>13:16:01</t>
  </si>
  <si>
    <t>20230828 13:17:20</t>
  </si>
  <si>
    <t>13:17:20</t>
  </si>
  <si>
    <t>271</t>
  </si>
  <si>
    <t>RECT-894-20230828-13_17_17</t>
  </si>
  <si>
    <t>DARK-895-20230828-13_17_23</t>
  </si>
  <si>
    <t>13:17:52</t>
  </si>
  <si>
    <t>20230828 13:19:26</t>
  </si>
  <si>
    <t>13:19:26</t>
  </si>
  <si>
    <t>072</t>
  </si>
  <si>
    <t>RECT-896-20230828-13_19_23</t>
  </si>
  <si>
    <t>DARK-897-20230828-13_19_30</t>
  </si>
  <si>
    <t>13:20:07</t>
  </si>
  <si>
    <t>20230828 13:20:57</t>
  </si>
  <si>
    <t>13:20:57</t>
  </si>
  <si>
    <t>247</t>
  </si>
  <si>
    <t>RECT-898-20230828-13_20_54</t>
  </si>
  <si>
    <t>DARK-899-20230828-13_21_00</t>
  </si>
  <si>
    <t>13:21:19</t>
  </si>
  <si>
    <t>20230828 13:22:41</t>
  </si>
  <si>
    <t>13:22:41</t>
  </si>
  <si>
    <t>079</t>
  </si>
  <si>
    <t>RECT-900-20230828-13_22_38</t>
  </si>
  <si>
    <t>DARK-901-20230828-13_22_45</t>
  </si>
  <si>
    <t>13:23:02</t>
  </si>
  <si>
    <t>20230828 13:24:56</t>
  </si>
  <si>
    <t>13:24:56</t>
  </si>
  <si>
    <t>058</t>
  </si>
  <si>
    <t>RECT-902-20230828-13_24_53</t>
  </si>
  <si>
    <t>DARK-903-20230828-13_24_59</t>
  </si>
  <si>
    <t>13:25:28</t>
  </si>
  <si>
    <t>20230828 13:27:14</t>
  </si>
  <si>
    <t>13:27:14</t>
  </si>
  <si>
    <t>209</t>
  </si>
  <si>
    <t>RECT-904-20230828-13_27_11</t>
  </si>
  <si>
    <t>DARK-905-20230828-13_27_17</t>
  </si>
  <si>
    <t>13:27:46</t>
  </si>
  <si>
    <t>20230828 13:28:54</t>
  </si>
  <si>
    <t>13:28:54</t>
  </si>
  <si>
    <t>503</t>
  </si>
  <si>
    <t>RECT-906-20230828-13_28_51</t>
  </si>
  <si>
    <t>DARK-907-20230828-13_28_58</t>
  </si>
  <si>
    <t>13:29:25</t>
  </si>
  <si>
    <t>20230828 13:30:43</t>
  </si>
  <si>
    <t>13:30:43</t>
  </si>
  <si>
    <t>322</t>
  </si>
  <si>
    <t>RECT-908-20230828-13_30_41</t>
  </si>
  <si>
    <t>DARK-909-20230828-13_30_47</t>
  </si>
  <si>
    <t>13:31:05</t>
  </si>
  <si>
    <t>20230828 13:33:41</t>
  </si>
  <si>
    <t>13:33:41</t>
  </si>
  <si>
    <t>159</t>
  </si>
  <si>
    <t>RECT-910-20230828-13_33_39</t>
  </si>
  <si>
    <t>DARK-911-20230828-13_33_45</t>
  </si>
  <si>
    <t>13:34:01</t>
  </si>
  <si>
    <t>20230828 13:35:48</t>
  </si>
  <si>
    <t>13:35:48</t>
  </si>
  <si>
    <t>412</t>
  </si>
  <si>
    <t>RECT-912-20230828-13_35_46</t>
  </si>
  <si>
    <t>DARK-913-20230828-13_35_52</t>
  </si>
  <si>
    <t>13:36:18</t>
  </si>
  <si>
    <t>20230828 13:38:00</t>
  </si>
  <si>
    <t>13:38:00</t>
  </si>
  <si>
    <t>232</t>
  </si>
  <si>
    <t>RECT-914-20230828-13_37_58</t>
  </si>
  <si>
    <t>DARK-915-20230828-13_38_04</t>
  </si>
  <si>
    <t>13:38:32</t>
  </si>
  <si>
    <t>20230828 14:03:56</t>
  </si>
  <si>
    <t>14:03:56</t>
  </si>
  <si>
    <t>RECT-916-20230828-14_03_54</t>
  </si>
  <si>
    <t>DARK-917-20230828-14_04_00</t>
  </si>
  <si>
    <t>14:04:26</t>
  </si>
  <si>
    <t>20230828 14:10:01</t>
  </si>
  <si>
    <t>14:10:01</t>
  </si>
  <si>
    <t>RECT-918-20230828-14_09_59</t>
  </si>
  <si>
    <t>DARK-919-20230828-14_10_05</t>
  </si>
  <si>
    <t>14:10:30</t>
  </si>
  <si>
    <t>20230828 14:14:30</t>
  </si>
  <si>
    <t>14:14:30</t>
  </si>
  <si>
    <t>RECT-920-20230828-14_14_27</t>
  </si>
  <si>
    <t>DARK-921-20230828-14_14_34</t>
  </si>
  <si>
    <t>14:14:59</t>
  </si>
  <si>
    <t>20230828 14:20:01</t>
  </si>
  <si>
    <t>14:20:01</t>
  </si>
  <si>
    <t>RECT-922-20230828-14_19_59</t>
  </si>
  <si>
    <t>DARK-923-20230828-14_20_05</t>
  </si>
  <si>
    <t>14:20:23</t>
  </si>
  <si>
    <t>20230828 14:23:29</t>
  </si>
  <si>
    <t>14:23:29</t>
  </si>
  <si>
    <t>RECT-924-20230828-14_23_27</t>
  </si>
  <si>
    <t>DARK-925-20230828-14_23_33</t>
  </si>
  <si>
    <t>14:23:57</t>
  </si>
  <si>
    <t>20230828 14:26:42</t>
  </si>
  <si>
    <t>14:26:42</t>
  </si>
  <si>
    <t>RECT-926-20230828-14_26_39</t>
  </si>
  <si>
    <t>DARK-927-20230828-14_26_46</t>
  </si>
  <si>
    <t>14:27:00</t>
  </si>
  <si>
    <t>20230828 14:30:38</t>
  </si>
  <si>
    <t>14:30:38</t>
  </si>
  <si>
    <t>RECT-928-20230828-14_30_35</t>
  </si>
  <si>
    <t>DARK-929-20230828-14_30_42</t>
  </si>
  <si>
    <t>14:30:59</t>
  </si>
  <si>
    <t>20230828 14:34:09</t>
  </si>
  <si>
    <t>14:34:09</t>
  </si>
  <si>
    <t>RECT-930-20230828-14_34_07</t>
  </si>
  <si>
    <t>DARK-931-20230828-14_34_13</t>
  </si>
  <si>
    <t>14:34:50</t>
  </si>
  <si>
    <t>20230828 14:38:46</t>
  </si>
  <si>
    <t>14:38:46</t>
  </si>
  <si>
    <t>RECT-932-20230828-14_38_43</t>
  </si>
  <si>
    <t>DARK-933-20230828-14_38_50</t>
  </si>
  <si>
    <t>14:39:26</t>
  </si>
  <si>
    <t>20230828 14:45:21</t>
  </si>
  <si>
    <t>14:45:21</t>
  </si>
  <si>
    <t>RECT-934-20230828-14_45_19</t>
  </si>
  <si>
    <t>DARK-935-20230828-14_45_25</t>
  </si>
  <si>
    <t>14:45:45</t>
  </si>
  <si>
    <t>20230828 14:51:08</t>
  </si>
  <si>
    <t>14:51:08</t>
  </si>
  <si>
    <t>RECT-936-20230828-14_51_05</t>
  </si>
  <si>
    <t>DARK-937-20230828-14_51_12</t>
  </si>
  <si>
    <t>14:51:31</t>
  </si>
  <si>
    <t>20230828 14:54:56</t>
  </si>
  <si>
    <t>14:54:56</t>
  </si>
  <si>
    <t>RECT-938-20230828-14_54_54</t>
  </si>
  <si>
    <t>DARK-939-20230828-14_55_00</t>
  </si>
  <si>
    <t>14:55:31</t>
  </si>
  <si>
    <t>20230828 14:58:52</t>
  </si>
  <si>
    <t>14:58:52</t>
  </si>
  <si>
    <t>RECT-940-20230828-14_58_50</t>
  </si>
  <si>
    <t>DARK-941-20230828-14_58_56</t>
  </si>
  <si>
    <t>14:59:25</t>
  </si>
  <si>
    <t>20230828 15:02:15</t>
  </si>
  <si>
    <t>15:02:15</t>
  </si>
  <si>
    <t>RECT-942-20230828-15_02_13</t>
  </si>
  <si>
    <t>DARK-943-20230828-15_02_19</t>
  </si>
  <si>
    <t>15:02:40</t>
  </si>
  <si>
    <t>20230828 15:04:40</t>
  </si>
  <si>
    <t>15:04:40</t>
  </si>
  <si>
    <t>RECT-944-20230828-15_04_38</t>
  </si>
  <si>
    <t>DARK-945-20230828-15_04_44</t>
  </si>
  <si>
    <t>15:05:18</t>
  </si>
  <si>
    <t>20230828 15:07:48</t>
  </si>
  <si>
    <t>15:07:48</t>
  </si>
  <si>
    <t>RECT-946-20230828-15_07_46</t>
  </si>
  <si>
    <t>DARK-947-20230828-15_07_52</t>
  </si>
  <si>
    <t>15:08:09</t>
  </si>
  <si>
    <t>20230828 15:15:23</t>
  </si>
  <si>
    <t>15:15:23</t>
  </si>
  <si>
    <t>RECT-948-20230828-15_15_21</t>
  </si>
  <si>
    <t>DARK-949-20230828-15_15_27</t>
  </si>
  <si>
    <t>15:15:53</t>
  </si>
  <si>
    <t>20230828 15:18:48</t>
  </si>
  <si>
    <t>15:18:48</t>
  </si>
  <si>
    <t>RECT-950-20230828-15_18_46</t>
  </si>
  <si>
    <t>DARK-951-20230828-15_18_52</t>
  </si>
  <si>
    <t>15:19:08</t>
  </si>
  <si>
    <t>20230828 15:21:59</t>
  </si>
  <si>
    <t>15:21:59</t>
  </si>
  <si>
    <t>RECT-952-20230828-15_21_56</t>
  </si>
  <si>
    <t>DARK-953-20230828-15_22_03</t>
  </si>
  <si>
    <t>15:22:27</t>
  </si>
  <si>
    <t>20230828 15:25:37</t>
  </si>
  <si>
    <t>15:25:37</t>
  </si>
  <si>
    <t>RECT-954-20230828-15_25_34</t>
  </si>
  <si>
    <t>DARK-955-20230828-15_25_41</t>
  </si>
  <si>
    <t>15:26:05</t>
  </si>
  <si>
    <t>20230828 15:27:05</t>
  </si>
  <si>
    <t>15:27:05</t>
  </si>
  <si>
    <t>RECT-956-20230828-15_27_03</t>
  </si>
  <si>
    <t>DARK-957-20230828-15_27_09</t>
  </si>
  <si>
    <t>15:27:27</t>
  </si>
  <si>
    <t>20230828 15:28:05</t>
  </si>
  <si>
    <t>15:28:05</t>
  </si>
  <si>
    <t>RECT-958-20230828-15_28_03</t>
  </si>
  <si>
    <t>DARK-959-20230828-15_28_09</t>
  </si>
  <si>
    <t>15:28:33</t>
  </si>
  <si>
    <t>20230828 15:31:23</t>
  </si>
  <si>
    <t>15:31:23</t>
  </si>
  <si>
    <t>RECT-960-20230828-15_31_20</t>
  </si>
  <si>
    <t>DARK-961-20230828-15_31_27</t>
  </si>
  <si>
    <t>15:31:59</t>
  </si>
  <si>
    <t>20230828 15:35:14</t>
  </si>
  <si>
    <t>15:35:14</t>
  </si>
  <si>
    <t>RECT-962-20230828-15_35_11</t>
  </si>
  <si>
    <t>DARK-963-20230828-15_35_18</t>
  </si>
  <si>
    <t>15:35:54</t>
  </si>
  <si>
    <t>20230828 15:38:37</t>
  </si>
  <si>
    <t>15:38:37</t>
  </si>
  <si>
    <t>RECT-964-20230828-15_38_35</t>
  </si>
  <si>
    <t>DARK-965-20230828-15_38_41</t>
  </si>
  <si>
    <t>15:39:10</t>
  </si>
  <si>
    <t>20230828 15:42:51</t>
  </si>
  <si>
    <t>15:42:51</t>
  </si>
  <si>
    <t>RECT-966-20230828-15_42_48</t>
  </si>
  <si>
    <t>DARK-967-20230828-15_42_55</t>
  </si>
  <si>
    <t>15:43:31</t>
  </si>
  <si>
    <t>20230828 15:46:54</t>
  </si>
  <si>
    <t>15:46:54</t>
  </si>
  <si>
    <t>RECT-968-20230828-15_46_52</t>
  </si>
  <si>
    <t>DARK-969-20230828-15_46_58</t>
  </si>
  <si>
    <t>15:47:22</t>
  </si>
  <si>
    <t>20230828 15:50:13</t>
  </si>
  <si>
    <t>15:50:13</t>
  </si>
  <si>
    <t>RECT-970-20230828-15_50_11</t>
  </si>
  <si>
    <t>DARK-971-20230828-15_50_17</t>
  </si>
  <si>
    <t>15:50:49</t>
  </si>
  <si>
    <t>20230828 15:54:31</t>
  </si>
  <si>
    <t>15:54:31</t>
  </si>
  <si>
    <t>RECT-972-20230828-15_54_29</t>
  </si>
  <si>
    <t>DARK-973-20230828-15_54_35</t>
  </si>
  <si>
    <t>15:55:10</t>
  </si>
  <si>
    <t>20230828 15:58:26</t>
  </si>
  <si>
    <t>15:58:26</t>
  </si>
  <si>
    <t>RECT-974-20230828-15_58_24</t>
  </si>
  <si>
    <t>DARK-975-20230828-15_58_30</t>
  </si>
  <si>
    <t>15:58:51</t>
  </si>
  <si>
    <t>20230828 17:49:29</t>
  </si>
  <si>
    <t>17:49:29</t>
  </si>
  <si>
    <t>RECT-976-20230828-17_49_27</t>
  </si>
  <si>
    <t>DARK-977-20230828-17_49_33</t>
  </si>
  <si>
    <t>17:49:55</t>
  </si>
  <si>
    <t>20230828 17:53:24</t>
  </si>
  <si>
    <t>17:53:24</t>
  </si>
  <si>
    <t>RECT-978-20230828-17_53_22</t>
  </si>
  <si>
    <t>DARK-979-20230828-17_53_29</t>
  </si>
  <si>
    <t>17:53:50</t>
  </si>
  <si>
    <t>20230828 17:57:05</t>
  </si>
  <si>
    <t>17:57:05</t>
  </si>
  <si>
    <t>RECT-980-20230828-17_57_03</t>
  </si>
  <si>
    <t>DARK-981-20230828-17_57_09</t>
  </si>
  <si>
    <t>17:57:29</t>
  </si>
  <si>
    <t>20230828 17:59:48</t>
  </si>
  <si>
    <t>17:59:48</t>
  </si>
  <si>
    <t>RECT-982-20230828-17_59_46</t>
  </si>
  <si>
    <t>DARK-983-20230828-17_59_53</t>
  </si>
  <si>
    <t>18:00:16</t>
  </si>
  <si>
    <t>20230828 18:02:10</t>
  </si>
  <si>
    <t>18:02:10</t>
  </si>
  <si>
    <t>RECT-984-20230828-18_02_08</t>
  </si>
  <si>
    <t>DARK-985-20230828-18_02_14</t>
  </si>
  <si>
    <t>18:02:34</t>
  </si>
  <si>
    <t>20230828 18:04:27</t>
  </si>
  <si>
    <t>18:04:27</t>
  </si>
  <si>
    <t>RECT-986-20230828-18_04_25</t>
  </si>
  <si>
    <t>DARK-987-20230828-18_04_31</t>
  </si>
  <si>
    <t>18:04:53</t>
  </si>
  <si>
    <t>20230828 18:06:44</t>
  </si>
  <si>
    <t>18:06:44</t>
  </si>
  <si>
    <t>RECT-988-20230828-18_06_42</t>
  </si>
  <si>
    <t>DARK-989-20230828-18_06_49</t>
  </si>
  <si>
    <t>18:07:25</t>
  </si>
  <si>
    <t>20230828 18:09:44</t>
  </si>
  <si>
    <t>18:09:44</t>
  </si>
  <si>
    <t>RECT-990-20230828-18_09_42</t>
  </si>
  <si>
    <t>DARK-991-20230828-18_09_48</t>
  </si>
  <si>
    <t>18:10:24</t>
  </si>
  <si>
    <t>20230828 18:12:22</t>
  </si>
  <si>
    <t>18:12:22</t>
  </si>
  <si>
    <t>RECT-992-20230828-18_12_20</t>
  </si>
  <si>
    <t>DARK-993-20230828-18_12_27</t>
  </si>
  <si>
    <t>18:12:43</t>
  </si>
  <si>
    <t>20230828 18:14:29</t>
  </si>
  <si>
    <t>18:14:29</t>
  </si>
  <si>
    <t>RECT-994-20230828-18_14_27</t>
  </si>
  <si>
    <t>DARK-995-20230828-18_14_33</t>
  </si>
  <si>
    <t>18:15:06</t>
  </si>
  <si>
    <t>20230828 18:17:01</t>
  </si>
  <si>
    <t>18:17:01</t>
  </si>
  <si>
    <t>RECT-996-20230828-18_16_59</t>
  </si>
  <si>
    <t>DARK-997-20230828-18_17_06</t>
  </si>
  <si>
    <t>18:17:27</t>
  </si>
  <si>
    <t>20230828 18:19:28</t>
  </si>
  <si>
    <t>18:19:28</t>
  </si>
  <si>
    <t>RECT-998-20230828-18_19_26</t>
  </si>
  <si>
    <t>DARK-999-20230828-18_19_33</t>
  </si>
  <si>
    <t>18:19:56</t>
  </si>
  <si>
    <t>20230828 18:22:51</t>
  </si>
  <si>
    <t>18:22:51</t>
  </si>
  <si>
    <t>RECT-1000-20230828-18_22_49</t>
  </si>
  <si>
    <t>DARK-1001-20230828-18_22_55</t>
  </si>
  <si>
    <t>18:23:13</t>
  </si>
  <si>
    <t>20230828 18:27:20</t>
  </si>
  <si>
    <t>18:27:20</t>
  </si>
  <si>
    <t>RECT-1002-20230828-18_27_18</t>
  </si>
  <si>
    <t>DARK-1003-20230828-18_27_24</t>
  </si>
  <si>
    <t>18:27:48</t>
  </si>
  <si>
    <t>20230828 18:29:45</t>
  </si>
  <si>
    <t>18:29:45</t>
  </si>
  <si>
    <t>RECT-1004-20230828-18_29_43</t>
  </si>
  <si>
    <t>DARK-1005-20230828-18_29_49</t>
  </si>
  <si>
    <t>18:30:16</t>
  </si>
  <si>
    <t>20230828 18:31:34</t>
  </si>
  <si>
    <t>18:31:34</t>
  </si>
  <si>
    <t>RECT-1006-20230828-18_31_32</t>
  </si>
  <si>
    <t>DARK-1007-20230828-18_31_38</t>
  </si>
  <si>
    <t>18:31:51</t>
  </si>
  <si>
    <t>20230828 18:34:54</t>
  </si>
  <si>
    <t>18:34:54</t>
  </si>
  <si>
    <t>RECT-1008-20230828-18_34_52</t>
  </si>
  <si>
    <t>DARK-1009-20230828-18_34_59</t>
  </si>
  <si>
    <t>18:35:21</t>
  </si>
  <si>
    <t>20230828 18:37:28</t>
  </si>
  <si>
    <t>18:37:28</t>
  </si>
  <si>
    <t>RECT-1010-20230828-18_37_26</t>
  </si>
  <si>
    <t>DARK-1011-20230828-18_37_32</t>
  </si>
  <si>
    <t>18:37:49</t>
  </si>
  <si>
    <t>20230828 18:41:18</t>
  </si>
  <si>
    <t>18:41:18</t>
  </si>
  <si>
    <t>RECT-1012-20230828-18_41_16</t>
  </si>
  <si>
    <t>DARK-1013-20230828-18_41_23</t>
  </si>
  <si>
    <t>18:41:56</t>
  </si>
  <si>
    <t>20230828 18:44:39</t>
  </si>
  <si>
    <t>18:44:39</t>
  </si>
  <si>
    <t>RECT-1014-20230828-18_44_37</t>
  </si>
  <si>
    <t>DARK-1015-20230828-18_44_43</t>
  </si>
  <si>
    <t>18:45:04</t>
  </si>
  <si>
    <t>20230828 18:47:09</t>
  </si>
  <si>
    <t>18:47:09</t>
  </si>
  <si>
    <t>RECT-1016-20230828-18_47_07</t>
  </si>
  <si>
    <t>DARK-1017-20230828-18_47_14</t>
  </si>
  <si>
    <t>18:47:29</t>
  </si>
  <si>
    <t>20230828 18:49:56</t>
  </si>
  <si>
    <t>18:49:56</t>
  </si>
  <si>
    <t>RECT-1018-20230828-18_49_54</t>
  </si>
  <si>
    <t>DARK-1019-20230828-18_50_01</t>
  </si>
  <si>
    <t>18:50:27</t>
  </si>
  <si>
    <t>20230828 18:51:41</t>
  </si>
  <si>
    <t>18:51:41</t>
  </si>
  <si>
    <t>RECT-1020-20230828-18_51_39</t>
  </si>
  <si>
    <t>DARK-1021-20230828-18_51_46</t>
  </si>
  <si>
    <t>18:51:59</t>
  </si>
  <si>
    <t>20230828 18:53:48</t>
  </si>
  <si>
    <t>18:53:48</t>
  </si>
  <si>
    <t>RECT-1022-20230828-18_53_46</t>
  </si>
  <si>
    <t>DARK-1023-20230828-18_53_53</t>
  </si>
  <si>
    <t>18:54:18</t>
  </si>
  <si>
    <t>20230828 18:55:48</t>
  </si>
  <si>
    <t>18:55:48</t>
  </si>
  <si>
    <t>RECT-1024-20230828-18_55_46</t>
  </si>
  <si>
    <t>DARK-1025-20230828-18_55_52</t>
  </si>
  <si>
    <t>18:56:09</t>
  </si>
  <si>
    <t>20230828 18:57:54</t>
  </si>
  <si>
    <t>18:57:54</t>
  </si>
  <si>
    <t>RECT-1026-20230828-18_57_52</t>
  </si>
  <si>
    <t>DARK-1027-20230828-18_57_58</t>
  </si>
  <si>
    <t>18:58:22</t>
  </si>
  <si>
    <t>20230828 19:00:15</t>
  </si>
  <si>
    <t>19:00:15</t>
  </si>
  <si>
    <t>RECT-1028-20230828-19_00_13</t>
  </si>
  <si>
    <t>DARK-1029-20230828-19_00_20</t>
  </si>
  <si>
    <t>19:00:49</t>
  </si>
  <si>
    <t>20230828 19:02:07</t>
  </si>
  <si>
    <t>19:02:07</t>
  </si>
  <si>
    <t>RECT-1030-20230828-19_02_05</t>
  </si>
  <si>
    <t>DARK-1031-20230828-19_02_12</t>
  </si>
  <si>
    <t>19:02:33</t>
  </si>
  <si>
    <t>20230828 19:05:12</t>
  </si>
  <si>
    <t>19:05:12</t>
  </si>
  <si>
    <t>RECT-1032-20230828-19_05_10</t>
  </si>
  <si>
    <t>DARK-1033-20230828-19_05_16</t>
  </si>
  <si>
    <t>19:05:36</t>
  </si>
  <si>
    <t>20230828 19:07:28</t>
  </si>
  <si>
    <t>19:07:28</t>
  </si>
  <si>
    <t>RECT-1034-20230828-19_07_26</t>
  </si>
  <si>
    <t>DARK-1035-20230828-19_07_33</t>
  </si>
  <si>
    <t>19:07:57</t>
  </si>
  <si>
    <t>20230828 19:09:43</t>
  </si>
  <si>
    <t>19:09:43</t>
  </si>
  <si>
    <t>RECT-1036-20230828-19_09_41</t>
  </si>
  <si>
    <t>DARK-1037-20230828-19_09_47</t>
  </si>
  <si>
    <t>19:10:14</t>
  </si>
  <si>
    <t>20230828 19:11:52</t>
  </si>
  <si>
    <t>19:11:52</t>
  </si>
  <si>
    <t>RECT-1038-20230828-19_11_50</t>
  </si>
  <si>
    <t>DARK-1039-20230828-19_11_57</t>
  </si>
  <si>
    <t>19:12:11</t>
  </si>
  <si>
    <t>20230828 19:15:05</t>
  </si>
  <si>
    <t>19:15:05</t>
  </si>
  <si>
    <t>RECT-1040-20230828-19_15_03</t>
  </si>
  <si>
    <t>DARK-1041-20230828-19_15_09</t>
  </si>
  <si>
    <t>19:15:24</t>
  </si>
  <si>
    <t>20230828 19:18:37</t>
  </si>
  <si>
    <t>19:18:37</t>
  </si>
  <si>
    <t>RECT-1042-20230828-19_18_35</t>
  </si>
  <si>
    <t>DARK-1043-20230828-19_18_42</t>
  </si>
  <si>
    <t>19:18:57</t>
  </si>
  <si>
    <t>20230828 19:21:14</t>
  </si>
  <si>
    <t>19:21:14</t>
  </si>
  <si>
    <t>RECT-1044-20230828-19_21_12</t>
  </si>
  <si>
    <t>DARK-1045-20230828-19_21_19</t>
  </si>
  <si>
    <t>19:21:40</t>
  </si>
  <si>
    <t>20230828 19:24:25</t>
  </si>
  <si>
    <t>19:24:25</t>
  </si>
  <si>
    <t>RECT-1046-20230828-19_24_23</t>
  </si>
  <si>
    <t>DARK-1047-20230828-19_24_30</t>
  </si>
  <si>
    <t>19:24:49</t>
  </si>
  <si>
    <t>20230828 19:28:54</t>
  </si>
  <si>
    <t>19:28:54</t>
  </si>
  <si>
    <t>RECT-1048-20230828-19_28_52</t>
  </si>
  <si>
    <t>DARK-1049-20230828-19_28_59</t>
  </si>
  <si>
    <t>19:29:17</t>
  </si>
  <si>
    <t>20230828 19:32:38</t>
  </si>
  <si>
    <t>19:32:38</t>
  </si>
  <si>
    <t>RECT-1050-20230828-19_32_36</t>
  </si>
  <si>
    <t>DARK-1051-20230828-19_32_42</t>
  </si>
  <si>
    <t>19:33:00</t>
  </si>
  <si>
    <t>20230828 19:35:08</t>
  </si>
  <si>
    <t>19:35:08</t>
  </si>
  <si>
    <t>RECT-1052-20230828-19_35_06</t>
  </si>
  <si>
    <t>DARK-1053-20230828-19_35_13</t>
  </si>
  <si>
    <t>19:35:28</t>
  </si>
  <si>
    <t>20230828 19:54:07</t>
  </si>
  <si>
    <t>19:54:07</t>
  </si>
  <si>
    <t>RECT-1054-20230828-19_54_05</t>
  </si>
  <si>
    <t>19:54:36</t>
  </si>
  <si>
    <t>20230828 19:56:41</t>
  </si>
  <si>
    <t>19:56:41</t>
  </si>
  <si>
    <t>RECT-1055-20230828-19_56_39</t>
  </si>
  <si>
    <t>19:57:07</t>
  </si>
  <si>
    <t>20230828 19:59:02</t>
  </si>
  <si>
    <t>19:59:02</t>
  </si>
  <si>
    <t>RECT-1056-20230828-19_59_00</t>
  </si>
  <si>
    <t>19:59:23</t>
  </si>
  <si>
    <t>20230828 20:02:07</t>
  </si>
  <si>
    <t>20:02:07</t>
  </si>
  <si>
    <t>RECT-1057-20230828-20_02_06</t>
  </si>
  <si>
    <t>20:02:33</t>
  </si>
  <si>
    <t>20230828 20:03:55</t>
  </si>
  <si>
    <t>20:03:55</t>
  </si>
  <si>
    <t>RECT-1058-20230828-20_03_53</t>
  </si>
  <si>
    <t>20:04:14</t>
  </si>
  <si>
    <t>20230828 20:06:00</t>
  </si>
  <si>
    <t>20:06:00</t>
  </si>
  <si>
    <t>RECT-1059-20230828-20_05_58</t>
  </si>
  <si>
    <t>20:06:24</t>
  </si>
  <si>
    <t>20230828 20:08:13</t>
  </si>
  <si>
    <t>20:08:13</t>
  </si>
  <si>
    <t>RECT-1060-20230828-20_08_11</t>
  </si>
  <si>
    <t>20:08:36</t>
  </si>
  <si>
    <t>20230828 20:10:58</t>
  </si>
  <si>
    <t>20:10:58</t>
  </si>
  <si>
    <t>RECT-1061-20230828-20_10_56</t>
  </si>
  <si>
    <t>20:11:20</t>
  </si>
  <si>
    <t>20230828 20:12:30</t>
  </si>
  <si>
    <t>20:12:30</t>
  </si>
  <si>
    <t>RECT-1062-20230828-20_12_29</t>
  </si>
  <si>
    <t>20:12:53</t>
  </si>
  <si>
    <t>20230828 20:14:16</t>
  </si>
  <si>
    <t>20:14:16</t>
  </si>
  <si>
    <t>RECT-1063-20230828-20_14_14</t>
  </si>
  <si>
    <t>20:14:42</t>
  </si>
  <si>
    <t>20230828 20:16:49</t>
  </si>
  <si>
    <t>20:16:49</t>
  </si>
  <si>
    <t>RECT-1064-20230828-20_16_47</t>
  </si>
  <si>
    <t>20:17:12</t>
  </si>
  <si>
    <t>20230828 20:19:47</t>
  </si>
  <si>
    <t>20:19:47</t>
  </si>
  <si>
    <t>RECT-1065-20230828-20_19_45</t>
  </si>
  <si>
    <t>20:20:19</t>
  </si>
  <si>
    <t>20230828 20:22:12</t>
  </si>
  <si>
    <t>20:22:12</t>
  </si>
  <si>
    <t>RECT-1066-20230828-20_22_10</t>
  </si>
  <si>
    <t>20:22:39</t>
  </si>
  <si>
    <t>20230828 20:24:12</t>
  </si>
  <si>
    <t>20:24:12</t>
  </si>
  <si>
    <t>RECT-1067-20230828-20_24_11</t>
  </si>
  <si>
    <t>20:24:32</t>
  </si>
  <si>
    <t>20230828 20:26:10</t>
  </si>
  <si>
    <t>20:26:10</t>
  </si>
  <si>
    <t>RECT-1068-20230828-20_26_08</t>
  </si>
  <si>
    <t>20:26:42</t>
  </si>
  <si>
    <t>20230828 20:28:26</t>
  </si>
  <si>
    <t>20:28:26</t>
  </si>
  <si>
    <t>RECT-1069-20230828-20_28_24</t>
  </si>
  <si>
    <t>20:28:47</t>
  </si>
  <si>
    <t>20230828 20:30:44</t>
  </si>
  <si>
    <t>20:30:44</t>
  </si>
  <si>
    <t>RECT-1070-20230828-20_30_43</t>
  </si>
  <si>
    <t>20:31:06</t>
  </si>
  <si>
    <t>20230828 20:32:54</t>
  </si>
  <si>
    <t>20:32:54</t>
  </si>
  <si>
    <t>RECT-1071-20230828-20_32_53</t>
  </si>
  <si>
    <t>20:33:19</t>
  </si>
  <si>
    <t>LCOR-064</t>
  </si>
  <si>
    <t>LCOR-213</t>
  </si>
  <si>
    <t>LCOR-201</t>
  </si>
  <si>
    <t>LCOR-282</t>
  </si>
  <si>
    <t>LCOR-346</t>
  </si>
  <si>
    <t>LCOR-062</t>
  </si>
  <si>
    <t>LCOR-310</t>
  </si>
  <si>
    <t>LCOR-296</t>
  </si>
  <si>
    <t>LCOR-279</t>
  </si>
  <si>
    <t>LCOR-250</t>
  </si>
  <si>
    <t>LCOR-342</t>
  </si>
  <si>
    <t>LCOR-076</t>
  </si>
  <si>
    <t>LCOR-231</t>
  </si>
  <si>
    <t>LCOR-511</t>
  </si>
  <si>
    <t>LCOR-041</t>
  </si>
  <si>
    <t>LCOR-286</t>
  </si>
  <si>
    <t>LCOR-233</t>
  </si>
  <si>
    <t>LCOR-161</t>
  </si>
  <si>
    <t>LCOR-289</t>
  </si>
  <si>
    <t>LCOR-218</t>
  </si>
  <si>
    <t>LCOR-544</t>
  </si>
  <si>
    <t>LCOR-320</t>
  </si>
  <si>
    <t>LCOR-077</t>
  </si>
  <si>
    <t>LCOR-156</t>
  </si>
  <si>
    <t>LCOR-269</t>
  </si>
  <si>
    <t>LCOR-014</t>
  </si>
  <si>
    <t>LCOR-091</t>
  </si>
  <si>
    <t>LCOR-507</t>
  </si>
  <si>
    <t>LCOR-562</t>
  </si>
  <si>
    <t>LCOR-247</t>
  </si>
  <si>
    <t>LCOR-072</t>
  </si>
  <si>
    <t>LCOR-079</t>
  </si>
  <si>
    <t>LCOR-271</t>
  </si>
  <si>
    <t>LCOR-058</t>
  </si>
  <si>
    <t>LCOR-209</t>
  </si>
  <si>
    <t>LCOR-503</t>
  </si>
  <si>
    <t>LCOR-322</t>
  </si>
  <si>
    <t>LCOR-232</t>
  </si>
  <si>
    <t>LCOR-159</t>
  </si>
  <si>
    <t>LCOR-412</t>
  </si>
  <si>
    <t>Notes: LCOR-231 did not have an 8:00 measurement, LCOR-279 did not have a 12:00 measurement</t>
  </si>
  <si>
    <t>LCOR-233*duplicate</t>
  </si>
  <si>
    <t>LCOR-320*duplicate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</si>
</sst>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20" fontId="1" fillId="2" borderId="1" xfId="0" applyNumberFormat="1" applyFont="1" applyFill="1" applyBorder="1"/>
    <xf numFmtId="20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248"/>
  <sheetViews>
    <sheetView tabSelected="1" topLeftCell="A29" zoomScale="155" workbookViewId="0">
      <selection activeCell="I3" sqref="I3"/>
    </sheetView>
  </sheetViews>
  <sheetFormatPr defaultRowHeight="15.6" thickTop="1" thickBottom="1" x14ac:dyDescent="0.35"/>
  <cols>
    <col min="1" max="1" width="9" style="1" bestFit="1" customWidth="1"/>
    <col min="2" max="2" width="3.5546875" style="2" customWidth="1"/>
    <col min="3" max="3" width="1.6640625" style="2" customWidth="1"/>
    <col min="4" max="4" width="3.109375" style="2" customWidth="1"/>
    <col min="5" max="5" width="9" style="2" customWidth="1"/>
    <col min="6" max="6" width="1.5546875" style="2" customWidth="1"/>
    <col min="7" max="7" width="3" style="2" customWidth="1"/>
    <col min="8" max="8" width="10.21875" style="2" customWidth="1"/>
    <col min="9" max="10" width="9" style="1" bestFit="1" customWidth="1"/>
    <col min="11" max="11" width="2" style="2" customWidth="1"/>
    <col min="12" max="12" width="2.109375" style="2" customWidth="1"/>
    <col min="13" max="13" width="3.33203125" style="2" customWidth="1"/>
    <col min="14" max="14" width="3.5546875" style="2" customWidth="1"/>
    <col min="15" max="15" width="2.6640625" style="2" customWidth="1"/>
    <col min="16" max="16" width="9" style="1" bestFit="1" customWidth="1"/>
    <col min="17" max="53" width="9" style="2" bestFit="1" customWidth="1"/>
    <col min="54" max="54" width="8.88671875" style="2"/>
    <col min="55" max="59" width="9" style="2" bestFit="1" customWidth="1"/>
    <col min="60" max="60" width="8.88671875" style="2"/>
    <col min="61" max="71" width="9" style="2" bestFit="1" customWidth="1"/>
    <col min="72" max="72" width="8.88671875" style="2"/>
    <col min="73" max="87" width="9" style="2" bestFit="1" customWidth="1"/>
    <col min="88" max="88" width="8.88671875" style="2"/>
    <col min="89" max="90" width="9" style="2" bestFit="1" customWidth="1"/>
    <col min="91" max="91" width="11" style="2" bestFit="1" customWidth="1"/>
    <col min="92" max="124" width="9" style="2" bestFit="1" customWidth="1"/>
    <col min="125" max="125" width="11" style="2" bestFit="1" customWidth="1"/>
    <col min="126" max="131" width="9" style="2" bestFit="1" customWidth="1"/>
    <col min="132" max="132" width="11" style="2" bestFit="1" customWidth="1"/>
    <col min="133" max="133" width="8.88671875" style="2"/>
    <col min="134" max="135" width="11" style="2" bestFit="1" customWidth="1"/>
    <col min="136" max="150" width="9" style="2" bestFit="1" customWidth="1"/>
    <col min="151" max="151" width="12" style="2" bestFit="1" customWidth="1"/>
    <col min="152" max="152" width="12.6640625" style="2" bestFit="1" customWidth="1"/>
    <col min="153" max="155" width="9" style="2" bestFit="1" customWidth="1"/>
    <col min="156" max="156" width="12.6640625" style="2" bestFit="1" customWidth="1"/>
    <col min="157" max="186" width="9" style="2" bestFit="1" customWidth="1"/>
    <col min="187" max="16384" width="8.88671875" style="2"/>
  </cols>
  <sheetData>
    <row r="1" spans="1:186" s="2" customFormat="1" thickTop="1" thickBot="1" x14ac:dyDescent="0.35">
      <c r="A1" s="1" t="s">
        <v>1395</v>
      </c>
      <c r="I1" s="1"/>
      <c r="J1" s="1"/>
      <c r="P1" s="1"/>
    </row>
    <row r="2" spans="1:186" s="2" customFormat="1" thickTop="1" thickBot="1" x14ac:dyDescent="0.35">
      <c r="A2" s="1" t="s">
        <v>29</v>
      </c>
      <c r="B2" s="2" t="s">
        <v>30</v>
      </c>
      <c r="C2" s="2" t="s">
        <v>32</v>
      </c>
      <c r="I2" s="1" t="s">
        <v>29</v>
      </c>
      <c r="J2" s="1"/>
      <c r="P2" s="1"/>
    </row>
    <row r="3" spans="1:186" s="2" customFormat="1" thickTop="1" thickBot="1" x14ac:dyDescent="0.35">
      <c r="A3" s="1"/>
      <c r="B3" s="2" t="s">
        <v>31</v>
      </c>
      <c r="C3" s="2">
        <v>21</v>
      </c>
      <c r="I3" s="1"/>
      <c r="J3" s="1"/>
      <c r="P3" s="1"/>
    </row>
    <row r="4" spans="1:186" s="2" customFormat="1" thickTop="1" thickBot="1" x14ac:dyDescent="0.35">
      <c r="A4" s="1" t="s">
        <v>33</v>
      </c>
      <c r="B4" s="2" t="s">
        <v>34</v>
      </c>
      <c r="C4" s="2" t="s">
        <v>35</v>
      </c>
      <c r="D4" s="2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1" t="s">
        <v>33</v>
      </c>
      <c r="J4" s="1" t="s">
        <v>42</v>
      </c>
      <c r="K4" s="2" t="s">
        <v>43</v>
      </c>
      <c r="L4" s="2" t="s">
        <v>44</v>
      </c>
      <c r="P4" s="1"/>
    </row>
    <row r="5" spans="1:186" s="2" customFormat="1" thickTop="1" thickBot="1" x14ac:dyDescent="0.35">
      <c r="A5" s="1"/>
      <c r="B5" s="2" t="s">
        <v>19</v>
      </c>
      <c r="C5" s="2" t="s">
        <v>36</v>
      </c>
      <c r="D5" s="2">
        <v>0.57799999999999996</v>
      </c>
      <c r="E5" s="2">
        <v>0.52297389999999999</v>
      </c>
      <c r="F5" s="2">
        <v>3.7402519999999999E-3</v>
      </c>
      <c r="G5" s="2">
        <v>-6.1979609999999997E-2</v>
      </c>
      <c r="H5" s="2">
        <v>-5.6085859999999996E-3</v>
      </c>
      <c r="I5" s="1"/>
      <c r="J5" s="1">
        <v>1</v>
      </c>
      <c r="K5" s="2">
        <v>6</v>
      </c>
      <c r="L5" s="2">
        <v>96.9</v>
      </c>
      <c r="P5" s="1"/>
    </row>
    <row r="6" spans="1:186" s="2" customFormat="1" thickTop="1" thickBot="1" x14ac:dyDescent="0.35">
      <c r="A6" s="1" t="s">
        <v>45</v>
      </c>
      <c r="B6" s="2" t="s">
        <v>46</v>
      </c>
      <c r="C6" s="2" t="s">
        <v>47</v>
      </c>
      <c r="D6" s="2" t="s">
        <v>48</v>
      </c>
      <c r="E6" s="2" t="s">
        <v>49</v>
      </c>
      <c r="I6" s="1" t="s">
        <v>45</v>
      </c>
      <c r="J6" s="1"/>
      <c r="P6" s="1"/>
    </row>
    <row r="7" spans="1:186" s="2" customFormat="1" thickTop="1" thickBot="1" x14ac:dyDescent="0.35">
      <c r="A7" s="1"/>
      <c r="B7" s="2">
        <v>0</v>
      </c>
      <c r="C7" s="2">
        <v>1</v>
      </c>
      <c r="D7" s="2">
        <v>0</v>
      </c>
      <c r="E7" s="2">
        <v>0</v>
      </c>
      <c r="I7" s="1"/>
      <c r="J7" s="1"/>
      <c r="P7" s="1"/>
    </row>
    <row r="8" spans="1:186" s="2" customFormat="1" thickTop="1" thickBot="1" x14ac:dyDescent="0.35">
      <c r="A8" s="1" t="s">
        <v>50</v>
      </c>
      <c r="B8" s="2" t="s">
        <v>51</v>
      </c>
      <c r="C8" s="2" t="s">
        <v>53</v>
      </c>
      <c r="D8" s="2" t="s">
        <v>55</v>
      </c>
      <c r="E8" s="2" t="s">
        <v>56</v>
      </c>
      <c r="F8" s="2" t="s">
        <v>57</v>
      </c>
      <c r="G8" s="2" t="s">
        <v>58</v>
      </c>
      <c r="H8" s="2" t="s">
        <v>59</v>
      </c>
      <c r="I8" s="1" t="s">
        <v>50</v>
      </c>
      <c r="J8" s="1" t="s">
        <v>60</v>
      </c>
      <c r="K8" s="2" t="s">
        <v>61</v>
      </c>
      <c r="L8" s="2" t="s">
        <v>62</v>
      </c>
      <c r="M8" s="2" t="s">
        <v>63</v>
      </c>
      <c r="N8" s="2" t="s">
        <v>64</v>
      </c>
      <c r="O8" s="2" t="s">
        <v>65</v>
      </c>
      <c r="P8" s="1" t="s">
        <v>66</v>
      </c>
      <c r="Q8" s="2" t="s">
        <v>67</v>
      </c>
      <c r="R8" s="2" t="s">
        <v>68</v>
      </c>
    </row>
    <row r="9" spans="1:186" s="2" customFormat="1" thickTop="1" thickBot="1" x14ac:dyDescent="0.35">
      <c r="A9" s="1"/>
      <c r="B9" s="2" t="s">
        <v>52</v>
      </c>
      <c r="C9" s="2" t="s">
        <v>54</v>
      </c>
      <c r="D9" s="2">
        <v>0.8</v>
      </c>
      <c r="E9" s="2">
        <v>0.84</v>
      </c>
      <c r="F9" s="2">
        <v>0.7</v>
      </c>
      <c r="G9" s="2">
        <v>0.87</v>
      </c>
      <c r="H9" s="2">
        <v>0.75</v>
      </c>
      <c r="I9" s="1"/>
      <c r="J9" s="1">
        <v>0.84</v>
      </c>
      <c r="K9" s="2">
        <v>0.87</v>
      </c>
      <c r="L9" s="2">
        <v>0.19109999999999999</v>
      </c>
      <c r="M9" s="2">
        <v>0.1512</v>
      </c>
      <c r="N9" s="2">
        <v>0.161</v>
      </c>
      <c r="O9" s="2">
        <v>0.22620000000000001</v>
      </c>
      <c r="P9" s="1">
        <v>0.1575</v>
      </c>
      <c r="Q9" s="2">
        <v>0.15959999999999999</v>
      </c>
      <c r="R9" s="2">
        <v>0.2175</v>
      </c>
    </row>
    <row r="10" spans="1:186" s="2" customFormat="1" thickTop="1" thickBot="1" x14ac:dyDescent="0.35">
      <c r="A10" s="1" t="s">
        <v>69</v>
      </c>
      <c r="B10" s="2" t="s">
        <v>70</v>
      </c>
      <c r="C10" s="2" t="s">
        <v>71</v>
      </c>
      <c r="D10" s="2" t="s">
        <v>72</v>
      </c>
      <c r="E10" s="2" t="s">
        <v>73</v>
      </c>
      <c r="F10" s="2" t="s">
        <v>74</v>
      </c>
      <c r="I10" s="1" t="s">
        <v>69</v>
      </c>
      <c r="J10" s="1"/>
      <c r="P10" s="1"/>
    </row>
    <row r="11" spans="1:186" s="2" customFormat="1" thickTop="1" thickBot="1" x14ac:dyDescent="0.35">
      <c r="A11" s="1"/>
      <c r="B11" s="2">
        <v>0</v>
      </c>
      <c r="C11" s="2">
        <v>0</v>
      </c>
      <c r="D11" s="2">
        <v>0</v>
      </c>
      <c r="E11" s="2">
        <v>0</v>
      </c>
      <c r="F11" s="2">
        <v>1</v>
      </c>
      <c r="I11" s="1"/>
      <c r="J11" s="1"/>
      <c r="P11" s="1"/>
    </row>
    <row r="12" spans="1:186" s="2" customFormat="1" thickTop="1" thickBot="1" x14ac:dyDescent="0.35">
      <c r="A12" s="1" t="s">
        <v>75</v>
      </c>
      <c r="B12" s="2" t="s">
        <v>76</v>
      </c>
      <c r="C12" s="2" t="s">
        <v>77</v>
      </c>
      <c r="D12" s="2" t="s">
        <v>78</v>
      </c>
      <c r="E12" s="2" t="s">
        <v>79</v>
      </c>
      <c r="F12" s="2" t="s">
        <v>80</v>
      </c>
      <c r="G12" s="2" t="s">
        <v>82</v>
      </c>
      <c r="H12" s="2" t="s">
        <v>84</v>
      </c>
      <c r="I12" s="1" t="s">
        <v>75</v>
      </c>
      <c r="J12" s="1"/>
      <c r="P12" s="1"/>
    </row>
    <row r="13" spans="1:186" s="2" customFormat="1" thickTop="1" thickBot="1" x14ac:dyDescent="0.35">
      <c r="A13" s="1"/>
      <c r="B13" s="2">
        <v>-6276</v>
      </c>
      <c r="C13" s="2">
        <v>6.6</v>
      </c>
      <c r="D13" s="2">
        <v>1.7090000000000001E-5</v>
      </c>
      <c r="E13" s="2">
        <v>3.11</v>
      </c>
      <c r="F13" s="2" t="s">
        <v>81</v>
      </c>
      <c r="G13" s="2" t="s">
        <v>83</v>
      </c>
      <c r="H13" s="2">
        <v>0</v>
      </c>
      <c r="I13" s="1"/>
      <c r="J13" s="1"/>
      <c r="P13" s="1"/>
    </row>
    <row r="14" spans="1:186" s="2" customFormat="1" thickTop="1" thickBot="1" x14ac:dyDescent="0.35">
      <c r="A14" s="1" t="s">
        <v>85</v>
      </c>
      <c r="B14" s="2" t="s">
        <v>85</v>
      </c>
      <c r="C14" s="2" t="s">
        <v>85</v>
      </c>
      <c r="D14" s="2" t="s">
        <v>85</v>
      </c>
      <c r="E14" s="2" t="s">
        <v>85</v>
      </c>
      <c r="F14" s="2" t="s">
        <v>85</v>
      </c>
      <c r="G14" s="2" t="s">
        <v>86</v>
      </c>
      <c r="H14" s="2" t="s">
        <v>86</v>
      </c>
      <c r="I14" s="1" t="s">
        <v>85</v>
      </c>
      <c r="J14" s="1" t="s">
        <v>86</v>
      </c>
      <c r="K14" s="2" t="s">
        <v>86</v>
      </c>
      <c r="L14" s="2" t="s">
        <v>86</v>
      </c>
      <c r="M14" s="2" t="s">
        <v>87</v>
      </c>
      <c r="N14" s="2" t="s">
        <v>87</v>
      </c>
      <c r="O14" s="2" t="s">
        <v>87</v>
      </c>
      <c r="P14" s="1" t="s">
        <v>87</v>
      </c>
      <c r="Q14" s="2" t="s">
        <v>87</v>
      </c>
      <c r="R14" s="2" t="s">
        <v>87</v>
      </c>
      <c r="S14" s="2" t="s">
        <v>87</v>
      </c>
      <c r="T14" s="2" t="s">
        <v>87</v>
      </c>
      <c r="U14" s="2" t="s">
        <v>87</v>
      </c>
      <c r="V14" s="2" t="s">
        <v>87</v>
      </c>
      <c r="W14" s="2" t="s">
        <v>87</v>
      </c>
      <c r="X14" s="2" t="s">
        <v>87</v>
      </c>
      <c r="Y14" s="2" t="s">
        <v>87</v>
      </c>
      <c r="Z14" s="2" t="s">
        <v>87</v>
      </c>
      <c r="AA14" s="2" t="s">
        <v>87</v>
      </c>
      <c r="AB14" s="2" t="s">
        <v>87</v>
      </c>
      <c r="AC14" s="2" t="s">
        <v>87</v>
      </c>
      <c r="AD14" s="2" t="s">
        <v>87</v>
      </c>
      <c r="AE14" s="2" t="s">
        <v>87</v>
      </c>
      <c r="AF14" s="2" t="s">
        <v>87</v>
      </c>
      <c r="AG14" s="2" t="s">
        <v>87</v>
      </c>
      <c r="AH14" s="2" t="s">
        <v>87</v>
      </c>
      <c r="AI14" s="2" t="s">
        <v>87</v>
      </c>
      <c r="AJ14" s="2" t="s">
        <v>87</v>
      </c>
      <c r="AK14" s="2" t="s">
        <v>87</v>
      </c>
      <c r="AL14" s="2" t="s">
        <v>87</v>
      </c>
      <c r="AM14" s="2" t="s">
        <v>88</v>
      </c>
      <c r="AN14" s="2" t="s">
        <v>88</v>
      </c>
      <c r="AO14" s="2" t="s">
        <v>88</v>
      </c>
      <c r="AP14" s="2" t="s">
        <v>88</v>
      </c>
      <c r="AQ14" s="2" t="s">
        <v>88</v>
      </c>
      <c r="AR14" s="2" t="s">
        <v>88</v>
      </c>
      <c r="AS14" s="2" t="s">
        <v>88</v>
      </c>
      <c r="AT14" s="2" t="s">
        <v>88</v>
      </c>
      <c r="AU14" s="2" t="s">
        <v>88</v>
      </c>
      <c r="AV14" s="2" t="s">
        <v>88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90</v>
      </c>
      <c r="BC14" s="2" t="s">
        <v>90</v>
      </c>
      <c r="BD14" s="2" t="s">
        <v>90</v>
      </c>
      <c r="BE14" s="2" t="s">
        <v>90</v>
      </c>
      <c r="BF14" s="2" t="s">
        <v>90</v>
      </c>
      <c r="BG14" s="2" t="s">
        <v>90</v>
      </c>
      <c r="BH14" s="2" t="s">
        <v>90</v>
      </c>
      <c r="BI14" s="2" t="s">
        <v>90</v>
      </c>
      <c r="BJ14" s="2" t="s">
        <v>90</v>
      </c>
      <c r="BK14" s="2" t="s">
        <v>90</v>
      </c>
      <c r="BL14" s="2" t="s">
        <v>90</v>
      </c>
      <c r="BM14" s="2" t="s">
        <v>90</v>
      </c>
      <c r="BN14" s="2" t="s">
        <v>90</v>
      </c>
      <c r="BO14" s="2" t="s">
        <v>90</v>
      </c>
      <c r="BP14" s="2" t="s">
        <v>90</v>
      </c>
      <c r="BQ14" s="2" t="s">
        <v>90</v>
      </c>
      <c r="BR14" s="2" t="s">
        <v>90</v>
      </c>
      <c r="BS14" s="2" t="s">
        <v>90</v>
      </c>
      <c r="BT14" s="2" t="s">
        <v>90</v>
      </c>
      <c r="BU14" s="2" t="s">
        <v>90</v>
      </c>
      <c r="BV14" s="2" t="s">
        <v>90</v>
      </c>
      <c r="BW14" s="2" t="s">
        <v>90</v>
      </c>
      <c r="BX14" s="2" t="s">
        <v>90</v>
      </c>
      <c r="BY14" s="2" t="s">
        <v>90</v>
      </c>
      <c r="BZ14" s="2" t="s">
        <v>90</v>
      </c>
      <c r="CA14" s="2" t="s">
        <v>90</v>
      </c>
      <c r="CB14" s="2" t="s">
        <v>90</v>
      </c>
      <c r="CC14" s="2" t="s">
        <v>90</v>
      </c>
      <c r="CD14" s="2" t="s">
        <v>91</v>
      </c>
      <c r="CE14" s="2" t="s">
        <v>91</v>
      </c>
      <c r="CF14" s="2" t="s">
        <v>91</v>
      </c>
      <c r="CG14" s="2" t="s">
        <v>91</v>
      </c>
      <c r="CH14" s="2" t="s">
        <v>92</v>
      </c>
      <c r="CI14" s="2" t="s">
        <v>92</v>
      </c>
      <c r="CJ14" s="2" t="s">
        <v>92</v>
      </c>
      <c r="CK14" s="2" t="s">
        <v>92</v>
      </c>
      <c r="CL14" s="2" t="s">
        <v>92</v>
      </c>
      <c r="CM14" s="2" t="s">
        <v>93</v>
      </c>
      <c r="CN14" s="2" t="s">
        <v>93</v>
      </c>
      <c r="CO14" s="2" t="s">
        <v>93</v>
      </c>
      <c r="CP14" s="2" t="s">
        <v>93</v>
      </c>
      <c r="CQ14" s="2" t="s">
        <v>93</v>
      </c>
      <c r="CR14" s="2" t="s">
        <v>93</v>
      </c>
      <c r="CS14" s="2" t="s">
        <v>93</v>
      </c>
      <c r="CT14" s="2" t="s">
        <v>93</v>
      </c>
      <c r="CU14" s="2" t="s">
        <v>93</v>
      </c>
      <c r="CV14" s="2" t="s">
        <v>93</v>
      </c>
      <c r="CW14" s="2" t="s">
        <v>93</v>
      </c>
      <c r="CX14" s="2" t="s">
        <v>93</v>
      </c>
      <c r="CY14" s="2" t="s">
        <v>93</v>
      </c>
      <c r="CZ14" s="2" t="s">
        <v>93</v>
      </c>
      <c r="DA14" s="2" t="s">
        <v>93</v>
      </c>
      <c r="DB14" s="2" t="s">
        <v>93</v>
      </c>
      <c r="DC14" s="2" t="s">
        <v>93</v>
      </c>
      <c r="DD14" s="2" t="s">
        <v>93</v>
      </c>
      <c r="DE14" s="2" t="s">
        <v>94</v>
      </c>
      <c r="DF14" s="2" t="s">
        <v>94</v>
      </c>
      <c r="DG14" s="2" t="s">
        <v>94</v>
      </c>
      <c r="DH14" s="2" t="s">
        <v>94</v>
      </c>
      <c r="DI14" s="2" t="s">
        <v>94</v>
      </c>
      <c r="DJ14" s="2" t="s">
        <v>94</v>
      </c>
      <c r="DK14" s="2" t="s">
        <v>94</v>
      </c>
      <c r="DL14" s="2" t="s">
        <v>94</v>
      </c>
      <c r="DM14" s="2" t="s">
        <v>94</v>
      </c>
      <c r="DN14" s="2" t="s">
        <v>94</v>
      </c>
      <c r="DO14" s="2" t="s">
        <v>94</v>
      </c>
      <c r="DP14" s="2" t="s">
        <v>94</v>
      </c>
      <c r="DQ14" s="2" t="s">
        <v>94</v>
      </c>
      <c r="DR14" s="2" t="s">
        <v>94</v>
      </c>
      <c r="DS14" s="2" t="s">
        <v>94</v>
      </c>
      <c r="DT14" s="2" t="s">
        <v>94</v>
      </c>
      <c r="DU14" s="2" t="s">
        <v>94</v>
      </c>
      <c r="DV14" s="2" t="s">
        <v>94</v>
      </c>
      <c r="DW14" s="2" t="s">
        <v>95</v>
      </c>
      <c r="DX14" s="2" t="s">
        <v>95</v>
      </c>
      <c r="DY14" s="2" t="s">
        <v>95</v>
      </c>
      <c r="DZ14" s="2" t="s">
        <v>95</v>
      </c>
      <c r="EA14" s="2" t="s">
        <v>95</v>
      </c>
      <c r="EB14" s="2" t="s">
        <v>96</v>
      </c>
      <c r="EC14" s="2" t="s">
        <v>96</v>
      </c>
      <c r="ED14" s="2" t="s">
        <v>96</v>
      </c>
      <c r="EE14" s="2" t="s">
        <v>96</v>
      </c>
      <c r="EF14" s="2" t="s">
        <v>96</v>
      </c>
      <c r="EG14" s="2" t="s">
        <v>96</v>
      </c>
      <c r="EH14" s="2" t="s">
        <v>96</v>
      </c>
      <c r="EI14" s="2" t="s">
        <v>96</v>
      </c>
      <c r="EJ14" s="2" t="s">
        <v>96</v>
      </c>
      <c r="EK14" s="2" t="s">
        <v>96</v>
      </c>
      <c r="EL14" s="2" t="s">
        <v>96</v>
      </c>
      <c r="EM14" s="2" t="s">
        <v>96</v>
      </c>
      <c r="EN14" s="2" t="s">
        <v>96</v>
      </c>
      <c r="EO14" s="2" t="s">
        <v>97</v>
      </c>
      <c r="EP14" s="2" t="s">
        <v>97</v>
      </c>
      <c r="EQ14" s="2" t="s">
        <v>97</v>
      </c>
      <c r="ER14" s="2" t="s">
        <v>97</v>
      </c>
      <c r="ES14" s="2" t="s">
        <v>97</v>
      </c>
      <c r="ET14" s="2" t="s">
        <v>97</v>
      </c>
      <c r="EU14" s="2" t="s">
        <v>97</v>
      </c>
      <c r="EV14" s="2" t="s">
        <v>97</v>
      </c>
      <c r="EW14" s="2" t="s">
        <v>97</v>
      </c>
      <c r="EX14" s="2" t="s">
        <v>97</v>
      </c>
      <c r="EY14" s="2" t="s">
        <v>97</v>
      </c>
      <c r="EZ14" s="2" t="s">
        <v>97</v>
      </c>
      <c r="FA14" s="2" t="s">
        <v>97</v>
      </c>
      <c r="FB14" s="2" t="s">
        <v>97</v>
      </c>
      <c r="FC14" s="2" t="s">
        <v>97</v>
      </c>
      <c r="FD14" s="2" t="s">
        <v>97</v>
      </c>
      <c r="FE14" s="2" t="s">
        <v>97</v>
      </c>
      <c r="FF14" s="2" t="s">
        <v>97</v>
      </c>
      <c r="FG14" s="2" t="s">
        <v>98</v>
      </c>
      <c r="FH14" s="2" t="s">
        <v>98</v>
      </c>
      <c r="FI14" s="2" t="s">
        <v>98</v>
      </c>
      <c r="FJ14" s="2" t="s">
        <v>98</v>
      </c>
      <c r="FK14" s="2" t="s">
        <v>98</v>
      </c>
      <c r="FL14" s="2" t="s">
        <v>98</v>
      </c>
      <c r="FM14" s="2" t="s">
        <v>98</v>
      </c>
      <c r="FN14" s="2" t="s">
        <v>98</v>
      </c>
      <c r="FO14" s="2" t="s">
        <v>99</v>
      </c>
      <c r="FP14" s="2" t="s">
        <v>99</v>
      </c>
      <c r="FQ14" s="2" t="s">
        <v>99</v>
      </c>
      <c r="FR14" s="2" t="s">
        <v>99</v>
      </c>
      <c r="FS14" s="2" t="s">
        <v>99</v>
      </c>
      <c r="FT14" s="2" t="s">
        <v>99</v>
      </c>
      <c r="FU14" s="2" t="s">
        <v>99</v>
      </c>
      <c r="FV14" s="2" t="s">
        <v>99</v>
      </c>
      <c r="FW14" s="2" t="s">
        <v>99</v>
      </c>
      <c r="FX14" s="2" t="s">
        <v>99</v>
      </c>
      <c r="FY14" s="2" t="s">
        <v>99</v>
      </c>
      <c r="FZ14" s="2" t="s">
        <v>99</v>
      </c>
      <c r="GA14" s="2" t="s">
        <v>99</v>
      </c>
      <c r="GB14" s="2" t="s">
        <v>99</v>
      </c>
      <c r="GC14" s="2" t="s">
        <v>99</v>
      </c>
      <c r="GD14" s="2" t="s">
        <v>99</v>
      </c>
    </row>
    <row r="15" spans="1:186" s="2" customFormat="1" thickTop="1" thickBot="1" x14ac:dyDescent="0.35">
      <c r="A15" s="1" t="s">
        <v>100</v>
      </c>
      <c r="B15" s="2" t="s">
        <v>101</v>
      </c>
      <c r="C15" s="2" t="s">
        <v>102</v>
      </c>
      <c r="D15" s="2" t="s">
        <v>103</v>
      </c>
      <c r="E15" s="2" t="s">
        <v>104</v>
      </c>
      <c r="F15" s="2" t="s">
        <v>105</v>
      </c>
      <c r="G15" s="2" t="s">
        <v>106</v>
      </c>
      <c r="H15" s="2" t="s">
        <v>107</v>
      </c>
      <c r="I15" s="1" t="s">
        <v>100</v>
      </c>
      <c r="J15" s="1" t="s">
        <v>108</v>
      </c>
      <c r="K15" s="2" t="s">
        <v>109</v>
      </c>
      <c r="L15" s="2" t="s">
        <v>110</v>
      </c>
      <c r="M15" s="2" t="s">
        <v>111</v>
      </c>
      <c r="N15" s="2" t="s">
        <v>112</v>
      </c>
      <c r="O15" s="2" t="s">
        <v>113</v>
      </c>
      <c r="P15" s="1" t="s">
        <v>114</v>
      </c>
      <c r="Q15" s="2" t="s">
        <v>115</v>
      </c>
      <c r="R15" s="2" t="s">
        <v>116</v>
      </c>
      <c r="S15" s="2" t="s">
        <v>117</v>
      </c>
      <c r="T15" s="2" t="s">
        <v>118</v>
      </c>
      <c r="U15" s="2" t="s">
        <v>119</v>
      </c>
      <c r="V15" s="2" t="s">
        <v>120</v>
      </c>
      <c r="W15" s="2" t="s">
        <v>121</v>
      </c>
      <c r="X15" s="2" t="s">
        <v>122</v>
      </c>
      <c r="Y15" s="2" t="s">
        <v>123</v>
      </c>
      <c r="Z15" s="2" t="s">
        <v>124</v>
      </c>
      <c r="AA15" s="2" t="s">
        <v>125</v>
      </c>
      <c r="AB15" s="2" t="s">
        <v>126</v>
      </c>
      <c r="AC15" s="2" t="s">
        <v>127</v>
      </c>
      <c r="AD15" s="2" t="s">
        <v>128</v>
      </c>
      <c r="AE15" s="2" t="s">
        <v>129</v>
      </c>
      <c r="AF15" s="2" t="s">
        <v>130</v>
      </c>
      <c r="AG15" s="2" t="s">
        <v>131</v>
      </c>
      <c r="AH15" s="2" t="s">
        <v>132</v>
      </c>
      <c r="AI15" s="2" t="s">
        <v>133</v>
      </c>
      <c r="AJ15" s="2" t="s">
        <v>134</v>
      </c>
      <c r="AK15" s="2" t="s">
        <v>135</v>
      </c>
      <c r="AL15" s="2" t="s">
        <v>136</v>
      </c>
      <c r="AM15" s="2" t="s">
        <v>137</v>
      </c>
      <c r="AN15" s="2" t="s">
        <v>138</v>
      </c>
      <c r="AO15" s="2" t="s">
        <v>139</v>
      </c>
      <c r="AP15" s="2" t="s">
        <v>140</v>
      </c>
      <c r="AQ15" s="2" t="s">
        <v>141</v>
      </c>
      <c r="AR15" s="2" t="s">
        <v>142</v>
      </c>
      <c r="AS15" s="2" t="s">
        <v>143</v>
      </c>
      <c r="AT15" s="2" t="s">
        <v>144</v>
      </c>
      <c r="AU15" s="2" t="s">
        <v>145</v>
      </c>
      <c r="AV15" s="2" t="s">
        <v>146</v>
      </c>
      <c r="AW15" s="2" t="s">
        <v>89</v>
      </c>
      <c r="AX15" s="2" t="s">
        <v>147</v>
      </c>
      <c r="AY15" s="2" t="s">
        <v>148</v>
      </c>
      <c r="AZ15" s="2" t="s">
        <v>149</v>
      </c>
      <c r="BA15" s="2" t="s">
        <v>150</v>
      </c>
      <c r="BB15" s="2" t="s">
        <v>151</v>
      </c>
      <c r="BC15" s="2" t="s">
        <v>152</v>
      </c>
      <c r="BD15" s="2" t="s">
        <v>153</v>
      </c>
      <c r="BE15" s="2" t="s">
        <v>154</v>
      </c>
      <c r="BF15" s="2" t="s">
        <v>155</v>
      </c>
      <c r="BG15" s="2" t="s">
        <v>156</v>
      </c>
      <c r="BH15" s="2" t="s">
        <v>157</v>
      </c>
      <c r="BI15" s="2" t="s">
        <v>158</v>
      </c>
      <c r="BJ15" s="2" t="s">
        <v>159</v>
      </c>
      <c r="BK15" s="2" t="s">
        <v>160</v>
      </c>
      <c r="BL15" s="2" t="s">
        <v>161</v>
      </c>
      <c r="BM15" s="2" t="s">
        <v>162</v>
      </c>
      <c r="BN15" s="2" t="s">
        <v>163</v>
      </c>
      <c r="BO15" s="2" t="s">
        <v>164</v>
      </c>
      <c r="BP15" s="2" t="s">
        <v>165</v>
      </c>
      <c r="BQ15" s="2" t="s">
        <v>166</v>
      </c>
      <c r="BR15" s="2" t="s">
        <v>167</v>
      </c>
      <c r="BS15" s="2" t="s">
        <v>168</v>
      </c>
      <c r="BT15" s="2" t="s">
        <v>169</v>
      </c>
      <c r="BU15" s="2" t="s">
        <v>170</v>
      </c>
      <c r="BV15" s="2" t="s">
        <v>171</v>
      </c>
      <c r="BW15" s="2" t="s">
        <v>172</v>
      </c>
      <c r="BX15" s="2" t="s">
        <v>173</v>
      </c>
      <c r="BY15" s="2" t="s">
        <v>174</v>
      </c>
      <c r="BZ15" s="2" t="s">
        <v>175</v>
      </c>
      <c r="CA15" s="2" t="s">
        <v>176</v>
      </c>
      <c r="CB15" s="2" t="s">
        <v>177</v>
      </c>
      <c r="CC15" s="2" t="s">
        <v>178</v>
      </c>
      <c r="CD15" s="2" t="s">
        <v>179</v>
      </c>
      <c r="CE15" s="2" t="s">
        <v>180</v>
      </c>
      <c r="CF15" s="2" t="s">
        <v>181</v>
      </c>
      <c r="CG15" s="2" t="s">
        <v>182</v>
      </c>
      <c r="CH15" s="2" t="s">
        <v>183</v>
      </c>
      <c r="CI15" s="2" t="s">
        <v>184</v>
      </c>
      <c r="CJ15" s="2" t="s">
        <v>185</v>
      </c>
      <c r="CK15" s="2" t="s">
        <v>186</v>
      </c>
      <c r="CL15" s="2" t="s">
        <v>187</v>
      </c>
      <c r="CM15" s="2" t="s">
        <v>111</v>
      </c>
      <c r="CN15" s="2" t="s">
        <v>188</v>
      </c>
      <c r="CO15" s="2" t="s">
        <v>189</v>
      </c>
      <c r="CP15" s="2" t="s">
        <v>190</v>
      </c>
      <c r="CQ15" s="2" t="s">
        <v>191</v>
      </c>
      <c r="CR15" s="2" t="s">
        <v>192</v>
      </c>
      <c r="CS15" s="2" t="s">
        <v>193</v>
      </c>
      <c r="CT15" s="2" t="s">
        <v>194</v>
      </c>
      <c r="CU15" s="2" t="s">
        <v>195</v>
      </c>
      <c r="CV15" s="2" t="s">
        <v>196</v>
      </c>
      <c r="CW15" s="2" t="s">
        <v>197</v>
      </c>
      <c r="CX15" s="2" t="s">
        <v>198</v>
      </c>
      <c r="CY15" s="2" t="s">
        <v>199</v>
      </c>
      <c r="CZ15" s="2" t="s">
        <v>200</v>
      </c>
      <c r="DA15" s="2" t="s">
        <v>201</v>
      </c>
      <c r="DB15" s="2" t="s">
        <v>202</v>
      </c>
      <c r="DC15" s="2" t="s">
        <v>203</v>
      </c>
      <c r="DD15" s="2" t="s">
        <v>204</v>
      </c>
      <c r="DE15" s="2" t="s">
        <v>205</v>
      </c>
      <c r="DF15" s="2" t="s">
        <v>206</v>
      </c>
      <c r="DG15" s="2" t="s">
        <v>207</v>
      </c>
      <c r="DH15" s="2" t="s">
        <v>208</v>
      </c>
      <c r="DI15" s="2" t="s">
        <v>209</v>
      </c>
      <c r="DJ15" s="2" t="s">
        <v>210</v>
      </c>
      <c r="DK15" s="2" t="s">
        <v>211</v>
      </c>
      <c r="DL15" s="2" t="s">
        <v>212</v>
      </c>
      <c r="DM15" s="2" t="s">
        <v>213</v>
      </c>
      <c r="DN15" s="2" t="s">
        <v>214</v>
      </c>
      <c r="DO15" s="2" t="s">
        <v>215</v>
      </c>
      <c r="DP15" s="2" t="s">
        <v>216</v>
      </c>
      <c r="DQ15" s="2" t="s">
        <v>217</v>
      </c>
      <c r="DR15" s="2" t="s">
        <v>218</v>
      </c>
      <c r="DS15" s="2" t="s">
        <v>219</v>
      </c>
      <c r="DT15" s="2" t="s">
        <v>220</v>
      </c>
      <c r="DU15" s="2" t="s">
        <v>221</v>
      </c>
      <c r="DV15" s="2" t="s">
        <v>222</v>
      </c>
      <c r="DW15" s="2" t="s">
        <v>223</v>
      </c>
      <c r="DX15" s="2" t="s">
        <v>224</v>
      </c>
      <c r="DY15" s="2" t="s">
        <v>225</v>
      </c>
      <c r="DZ15" s="2" t="s">
        <v>226</v>
      </c>
      <c r="EA15" s="2" t="s">
        <v>227</v>
      </c>
      <c r="EB15" s="2" t="s">
        <v>101</v>
      </c>
      <c r="EC15" s="2" t="s">
        <v>104</v>
      </c>
      <c r="ED15" s="2" t="s">
        <v>228</v>
      </c>
      <c r="EE15" s="2" t="s">
        <v>229</v>
      </c>
      <c r="EF15" s="2" t="s">
        <v>230</v>
      </c>
      <c r="EG15" s="2" t="s">
        <v>231</v>
      </c>
      <c r="EH15" s="2" t="s">
        <v>232</v>
      </c>
      <c r="EI15" s="2" t="s">
        <v>233</v>
      </c>
      <c r="EJ15" s="2" t="s">
        <v>234</v>
      </c>
      <c r="EK15" s="2" t="s">
        <v>235</v>
      </c>
      <c r="EL15" s="2" t="s">
        <v>236</v>
      </c>
      <c r="EM15" s="2" t="s">
        <v>237</v>
      </c>
      <c r="EN15" s="2" t="s">
        <v>238</v>
      </c>
      <c r="EO15" s="2" t="s">
        <v>239</v>
      </c>
      <c r="EP15" s="2" t="s">
        <v>240</v>
      </c>
      <c r="EQ15" s="2" t="s">
        <v>241</v>
      </c>
      <c r="ER15" s="2" t="s">
        <v>242</v>
      </c>
      <c r="ES15" s="2" t="s">
        <v>243</v>
      </c>
      <c r="ET15" s="2" t="s">
        <v>244</v>
      </c>
      <c r="EU15" s="2" t="s">
        <v>245</v>
      </c>
      <c r="EV15" s="2" t="s">
        <v>246</v>
      </c>
      <c r="EW15" s="2" t="s">
        <v>247</v>
      </c>
      <c r="EX15" s="2" t="s">
        <v>248</v>
      </c>
      <c r="EY15" s="2" t="s">
        <v>249</v>
      </c>
      <c r="EZ15" s="2" t="s">
        <v>250</v>
      </c>
      <c r="FA15" s="2" t="s">
        <v>251</v>
      </c>
      <c r="FB15" s="2" t="s">
        <v>252</v>
      </c>
      <c r="FC15" s="2" t="s">
        <v>253</v>
      </c>
      <c r="FD15" s="2" t="s">
        <v>254</v>
      </c>
      <c r="FE15" s="2" t="s">
        <v>255</v>
      </c>
      <c r="FF15" s="2" t="s">
        <v>256</v>
      </c>
      <c r="FG15" s="2" t="s">
        <v>257</v>
      </c>
      <c r="FH15" s="2" t="s">
        <v>258</v>
      </c>
      <c r="FI15" s="2" t="s">
        <v>259</v>
      </c>
      <c r="FJ15" s="2" t="s">
        <v>260</v>
      </c>
      <c r="FK15" s="2" t="s">
        <v>261</v>
      </c>
      <c r="FL15" s="2" t="s">
        <v>262</v>
      </c>
      <c r="FM15" s="2" t="s">
        <v>263</v>
      </c>
      <c r="FN15" s="2" t="s">
        <v>264</v>
      </c>
      <c r="FO15" s="2" t="s">
        <v>265</v>
      </c>
      <c r="FP15" s="2" t="s">
        <v>266</v>
      </c>
      <c r="FQ15" s="2" t="s">
        <v>267</v>
      </c>
      <c r="FR15" s="2" t="s">
        <v>268</v>
      </c>
      <c r="FS15" s="2" t="s">
        <v>269</v>
      </c>
      <c r="FT15" s="2" t="s">
        <v>270</v>
      </c>
      <c r="FU15" s="2" t="s">
        <v>271</v>
      </c>
      <c r="FV15" s="2" t="s">
        <v>272</v>
      </c>
      <c r="FW15" s="2" t="s">
        <v>273</v>
      </c>
      <c r="FX15" s="2" t="s">
        <v>274</v>
      </c>
      <c r="FY15" s="2" t="s">
        <v>275</v>
      </c>
      <c r="FZ15" s="2" t="s">
        <v>276</v>
      </c>
      <c r="GA15" s="2" t="s">
        <v>277</v>
      </c>
      <c r="GB15" s="2" t="s">
        <v>278</v>
      </c>
      <c r="GC15" s="2" t="s">
        <v>279</v>
      </c>
      <c r="GD15" s="2" t="s">
        <v>280</v>
      </c>
    </row>
    <row r="16" spans="1:186" s="2" customFormat="1" thickTop="1" thickBot="1" x14ac:dyDescent="0.35">
      <c r="A16" s="1"/>
      <c r="B16" s="2" t="s">
        <v>281</v>
      </c>
      <c r="C16" s="2" t="s">
        <v>281</v>
      </c>
      <c r="F16" s="2" t="s">
        <v>281</v>
      </c>
      <c r="I16" s="1"/>
      <c r="J16" s="1"/>
      <c r="L16" s="2" t="s">
        <v>282</v>
      </c>
      <c r="M16" s="2" t="s">
        <v>281</v>
      </c>
      <c r="N16" s="2" t="s">
        <v>283</v>
      </c>
      <c r="O16" s="2" t="s">
        <v>284</v>
      </c>
      <c r="P16" s="1" t="s">
        <v>285</v>
      </c>
      <c r="Q16" s="2" t="s">
        <v>286</v>
      </c>
      <c r="R16" s="2" t="s">
        <v>286</v>
      </c>
      <c r="S16" s="2" t="s">
        <v>195</v>
      </c>
      <c r="T16" s="2" t="s">
        <v>195</v>
      </c>
      <c r="U16" s="2" t="s">
        <v>283</v>
      </c>
      <c r="V16" s="2" t="s">
        <v>283</v>
      </c>
      <c r="W16" s="2" t="s">
        <v>283</v>
      </c>
      <c r="X16" s="2" t="s">
        <v>283</v>
      </c>
      <c r="Y16" s="2" t="s">
        <v>287</v>
      </c>
      <c r="Z16" s="2" t="s">
        <v>288</v>
      </c>
      <c r="AA16" s="2" t="s">
        <v>288</v>
      </c>
      <c r="AB16" s="2" t="s">
        <v>289</v>
      </c>
      <c r="AC16" s="2" t="s">
        <v>290</v>
      </c>
      <c r="AD16" s="2" t="s">
        <v>289</v>
      </c>
      <c r="AE16" s="2" t="s">
        <v>289</v>
      </c>
      <c r="AF16" s="2" t="s">
        <v>289</v>
      </c>
      <c r="AG16" s="2" t="s">
        <v>287</v>
      </c>
      <c r="AH16" s="2" t="s">
        <v>287</v>
      </c>
      <c r="AI16" s="2" t="s">
        <v>287</v>
      </c>
      <c r="AJ16" s="2" t="s">
        <v>287</v>
      </c>
      <c r="AK16" s="2" t="s">
        <v>285</v>
      </c>
      <c r="AL16" s="2" t="s">
        <v>284</v>
      </c>
      <c r="AM16" s="2" t="s">
        <v>285</v>
      </c>
      <c r="AN16" s="2" t="s">
        <v>286</v>
      </c>
      <c r="AO16" s="2" t="s">
        <v>286</v>
      </c>
      <c r="AP16" s="2" t="s">
        <v>291</v>
      </c>
      <c r="AQ16" s="2" t="s">
        <v>292</v>
      </c>
      <c r="AR16" s="2" t="s">
        <v>284</v>
      </c>
      <c r="AS16" s="2" t="s">
        <v>293</v>
      </c>
      <c r="AT16" s="2" t="s">
        <v>293</v>
      </c>
      <c r="AU16" s="2" t="s">
        <v>294</v>
      </c>
      <c r="AV16" s="2" t="s">
        <v>292</v>
      </c>
      <c r="AW16" s="2" t="s">
        <v>295</v>
      </c>
      <c r="AX16" s="2" t="s">
        <v>290</v>
      </c>
      <c r="AZ16" s="2" t="s">
        <v>290</v>
      </c>
      <c r="BA16" s="2" t="s">
        <v>295</v>
      </c>
      <c r="BG16" s="2" t="s">
        <v>285</v>
      </c>
      <c r="BN16" s="2" t="s">
        <v>285</v>
      </c>
      <c r="BO16" s="2" t="s">
        <v>285</v>
      </c>
      <c r="BP16" s="2" t="s">
        <v>285</v>
      </c>
      <c r="BQ16" s="2" t="s">
        <v>296</v>
      </c>
      <c r="CD16" s="2" t="s">
        <v>285</v>
      </c>
      <c r="CE16" s="2" t="s">
        <v>285</v>
      </c>
      <c r="CG16" s="2" t="s">
        <v>297</v>
      </c>
      <c r="CH16" s="2" t="s">
        <v>298</v>
      </c>
      <c r="CK16" s="2" t="s">
        <v>283</v>
      </c>
      <c r="CM16" s="2" t="s">
        <v>281</v>
      </c>
      <c r="CN16" s="2" t="s">
        <v>286</v>
      </c>
      <c r="CO16" s="2" t="s">
        <v>286</v>
      </c>
      <c r="CP16" s="2" t="s">
        <v>293</v>
      </c>
      <c r="CQ16" s="2" t="s">
        <v>293</v>
      </c>
      <c r="CR16" s="2" t="s">
        <v>286</v>
      </c>
      <c r="CS16" s="2" t="s">
        <v>293</v>
      </c>
      <c r="CT16" s="2" t="s">
        <v>295</v>
      </c>
      <c r="CU16" s="2" t="s">
        <v>289</v>
      </c>
      <c r="CV16" s="2" t="s">
        <v>289</v>
      </c>
      <c r="CW16" s="2" t="s">
        <v>288</v>
      </c>
      <c r="CX16" s="2" t="s">
        <v>288</v>
      </c>
      <c r="CY16" s="2" t="s">
        <v>288</v>
      </c>
      <c r="CZ16" s="2" t="s">
        <v>288</v>
      </c>
      <c r="DA16" s="2" t="s">
        <v>288</v>
      </c>
      <c r="DB16" s="2" t="s">
        <v>299</v>
      </c>
      <c r="DC16" s="2" t="s">
        <v>285</v>
      </c>
      <c r="DD16" s="2" t="s">
        <v>285</v>
      </c>
      <c r="DE16" s="2" t="s">
        <v>285</v>
      </c>
      <c r="DJ16" s="2" t="s">
        <v>285</v>
      </c>
      <c r="DM16" s="2" t="s">
        <v>288</v>
      </c>
      <c r="DN16" s="2" t="s">
        <v>288</v>
      </c>
      <c r="DO16" s="2" t="s">
        <v>288</v>
      </c>
      <c r="DP16" s="2" t="s">
        <v>288</v>
      </c>
      <c r="DQ16" s="2" t="s">
        <v>288</v>
      </c>
      <c r="DR16" s="2" t="s">
        <v>285</v>
      </c>
      <c r="DS16" s="2" t="s">
        <v>285</v>
      </c>
      <c r="DT16" s="2" t="s">
        <v>285</v>
      </c>
      <c r="DU16" s="2" t="s">
        <v>281</v>
      </c>
      <c r="DX16" s="2" t="s">
        <v>300</v>
      </c>
      <c r="DY16" s="2" t="s">
        <v>300</v>
      </c>
      <c r="EA16" s="2" t="s">
        <v>281</v>
      </c>
      <c r="EB16" s="2" t="s">
        <v>301</v>
      </c>
      <c r="ED16" s="2" t="s">
        <v>281</v>
      </c>
      <c r="EE16" s="2" t="s">
        <v>281</v>
      </c>
      <c r="EG16" s="2" t="s">
        <v>302</v>
      </c>
      <c r="EH16" s="2" t="s">
        <v>303</v>
      </c>
      <c r="EI16" s="2" t="s">
        <v>302</v>
      </c>
      <c r="EJ16" s="2" t="s">
        <v>303</v>
      </c>
      <c r="EK16" s="2" t="s">
        <v>302</v>
      </c>
      <c r="EL16" s="2" t="s">
        <v>303</v>
      </c>
      <c r="EM16" s="2" t="s">
        <v>290</v>
      </c>
      <c r="EN16" s="2" t="s">
        <v>290</v>
      </c>
      <c r="EO16" s="2" t="s">
        <v>290</v>
      </c>
      <c r="EP16" s="2" t="s">
        <v>290</v>
      </c>
      <c r="EQ16" s="2" t="s">
        <v>302</v>
      </c>
      <c r="ER16" s="2" t="s">
        <v>303</v>
      </c>
      <c r="ES16" s="2" t="s">
        <v>303</v>
      </c>
      <c r="EW16" s="2" t="s">
        <v>303</v>
      </c>
      <c r="FA16" s="2" t="s">
        <v>286</v>
      </c>
      <c r="FB16" s="2" t="s">
        <v>286</v>
      </c>
      <c r="FC16" s="2" t="s">
        <v>293</v>
      </c>
      <c r="FD16" s="2" t="s">
        <v>293</v>
      </c>
      <c r="FE16" s="2" t="s">
        <v>304</v>
      </c>
      <c r="FF16" s="2" t="s">
        <v>304</v>
      </c>
      <c r="FG16" s="2" t="s">
        <v>305</v>
      </c>
      <c r="FH16" s="2" t="s">
        <v>305</v>
      </c>
      <c r="FI16" s="2" t="s">
        <v>305</v>
      </c>
      <c r="FJ16" s="2" t="s">
        <v>305</v>
      </c>
      <c r="FK16" s="2" t="s">
        <v>305</v>
      </c>
      <c r="FL16" s="2" t="s">
        <v>305</v>
      </c>
      <c r="FM16" s="2" t="s">
        <v>288</v>
      </c>
      <c r="FN16" s="2" t="s">
        <v>305</v>
      </c>
      <c r="FP16" s="2" t="s">
        <v>295</v>
      </c>
      <c r="FQ16" s="2" t="s">
        <v>295</v>
      </c>
      <c r="FR16" s="2" t="s">
        <v>288</v>
      </c>
      <c r="FS16" s="2" t="s">
        <v>288</v>
      </c>
      <c r="FT16" s="2" t="s">
        <v>288</v>
      </c>
      <c r="FU16" s="2" t="s">
        <v>288</v>
      </c>
      <c r="FV16" s="2" t="s">
        <v>288</v>
      </c>
      <c r="FW16" s="2" t="s">
        <v>290</v>
      </c>
      <c r="FX16" s="2" t="s">
        <v>290</v>
      </c>
      <c r="FY16" s="2" t="s">
        <v>290</v>
      </c>
      <c r="FZ16" s="2" t="s">
        <v>288</v>
      </c>
      <c r="GA16" s="2" t="s">
        <v>286</v>
      </c>
      <c r="GB16" s="2" t="s">
        <v>293</v>
      </c>
      <c r="GC16" s="2" t="s">
        <v>290</v>
      </c>
      <c r="GD16" s="2" t="s">
        <v>290</v>
      </c>
    </row>
    <row r="17" spans="1:186" s="2" customFormat="1" thickTop="1" thickBot="1" x14ac:dyDescent="0.35">
      <c r="A17" s="1">
        <v>1</v>
      </c>
      <c r="B17" s="2">
        <v>1693236409</v>
      </c>
      <c r="C17" s="2">
        <v>0</v>
      </c>
      <c r="D17" s="2" t="s">
        <v>306</v>
      </c>
      <c r="E17" s="2" t="s">
        <v>307</v>
      </c>
      <c r="F17" s="2">
        <v>5</v>
      </c>
      <c r="H17" s="2" t="s">
        <v>308</v>
      </c>
      <c r="I17" s="1">
        <v>1</v>
      </c>
      <c r="J17" s="1" t="s">
        <v>1355</v>
      </c>
      <c r="M17" s="2">
        <v>1693236404.5</v>
      </c>
      <c r="N17" s="2">
        <f t="shared" ref="N17:N81" si="0">(O17)/1000</f>
        <v>2.2151737394270738E-4</v>
      </c>
      <c r="O17" s="2">
        <f t="shared" ref="O17:O81" si="1">IF(CL17, AR17, AL17)</f>
        <v>0.22151737394270737</v>
      </c>
      <c r="P17" s="1">
        <f t="shared" ref="P17:P81" si="2">IF(CL17, AM17, AK17)</f>
        <v>1.7282055284359417</v>
      </c>
      <c r="Q17" s="2">
        <f t="shared" ref="Q17:Q81" si="3">CN17 - IF(AY17&gt;1, P17*CH17*100/(BA17*DB17), 0)</f>
        <v>407.97699999999998</v>
      </c>
      <c r="R17" s="2">
        <f t="shared" ref="R17:R81" si="4">((X17-N17/2)*Q17-P17)/(X17+N17/2)</f>
        <v>229.12827284371215</v>
      </c>
      <c r="S17" s="2">
        <f t="shared" ref="S17:S81" si="5">R17*(CU17+CV17)/1000</f>
        <v>23.265923937424809</v>
      </c>
      <c r="T17" s="2">
        <f t="shared" ref="T17:T81" si="6">(CN17 - IF(AY17&gt;1, P17*CH17*100/(BA17*DB17), 0))*(CU17+CV17)/1000</f>
        <v>41.426410335197723</v>
      </c>
      <c r="U17" s="2">
        <f t="shared" ref="U17:U81" si="7">2/((1/W17-1/V17)+SIGN(W17)*SQRT((1/W17-1/V17)*(1/W17-1/V17) + 4*CI17/((CI17+1)*(CI17+1))*(2*1/W17*1/V17-1/V17*1/V17)))</f>
        <v>1.6133765857329622E-2</v>
      </c>
      <c r="V17" s="2">
        <f t="shared" ref="V17:V81" si="8">IF(LEFT(CJ17,1)&lt;&gt;"0",IF(LEFT(CJ17,1)="1",3,CK17),$D$5+$E$5*(DB17*CU17/($L$5*1000))+$F$5*(DB17*CU17/($L$5*1000))*MAX(MIN(CH17,$K$5),$J$5)*MAX(MIN(CH17,$K$5),$J$5)+$G$5*MAX(MIN(CH17,$K$5),$J$5)*(DB17*CU17/($L$5*1000))+$H$5*(DB17*CU17/($L$5*1000))*(DB17*CU17/($L$5*1000)))</f>
        <v>2.9560129566358366</v>
      </c>
      <c r="W17" s="2">
        <f t="shared" ref="W17:W81" si="9">N17*(1000-(1000*0.61365*EXP(17.502*AA17/(240.97+AA17))/(CU17+CV17)+CP17)/2)/(1000*0.61365*EXP(17.502*AA17/(240.97+AA17))/(CU17+CV17)-CP17)</f>
        <v>1.6085004812858586E-2</v>
      </c>
      <c r="X17" s="2">
        <f t="shared" ref="X17:X81" si="10">1/((CI17+1)/(U17/1.6)+1/(V17/1.37)) + CI17/((CI17+1)/(U17/1.6) + CI17/(V17/1.37))</f>
        <v>1.0057496637070125E-2</v>
      </c>
      <c r="Y17" s="2">
        <f t="shared" ref="Y17:Y81" si="11">(CD17*CG17)</f>
        <v>33.051550629353194</v>
      </c>
      <c r="Z17" s="2">
        <f t="shared" ref="Z17:Z81" si="12">(CW17+(Y17+2*0.95*0.0000000567*(((CW17+$B$7)+273)^4-(CW17+273)^4)-44100*N17)/(1.84*29.3*V17+8*0.95*0.0000000567*(CW17+273)^3))</f>
        <v>24.502263255261376</v>
      </c>
      <c r="AA17" s="2">
        <f t="shared" ref="AA17:AA81" si="13">($C$7*CX17+$D$7*CY17+$E$7*Z17)</f>
        <v>23.726194117647061</v>
      </c>
      <c r="AB17" s="2">
        <f t="shared" ref="AB17:AB81" si="14">0.61365*EXP(17.502*AA17/(240.97+AA17))</f>
        <v>2.9460673884523305</v>
      </c>
      <c r="AC17" s="2">
        <f t="shared" ref="AC17:AC81" si="15">(AD17/AE17*100)</f>
        <v>51.571788900393621</v>
      </c>
      <c r="AD17" s="2">
        <f t="shared" ref="AD17:AD81" si="16">CP17*(CU17+CV17)/1000</f>
        <v>1.5788354053592624</v>
      </c>
      <c r="AE17" s="2">
        <f t="shared" ref="AE17:AE81" si="17">0.61365*EXP(17.502*CW17/(240.97+CW17))</f>
        <v>3.0614323044109333</v>
      </c>
      <c r="AF17" s="2">
        <f t="shared" ref="AF17:AF81" si="18">(AB17-CP17*(CU17+CV17)/1000)</f>
        <v>1.3672319830930681</v>
      </c>
      <c r="AG17" s="2">
        <f t="shared" ref="AG17:AG81" si="19">(-N17*44100)</f>
        <v>-9.7689161908733961</v>
      </c>
      <c r="AH17" s="2">
        <f t="shared" ref="AH17:AH81" si="20">2*29.3*V17*0.92*(CW17-AA17)</f>
        <v>101.94082856720965</v>
      </c>
      <c r="AI17" s="2">
        <f t="shared" ref="AI17:AI81" si="21">2*0.95*0.0000000567*(((CW17+$B$7)+273)^4-(AA17+273)^4)</f>
        <v>7.2247827426359601</v>
      </c>
      <c r="AJ17" s="2">
        <f t="shared" ref="AJ17:AJ81" si="22">Y17+AI17+AG17+AH17</f>
        <v>132.44824574832541</v>
      </c>
      <c r="AK17" s="2">
        <f t="shared" ref="AK17:AK81" si="23">CT17*AY17*(CO17-CN17*(1000-AY17*CQ17)/(1000-AY17*CP17))/(100*CH17)</f>
        <v>1.7282055284359417</v>
      </c>
      <c r="AL17" s="2">
        <f t="shared" ref="AL17:AL81" si="24">1000*CT17*AY17*(CP17-CQ17)/(100*CH17*(1000-AY17*CP17))</f>
        <v>0.22151737394270737</v>
      </c>
      <c r="AM17" s="2">
        <f t="shared" ref="AM17:AM81" si="25">(AN17 - AO17 - CU17*1000/(8.314*(CW17+273.15)) * AQ17/CT17 * AP17) * CT17/(100*CH17) * (1000 - CQ17)/1000</f>
        <v>3.1814551251718646</v>
      </c>
      <c r="AN17" s="2">
        <v>416.15210335702051</v>
      </c>
      <c r="AO17" s="2">
        <v>413.11436969696962</v>
      </c>
      <c r="AP17" s="2">
        <v>-4.2046307729449228E-2</v>
      </c>
      <c r="AQ17" s="2">
        <v>67.147044933415586</v>
      </c>
      <c r="AR17" s="2">
        <f t="shared" ref="AR17:AR81" si="26">(AT17 - AS17 + CU17*1000/(8.314*(CW17+273.15)) * AV17/CT17 * AU17) * CT17/(100*CH17) * 1000/(1000 - AT17)</f>
        <v>0.69194124691072556</v>
      </c>
      <c r="AS17" s="2">
        <v>15.329171081558441</v>
      </c>
      <c r="AT17" s="2">
        <v>15.709209696969699</v>
      </c>
      <c r="AU17" s="2">
        <v>5.606242424242118E-2</v>
      </c>
      <c r="AV17" s="2">
        <v>78.55</v>
      </c>
      <c r="AW17" s="2">
        <v>27</v>
      </c>
      <c r="AX17" s="2">
        <v>5</v>
      </c>
      <c r="AY17" s="2">
        <f t="shared" ref="AY17:AY81" si="27">IF(AW17*$H$13&gt;=BA17,1,(BA17/(BA17-AW17*$H$13)))</f>
        <v>1</v>
      </c>
      <c r="AZ17" s="2">
        <f t="shared" ref="AZ17:AZ81" si="28">(AY17-1)*100</f>
        <v>0</v>
      </c>
      <c r="BA17" s="2">
        <f t="shared" ref="BA17:BA81" si="29">MAX(0,($B$13+$C$13*DB17)/(1+$D$13*DB17)*CU17/(CW17+273)*$E$13)</f>
        <v>54152.852168612269</v>
      </c>
      <c r="BB17" s="2" t="s">
        <v>309</v>
      </c>
      <c r="BC17" s="2">
        <v>0</v>
      </c>
      <c r="BD17" s="2">
        <v>0</v>
      </c>
      <c r="BE17" s="2">
        <v>0</v>
      </c>
      <c r="BF17" s="2" t="e">
        <f t="shared" ref="BF17:BF81" si="30">1-BD17/BE17</f>
        <v>#DIV/0!</v>
      </c>
      <c r="BG17" s="2">
        <v>0.5</v>
      </c>
      <c r="BH17" s="2" t="s">
        <v>310</v>
      </c>
      <c r="BI17" s="2">
        <v>8189.43</v>
      </c>
      <c r="BJ17" s="2">
        <v>689.25288461538446</v>
      </c>
      <c r="BK17" s="2">
        <v>1309.3800000000001</v>
      </c>
      <c r="BL17" s="2">
        <f t="shared" ref="BL17:BL81" si="31">1-BJ17/BK17</f>
        <v>0.47360362567368952</v>
      </c>
      <c r="BM17" s="2">
        <v>0.5</v>
      </c>
      <c r="BN17" s="2">
        <f t="shared" ref="BN17:BN81" si="32">CE17</f>
        <v>168.59663065830549</v>
      </c>
      <c r="BO17" s="2">
        <f t="shared" ref="BO17:BO81" si="33">P17</f>
        <v>1.7282055284359417</v>
      </c>
      <c r="BP17" s="2">
        <f t="shared" ref="BP17:BP81" si="34">BL17*BM17*BN17</f>
        <v>39.923987778070696</v>
      </c>
      <c r="BQ17" s="2">
        <f t="shared" ref="BQ17:BQ81" si="35">(BO17-BG17)/BN17</f>
        <v>7.2848758818030226E-3</v>
      </c>
      <c r="BR17" s="2">
        <f t="shared" ref="BR17:BR81" si="36">(BE17-BK17)/BK17</f>
        <v>-1</v>
      </c>
      <c r="BS17" s="2" t="e">
        <f t="shared" ref="BS17:BS81" si="37">BD17/(BF17+BD17/BK17)</f>
        <v>#DIV/0!</v>
      </c>
      <c r="BT17" s="2" t="s">
        <v>311</v>
      </c>
      <c r="BU17" s="2">
        <v>506.67</v>
      </c>
      <c r="BV17" s="2">
        <f t="shared" ref="BV17:BV81" si="38">IF(BU17&lt;&gt;0, BU17, BS17)</f>
        <v>506.67</v>
      </c>
      <c r="BW17" s="2">
        <f t="shared" ref="BW17:BW81" si="39">1-BV17/BK17</f>
        <v>0.61304586903725422</v>
      </c>
      <c r="BX17" s="2">
        <f t="shared" ref="BX17:BX81" si="40">(BK17-BJ17)/(BK17-BV17)</f>
        <v>0.77254190851567273</v>
      </c>
      <c r="BY17" s="2">
        <f t="shared" ref="BY17:BY81" si="41">(BE17-BK17)/(BE17-BV17)</f>
        <v>2.5842856296998047</v>
      </c>
      <c r="BZ17" s="2">
        <f t="shared" ref="BZ17:BZ81" si="42">(BK17-BJ17)/(BK17-BD17)</f>
        <v>0.47360362567368952</v>
      </c>
      <c r="CA17" s="2" t="e">
        <f t="shared" ref="CA17:CA81" si="43">(BE17-BK17)/(BE17-BD17)</f>
        <v>#DIV/0!</v>
      </c>
      <c r="CB17" s="2">
        <f t="shared" ref="CB17:CB81" si="44">(BX17*BV17/BJ17)</f>
        <v>0.56789578618311831</v>
      </c>
      <c r="CC17" s="2">
        <f t="shared" ref="CC17:CC81" si="45">(1-CB17)</f>
        <v>0.43210421381688169</v>
      </c>
      <c r="CD17" s="2">
        <f t="shared" ref="CD17:CD81" si="46">$B$11*DC17+$C$11*DD17+$F$11*DE17*(1-DH17)</f>
        <v>200.01364705882349</v>
      </c>
      <c r="CE17" s="2">
        <f t="shared" ref="CE17:CE81" si="47">CD17*CF17</f>
        <v>168.59663065830549</v>
      </c>
      <c r="CF17" s="2">
        <f t="shared" ref="CF17:CF81" si="48">($B$11*$D$9+$C$11*$D$9+$F$11*((DR17+DJ17)/MAX(DR17+DJ17+DS17, 0.1)*$J$9+DS17/MAX(DR17+DJ17+DS17, 0.1)*$K$9))/($B$11+$C$11+$F$11)</f>
        <v>0.84292563601283499</v>
      </c>
      <c r="CG17" s="2">
        <f t="shared" ref="CG17:CG81" si="49">($B$11*$L$9+$C$11*$L$9+$F$11*((DR17+DJ17)/MAX(DR17+DJ17+DS17, 0.1)*$Q$9+DS17/MAX(DR17+DJ17+DS17, 0.1)*$R$9))/($B$11+$C$11+$F$11)</f>
        <v>0.16524647750477156</v>
      </c>
      <c r="CH17" s="2">
        <v>6</v>
      </c>
      <c r="CI17" s="2">
        <v>0.5</v>
      </c>
      <c r="CJ17" s="2" t="s">
        <v>312</v>
      </c>
      <c r="CK17" s="2">
        <v>2</v>
      </c>
      <c r="CL17" s="2" t="b">
        <v>0</v>
      </c>
      <c r="CM17" s="2">
        <v>1693236404.5</v>
      </c>
      <c r="CN17" s="2">
        <v>407.97699999999998</v>
      </c>
      <c r="CO17" s="2">
        <v>409.79541176470588</v>
      </c>
      <c r="CP17" s="2">
        <v>15.548741176470591</v>
      </c>
      <c r="CQ17" s="2">
        <v>15.330688235294121</v>
      </c>
      <c r="CR17" s="2">
        <v>408.48899999999998</v>
      </c>
      <c r="CS17" s="2">
        <v>15.487741176470591</v>
      </c>
      <c r="CT17" s="2">
        <v>600.05535294117647</v>
      </c>
      <c r="CU17" s="2">
        <v>101.44170588235291</v>
      </c>
      <c r="CV17" s="2">
        <v>9.9337694117647063E-2</v>
      </c>
      <c r="CW17" s="2">
        <v>24.365864705882348</v>
      </c>
      <c r="CX17" s="2">
        <v>23.726194117647061</v>
      </c>
      <c r="CY17" s="2">
        <v>999.9</v>
      </c>
      <c r="CZ17" s="2">
        <v>0</v>
      </c>
      <c r="DA17" s="2">
        <v>0</v>
      </c>
      <c r="DB17" s="2">
        <v>10007.36</v>
      </c>
      <c r="DC17" s="2">
        <v>0</v>
      </c>
      <c r="DD17" s="2">
        <v>135.94564705882351</v>
      </c>
      <c r="DE17" s="2">
        <v>200.01364705882349</v>
      </c>
      <c r="DF17" s="2">
        <v>0.89996958823529427</v>
      </c>
      <c r="DG17" s="2">
        <v>0.1000304647058823</v>
      </c>
      <c r="DH17" s="2">
        <v>0</v>
      </c>
      <c r="DI17" s="2">
        <v>688.00429411764708</v>
      </c>
      <c r="DJ17" s="2">
        <v>5.0002199999999997</v>
      </c>
      <c r="DK17" s="2">
        <v>1457.5911764705879</v>
      </c>
      <c r="DL17" s="2">
        <v>1797.845294117647</v>
      </c>
      <c r="DM17" s="2">
        <v>37.186999999999998</v>
      </c>
      <c r="DN17" s="2">
        <v>40.5</v>
      </c>
      <c r="DO17" s="2">
        <v>39.194411764705883</v>
      </c>
      <c r="DP17" s="2">
        <v>38.988764705882353</v>
      </c>
      <c r="DQ17" s="2">
        <v>38.936999999999998</v>
      </c>
      <c r="DR17" s="2">
        <v>175.50529411764711</v>
      </c>
      <c r="DS17" s="2">
        <v>19.505294117647061</v>
      </c>
      <c r="DT17" s="2">
        <v>0</v>
      </c>
      <c r="DU17" s="2">
        <v>1693236412</v>
      </c>
      <c r="DV17" s="2">
        <v>0</v>
      </c>
      <c r="DW17" s="2">
        <v>689.25288461538446</v>
      </c>
      <c r="DX17" s="2">
        <v>-25.588205089682852</v>
      </c>
      <c r="DY17" s="2">
        <v>-50.799658113463458</v>
      </c>
      <c r="DZ17" s="2">
        <v>1459.911923076922</v>
      </c>
      <c r="EA17" s="2">
        <v>15</v>
      </c>
      <c r="EB17" s="2">
        <v>1693236427</v>
      </c>
      <c r="EC17" s="2" t="s">
        <v>313</v>
      </c>
      <c r="ED17" s="2">
        <v>1693236427</v>
      </c>
      <c r="EE17" s="2">
        <v>1693236426</v>
      </c>
      <c r="EF17" s="2">
        <v>2</v>
      </c>
      <c r="EG17" s="2">
        <v>2.5999999999999999E-2</v>
      </c>
      <c r="EH17" s="2">
        <v>-3.0000000000000001E-3</v>
      </c>
      <c r="EI17" s="2">
        <v>-0.51200000000000001</v>
      </c>
      <c r="EJ17" s="2">
        <v>6.0999999999999999E-2</v>
      </c>
      <c r="EK17" s="2">
        <v>410</v>
      </c>
      <c r="EL17" s="2">
        <v>15</v>
      </c>
      <c r="EM17" s="2">
        <v>0.78</v>
      </c>
      <c r="EN17" s="2">
        <v>0.24</v>
      </c>
      <c r="EO17" s="2">
        <v>100</v>
      </c>
      <c r="EP17" s="2">
        <v>100</v>
      </c>
      <c r="EQ17" s="2">
        <v>-0.51200000000000001</v>
      </c>
      <c r="ER17" s="2">
        <v>6.0999999999999999E-2</v>
      </c>
      <c r="ES17" s="2">
        <v>-1.0280939514201379</v>
      </c>
      <c r="ET17" s="2">
        <v>4.3947813741094052E-4</v>
      </c>
      <c r="EU17" s="2">
        <v>1.9954388575737439E-6</v>
      </c>
      <c r="EV17" s="2">
        <v>-3.8034163071679039E-10</v>
      </c>
      <c r="EW17" s="2">
        <v>-5.5803178136008373E-2</v>
      </c>
      <c r="EX17" s="2">
        <v>-1.1920631203760169E-2</v>
      </c>
      <c r="EY17" s="2">
        <v>1.912794135708796E-3</v>
      </c>
      <c r="EZ17" s="2">
        <v>-4.0206091563060771E-5</v>
      </c>
      <c r="FA17" s="2">
        <v>23</v>
      </c>
      <c r="FB17" s="2">
        <v>2006</v>
      </c>
      <c r="FC17" s="2">
        <v>0</v>
      </c>
      <c r="FD17" s="2">
        <v>18</v>
      </c>
      <c r="FE17" s="2">
        <v>0.1</v>
      </c>
      <c r="FF17" s="2">
        <v>0.3</v>
      </c>
      <c r="FG17" s="2">
        <v>1.07178</v>
      </c>
      <c r="FH17" s="2">
        <v>2.5622600000000002</v>
      </c>
      <c r="FI17" s="2">
        <v>1.39771</v>
      </c>
      <c r="FJ17" s="2">
        <v>2.2802699999999998</v>
      </c>
      <c r="FK17" s="2">
        <v>1.3952599999999999</v>
      </c>
      <c r="FL17" s="2">
        <v>2.4426299999999999</v>
      </c>
      <c r="FM17" s="2">
        <v>30.029</v>
      </c>
      <c r="FN17" s="2">
        <v>15.664300000000001</v>
      </c>
      <c r="FO17" s="2">
        <v>18</v>
      </c>
      <c r="FP17" s="2">
        <v>570.46699999999998</v>
      </c>
      <c r="FQ17" s="2">
        <v>399.40499999999997</v>
      </c>
      <c r="FR17" s="2">
        <v>23.583200000000001</v>
      </c>
      <c r="FS17" s="2">
        <v>23.438800000000001</v>
      </c>
      <c r="FT17" s="2">
        <v>29.999600000000001</v>
      </c>
      <c r="FU17" s="2">
        <v>23.3703</v>
      </c>
      <c r="FV17" s="2">
        <v>23.725899999999999</v>
      </c>
      <c r="FW17" s="2">
        <v>21.478300000000001</v>
      </c>
      <c r="FX17" s="2">
        <v>0</v>
      </c>
      <c r="FY17" s="2">
        <v>100</v>
      </c>
      <c r="FZ17" s="2">
        <v>-999.9</v>
      </c>
      <c r="GA17" s="2">
        <v>410</v>
      </c>
      <c r="GB17" s="2">
        <v>56.859000000000002</v>
      </c>
      <c r="GC17" s="2">
        <v>99.325199999999995</v>
      </c>
      <c r="GD17" s="2">
        <v>93.945499999999996</v>
      </c>
    </row>
    <row r="18" spans="1:186" s="2" customFormat="1" thickTop="1" thickBot="1" x14ac:dyDescent="0.35">
      <c r="A18" s="1">
        <v>2</v>
      </c>
      <c r="B18" s="2">
        <v>1693236643.5</v>
      </c>
      <c r="C18" s="2">
        <v>234.5</v>
      </c>
      <c r="D18" s="2" t="s">
        <v>314</v>
      </c>
      <c r="E18" s="2" t="s">
        <v>315</v>
      </c>
      <c r="F18" s="2">
        <v>5</v>
      </c>
      <c r="H18" s="2" t="s">
        <v>308</v>
      </c>
      <c r="I18" s="1">
        <v>2</v>
      </c>
      <c r="J18" s="1" t="s">
        <v>1356</v>
      </c>
      <c r="M18" s="2">
        <v>1693236635.75</v>
      </c>
      <c r="N18" s="2">
        <f t="shared" si="0"/>
        <v>1.5487426739077259E-3</v>
      </c>
      <c r="O18" s="2">
        <f t="shared" si="1"/>
        <v>1.5487426739077259</v>
      </c>
      <c r="P18" s="1">
        <f t="shared" si="2"/>
        <v>8.0374072939035788</v>
      </c>
      <c r="Q18" s="2">
        <f t="shared" si="3"/>
        <v>401.33086666666668</v>
      </c>
      <c r="R18" s="2">
        <f t="shared" si="4"/>
        <v>299.54629059003008</v>
      </c>
      <c r="S18" s="2">
        <f t="shared" si="5"/>
        <v>30.414137568951883</v>
      </c>
      <c r="T18" s="2">
        <f t="shared" si="6"/>
        <v>40.748734245460717</v>
      </c>
      <c r="U18" s="2">
        <f t="shared" si="7"/>
        <v>0.13786496268406065</v>
      </c>
      <c r="V18" s="2">
        <f t="shared" si="8"/>
        <v>2.9535673842340469</v>
      </c>
      <c r="W18" s="2">
        <f t="shared" si="9"/>
        <v>0.13438713031478139</v>
      </c>
      <c r="X18" s="2">
        <f t="shared" si="10"/>
        <v>8.4297118541306532E-2</v>
      </c>
      <c r="Y18" s="2">
        <f t="shared" si="11"/>
        <v>33.054611116564494</v>
      </c>
      <c r="Z18" s="2">
        <f t="shared" si="12"/>
        <v>23.834283801918783</v>
      </c>
      <c r="AA18" s="2">
        <f t="shared" si="13"/>
        <v>23.111899999999999</v>
      </c>
      <c r="AB18" s="2">
        <f t="shared" si="14"/>
        <v>2.8388759536023751</v>
      </c>
      <c r="AC18" s="2">
        <f t="shared" si="15"/>
        <v>56.451500911687667</v>
      </c>
      <c r="AD18" s="2">
        <f t="shared" si="16"/>
        <v>1.6948731296661115</v>
      </c>
      <c r="AE18" s="2">
        <f t="shared" si="17"/>
        <v>3.0023526430547154</v>
      </c>
      <c r="AF18" s="2">
        <f t="shared" si="18"/>
        <v>1.1440028239362636</v>
      </c>
      <c r="AG18" s="2">
        <f t="shared" si="19"/>
        <v>-68.29955191933071</v>
      </c>
      <c r="AH18" s="2">
        <f t="shared" si="20"/>
        <v>147.93781687167791</v>
      </c>
      <c r="AI18" s="2">
        <f t="shared" si="21"/>
        <v>10.443702914949988</v>
      </c>
      <c r="AJ18" s="2">
        <f t="shared" si="22"/>
        <v>123.13657898386168</v>
      </c>
      <c r="AK18" s="2">
        <f t="shared" si="23"/>
        <v>8.0374072939035788</v>
      </c>
      <c r="AL18" s="2">
        <f t="shared" si="24"/>
        <v>1.5487426739077259</v>
      </c>
      <c r="AM18" s="2">
        <f t="shared" si="25"/>
        <v>8.0192627596359909</v>
      </c>
      <c r="AN18" s="2">
        <v>416.30660559653683</v>
      </c>
      <c r="AO18" s="2">
        <v>408.18234545454533</v>
      </c>
      <c r="AP18" s="2">
        <v>-3.9717996289726437E-3</v>
      </c>
      <c r="AQ18" s="2">
        <v>67.260000000000005</v>
      </c>
      <c r="AR18" s="2">
        <f t="shared" si="26"/>
        <v>1.6005627953044386</v>
      </c>
      <c r="AS18" s="2">
        <v>15.17121630900456</v>
      </c>
      <c r="AT18" s="2">
        <v>16.741301818181821</v>
      </c>
      <c r="AU18" s="2">
        <v>6.7691270177678143E-4</v>
      </c>
      <c r="AV18" s="2">
        <v>78.455176120109556</v>
      </c>
      <c r="AW18" s="2">
        <v>9</v>
      </c>
      <c r="AX18" s="2">
        <v>1</v>
      </c>
      <c r="AY18" s="2">
        <f t="shared" si="27"/>
        <v>1</v>
      </c>
      <c r="AZ18" s="2">
        <f t="shared" si="28"/>
        <v>0</v>
      </c>
      <c r="BA18" s="2">
        <f t="shared" si="29"/>
        <v>54139.799456738379</v>
      </c>
      <c r="BB18" s="2" t="s">
        <v>309</v>
      </c>
      <c r="BC18" s="2">
        <v>0</v>
      </c>
      <c r="BD18" s="2">
        <v>0</v>
      </c>
      <c r="BE18" s="2">
        <v>0</v>
      </c>
      <c r="BF18" s="2" t="e">
        <f t="shared" si="30"/>
        <v>#DIV/0!</v>
      </c>
      <c r="BG18" s="2">
        <v>0.5</v>
      </c>
      <c r="BH18" s="2" t="s">
        <v>316</v>
      </c>
      <c r="BI18" s="2">
        <v>8150.25</v>
      </c>
      <c r="BJ18" s="2">
        <v>983.25726923076934</v>
      </c>
      <c r="BK18" s="2">
        <v>2825.74</v>
      </c>
      <c r="BL18" s="2">
        <f t="shared" si="31"/>
        <v>0.65203547770468284</v>
      </c>
      <c r="BM18" s="2">
        <v>0.5</v>
      </c>
      <c r="BN18" s="2">
        <f t="shared" si="32"/>
        <v>168.6142356458883</v>
      </c>
      <c r="BO18" s="2">
        <f t="shared" si="33"/>
        <v>8.0374072939035788</v>
      </c>
      <c r="BP18" s="2">
        <f t="shared" si="34"/>
        <v>54.97123184358837</v>
      </c>
      <c r="BQ18" s="2">
        <f t="shared" si="35"/>
        <v>4.4702081440698212E-2</v>
      </c>
      <c r="BR18" s="2">
        <f t="shared" si="36"/>
        <v>-1</v>
      </c>
      <c r="BS18" s="2" t="e">
        <f t="shared" si="37"/>
        <v>#DIV/0!</v>
      </c>
      <c r="BT18" s="2" t="s">
        <v>317</v>
      </c>
      <c r="BU18" s="2">
        <v>675</v>
      </c>
      <c r="BV18" s="2">
        <f t="shared" si="38"/>
        <v>675</v>
      </c>
      <c r="BW18" s="2">
        <f t="shared" si="39"/>
        <v>0.76112451959486715</v>
      </c>
      <c r="BX18" s="2">
        <f t="shared" si="40"/>
        <v>0.85667385679776753</v>
      </c>
      <c r="BY18" s="2">
        <f t="shared" si="41"/>
        <v>4.1862814814814815</v>
      </c>
      <c r="BZ18" s="2">
        <f t="shared" si="42"/>
        <v>0.65203547770468284</v>
      </c>
      <c r="CA18" s="2" t="e">
        <f t="shared" si="43"/>
        <v>#DIV/0!</v>
      </c>
      <c r="CB18" s="2">
        <f t="shared" si="44"/>
        <v>0.58810127464491424</v>
      </c>
      <c r="CC18" s="2">
        <f t="shared" si="45"/>
        <v>0.41189872535508576</v>
      </c>
      <c r="CD18" s="2">
        <f t="shared" si="46"/>
        <v>200.03479999999999</v>
      </c>
      <c r="CE18" s="2">
        <f t="shared" si="47"/>
        <v>168.6142356458883</v>
      </c>
      <c r="CF18" s="2">
        <f t="shared" si="48"/>
        <v>0.84292450936481211</v>
      </c>
      <c r="CG18" s="2">
        <f t="shared" si="49"/>
        <v>0.16524430307408758</v>
      </c>
      <c r="CH18" s="2">
        <v>6</v>
      </c>
      <c r="CI18" s="2">
        <v>0.5</v>
      </c>
      <c r="CJ18" s="2" t="s">
        <v>312</v>
      </c>
      <c r="CK18" s="2">
        <v>2</v>
      </c>
      <c r="CL18" s="2" t="b">
        <v>0</v>
      </c>
      <c r="CM18" s="2">
        <v>1693236635.75</v>
      </c>
      <c r="CN18" s="2">
        <v>401.33086666666668</v>
      </c>
      <c r="CO18" s="2">
        <v>409.98956666666669</v>
      </c>
      <c r="CP18" s="2">
        <v>16.692663333333329</v>
      </c>
      <c r="CQ18" s="2">
        <v>15.16982</v>
      </c>
      <c r="CR18" s="2">
        <v>401.92886666666669</v>
      </c>
      <c r="CS18" s="2">
        <v>16.628663333333328</v>
      </c>
      <c r="CT18" s="2">
        <v>600.01840000000004</v>
      </c>
      <c r="CU18" s="2">
        <v>101.434</v>
      </c>
      <c r="CV18" s="2">
        <v>0.1000150233333333</v>
      </c>
      <c r="CW18" s="2">
        <v>24.040966666666669</v>
      </c>
      <c r="CX18" s="2">
        <v>23.111899999999999</v>
      </c>
      <c r="CY18" s="2">
        <v>999.9000000000002</v>
      </c>
      <c r="CZ18" s="2">
        <v>0</v>
      </c>
      <c r="DA18" s="2">
        <v>0</v>
      </c>
      <c r="DB18" s="2">
        <v>9994.2396666666664</v>
      </c>
      <c r="DC18" s="2">
        <v>0</v>
      </c>
      <c r="DD18" s="2">
        <v>119.0402</v>
      </c>
      <c r="DE18" s="2">
        <v>200.03479999999999</v>
      </c>
      <c r="DF18" s="2">
        <v>0.90001126666666664</v>
      </c>
      <c r="DG18" s="2">
        <v>9.9988676666666679E-2</v>
      </c>
      <c r="DH18" s="2">
        <v>0</v>
      </c>
      <c r="DI18" s="2">
        <v>983.7724666666669</v>
      </c>
      <c r="DJ18" s="2">
        <v>5.0002200000000014</v>
      </c>
      <c r="DK18" s="2">
        <v>2060.161333333333</v>
      </c>
      <c r="DL18" s="2">
        <v>1798.0650000000001</v>
      </c>
      <c r="DM18" s="2">
        <v>37.018599999999992</v>
      </c>
      <c r="DN18" s="2">
        <v>40.625</v>
      </c>
      <c r="DO18" s="2">
        <v>39.026866666666663</v>
      </c>
      <c r="DP18" s="2">
        <v>40.410166666666647</v>
      </c>
      <c r="DQ18" s="2">
        <v>39.022733333333321</v>
      </c>
      <c r="DR18" s="2">
        <v>175.5333333333333</v>
      </c>
      <c r="DS18" s="2">
        <v>19.5</v>
      </c>
      <c r="DT18" s="2">
        <v>0</v>
      </c>
      <c r="DU18" s="2">
        <v>232.5999999046326</v>
      </c>
      <c r="DV18" s="2">
        <v>0</v>
      </c>
      <c r="DW18" s="2">
        <v>983.25726923076934</v>
      </c>
      <c r="DX18" s="2">
        <v>-62.484068371418893</v>
      </c>
      <c r="DY18" s="2">
        <v>-120.76068380690199</v>
      </c>
      <c r="DZ18" s="2">
        <v>2058.8380769230771</v>
      </c>
      <c r="EA18" s="2">
        <v>15</v>
      </c>
      <c r="EB18" s="2">
        <v>1693236668.5</v>
      </c>
      <c r="EC18" s="2" t="s">
        <v>318</v>
      </c>
      <c r="ED18" s="2">
        <v>1693236663.5</v>
      </c>
      <c r="EE18" s="2">
        <v>1693236668.5</v>
      </c>
      <c r="EF18" s="2">
        <v>3</v>
      </c>
      <c r="EG18" s="2">
        <v>-8.5999999999999993E-2</v>
      </c>
      <c r="EH18" s="2">
        <v>6.0000000000000001E-3</v>
      </c>
      <c r="EI18" s="2">
        <v>-0.59799999999999998</v>
      </c>
      <c r="EJ18" s="2">
        <v>6.4000000000000001E-2</v>
      </c>
      <c r="EK18" s="2">
        <v>410</v>
      </c>
      <c r="EL18" s="2">
        <v>15</v>
      </c>
      <c r="EM18" s="2">
        <v>0.31</v>
      </c>
      <c r="EN18" s="2">
        <v>0.1</v>
      </c>
      <c r="EO18" s="2">
        <v>100</v>
      </c>
      <c r="EP18" s="2">
        <v>100</v>
      </c>
      <c r="EQ18" s="2">
        <v>-0.59799999999999998</v>
      </c>
      <c r="ER18" s="2">
        <v>6.4000000000000001E-2</v>
      </c>
      <c r="ES18" s="2">
        <v>-1.0019764304625121</v>
      </c>
      <c r="ET18" s="2">
        <v>4.3947813741094052E-4</v>
      </c>
      <c r="EU18" s="2">
        <v>1.9954388575737439E-6</v>
      </c>
      <c r="EV18" s="2">
        <v>-3.8034163071679039E-10</v>
      </c>
      <c r="EW18" s="2">
        <v>-5.9122149691784462E-2</v>
      </c>
      <c r="EX18" s="2">
        <v>-1.1920631203760169E-2</v>
      </c>
      <c r="EY18" s="2">
        <v>1.912794135708796E-3</v>
      </c>
      <c r="EZ18" s="2">
        <v>-4.0206091563060771E-5</v>
      </c>
      <c r="FA18" s="2">
        <v>23</v>
      </c>
      <c r="FB18" s="2">
        <v>2006</v>
      </c>
      <c r="FC18" s="2">
        <v>0</v>
      </c>
      <c r="FD18" s="2">
        <v>18</v>
      </c>
      <c r="FE18" s="2">
        <v>3.6</v>
      </c>
      <c r="FF18" s="2">
        <v>3.6</v>
      </c>
      <c r="FG18" s="2">
        <v>1.07422</v>
      </c>
      <c r="FH18" s="2">
        <v>2.5622600000000002</v>
      </c>
      <c r="FI18" s="2">
        <v>1.39893</v>
      </c>
      <c r="FJ18" s="2">
        <v>2.2802699999999998</v>
      </c>
      <c r="FK18" s="2">
        <v>1.3952599999999999</v>
      </c>
      <c r="FL18" s="2">
        <v>2.3718300000000001</v>
      </c>
      <c r="FM18" s="2">
        <v>29.857800000000001</v>
      </c>
      <c r="FN18" s="2">
        <v>15.646800000000001</v>
      </c>
      <c r="FO18" s="2">
        <v>18</v>
      </c>
      <c r="FP18" s="2">
        <v>589.85299999999995</v>
      </c>
      <c r="FQ18" s="2">
        <v>401.512</v>
      </c>
      <c r="FR18" s="2">
        <v>23.347899999999999</v>
      </c>
      <c r="FS18" s="2">
        <v>23.0779</v>
      </c>
      <c r="FT18" s="2">
        <v>29.999600000000001</v>
      </c>
      <c r="FU18" s="2">
        <v>22.993500000000001</v>
      </c>
      <c r="FV18" s="2">
        <v>23.345600000000001</v>
      </c>
      <c r="FW18" s="2">
        <v>21.523</v>
      </c>
      <c r="FX18" s="2">
        <v>0</v>
      </c>
      <c r="FY18" s="2">
        <v>100</v>
      </c>
      <c r="FZ18" s="2">
        <v>-999.9</v>
      </c>
      <c r="GA18" s="2">
        <v>410</v>
      </c>
      <c r="GB18" s="2">
        <v>56.859000000000002</v>
      </c>
      <c r="GC18" s="2">
        <v>99.377499999999998</v>
      </c>
      <c r="GD18" s="2">
        <v>93.976399999999998</v>
      </c>
    </row>
    <row r="19" spans="1:186" s="2" customFormat="1" thickTop="1" thickBot="1" x14ac:dyDescent="0.35">
      <c r="A19" s="1">
        <v>3</v>
      </c>
      <c r="B19" s="2">
        <v>1693236809.5</v>
      </c>
      <c r="C19" s="2">
        <v>400.5</v>
      </c>
      <c r="D19" s="2" t="s">
        <v>319</v>
      </c>
      <c r="E19" s="2" t="s">
        <v>320</v>
      </c>
      <c r="F19" s="2">
        <v>5</v>
      </c>
      <c r="H19" s="2" t="s">
        <v>308</v>
      </c>
      <c r="I19" s="1">
        <v>3</v>
      </c>
      <c r="J19" s="1" t="s">
        <v>1357</v>
      </c>
      <c r="M19" s="2">
        <v>1693236801.5</v>
      </c>
      <c r="N19" s="2">
        <f t="shared" si="0"/>
        <v>2.0010698122881676E-3</v>
      </c>
      <c r="O19" s="2">
        <f t="shared" si="1"/>
        <v>2.0010698122881676</v>
      </c>
      <c r="P19" s="1">
        <f t="shared" si="2"/>
        <v>9.4758426651142926</v>
      </c>
      <c r="Q19" s="2">
        <f t="shared" si="3"/>
        <v>399.70790322580632</v>
      </c>
      <c r="R19" s="2">
        <f t="shared" si="4"/>
        <v>308.92800572069996</v>
      </c>
      <c r="S19" s="2">
        <f t="shared" si="5"/>
        <v>31.365651267575721</v>
      </c>
      <c r="T19" s="2">
        <f t="shared" si="6"/>
        <v>40.58259034245431</v>
      </c>
      <c r="U19" s="2">
        <f t="shared" si="7"/>
        <v>0.18483886457691007</v>
      </c>
      <c r="V19" s="2">
        <f t="shared" si="8"/>
        <v>2.9542454304168504</v>
      </c>
      <c r="W19" s="2">
        <f t="shared" si="9"/>
        <v>0.17864600911272899</v>
      </c>
      <c r="X19" s="2">
        <f t="shared" si="10"/>
        <v>0.11219287427802521</v>
      </c>
      <c r="Y19" s="2">
        <f t="shared" si="11"/>
        <v>33.052134412993702</v>
      </c>
      <c r="Z19" s="2">
        <f t="shared" si="12"/>
        <v>23.822889206801932</v>
      </c>
      <c r="AA19" s="2">
        <f t="shared" si="13"/>
        <v>23.174390322580649</v>
      </c>
      <c r="AB19" s="2">
        <f t="shared" si="14"/>
        <v>2.849622044085923</v>
      </c>
      <c r="AC19" s="2">
        <f t="shared" si="15"/>
        <v>57.523797849519219</v>
      </c>
      <c r="AD19" s="2">
        <f t="shared" si="16"/>
        <v>1.7380397621418033</v>
      </c>
      <c r="AE19" s="2">
        <f t="shared" si="17"/>
        <v>3.0214273520125894</v>
      </c>
      <c r="AF19" s="2">
        <f t="shared" si="18"/>
        <v>1.1115822819441197</v>
      </c>
      <c r="AG19" s="2">
        <f t="shared" si="19"/>
        <v>-88.247178721908185</v>
      </c>
      <c r="AH19" s="2">
        <f t="shared" si="20"/>
        <v>154.82258411132753</v>
      </c>
      <c r="AI19" s="2">
        <f t="shared" si="21"/>
        <v>10.936515719455166</v>
      </c>
      <c r="AJ19" s="2">
        <f t="shared" si="22"/>
        <v>110.56405552186821</v>
      </c>
      <c r="AK19" s="2">
        <f t="shared" si="23"/>
        <v>9.4758426651142926</v>
      </c>
      <c r="AL19" s="2">
        <f t="shared" si="24"/>
        <v>2.0010698122881676</v>
      </c>
      <c r="AM19" s="2">
        <f t="shared" si="25"/>
        <v>9.7107395237756311</v>
      </c>
      <c r="AN19" s="2">
        <v>416.28794400346322</v>
      </c>
      <c r="AO19" s="2">
        <v>406.56168484848462</v>
      </c>
      <c r="AP19" s="2">
        <v>-2.9027878787977159E-2</v>
      </c>
      <c r="AQ19" s="2">
        <v>67.260000000000005</v>
      </c>
      <c r="AR19" s="2">
        <f t="shared" si="26"/>
        <v>2.0557316508343435</v>
      </c>
      <c r="AS19" s="2">
        <v>15.153199264728389</v>
      </c>
      <c r="AT19" s="2">
        <v>17.17236484848485</v>
      </c>
      <c r="AU19" s="2">
        <v>2.2230217900151371E-4</v>
      </c>
      <c r="AV19" s="2">
        <v>78.456444016858882</v>
      </c>
      <c r="AW19" s="2">
        <v>14</v>
      </c>
      <c r="AX19" s="2">
        <v>2</v>
      </c>
      <c r="AY19" s="2">
        <f t="shared" si="27"/>
        <v>1</v>
      </c>
      <c r="AZ19" s="2">
        <f t="shared" si="28"/>
        <v>0</v>
      </c>
      <c r="BA19" s="2">
        <f t="shared" si="29"/>
        <v>54140.485914876685</v>
      </c>
      <c r="BB19" s="2" t="s">
        <v>309</v>
      </c>
      <c r="BC19" s="2">
        <v>0</v>
      </c>
      <c r="BD19" s="2">
        <v>0</v>
      </c>
      <c r="BE19" s="2">
        <v>0</v>
      </c>
      <c r="BF19" s="2" t="e">
        <f t="shared" si="30"/>
        <v>#DIV/0!</v>
      </c>
      <c r="BG19" s="2">
        <v>0.5</v>
      </c>
      <c r="BH19" s="2" t="s">
        <v>321</v>
      </c>
      <c r="BI19" s="2">
        <v>8137.08</v>
      </c>
      <c r="BJ19" s="2">
        <v>989.8034230769232</v>
      </c>
      <c r="BK19" s="2">
        <v>2973.85</v>
      </c>
      <c r="BL19" s="2">
        <f t="shared" si="31"/>
        <v>0.66716430785785319</v>
      </c>
      <c r="BM19" s="2">
        <v>0.5</v>
      </c>
      <c r="BN19" s="2">
        <f t="shared" si="32"/>
        <v>168.6012068126827</v>
      </c>
      <c r="BO19" s="2">
        <f t="shared" si="33"/>
        <v>9.4758426651142926</v>
      </c>
      <c r="BP19" s="2">
        <f t="shared" si="34"/>
        <v>56.242353723591108</v>
      </c>
      <c r="BQ19" s="2">
        <f t="shared" si="35"/>
        <v>5.3237119916268012E-2</v>
      </c>
      <c r="BR19" s="2">
        <f t="shared" si="36"/>
        <v>-1</v>
      </c>
      <c r="BS19" s="2" t="e">
        <f t="shared" si="37"/>
        <v>#DIV/0!</v>
      </c>
      <c r="BT19" s="2" t="s">
        <v>322</v>
      </c>
      <c r="BU19" s="2">
        <v>733.47</v>
      </c>
      <c r="BV19" s="2">
        <f t="shared" si="38"/>
        <v>733.47</v>
      </c>
      <c r="BW19" s="2">
        <f t="shared" si="39"/>
        <v>0.75336012240025552</v>
      </c>
      <c r="BX19" s="2">
        <f t="shared" si="40"/>
        <v>0.88558484584002573</v>
      </c>
      <c r="BY19" s="2">
        <f t="shared" si="41"/>
        <v>4.0544943896819223</v>
      </c>
      <c r="BZ19" s="2">
        <f t="shared" si="42"/>
        <v>0.6671643078578533</v>
      </c>
      <c r="CA19" s="2" t="e">
        <f t="shared" si="43"/>
        <v>#DIV/0!</v>
      </c>
      <c r="CB19" s="2">
        <f t="shared" si="44"/>
        <v>0.65624133210115554</v>
      </c>
      <c r="CC19" s="2">
        <f t="shared" si="45"/>
        <v>0.34375866789884446</v>
      </c>
      <c r="CD19" s="2">
        <f t="shared" si="46"/>
        <v>200.0192903225807</v>
      </c>
      <c r="CE19" s="2">
        <f t="shared" si="47"/>
        <v>168.6012068126827</v>
      </c>
      <c r="CF19" s="2">
        <f t="shared" si="48"/>
        <v>0.84292473261339673</v>
      </c>
      <c r="CG19" s="2">
        <f t="shared" si="49"/>
        <v>0.1652447339438558</v>
      </c>
      <c r="CH19" s="2">
        <v>6</v>
      </c>
      <c r="CI19" s="2">
        <v>0.5</v>
      </c>
      <c r="CJ19" s="2" t="s">
        <v>312</v>
      </c>
      <c r="CK19" s="2">
        <v>2</v>
      </c>
      <c r="CL19" s="2" t="b">
        <v>0</v>
      </c>
      <c r="CM19" s="2">
        <v>1693236801.5</v>
      </c>
      <c r="CN19" s="2">
        <v>399.70790322580632</v>
      </c>
      <c r="CO19" s="2">
        <v>409.98322580645151</v>
      </c>
      <c r="CP19" s="2">
        <v>17.118380645161292</v>
      </c>
      <c r="CQ19" s="2">
        <v>15.151635483870971</v>
      </c>
      <c r="CR19" s="2">
        <v>400.31490322580629</v>
      </c>
      <c r="CS19" s="2">
        <v>17.05038064516129</v>
      </c>
      <c r="CT19" s="2">
        <v>600.02122580645175</v>
      </c>
      <c r="CU19" s="2">
        <v>101.43061290322581</v>
      </c>
      <c r="CV19" s="2">
        <v>0.1000048677419355</v>
      </c>
      <c r="CW19" s="2">
        <v>24.14647096774193</v>
      </c>
      <c r="CX19" s="2">
        <v>23.174390322580649</v>
      </c>
      <c r="CY19" s="2">
        <v>999.90000000000032</v>
      </c>
      <c r="CZ19" s="2">
        <v>0</v>
      </c>
      <c r="DA19" s="2">
        <v>0</v>
      </c>
      <c r="DB19" s="2">
        <v>9998.4206451612918</v>
      </c>
      <c r="DC19" s="2">
        <v>0</v>
      </c>
      <c r="DD19" s="2">
        <v>129.64599999999999</v>
      </c>
      <c r="DE19" s="2">
        <v>200.0192903225807</v>
      </c>
      <c r="DF19" s="2">
        <v>0.90000590322580631</v>
      </c>
      <c r="DG19" s="2">
        <v>9.9994080645161298E-2</v>
      </c>
      <c r="DH19" s="2">
        <v>0</v>
      </c>
      <c r="DI19" s="2">
        <v>990.42119354838701</v>
      </c>
      <c r="DJ19" s="2">
        <v>5.0002200000000023</v>
      </c>
      <c r="DK19" s="2">
        <v>2070.1090322580649</v>
      </c>
      <c r="DL19" s="2">
        <v>1797.919032258065</v>
      </c>
      <c r="DM19" s="2">
        <v>37.511999999999993</v>
      </c>
      <c r="DN19" s="2">
        <v>41.102580645161282</v>
      </c>
      <c r="DO19" s="2">
        <v>39.430999999999983</v>
      </c>
      <c r="DP19" s="2">
        <v>41.405064516129023</v>
      </c>
      <c r="DQ19" s="2">
        <v>39.561999999999983</v>
      </c>
      <c r="DR19" s="2">
        <v>175.51806451612899</v>
      </c>
      <c r="DS19" s="2">
        <v>19.5</v>
      </c>
      <c r="DT19" s="2">
        <v>0</v>
      </c>
      <c r="DU19" s="2">
        <v>163.5999999046326</v>
      </c>
      <c r="DV19" s="2">
        <v>0</v>
      </c>
      <c r="DW19" s="2">
        <v>989.8034230769232</v>
      </c>
      <c r="DX19" s="2">
        <v>-115.9079316328711</v>
      </c>
      <c r="DY19" s="2">
        <v>-219.9364103375799</v>
      </c>
      <c r="DZ19" s="2">
        <v>2068.8215384615391</v>
      </c>
      <c r="EA19" s="2">
        <v>15</v>
      </c>
      <c r="EB19" s="2">
        <v>1693236838.5</v>
      </c>
      <c r="EC19" s="2" t="s">
        <v>323</v>
      </c>
      <c r="ED19" s="2">
        <v>1693236831</v>
      </c>
      <c r="EE19" s="2">
        <v>1693236838.5</v>
      </c>
      <c r="EF19" s="2">
        <v>4</v>
      </c>
      <c r="EG19" s="2">
        <v>-8.9999999999999993E-3</v>
      </c>
      <c r="EH19" s="2">
        <v>4.0000000000000001E-3</v>
      </c>
      <c r="EI19" s="2">
        <v>-0.60699999999999998</v>
      </c>
      <c r="EJ19" s="2">
        <v>6.8000000000000005E-2</v>
      </c>
      <c r="EK19" s="2">
        <v>410</v>
      </c>
      <c r="EL19" s="2">
        <v>15</v>
      </c>
      <c r="EM19" s="2">
        <v>0.53</v>
      </c>
      <c r="EN19" s="2">
        <v>0.05</v>
      </c>
      <c r="EO19" s="2">
        <v>100</v>
      </c>
      <c r="EP19" s="2">
        <v>100</v>
      </c>
      <c r="EQ19" s="2">
        <v>-0.60699999999999998</v>
      </c>
      <c r="ER19" s="2">
        <v>6.8000000000000005E-2</v>
      </c>
      <c r="ES19" s="2">
        <v>-1.088275754273899</v>
      </c>
      <c r="ET19" s="2">
        <v>4.3947813741094052E-4</v>
      </c>
      <c r="EU19" s="2">
        <v>1.9954388575737439E-6</v>
      </c>
      <c r="EV19" s="2">
        <v>-3.8034163071679039E-10</v>
      </c>
      <c r="EW19" s="2">
        <v>-5.3518654934603602E-2</v>
      </c>
      <c r="EX19" s="2">
        <v>-1.1920631203760169E-2</v>
      </c>
      <c r="EY19" s="2">
        <v>1.912794135708796E-3</v>
      </c>
      <c r="EZ19" s="2">
        <v>-4.0206091563060771E-5</v>
      </c>
      <c r="FA19" s="2">
        <v>23</v>
      </c>
      <c r="FB19" s="2">
        <v>2006</v>
      </c>
      <c r="FC19" s="2">
        <v>0</v>
      </c>
      <c r="FD19" s="2">
        <v>18</v>
      </c>
      <c r="FE19" s="2">
        <v>2.4</v>
      </c>
      <c r="FF19" s="2">
        <v>2.4</v>
      </c>
      <c r="FG19" s="2">
        <v>1.07422</v>
      </c>
      <c r="FH19" s="2">
        <v>2.5647000000000002</v>
      </c>
      <c r="FI19" s="2">
        <v>1.39771</v>
      </c>
      <c r="FJ19" s="2">
        <v>2.2790499999999998</v>
      </c>
      <c r="FK19" s="2">
        <v>1.3952599999999999</v>
      </c>
      <c r="FL19" s="2">
        <v>2.36084</v>
      </c>
      <c r="FM19" s="2">
        <v>29.793700000000001</v>
      </c>
      <c r="FN19" s="2">
        <v>15.629300000000001</v>
      </c>
      <c r="FO19" s="2">
        <v>18</v>
      </c>
      <c r="FP19" s="2">
        <v>585.22299999999996</v>
      </c>
      <c r="FQ19" s="2">
        <v>401.57400000000001</v>
      </c>
      <c r="FR19" s="2">
        <v>23.3292</v>
      </c>
      <c r="FS19" s="2">
        <v>22.896899999999999</v>
      </c>
      <c r="FT19" s="2">
        <v>29.9998</v>
      </c>
      <c r="FU19" s="2">
        <v>22.790400000000002</v>
      </c>
      <c r="FV19" s="2">
        <v>23.142399999999999</v>
      </c>
      <c r="FW19" s="2">
        <v>21.537600000000001</v>
      </c>
      <c r="FX19" s="2">
        <v>0</v>
      </c>
      <c r="FY19" s="2">
        <v>100</v>
      </c>
      <c r="FZ19" s="2">
        <v>-999.9</v>
      </c>
      <c r="GA19" s="2">
        <v>410</v>
      </c>
      <c r="GB19" s="2">
        <v>56.859000000000002</v>
      </c>
      <c r="GC19" s="2">
        <v>99.400899999999993</v>
      </c>
      <c r="GD19" s="2">
        <v>93.985799999999998</v>
      </c>
    </row>
    <row r="20" spans="1:186" s="2" customFormat="1" thickTop="1" thickBot="1" x14ac:dyDescent="0.35">
      <c r="A20" s="1">
        <v>4</v>
      </c>
      <c r="B20" s="2">
        <v>1693236991</v>
      </c>
      <c r="C20" s="2">
        <v>582</v>
      </c>
      <c r="D20" s="2" t="s">
        <v>324</v>
      </c>
      <c r="E20" s="2" t="s">
        <v>325</v>
      </c>
      <c r="F20" s="2">
        <v>5</v>
      </c>
      <c r="H20" s="2" t="s">
        <v>308</v>
      </c>
      <c r="I20" s="1">
        <v>4</v>
      </c>
      <c r="J20" s="1" t="s">
        <v>1358</v>
      </c>
      <c r="M20" s="2">
        <v>1693236983.25</v>
      </c>
      <c r="N20" s="2">
        <f t="shared" si="0"/>
        <v>3.2122858385494026E-4</v>
      </c>
      <c r="O20" s="2">
        <f t="shared" si="1"/>
        <v>0.32122858385494024</v>
      </c>
      <c r="P20" s="1">
        <f t="shared" si="2"/>
        <v>2.3715409244858185</v>
      </c>
      <c r="Q20" s="2">
        <f t="shared" si="3"/>
        <v>407.51176666666657</v>
      </c>
      <c r="R20" s="2">
        <f t="shared" si="4"/>
        <v>241.87985965474837</v>
      </c>
      <c r="S20" s="2">
        <f t="shared" si="5"/>
        <v>24.559305980030377</v>
      </c>
      <c r="T20" s="2">
        <f t="shared" si="6"/>
        <v>41.376765235083248</v>
      </c>
      <c r="U20" s="2">
        <f t="shared" si="7"/>
        <v>2.4008999697756002E-2</v>
      </c>
      <c r="V20" s="2">
        <f t="shared" si="8"/>
        <v>2.9544817271143771</v>
      </c>
      <c r="W20" s="2">
        <f t="shared" si="9"/>
        <v>2.3901134226228499E-2</v>
      </c>
      <c r="X20" s="2">
        <f t="shared" si="10"/>
        <v>1.4947859656973636E-2</v>
      </c>
      <c r="Y20" s="2">
        <f t="shared" si="11"/>
        <v>33.047115442269707</v>
      </c>
      <c r="Z20" s="2">
        <f t="shared" si="12"/>
        <v>24.235239782582525</v>
      </c>
      <c r="AA20" s="2">
        <f t="shared" si="13"/>
        <v>23.451899999999998</v>
      </c>
      <c r="AB20" s="2">
        <f t="shared" si="14"/>
        <v>2.8977747838821597</v>
      </c>
      <c r="AC20" s="2">
        <f t="shared" si="15"/>
        <v>51.802925129593689</v>
      </c>
      <c r="AD20" s="2">
        <f t="shared" si="16"/>
        <v>1.5631308087718212</v>
      </c>
      <c r="AE20" s="2">
        <f t="shared" si="17"/>
        <v>3.0174566491397692</v>
      </c>
      <c r="AF20" s="2">
        <f t="shared" si="18"/>
        <v>1.3346439751103385</v>
      </c>
      <c r="AG20" s="2">
        <f t="shared" si="19"/>
        <v>-14.166180548002865</v>
      </c>
      <c r="AH20" s="2">
        <f t="shared" si="20"/>
        <v>107.14211187450378</v>
      </c>
      <c r="AI20" s="2">
        <f t="shared" si="21"/>
        <v>7.5775825038985962</v>
      </c>
      <c r="AJ20" s="2">
        <f t="shared" si="22"/>
        <v>133.60062927266921</v>
      </c>
      <c r="AK20" s="2">
        <f t="shared" si="23"/>
        <v>2.3715409244858185</v>
      </c>
      <c r="AL20" s="2">
        <f t="shared" si="24"/>
        <v>0.32122858385494024</v>
      </c>
      <c r="AM20" s="2">
        <f t="shared" si="25"/>
        <v>2.1689875480487397</v>
      </c>
      <c r="AN20" s="2">
        <v>416.22114975152948</v>
      </c>
      <c r="AO20" s="2">
        <v>413.98733939393952</v>
      </c>
      <c r="AP20" s="2">
        <v>6.8874278111583139E-3</v>
      </c>
      <c r="AQ20" s="2">
        <v>67.25930232955794</v>
      </c>
      <c r="AR20" s="2">
        <f t="shared" si="26"/>
        <v>0.32506509562702746</v>
      </c>
      <c r="AS20" s="2">
        <v>15.07254181942214</v>
      </c>
      <c r="AT20" s="2">
        <v>15.39266484848485</v>
      </c>
      <c r="AU20" s="2">
        <v>-1.3345848169066429E-5</v>
      </c>
      <c r="AV20" s="2">
        <v>78.4520278764344</v>
      </c>
      <c r="AW20" s="2">
        <v>26</v>
      </c>
      <c r="AX20" s="2">
        <v>4</v>
      </c>
      <c r="AY20" s="2">
        <f t="shared" si="27"/>
        <v>1</v>
      </c>
      <c r="AZ20" s="2">
        <f t="shared" si="28"/>
        <v>0</v>
      </c>
      <c r="BA20" s="2">
        <f t="shared" si="29"/>
        <v>54151.542839065878</v>
      </c>
      <c r="BB20" s="2" t="s">
        <v>309</v>
      </c>
      <c r="BC20" s="2">
        <v>0</v>
      </c>
      <c r="BD20" s="2">
        <v>0</v>
      </c>
      <c r="BE20" s="2">
        <v>0</v>
      </c>
      <c r="BF20" s="2" t="e">
        <f t="shared" si="30"/>
        <v>#DIV/0!</v>
      </c>
      <c r="BG20" s="2">
        <v>0.5</v>
      </c>
      <c r="BH20" s="2" t="s">
        <v>326</v>
      </c>
      <c r="BI20" s="2">
        <v>8147.48</v>
      </c>
      <c r="BJ20" s="2">
        <v>1025.573076923077</v>
      </c>
      <c r="BK20" s="2">
        <v>2350.75</v>
      </c>
      <c r="BL20" s="2">
        <f t="shared" si="31"/>
        <v>0.56372516136421269</v>
      </c>
      <c r="BM20" s="2">
        <v>0.5</v>
      </c>
      <c r="BN20" s="2">
        <f t="shared" si="32"/>
        <v>168.57766151412935</v>
      </c>
      <c r="BO20" s="2">
        <f t="shared" si="33"/>
        <v>2.3715409244858185</v>
      </c>
      <c r="BP20" s="2">
        <f t="shared" si="34"/>
        <v>47.515734719727099</v>
      </c>
      <c r="BQ20" s="2">
        <f t="shared" si="35"/>
        <v>1.1101950920875452E-2</v>
      </c>
      <c r="BR20" s="2">
        <f t="shared" si="36"/>
        <v>-1</v>
      </c>
      <c r="BS20" s="2" t="e">
        <f t="shared" si="37"/>
        <v>#DIV/0!</v>
      </c>
      <c r="BT20" s="2" t="s">
        <v>327</v>
      </c>
      <c r="BU20" s="2">
        <v>673.73</v>
      </c>
      <c r="BV20" s="2">
        <f t="shared" si="38"/>
        <v>673.73</v>
      </c>
      <c r="BW20" s="2">
        <f t="shared" si="39"/>
        <v>0.7133978517494417</v>
      </c>
      <c r="BX20" s="2">
        <f t="shared" si="40"/>
        <v>0.7901974473035045</v>
      </c>
      <c r="BY20" s="2">
        <f t="shared" si="41"/>
        <v>3.4891573775844922</v>
      </c>
      <c r="BZ20" s="2">
        <f t="shared" si="42"/>
        <v>0.56372516136421269</v>
      </c>
      <c r="CA20" s="2" t="e">
        <f t="shared" si="43"/>
        <v>#DIV/0!</v>
      </c>
      <c r="CB20" s="2">
        <f t="shared" si="44"/>
        <v>0.51910462369881538</v>
      </c>
      <c r="CC20" s="2">
        <f t="shared" si="45"/>
        <v>0.48089537630118462</v>
      </c>
      <c r="CD20" s="2">
        <f t="shared" si="46"/>
        <v>199.99163333333331</v>
      </c>
      <c r="CE20" s="2">
        <f t="shared" si="47"/>
        <v>168.57766151412935</v>
      </c>
      <c r="CF20" s="2">
        <f t="shared" si="48"/>
        <v>0.84292356987331984</v>
      </c>
      <c r="CG20" s="2">
        <f t="shared" si="49"/>
        <v>0.16524248985550752</v>
      </c>
      <c r="CH20" s="2">
        <v>6</v>
      </c>
      <c r="CI20" s="2">
        <v>0.5</v>
      </c>
      <c r="CJ20" s="2" t="s">
        <v>312</v>
      </c>
      <c r="CK20" s="2">
        <v>2</v>
      </c>
      <c r="CL20" s="2" t="b">
        <v>0</v>
      </c>
      <c r="CM20" s="2">
        <v>1693236983.25</v>
      </c>
      <c r="CN20" s="2">
        <v>407.51176666666657</v>
      </c>
      <c r="CO20" s="2">
        <v>410.01413333333329</v>
      </c>
      <c r="CP20" s="2">
        <v>15.394973333333329</v>
      </c>
      <c r="CQ20" s="2">
        <v>15.0787</v>
      </c>
      <c r="CR20" s="2">
        <v>408.17576666666662</v>
      </c>
      <c r="CS20" s="2">
        <v>15.32297333333333</v>
      </c>
      <c r="CT20" s="2">
        <v>600.01886666666678</v>
      </c>
      <c r="CU20" s="2">
        <v>101.4351333333334</v>
      </c>
      <c r="CV20" s="2">
        <v>0.10000901</v>
      </c>
      <c r="CW20" s="2">
        <v>24.12455666666666</v>
      </c>
      <c r="CX20" s="2">
        <v>23.451899999999998</v>
      </c>
      <c r="CY20" s="2">
        <v>999.9000000000002</v>
      </c>
      <c r="CZ20" s="2">
        <v>0</v>
      </c>
      <c r="DA20" s="2">
        <v>0</v>
      </c>
      <c r="DB20" s="2">
        <v>9999.3159999999989</v>
      </c>
      <c r="DC20" s="2">
        <v>0</v>
      </c>
      <c r="DD20" s="2">
        <v>168.40013333333329</v>
      </c>
      <c r="DE20" s="2">
        <v>199.99163333333331</v>
      </c>
      <c r="DF20" s="2">
        <v>0.90006599999999992</v>
      </c>
      <c r="DG20" s="2">
        <v>9.9934000000000037E-2</v>
      </c>
      <c r="DH20" s="2">
        <v>0</v>
      </c>
      <c r="DI20" s="2">
        <v>1026.481666666667</v>
      </c>
      <c r="DJ20" s="2">
        <v>5.0002200000000014</v>
      </c>
      <c r="DK20" s="2">
        <v>2146.58</v>
      </c>
      <c r="DL20" s="2">
        <v>1797.6980000000001</v>
      </c>
      <c r="DM20" s="2">
        <v>37.75</v>
      </c>
      <c r="DN20" s="2">
        <v>41.695399999999992</v>
      </c>
      <c r="DO20" s="2">
        <v>39.762399999999992</v>
      </c>
      <c r="DP20" s="2">
        <v>41.287266666666653</v>
      </c>
      <c r="DQ20" s="2">
        <v>39.712200000000003</v>
      </c>
      <c r="DR20" s="2">
        <v>175.505</v>
      </c>
      <c r="DS20" s="2">
        <v>19.489999999999998</v>
      </c>
      <c r="DT20" s="2">
        <v>0</v>
      </c>
      <c r="DU20" s="2">
        <v>179.5999999046326</v>
      </c>
      <c r="DV20" s="2">
        <v>0</v>
      </c>
      <c r="DW20" s="2">
        <v>1025.573076923077</v>
      </c>
      <c r="DX20" s="2">
        <v>-109.44205128625811</v>
      </c>
      <c r="DY20" s="2">
        <v>-218.8064957345529</v>
      </c>
      <c r="DZ20" s="2">
        <v>2144.773461538462</v>
      </c>
      <c r="EA20" s="2">
        <v>15</v>
      </c>
      <c r="EB20" s="2">
        <v>1693237020</v>
      </c>
      <c r="EC20" s="2" t="s">
        <v>328</v>
      </c>
      <c r="ED20" s="2">
        <v>1693237020</v>
      </c>
      <c r="EE20" s="2">
        <v>1693237014</v>
      </c>
      <c r="EF20" s="2">
        <v>5</v>
      </c>
      <c r="EG20" s="2">
        <v>-5.8000000000000003E-2</v>
      </c>
      <c r="EH20" s="2">
        <v>5.0000000000000001E-3</v>
      </c>
      <c r="EI20" s="2">
        <v>-0.66400000000000003</v>
      </c>
      <c r="EJ20" s="2">
        <v>7.1999999999999995E-2</v>
      </c>
      <c r="EK20" s="2">
        <v>410</v>
      </c>
      <c r="EL20" s="2">
        <v>15</v>
      </c>
      <c r="EM20" s="2">
        <v>0.71</v>
      </c>
      <c r="EN20" s="2">
        <v>0.33</v>
      </c>
      <c r="EO20" s="2">
        <v>100</v>
      </c>
      <c r="EP20" s="2">
        <v>100</v>
      </c>
      <c r="EQ20" s="2">
        <v>-0.66400000000000003</v>
      </c>
      <c r="ER20" s="2">
        <v>7.1999999999999995E-2</v>
      </c>
      <c r="ES20" s="2">
        <v>-1.097305655914911</v>
      </c>
      <c r="ET20" s="2">
        <v>4.3947813741094052E-4</v>
      </c>
      <c r="EU20" s="2">
        <v>1.9954388575737439E-6</v>
      </c>
      <c r="EV20" s="2">
        <v>-3.8034163071679039E-10</v>
      </c>
      <c r="EW20" s="2">
        <v>-4.9498377437094537E-2</v>
      </c>
      <c r="EX20" s="2">
        <v>-1.1920631203760169E-2</v>
      </c>
      <c r="EY20" s="2">
        <v>1.912794135708796E-3</v>
      </c>
      <c r="EZ20" s="2">
        <v>-4.0206091563060771E-5</v>
      </c>
      <c r="FA20" s="2">
        <v>23</v>
      </c>
      <c r="FB20" s="2">
        <v>2006</v>
      </c>
      <c r="FC20" s="2">
        <v>0</v>
      </c>
      <c r="FD20" s="2">
        <v>18</v>
      </c>
      <c r="FE20" s="2">
        <v>2.7</v>
      </c>
      <c r="FF20" s="2">
        <v>2.5</v>
      </c>
      <c r="FG20" s="2">
        <v>1.07544</v>
      </c>
      <c r="FH20" s="2">
        <v>2.5598100000000001</v>
      </c>
      <c r="FI20" s="2">
        <v>1.39771</v>
      </c>
      <c r="FJ20" s="2">
        <v>2.2802699999999998</v>
      </c>
      <c r="FK20" s="2">
        <v>1.3952599999999999</v>
      </c>
      <c r="FL20" s="2">
        <v>2.4853499999999999</v>
      </c>
      <c r="FM20" s="2">
        <v>29.687000000000001</v>
      </c>
      <c r="FN20" s="2">
        <v>15.5943</v>
      </c>
      <c r="FO20" s="2">
        <v>18</v>
      </c>
      <c r="FP20" s="2">
        <v>571.22400000000005</v>
      </c>
      <c r="FQ20" s="2">
        <v>401.89100000000002</v>
      </c>
      <c r="FR20" s="2">
        <v>23.2517</v>
      </c>
      <c r="FS20" s="2">
        <v>22.768000000000001</v>
      </c>
      <c r="FT20" s="2">
        <v>29.9999</v>
      </c>
      <c r="FU20" s="2">
        <v>22.632400000000001</v>
      </c>
      <c r="FV20" s="2">
        <v>22.9862</v>
      </c>
      <c r="FW20" s="2">
        <v>21.55</v>
      </c>
      <c r="FX20" s="2">
        <v>0</v>
      </c>
      <c r="FY20" s="2">
        <v>100</v>
      </c>
      <c r="FZ20" s="2">
        <v>-999.9</v>
      </c>
      <c r="GA20" s="2">
        <v>410</v>
      </c>
      <c r="GB20" s="2">
        <v>56.859000000000002</v>
      </c>
      <c r="GC20" s="2">
        <v>99.4191</v>
      </c>
      <c r="GD20" s="2">
        <v>93.989699999999999</v>
      </c>
    </row>
    <row r="21" spans="1:186" s="2" customFormat="1" thickTop="1" thickBot="1" x14ac:dyDescent="0.35">
      <c r="A21" s="1">
        <v>5</v>
      </c>
      <c r="B21" s="2">
        <v>1693237128.5999999</v>
      </c>
      <c r="C21" s="2">
        <v>719.59999990463257</v>
      </c>
      <c r="D21" s="2" t="s">
        <v>329</v>
      </c>
      <c r="E21" s="2" t="s">
        <v>330</v>
      </c>
      <c r="F21" s="2">
        <v>5</v>
      </c>
      <c r="H21" s="2" t="s">
        <v>308</v>
      </c>
      <c r="I21" s="1">
        <v>5</v>
      </c>
      <c r="J21" s="1" t="s">
        <v>1359</v>
      </c>
      <c r="M21" s="2">
        <v>1693237120.849999</v>
      </c>
      <c r="N21" s="2">
        <f t="shared" si="0"/>
        <v>5.7191484685848262E-4</v>
      </c>
      <c r="O21" s="2">
        <f t="shared" si="1"/>
        <v>0.5719148468584826</v>
      </c>
      <c r="P21" s="1">
        <f t="shared" si="2"/>
        <v>4.5939583345108748</v>
      </c>
      <c r="Q21" s="2">
        <f t="shared" si="3"/>
        <v>405.17073333333332</v>
      </c>
      <c r="R21" s="2">
        <f t="shared" si="4"/>
        <v>243.62710600581298</v>
      </c>
      <c r="S21" s="2">
        <f t="shared" si="5"/>
        <v>24.73538147947788</v>
      </c>
      <c r="T21" s="2">
        <f t="shared" si="6"/>
        <v>41.13685384860532</v>
      </c>
      <c r="U21" s="2">
        <f t="shared" si="7"/>
        <v>4.7701456560154495E-2</v>
      </c>
      <c r="V21" s="2">
        <f t="shared" si="8"/>
        <v>2.9549603063524108</v>
      </c>
      <c r="W21" s="2">
        <f t="shared" si="9"/>
        <v>4.7277760040609532E-2</v>
      </c>
      <c r="X21" s="2">
        <f t="shared" si="10"/>
        <v>2.9586353680697196E-2</v>
      </c>
      <c r="Y21" s="2">
        <f t="shared" si="11"/>
        <v>33.047683552656657</v>
      </c>
      <c r="Z21" s="2">
        <f t="shared" si="12"/>
        <v>24.021529649252482</v>
      </c>
      <c r="AA21" s="2">
        <f t="shared" si="13"/>
        <v>22.783729999999998</v>
      </c>
      <c r="AB21" s="2">
        <f t="shared" si="14"/>
        <v>2.7830223767803739</v>
      </c>
      <c r="AC21" s="2">
        <f t="shared" si="15"/>
        <v>52.873182482408353</v>
      </c>
      <c r="AD21" s="2">
        <f t="shared" si="16"/>
        <v>1.5812238727440295</v>
      </c>
      <c r="AE21" s="2">
        <f t="shared" si="17"/>
        <v>2.9905971203267834</v>
      </c>
      <c r="AF21" s="2">
        <f t="shared" si="18"/>
        <v>1.2017985040363444</v>
      </c>
      <c r="AG21" s="2">
        <f t="shared" si="19"/>
        <v>-25.221444746459085</v>
      </c>
      <c r="AH21" s="2">
        <f t="shared" si="20"/>
        <v>189.88270788346219</v>
      </c>
      <c r="AI21" s="2">
        <f t="shared" si="21"/>
        <v>13.371867190509827</v>
      </c>
      <c r="AJ21" s="2">
        <f t="shared" si="22"/>
        <v>211.08081388016959</v>
      </c>
      <c r="AK21" s="2">
        <f t="shared" si="23"/>
        <v>4.5939583345108748</v>
      </c>
      <c r="AL21" s="2">
        <f t="shared" si="24"/>
        <v>0.5719148468584826</v>
      </c>
      <c r="AM21" s="2">
        <f t="shared" si="25"/>
        <v>4.7055371876156151</v>
      </c>
      <c r="AN21" s="2">
        <v>416.27139672727282</v>
      </c>
      <c r="AO21" s="2">
        <v>411.54290909090912</v>
      </c>
      <c r="AP21" s="2">
        <v>-1.0555151515209251E-2</v>
      </c>
      <c r="AQ21" s="2">
        <v>67.260000000000005</v>
      </c>
      <c r="AR21" s="2">
        <f t="shared" si="26"/>
        <v>0.5912945503195004</v>
      </c>
      <c r="AS21" s="2">
        <v>15.01446440499975</v>
      </c>
      <c r="AT21" s="2">
        <v>15.59630484848484</v>
      </c>
      <c r="AU21" s="2">
        <v>3.9152840997722262E-5</v>
      </c>
      <c r="AV21" s="2">
        <v>78.457197210620535</v>
      </c>
      <c r="AW21" s="2">
        <v>27</v>
      </c>
      <c r="AX21" s="2">
        <v>5</v>
      </c>
      <c r="AY21" s="2">
        <f t="shared" si="27"/>
        <v>1</v>
      </c>
      <c r="AZ21" s="2">
        <f t="shared" si="28"/>
        <v>0</v>
      </c>
      <c r="BA21" s="2">
        <f t="shared" si="29"/>
        <v>54192.690832163862</v>
      </c>
      <c r="BB21" s="2" t="s">
        <v>309</v>
      </c>
      <c r="BC21" s="2">
        <v>0</v>
      </c>
      <c r="BD21" s="2">
        <v>0</v>
      </c>
      <c r="BE21" s="2">
        <v>0</v>
      </c>
      <c r="BF21" s="2" t="e">
        <f t="shared" si="30"/>
        <v>#DIV/0!</v>
      </c>
      <c r="BG21" s="2">
        <v>0.5</v>
      </c>
      <c r="BH21" s="2" t="s">
        <v>331</v>
      </c>
      <c r="BI21" s="2">
        <v>8137.95</v>
      </c>
      <c r="BJ21" s="2">
        <v>1034.887307692308</v>
      </c>
      <c r="BK21" s="2">
        <v>2520.7199999999998</v>
      </c>
      <c r="BL21" s="2">
        <f t="shared" si="31"/>
        <v>0.58944773410283247</v>
      </c>
      <c r="BM21" s="2">
        <v>0.5</v>
      </c>
      <c r="BN21" s="2">
        <f t="shared" si="32"/>
        <v>168.57788014127286</v>
      </c>
      <c r="BO21" s="2">
        <f t="shared" si="33"/>
        <v>4.5939583345108748</v>
      </c>
      <c r="BP21" s="2">
        <f t="shared" si="34"/>
        <v>49.683924734566084</v>
      </c>
      <c r="BQ21" s="2">
        <f t="shared" si="35"/>
        <v>2.4285264063589045E-2</v>
      </c>
      <c r="BR21" s="2">
        <f t="shared" si="36"/>
        <v>-1</v>
      </c>
      <c r="BS21" s="2" t="e">
        <f t="shared" si="37"/>
        <v>#DIV/0!</v>
      </c>
      <c r="BT21" s="2" t="s">
        <v>332</v>
      </c>
      <c r="BU21" s="2">
        <v>665.73</v>
      </c>
      <c r="BV21" s="2">
        <f t="shared" si="38"/>
        <v>665.73</v>
      </c>
      <c r="BW21" s="2">
        <f t="shared" si="39"/>
        <v>0.73589688660382746</v>
      </c>
      <c r="BX21" s="2">
        <f t="shared" si="40"/>
        <v>0.80099229230760915</v>
      </c>
      <c r="BY21" s="2">
        <f t="shared" si="41"/>
        <v>3.7863998918480459</v>
      </c>
      <c r="BZ21" s="2">
        <f t="shared" si="42"/>
        <v>0.58944773410283247</v>
      </c>
      <c r="CA21" s="2" t="e">
        <f t="shared" si="43"/>
        <v>#DIV/0!</v>
      </c>
      <c r="CB21" s="2">
        <f t="shared" si="44"/>
        <v>0.51526827587346213</v>
      </c>
      <c r="CC21" s="2">
        <f t="shared" si="45"/>
        <v>0.48473172412653787</v>
      </c>
      <c r="CD21" s="2">
        <f t="shared" si="46"/>
        <v>199.99153333333331</v>
      </c>
      <c r="CE21" s="2">
        <f t="shared" si="47"/>
        <v>168.57788014127286</v>
      </c>
      <c r="CF21" s="2">
        <f t="shared" si="48"/>
        <v>0.84292508453494297</v>
      </c>
      <c r="CG21" s="2">
        <f t="shared" si="49"/>
        <v>0.1652454131524401</v>
      </c>
      <c r="CH21" s="2">
        <v>6</v>
      </c>
      <c r="CI21" s="2">
        <v>0.5</v>
      </c>
      <c r="CJ21" s="2" t="s">
        <v>312</v>
      </c>
      <c r="CK21" s="2">
        <v>2</v>
      </c>
      <c r="CL21" s="2" t="b">
        <v>0</v>
      </c>
      <c r="CM21" s="2">
        <v>1693237120.849999</v>
      </c>
      <c r="CN21" s="2">
        <v>405.17073333333332</v>
      </c>
      <c r="CO21" s="2">
        <v>409.99623333333341</v>
      </c>
      <c r="CP21" s="2">
        <v>15.574006666666669</v>
      </c>
      <c r="CQ21" s="2">
        <v>15.01102</v>
      </c>
      <c r="CR21" s="2">
        <v>405.86973333333327</v>
      </c>
      <c r="CS21" s="2">
        <v>15.504006666666671</v>
      </c>
      <c r="CT21" s="2">
        <v>600.02256666666653</v>
      </c>
      <c r="CU21" s="2">
        <v>101.4297</v>
      </c>
      <c r="CV21" s="2">
        <v>9.997740333333334E-2</v>
      </c>
      <c r="CW21" s="2">
        <v>23.975653333333341</v>
      </c>
      <c r="CX21" s="2">
        <v>22.783729999999998</v>
      </c>
      <c r="CY21" s="2">
        <v>999.9000000000002</v>
      </c>
      <c r="CZ21" s="2">
        <v>0</v>
      </c>
      <c r="DA21" s="2">
        <v>0</v>
      </c>
      <c r="DB21" s="2">
        <v>10002.567999999999</v>
      </c>
      <c r="DC21" s="2">
        <v>0</v>
      </c>
      <c r="DD21" s="2">
        <v>162.29179999999999</v>
      </c>
      <c r="DE21" s="2">
        <v>199.99153333333331</v>
      </c>
      <c r="DF21" s="2">
        <v>0.90001296666666664</v>
      </c>
      <c r="DG21" s="2">
        <v>9.9987019999999996E-2</v>
      </c>
      <c r="DH21" s="2">
        <v>0</v>
      </c>
      <c r="DI21" s="2">
        <v>1035.240333333333</v>
      </c>
      <c r="DJ21" s="2">
        <v>5.0002200000000014</v>
      </c>
      <c r="DK21" s="2">
        <v>2200.0309999999999</v>
      </c>
      <c r="DL21" s="2">
        <v>1797.668333333334</v>
      </c>
      <c r="DM21" s="2">
        <v>37.895666666666664</v>
      </c>
      <c r="DN21" s="2">
        <v>41.811999999999983</v>
      </c>
      <c r="DO21" s="2">
        <v>39.879133333333343</v>
      </c>
      <c r="DP21" s="2">
        <v>41.041466666666658</v>
      </c>
      <c r="DQ21" s="2">
        <v>39.811999999999983</v>
      </c>
      <c r="DR21" s="2">
        <v>175.494</v>
      </c>
      <c r="DS21" s="2">
        <v>19.5</v>
      </c>
      <c r="DT21" s="2">
        <v>0</v>
      </c>
      <c r="DU21" s="2">
        <v>135.5</v>
      </c>
      <c r="DV21" s="2">
        <v>0</v>
      </c>
      <c r="DW21" s="2">
        <v>1034.887307692308</v>
      </c>
      <c r="DX21" s="2">
        <v>-76.044786213482837</v>
      </c>
      <c r="DY21" s="2">
        <v>-150.15179465542701</v>
      </c>
      <c r="DZ21" s="2">
        <v>2199.3292307692309</v>
      </c>
      <c r="EA21" s="2">
        <v>15</v>
      </c>
      <c r="EB21" s="2">
        <v>1693237154.0999999</v>
      </c>
      <c r="EC21" s="2" t="s">
        <v>333</v>
      </c>
      <c r="ED21" s="2">
        <v>1693237154.0999999</v>
      </c>
      <c r="EE21" s="2">
        <v>1693237147.0999999</v>
      </c>
      <c r="EF21" s="2">
        <v>6</v>
      </c>
      <c r="EG21" s="2">
        <v>-3.4000000000000002E-2</v>
      </c>
      <c r="EH21" s="2">
        <v>-1E-3</v>
      </c>
      <c r="EI21" s="2">
        <v>-0.69899999999999995</v>
      </c>
      <c r="EJ21" s="2">
        <v>7.0000000000000007E-2</v>
      </c>
      <c r="EK21" s="2">
        <v>410</v>
      </c>
      <c r="EL21" s="2">
        <v>15</v>
      </c>
      <c r="EM21" s="2">
        <v>0.72</v>
      </c>
      <c r="EN21" s="2">
        <v>0.42</v>
      </c>
      <c r="EO21" s="2">
        <v>100</v>
      </c>
      <c r="EP21" s="2">
        <v>100</v>
      </c>
      <c r="EQ21" s="2">
        <v>-0.69899999999999995</v>
      </c>
      <c r="ER21" s="2">
        <v>7.0000000000000007E-2</v>
      </c>
      <c r="ES21" s="2">
        <v>-1.1551406745029631</v>
      </c>
      <c r="ET21" s="2">
        <v>4.3947813741094052E-4</v>
      </c>
      <c r="EU21" s="2">
        <v>1.9954388575737439E-6</v>
      </c>
      <c r="EV21" s="2">
        <v>-3.8034163071679039E-10</v>
      </c>
      <c r="EW21" s="2">
        <v>-4.4288574303343903E-2</v>
      </c>
      <c r="EX21" s="2">
        <v>-1.1920631203760169E-2</v>
      </c>
      <c r="EY21" s="2">
        <v>1.912794135708796E-3</v>
      </c>
      <c r="EZ21" s="2">
        <v>-4.0206091563060771E-5</v>
      </c>
      <c r="FA21" s="2">
        <v>23</v>
      </c>
      <c r="FB21" s="2">
        <v>2006</v>
      </c>
      <c r="FC21" s="2">
        <v>0</v>
      </c>
      <c r="FD21" s="2">
        <v>18</v>
      </c>
      <c r="FE21" s="2">
        <v>1.8</v>
      </c>
      <c r="FF21" s="2">
        <v>1.9</v>
      </c>
      <c r="FG21" s="2">
        <v>1.07544</v>
      </c>
      <c r="FH21" s="2">
        <v>2.5610400000000002</v>
      </c>
      <c r="FI21" s="2">
        <v>1.39771</v>
      </c>
      <c r="FJ21" s="2">
        <v>2.2802699999999998</v>
      </c>
      <c r="FK21" s="2">
        <v>1.3952599999999999</v>
      </c>
      <c r="FL21" s="2">
        <v>2.3864700000000001</v>
      </c>
      <c r="FM21" s="2">
        <v>29.665700000000001</v>
      </c>
      <c r="FN21" s="2">
        <v>15.568</v>
      </c>
      <c r="FO21" s="2">
        <v>18</v>
      </c>
      <c r="FP21" s="2">
        <v>569.471</v>
      </c>
      <c r="FQ21" s="2">
        <v>401.86</v>
      </c>
      <c r="FR21" s="2">
        <v>23.180700000000002</v>
      </c>
      <c r="FS21" s="2">
        <v>22.704699999999999</v>
      </c>
      <c r="FT21" s="2">
        <v>30</v>
      </c>
      <c r="FU21" s="2">
        <v>22.552900000000001</v>
      </c>
      <c r="FV21" s="2">
        <v>22.9055</v>
      </c>
      <c r="FW21" s="2">
        <v>21.551600000000001</v>
      </c>
      <c r="FX21" s="2">
        <v>0</v>
      </c>
      <c r="FY21" s="2">
        <v>100</v>
      </c>
      <c r="FZ21" s="2">
        <v>-999.9</v>
      </c>
      <c r="GA21" s="2">
        <v>410</v>
      </c>
      <c r="GB21" s="2">
        <v>56.859000000000002</v>
      </c>
      <c r="GC21" s="2">
        <v>99.426000000000002</v>
      </c>
      <c r="GD21" s="2">
        <v>93.988200000000006</v>
      </c>
    </row>
    <row r="22" spans="1:186" s="2" customFormat="1" thickTop="1" thickBot="1" x14ac:dyDescent="0.35">
      <c r="A22" s="1">
        <v>6</v>
      </c>
      <c r="B22" s="2">
        <v>1693237294.5999999</v>
      </c>
      <c r="C22" s="2">
        <v>885.59999990463257</v>
      </c>
      <c r="D22" s="2" t="s">
        <v>334</v>
      </c>
      <c r="E22" s="2" t="s">
        <v>335</v>
      </c>
      <c r="F22" s="2">
        <v>5</v>
      </c>
      <c r="H22" s="2" t="s">
        <v>308</v>
      </c>
      <c r="I22" s="1">
        <v>6</v>
      </c>
      <c r="J22" s="1" t="s">
        <v>1360</v>
      </c>
      <c r="M22" s="2">
        <v>1693237286.849999</v>
      </c>
      <c r="N22" s="2">
        <f t="shared" si="0"/>
        <v>2.7644409286376083E-4</v>
      </c>
      <c r="O22" s="2">
        <f t="shared" si="1"/>
        <v>0.27644409286376082</v>
      </c>
      <c r="P22" s="1">
        <f t="shared" si="2"/>
        <v>1.5062804399344758</v>
      </c>
      <c r="Q22" s="2">
        <f t="shared" si="3"/>
        <v>408.38103333333328</v>
      </c>
      <c r="R22" s="2">
        <f t="shared" si="4"/>
        <v>290.88181143410509</v>
      </c>
      <c r="S22" s="2">
        <f t="shared" si="5"/>
        <v>29.534925002034175</v>
      </c>
      <c r="T22" s="2">
        <f t="shared" si="6"/>
        <v>41.465305555846243</v>
      </c>
      <c r="U22" s="2">
        <f t="shared" si="7"/>
        <v>2.1904282277717992E-2</v>
      </c>
      <c r="V22" s="2">
        <f t="shared" si="8"/>
        <v>2.9547303662845614</v>
      </c>
      <c r="W22" s="2">
        <f t="shared" si="9"/>
        <v>2.1814468974869345E-2</v>
      </c>
      <c r="X22" s="2">
        <f t="shared" si="10"/>
        <v>1.3642081670181157E-2</v>
      </c>
      <c r="Y22" s="2">
        <f t="shared" si="11"/>
        <v>33.050020181295658</v>
      </c>
      <c r="Z22" s="2">
        <f t="shared" si="12"/>
        <v>23.942133188834429</v>
      </c>
      <c r="AA22" s="2">
        <f t="shared" si="13"/>
        <v>22.914470000000001</v>
      </c>
      <c r="AB22" s="2">
        <f t="shared" si="14"/>
        <v>2.8051576464344627</v>
      </c>
      <c r="AC22" s="2">
        <f t="shared" si="15"/>
        <v>52.182333681452896</v>
      </c>
      <c r="AD22" s="2">
        <f t="shared" si="16"/>
        <v>1.5460139325730835</v>
      </c>
      <c r="AE22" s="2">
        <f t="shared" si="17"/>
        <v>2.9627152016824829</v>
      </c>
      <c r="AF22" s="2">
        <f t="shared" si="18"/>
        <v>1.2591437138613792</v>
      </c>
      <c r="AG22" s="2">
        <f t="shared" si="19"/>
        <v>-12.191184495291852</v>
      </c>
      <c r="AH22" s="2">
        <f t="shared" si="20"/>
        <v>144.2212975806529</v>
      </c>
      <c r="AI22" s="2">
        <f t="shared" si="21"/>
        <v>10.155796210184315</v>
      </c>
      <c r="AJ22" s="2">
        <f t="shared" si="22"/>
        <v>175.23592947684102</v>
      </c>
      <c r="AK22" s="2">
        <f t="shared" si="23"/>
        <v>1.5062804399344758</v>
      </c>
      <c r="AL22" s="2">
        <f t="shared" si="24"/>
        <v>0.27644409286376082</v>
      </c>
      <c r="AM22" s="2">
        <f t="shared" si="25"/>
        <v>1.5119987107978714</v>
      </c>
      <c r="AN22" s="2">
        <v>416.20334623722971</v>
      </c>
      <c r="AO22" s="2">
        <v>414.62618787878768</v>
      </c>
      <c r="AP22" s="2">
        <v>9.1871861471425151E-3</v>
      </c>
      <c r="AQ22" s="2">
        <v>67.260000000000005</v>
      </c>
      <c r="AR22" s="2">
        <f t="shared" si="26"/>
        <v>0.27534761446318845</v>
      </c>
      <c r="AS22" s="2">
        <v>14.95901635171481</v>
      </c>
      <c r="AT22" s="2">
        <v>15.23007878787878</v>
      </c>
      <c r="AU22" s="2">
        <v>1.36784849340185E-5</v>
      </c>
      <c r="AV22" s="2">
        <v>78.455204365583413</v>
      </c>
      <c r="AW22" s="2">
        <v>40</v>
      </c>
      <c r="AX22" s="2">
        <v>7</v>
      </c>
      <c r="AY22" s="2">
        <f t="shared" si="27"/>
        <v>1</v>
      </c>
      <c r="AZ22" s="2">
        <f t="shared" si="28"/>
        <v>0</v>
      </c>
      <c r="BA22" s="2">
        <f t="shared" si="29"/>
        <v>54214.485958179801</v>
      </c>
      <c r="BB22" s="2" t="s">
        <v>309</v>
      </c>
      <c r="BC22" s="2">
        <v>0</v>
      </c>
      <c r="BD22" s="2">
        <v>0</v>
      </c>
      <c r="BE22" s="2">
        <v>0</v>
      </c>
      <c r="BF22" s="2" t="e">
        <f t="shared" si="30"/>
        <v>#DIV/0!</v>
      </c>
      <c r="BG22" s="2">
        <v>0.5</v>
      </c>
      <c r="BH22" s="2" t="s">
        <v>336</v>
      </c>
      <c r="BI22" s="2">
        <v>8193.83</v>
      </c>
      <c r="BJ22" s="2">
        <v>838.46049999999991</v>
      </c>
      <c r="BK22" s="2">
        <v>1617.42</v>
      </c>
      <c r="BL22" s="2">
        <f t="shared" si="31"/>
        <v>0.48160619999752696</v>
      </c>
      <c r="BM22" s="2">
        <v>0.5</v>
      </c>
      <c r="BN22" s="2">
        <f t="shared" si="32"/>
        <v>168.5879008193242</v>
      </c>
      <c r="BO22" s="2">
        <f t="shared" si="33"/>
        <v>1.5062804399344758</v>
      </c>
      <c r="BP22" s="2">
        <f t="shared" si="34"/>
        <v>40.596489139577344</v>
      </c>
      <c r="BQ22" s="2">
        <f t="shared" si="35"/>
        <v>5.9688769777904013E-3</v>
      </c>
      <c r="BR22" s="2">
        <f t="shared" si="36"/>
        <v>-1</v>
      </c>
      <c r="BS22" s="2" t="e">
        <f t="shared" si="37"/>
        <v>#DIV/0!</v>
      </c>
      <c r="BT22" s="2" t="s">
        <v>337</v>
      </c>
      <c r="BU22" s="2">
        <v>548.53</v>
      </c>
      <c r="BV22" s="2">
        <f t="shared" si="38"/>
        <v>548.53</v>
      </c>
      <c r="BW22" s="2">
        <f t="shared" si="39"/>
        <v>0.6608611245069308</v>
      </c>
      <c r="BX22" s="2">
        <f t="shared" si="40"/>
        <v>0.72875553143915661</v>
      </c>
      <c r="BY22" s="2">
        <f t="shared" si="41"/>
        <v>2.9486445590943067</v>
      </c>
      <c r="BZ22" s="2">
        <f t="shared" si="42"/>
        <v>0.48160619999752702</v>
      </c>
      <c r="CA22" s="2" t="e">
        <f t="shared" si="43"/>
        <v>#DIV/0!</v>
      </c>
      <c r="CB22" s="2">
        <f t="shared" si="44"/>
        <v>0.47675981356345426</v>
      </c>
      <c r="CC22" s="2">
        <f t="shared" si="45"/>
        <v>0.52324018643654568</v>
      </c>
      <c r="CD22" s="2">
        <f t="shared" si="46"/>
        <v>200.00316666666669</v>
      </c>
      <c r="CE22" s="2">
        <f t="shared" si="47"/>
        <v>168.5879008193242</v>
      </c>
      <c r="CF22" s="2">
        <f t="shared" si="48"/>
        <v>0.84292615776578961</v>
      </c>
      <c r="CG22" s="2">
        <f t="shared" si="49"/>
        <v>0.16524748448797388</v>
      </c>
      <c r="CH22" s="2">
        <v>6</v>
      </c>
      <c r="CI22" s="2">
        <v>0.5</v>
      </c>
      <c r="CJ22" s="2" t="s">
        <v>312</v>
      </c>
      <c r="CK22" s="2">
        <v>2</v>
      </c>
      <c r="CL22" s="2" t="b">
        <v>0</v>
      </c>
      <c r="CM22" s="2">
        <v>1693237286.849999</v>
      </c>
      <c r="CN22" s="2">
        <v>408.38103333333328</v>
      </c>
      <c r="CO22" s="2">
        <v>410.00009999999997</v>
      </c>
      <c r="CP22" s="2">
        <v>15.226290000000001</v>
      </c>
      <c r="CQ22" s="2">
        <v>14.954073333333341</v>
      </c>
      <c r="CR22" s="2">
        <v>408.9930333333333</v>
      </c>
      <c r="CS22" s="2">
        <v>15.15329</v>
      </c>
      <c r="CT22" s="2">
        <v>600.0401333333333</v>
      </c>
      <c r="CU22" s="2">
        <v>101.43576666666669</v>
      </c>
      <c r="CV22" s="2">
        <v>0.1000593666666667</v>
      </c>
      <c r="CW22" s="2">
        <v>23.819839999999999</v>
      </c>
      <c r="CX22" s="2">
        <v>22.914470000000001</v>
      </c>
      <c r="CY22" s="2">
        <v>999.9000000000002</v>
      </c>
      <c r="CZ22" s="2">
        <v>0</v>
      </c>
      <c r="DA22" s="2">
        <v>0</v>
      </c>
      <c r="DB22" s="2">
        <v>10000.664666666669</v>
      </c>
      <c r="DC22" s="2">
        <v>0</v>
      </c>
      <c r="DD22" s="2">
        <v>177.39449999999999</v>
      </c>
      <c r="DE22" s="2">
        <v>200.00316666666669</v>
      </c>
      <c r="DF22" s="2">
        <v>0.89995676666666646</v>
      </c>
      <c r="DG22" s="2">
        <v>0.10004327</v>
      </c>
      <c r="DH22" s="2">
        <v>0</v>
      </c>
      <c r="DI22" s="2">
        <v>839.37980000000005</v>
      </c>
      <c r="DJ22" s="2">
        <v>5.0002200000000014</v>
      </c>
      <c r="DK22" s="2">
        <v>1783.2843333333331</v>
      </c>
      <c r="DL22" s="2">
        <v>1797.741</v>
      </c>
      <c r="DM22" s="2">
        <v>37.936999999999991</v>
      </c>
      <c r="DN22" s="2">
        <v>41.686999999999983</v>
      </c>
      <c r="DO22" s="2">
        <v>39.945399999999992</v>
      </c>
      <c r="DP22" s="2">
        <v>40.260066666666667</v>
      </c>
      <c r="DQ22" s="2">
        <v>39.686999999999983</v>
      </c>
      <c r="DR22" s="2">
        <v>175.49466666666669</v>
      </c>
      <c r="DS22" s="2">
        <v>19.507999999999999</v>
      </c>
      <c r="DT22" s="2">
        <v>0</v>
      </c>
      <c r="DU22" s="2">
        <v>164</v>
      </c>
      <c r="DV22" s="2">
        <v>0</v>
      </c>
      <c r="DW22" s="2">
        <v>838.46049999999991</v>
      </c>
      <c r="DX22" s="2">
        <v>-140.75258121996001</v>
      </c>
      <c r="DY22" s="2">
        <v>-281.07521368833591</v>
      </c>
      <c r="DZ22" s="2">
        <v>1781.417307692308</v>
      </c>
      <c r="EA22" s="2">
        <v>15</v>
      </c>
      <c r="EB22" s="2">
        <v>1693237311.5999999</v>
      </c>
      <c r="EC22" s="2" t="s">
        <v>338</v>
      </c>
      <c r="ED22" s="2">
        <v>1693237311.5999999</v>
      </c>
      <c r="EE22" s="2">
        <v>1693237311.5999999</v>
      </c>
      <c r="EF22" s="2">
        <v>7</v>
      </c>
      <c r="EG22" s="2">
        <v>8.6999999999999994E-2</v>
      </c>
      <c r="EH22" s="2">
        <v>4.0000000000000001E-3</v>
      </c>
      <c r="EI22" s="2">
        <v>-0.61199999999999999</v>
      </c>
      <c r="EJ22" s="2">
        <v>7.2999999999999995E-2</v>
      </c>
      <c r="EK22" s="2">
        <v>410</v>
      </c>
      <c r="EL22" s="2">
        <v>15</v>
      </c>
      <c r="EM22" s="2">
        <v>0.61</v>
      </c>
      <c r="EN22" s="2">
        <v>0.27</v>
      </c>
      <c r="EO22" s="2">
        <v>100</v>
      </c>
      <c r="EP22" s="2">
        <v>100</v>
      </c>
      <c r="EQ22" s="2">
        <v>-0.61199999999999999</v>
      </c>
      <c r="ER22" s="2">
        <v>7.2999999999999995E-2</v>
      </c>
      <c r="ES22" s="2">
        <v>-1.189156319915682</v>
      </c>
      <c r="ET22" s="2">
        <v>4.3947813741094052E-4</v>
      </c>
      <c r="EU22" s="2">
        <v>1.9954388575737439E-6</v>
      </c>
      <c r="EV22" s="2">
        <v>-3.8034163071679039E-10</v>
      </c>
      <c r="EW22" s="2">
        <v>-4.4903926210822308E-2</v>
      </c>
      <c r="EX22" s="2">
        <v>-1.1920631203760169E-2</v>
      </c>
      <c r="EY22" s="2">
        <v>1.912794135708796E-3</v>
      </c>
      <c r="EZ22" s="2">
        <v>-4.0206091563060771E-5</v>
      </c>
      <c r="FA22" s="2">
        <v>23</v>
      </c>
      <c r="FB22" s="2">
        <v>2006</v>
      </c>
      <c r="FC22" s="2">
        <v>0</v>
      </c>
      <c r="FD22" s="2">
        <v>18</v>
      </c>
      <c r="FE22" s="2">
        <v>2.2999999999999998</v>
      </c>
      <c r="FF22" s="2">
        <v>2.5</v>
      </c>
      <c r="FG22" s="2">
        <v>1.07544</v>
      </c>
      <c r="FH22" s="2">
        <v>2.5524900000000001</v>
      </c>
      <c r="FI22" s="2">
        <v>1.39771</v>
      </c>
      <c r="FJ22" s="2">
        <v>2.2802699999999998</v>
      </c>
      <c r="FK22" s="2">
        <v>1.3952599999999999</v>
      </c>
      <c r="FL22" s="2">
        <v>2.6464799999999999</v>
      </c>
      <c r="FM22" s="2">
        <v>29.623000000000001</v>
      </c>
      <c r="FN22" s="2">
        <v>15.559200000000001</v>
      </c>
      <c r="FO22" s="2">
        <v>18</v>
      </c>
      <c r="FP22" s="2">
        <v>555.63099999999997</v>
      </c>
      <c r="FQ22" s="2">
        <v>402.11500000000001</v>
      </c>
      <c r="FR22" s="2">
        <v>23.059799999999999</v>
      </c>
      <c r="FS22" s="2">
        <v>22.645199999999999</v>
      </c>
      <c r="FT22" s="2">
        <v>30</v>
      </c>
      <c r="FU22" s="2">
        <v>22.478100000000001</v>
      </c>
      <c r="FV22" s="2">
        <v>22.83</v>
      </c>
      <c r="FW22" s="2">
        <v>21.553599999999999</v>
      </c>
      <c r="FX22" s="2">
        <v>0</v>
      </c>
      <c r="FY22" s="2">
        <v>100</v>
      </c>
      <c r="FZ22" s="2">
        <v>-999.9</v>
      </c>
      <c r="GA22" s="2">
        <v>410</v>
      </c>
      <c r="GB22" s="2">
        <v>56.859000000000002</v>
      </c>
      <c r="GC22" s="2">
        <v>99.434399999999997</v>
      </c>
      <c r="GD22" s="2">
        <v>93.989000000000004</v>
      </c>
    </row>
    <row r="23" spans="1:186" s="2" customFormat="1" thickTop="1" thickBot="1" x14ac:dyDescent="0.35">
      <c r="A23" s="1">
        <v>7</v>
      </c>
      <c r="B23" s="2">
        <v>1693237403.5999999</v>
      </c>
      <c r="C23" s="2">
        <v>994.59999990463257</v>
      </c>
      <c r="D23" s="2" t="s">
        <v>339</v>
      </c>
      <c r="E23" s="2" t="s">
        <v>340</v>
      </c>
      <c r="F23" s="2">
        <v>5</v>
      </c>
      <c r="H23" s="2" t="s">
        <v>308</v>
      </c>
      <c r="I23" s="1">
        <v>7</v>
      </c>
      <c r="J23" s="1" t="s">
        <v>1361</v>
      </c>
      <c r="M23" s="2">
        <v>1693237395.849999</v>
      </c>
      <c r="N23" s="2">
        <f t="shared" si="0"/>
        <v>7.0726984906379362E-4</v>
      </c>
      <c r="O23" s="2">
        <f t="shared" si="1"/>
        <v>0.70726984906379364</v>
      </c>
      <c r="P23" s="1">
        <f t="shared" si="2"/>
        <v>6.0527742096179162</v>
      </c>
      <c r="Q23" s="2">
        <f t="shared" si="3"/>
        <v>403.65886666666671</v>
      </c>
      <c r="R23" s="2">
        <f t="shared" si="4"/>
        <v>232.61610330256769</v>
      </c>
      <c r="S23" s="2">
        <f t="shared" si="5"/>
        <v>23.617324834608439</v>
      </c>
      <c r="T23" s="2">
        <f t="shared" si="6"/>
        <v>40.98315826413954</v>
      </c>
      <c r="U23" s="2">
        <f t="shared" si="7"/>
        <v>5.9284972845012759E-2</v>
      </c>
      <c r="V23" s="2">
        <f t="shared" si="8"/>
        <v>2.9542563106960928</v>
      </c>
      <c r="W23" s="2">
        <f t="shared" si="9"/>
        <v>5.8631881857029201E-2</v>
      </c>
      <c r="X23" s="2">
        <f t="shared" si="10"/>
        <v>3.6703004191068832E-2</v>
      </c>
      <c r="Y23" s="2">
        <f t="shared" si="11"/>
        <v>33.053051314334439</v>
      </c>
      <c r="Z23" s="2">
        <f t="shared" si="12"/>
        <v>23.710565202866032</v>
      </c>
      <c r="AA23" s="2">
        <f t="shared" si="13"/>
        <v>22.794403333333332</v>
      </c>
      <c r="AB23" s="2">
        <f t="shared" si="14"/>
        <v>2.7848237062157981</v>
      </c>
      <c r="AC23" s="2">
        <f t="shared" si="15"/>
        <v>53.936012530806487</v>
      </c>
      <c r="AD23" s="2">
        <f t="shared" si="16"/>
        <v>1.5864535151394903</v>
      </c>
      <c r="AE23" s="2">
        <f t="shared" si="17"/>
        <v>2.9413622563094739</v>
      </c>
      <c r="AF23" s="2">
        <f t="shared" si="18"/>
        <v>1.1983701910763078</v>
      </c>
      <c r="AG23" s="2">
        <f t="shared" si="19"/>
        <v>-31.190600343713299</v>
      </c>
      <c r="AH23" s="2">
        <f t="shared" si="20"/>
        <v>144.17745369902744</v>
      </c>
      <c r="AI23" s="2">
        <f t="shared" si="21"/>
        <v>10.141994875109486</v>
      </c>
      <c r="AJ23" s="2">
        <f t="shared" si="22"/>
        <v>156.18189954475807</v>
      </c>
      <c r="AK23" s="2">
        <f t="shared" si="23"/>
        <v>6.0527742096179162</v>
      </c>
      <c r="AL23" s="2">
        <f t="shared" si="24"/>
        <v>0.70726984906379364</v>
      </c>
      <c r="AM23" s="2">
        <f t="shared" si="25"/>
        <v>6.2821818781771315</v>
      </c>
      <c r="AN23" s="2">
        <v>416.22849550476212</v>
      </c>
      <c r="AO23" s="2">
        <v>409.9579939393937</v>
      </c>
      <c r="AP23" s="2">
        <v>-2.3172294372383481E-2</v>
      </c>
      <c r="AQ23" s="2">
        <v>67.260000000000005</v>
      </c>
      <c r="AR23" s="2">
        <f t="shared" si="26"/>
        <v>0.73161621092060158</v>
      </c>
      <c r="AS23" s="2">
        <v>14.93062909524153</v>
      </c>
      <c r="AT23" s="2">
        <v>15.64955393939394</v>
      </c>
      <c r="AU23" s="2">
        <v>2.2821082927051791E-4</v>
      </c>
      <c r="AV23" s="2">
        <v>78.456984346013002</v>
      </c>
      <c r="AW23" s="2">
        <v>41</v>
      </c>
      <c r="AX23" s="2">
        <v>7</v>
      </c>
      <c r="AY23" s="2">
        <f t="shared" si="27"/>
        <v>1</v>
      </c>
      <c r="AZ23" s="2">
        <f t="shared" si="28"/>
        <v>0</v>
      </c>
      <c r="BA23" s="2">
        <f t="shared" si="29"/>
        <v>54222.311435024087</v>
      </c>
      <c r="BB23" s="2" t="s">
        <v>309</v>
      </c>
      <c r="BC23" s="2">
        <v>0</v>
      </c>
      <c r="BD23" s="2">
        <v>0</v>
      </c>
      <c r="BE23" s="2">
        <v>0</v>
      </c>
      <c r="BF23" s="2" t="e">
        <f t="shared" si="30"/>
        <v>#DIV/0!</v>
      </c>
      <c r="BG23" s="2">
        <v>0.5</v>
      </c>
      <c r="BH23" s="2" t="s">
        <v>341</v>
      </c>
      <c r="BI23" s="2">
        <v>8126.95</v>
      </c>
      <c r="BJ23" s="2">
        <v>1037.355384615385</v>
      </c>
      <c r="BK23" s="2">
        <v>2800.07</v>
      </c>
      <c r="BL23" s="2">
        <f t="shared" si="31"/>
        <v>0.62952519593603551</v>
      </c>
      <c r="BM23" s="2">
        <v>0.5</v>
      </c>
      <c r="BN23" s="2">
        <f t="shared" si="32"/>
        <v>168.60383491934425</v>
      </c>
      <c r="BO23" s="2">
        <f t="shared" si="33"/>
        <v>6.0527742096179162</v>
      </c>
      <c r="BP23" s="2">
        <f t="shared" si="34"/>
        <v>53.07018110658359</v>
      </c>
      <c r="BQ23" s="2">
        <f t="shared" si="35"/>
        <v>3.2933854750541239E-2</v>
      </c>
      <c r="BR23" s="2">
        <f t="shared" si="36"/>
        <v>-1</v>
      </c>
      <c r="BS23" s="2" t="e">
        <f t="shared" si="37"/>
        <v>#DIV/0!</v>
      </c>
      <c r="BT23" s="2" t="s">
        <v>342</v>
      </c>
      <c r="BU23" s="2">
        <v>-3781.93</v>
      </c>
      <c r="BV23" s="2">
        <f t="shared" si="38"/>
        <v>-3781.93</v>
      </c>
      <c r="BW23" s="2">
        <f t="shared" si="39"/>
        <v>2.3506555193263026</v>
      </c>
      <c r="BX23" s="2">
        <f t="shared" si="40"/>
        <v>0.26780835846013601</v>
      </c>
      <c r="BY23" s="2">
        <f t="shared" si="41"/>
        <v>-0.74038123392024713</v>
      </c>
      <c r="BZ23" s="2">
        <f t="shared" si="42"/>
        <v>0.62952519593603551</v>
      </c>
      <c r="CA23" s="2" t="e">
        <f t="shared" si="43"/>
        <v>#DIV/0!</v>
      </c>
      <c r="CB23" s="2">
        <f t="shared" si="44"/>
        <v>-0.97636015596204273</v>
      </c>
      <c r="CC23" s="2">
        <f t="shared" si="45"/>
        <v>1.9763601559620427</v>
      </c>
      <c r="CD23" s="2">
        <f t="shared" si="46"/>
        <v>200.0221333333333</v>
      </c>
      <c r="CE23" s="2">
        <f t="shared" si="47"/>
        <v>168.60383491934425</v>
      </c>
      <c r="CF23" s="2">
        <f t="shared" si="48"/>
        <v>0.84292589079813973</v>
      </c>
      <c r="CG23" s="2">
        <f t="shared" si="49"/>
        <v>0.1652469692404096</v>
      </c>
      <c r="CH23" s="2">
        <v>6</v>
      </c>
      <c r="CI23" s="2">
        <v>0.5</v>
      </c>
      <c r="CJ23" s="2" t="s">
        <v>312</v>
      </c>
      <c r="CK23" s="2">
        <v>2</v>
      </c>
      <c r="CL23" s="2" t="b">
        <v>0</v>
      </c>
      <c r="CM23" s="2">
        <v>1693237395.849999</v>
      </c>
      <c r="CN23" s="2">
        <v>403.65886666666671</v>
      </c>
      <c r="CO23" s="2">
        <v>409.99700000000001</v>
      </c>
      <c r="CP23" s="2">
        <v>15.625590000000001</v>
      </c>
      <c r="CQ23" s="2">
        <v>14.929386666666669</v>
      </c>
      <c r="CR23" s="2">
        <v>404.31586666666658</v>
      </c>
      <c r="CS23" s="2">
        <v>15.55059</v>
      </c>
      <c r="CT23" s="2">
        <v>600.01293333333319</v>
      </c>
      <c r="CU23" s="2">
        <v>101.42919999999999</v>
      </c>
      <c r="CV23" s="2">
        <v>9.9991226666666669E-2</v>
      </c>
      <c r="CW23" s="2">
        <v>23.699643333333331</v>
      </c>
      <c r="CX23" s="2">
        <v>22.794403333333332</v>
      </c>
      <c r="CY23" s="2">
        <v>999.9000000000002</v>
      </c>
      <c r="CZ23" s="2">
        <v>0</v>
      </c>
      <c r="DA23" s="2">
        <v>0</v>
      </c>
      <c r="DB23" s="2">
        <v>9998.621666666666</v>
      </c>
      <c r="DC23" s="2">
        <v>0</v>
      </c>
      <c r="DD23" s="2">
        <v>205.25559999999999</v>
      </c>
      <c r="DE23" s="2">
        <v>200.0221333333333</v>
      </c>
      <c r="DF23" s="2">
        <v>0.89998233333333366</v>
      </c>
      <c r="DG23" s="2">
        <v>0.10001765999999999</v>
      </c>
      <c r="DH23" s="2">
        <v>0</v>
      </c>
      <c r="DI23" s="2">
        <v>1037.324333333333</v>
      </c>
      <c r="DJ23" s="2">
        <v>5.0002200000000014</v>
      </c>
      <c r="DK23" s="2">
        <v>2158.049</v>
      </c>
      <c r="DL23" s="2">
        <v>1797.932333333333</v>
      </c>
      <c r="DM23" s="2">
        <v>37.875</v>
      </c>
      <c r="DN23" s="2">
        <v>41.587199999999989</v>
      </c>
      <c r="DO23" s="2">
        <v>39.793400000000013</v>
      </c>
      <c r="DP23" s="2">
        <v>39.908099999999997</v>
      </c>
      <c r="DQ23" s="2">
        <v>39.570399999999992</v>
      </c>
      <c r="DR23" s="2">
        <v>175.51599999999999</v>
      </c>
      <c r="DS23" s="2">
        <v>19.508333333333329</v>
      </c>
      <c r="DT23" s="2">
        <v>0</v>
      </c>
      <c r="DU23" s="2">
        <v>106.6000001430511</v>
      </c>
      <c r="DV23" s="2">
        <v>0</v>
      </c>
      <c r="DW23" s="2">
        <v>1037.355384615385</v>
      </c>
      <c r="DX23" s="2">
        <v>-90.765812023993533</v>
      </c>
      <c r="DY23" s="2">
        <v>-173.2752137420114</v>
      </c>
      <c r="DZ23" s="2">
        <v>2157.9430769230771</v>
      </c>
      <c r="EA23" s="2">
        <v>15</v>
      </c>
      <c r="EB23" s="2">
        <v>1693237428.5999999</v>
      </c>
      <c r="EC23" s="2" t="s">
        <v>343</v>
      </c>
      <c r="ED23" s="2">
        <v>1693237428.5999999</v>
      </c>
      <c r="EE23" s="2">
        <v>1693237421.5999999</v>
      </c>
      <c r="EF23" s="2">
        <v>8</v>
      </c>
      <c r="EG23" s="2">
        <v>-4.5999999999999999E-2</v>
      </c>
      <c r="EH23" s="2">
        <v>2E-3</v>
      </c>
      <c r="EI23" s="2">
        <v>-0.65700000000000003</v>
      </c>
      <c r="EJ23" s="2">
        <v>7.4999999999999997E-2</v>
      </c>
      <c r="EK23" s="2">
        <v>410</v>
      </c>
      <c r="EL23" s="2">
        <v>15</v>
      </c>
      <c r="EM23" s="2">
        <v>1.28</v>
      </c>
      <c r="EN23" s="2">
        <v>0.15</v>
      </c>
      <c r="EO23" s="2">
        <v>100</v>
      </c>
      <c r="EP23" s="2">
        <v>100</v>
      </c>
      <c r="EQ23" s="2">
        <v>-0.65700000000000003</v>
      </c>
      <c r="ER23" s="2">
        <v>7.4999999999999997E-2</v>
      </c>
      <c r="ES23" s="2">
        <v>-1.1021952998623501</v>
      </c>
      <c r="ET23" s="2">
        <v>4.3947813741094052E-4</v>
      </c>
      <c r="EU23" s="2">
        <v>1.9954388575737439E-6</v>
      </c>
      <c r="EV23" s="2">
        <v>-3.8034163071679039E-10</v>
      </c>
      <c r="EW23" s="2">
        <v>-4.1007137930272997E-2</v>
      </c>
      <c r="EX23" s="2">
        <v>-1.1920631203760169E-2</v>
      </c>
      <c r="EY23" s="2">
        <v>1.912794135708796E-3</v>
      </c>
      <c r="EZ23" s="2">
        <v>-4.0206091563060771E-5</v>
      </c>
      <c r="FA23" s="2">
        <v>23</v>
      </c>
      <c r="FB23" s="2">
        <v>2006</v>
      </c>
      <c r="FC23" s="2">
        <v>0</v>
      </c>
      <c r="FD23" s="2">
        <v>18</v>
      </c>
      <c r="FE23" s="2">
        <v>1.5</v>
      </c>
      <c r="FF23" s="2">
        <v>1.5</v>
      </c>
      <c r="FG23" s="2">
        <v>1.07544</v>
      </c>
      <c r="FH23" s="2">
        <v>2.5537100000000001</v>
      </c>
      <c r="FI23" s="2">
        <v>1.39771</v>
      </c>
      <c r="FJ23" s="2">
        <v>2.2790499999999998</v>
      </c>
      <c r="FK23" s="2">
        <v>1.3952599999999999</v>
      </c>
      <c r="FL23" s="2">
        <v>2.5549300000000001</v>
      </c>
      <c r="FM23" s="2">
        <v>29.644300000000001</v>
      </c>
      <c r="FN23" s="2">
        <v>15.532999999999999</v>
      </c>
      <c r="FO23" s="2">
        <v>18</v>
      </c>
      <c r="FP23" s="2">
        <v>554.99699999999996</v>
      </c>
      <c r="FQ23" s="2">
        <v>402.35899999999998</v>
      </c>
      <c r="FR23" s="2">
        <v>22.976600000000001</v>
      </c>
      <c r="FS23" s="2">
        <v>22.605499999999999</v>
      </c>
      <c r="FT23" s="2">
        <v>30</v>
      </c>
      <c r="FU23" s="2">
        <v>22.4361</v>
      </c>
      <c r="FV23" s="2">
        <v>22.787099999999999</v>
      </c>
      <c r="FW23" s="2">
        <v>21.555499999999999</v>
      </c>
      <c r="FX23" s="2">
        <v>0</v>
      </c>
      <c r="FY23" s="2">
        <v>100</v>
      </c>
      <c r="FZ23" s="2">
        <v>-999.9</v>
      </c>
      <c r="GA23" s="2">
        <v>410</v>
      </c>
      <c r="GB23" s="2">
        <v>56.859000000000002</v>
      </c>
      <c r="GC23" s="2">
        <v>99.436400000000006</v>
      </c>
      <c r="GD23" s="2">
        <v>93.990600000000001</v>
      </c>
    </row>
    <row r="24" spans="1:186" s="2" customFormat="1" thickTop="1" thickBot="1" x14ac:dyDescent="0.35">
      <c r="A24" s="1">
        <v>8</v>
      </c>
      <c r="B24" s="2">
        <v>1693237574.5999999</v>
      </c>
      <c r="C24" s="2">
        <v>1165.599999904633</v>
      </c>
      <c r="D24" s="2" t="s">
        <v>344</v>
      </c>
      <c r="E24" s="2" t="s">
        <v>345</v>
      </c>
      <c r="F24" s="2">
        <v>5</v>
      </c>
      <c r="H24" s="2" t="s">
        <v>308</v>
      </c>
      <c r="I24" s="1">
        <v>8</v>
      </c>
      <c r="J24" s="1" t="s">
        <v>1362</v>
      </c>
      <c r="M24" s="2">
        <v>1693237566.599999</v>
      </c>
      <c r="N24" s="2">
        <f t="shared" si="0"/>
        <v>7.4426358502232236E-4</v>
      </c>
      <c r="O24" s="2">
        <f t="shared" si="1"/>
        <v>0.74426358502232237</v>
      </c>
      <c r="P24" s="1">
        <f t="shared" si="2"/>
        <v>5.9056641382697714</v>
      </c>
      <c r="Q24" s="2">
        <f t="shared" si="3"/>
        <v>403.79619354838701</v>
      </c>
      <c r="R24" s="2">
        <f t="shared" si="4"/>
        <v>249.54740885714622</v>
      </c>
      <c r="S24" s="2">
        <f t="shared" si="5"/>
        <v>25.334647728131653</v>
      </c>
      <c r="T24" s="2">
        <f t="shared" si="6"/>
        <v>40.994351992510772</v>
      </c>
      <c r="U24" s="2">
        <f t="shared" si="7"/>
        <v>6.4441856763873581E-2</v>
      </c>
      <c r="V24" s="2">
        <f t="shared" si="8"/>
        <v>2.9540365433925975</v>
      </c>
      <c r="W24" s="2">
        <f t="shared" si="9"/>
        <v>6.367094662645964E-2</v>
      </c>
      <c r="X24" s="2">
        <f t="shared" si="10"/>
        <v>3.9862836368316674E-2</v>
      </c>
      <c r="Y24" s="2">
        <f t="shared" si="11"/>
        <v>33.049332119487232</v>
      </c>
      <c r="Z24" s="2">
        <f t="shared" si="12"/>
        <v>23.578736417162386</v>
      </c>
      <c r="AA24" s="2">
        <f t="shared" si="13"/>
        <v>22.58823870967742</v>
      </c>
      <c r="AB24" s="2">
        <f t="shared" si="14"/>
        <v>2.7502093242854682</v>
      </c>
      <c r="AC24" s="2">
        <f t="shared" si="15"/>
        <v>54.416762084255943</v>
      </c>
      <c r="AD24" s="2">
        <f t="shared" si="16"/>
        <v>1.5888521551236836</v>
      </c>
      <c r="AE24" s="2">
        <f t="shared" si="17"/>
        <v>2.9197844455787201</v>
      </c>
      <c r="AF24" s="2">
        <f t="shared" si="18"/>
        <v>1.1613571691617846</v>
      </c>
      <c r="AG24" s="2">
        <f t="shared" si="19"/>
        <v>-32.822024099484416</v>
      </c>
      <c r="AH24" s="2">
        <f t="shared" si="20"/>
        <v>157.5323804406415</v>
      </c>
      <c r="AI24" s="2">
        <f t="shared" si="21"/>
        <v>11.06384343460053</v>
      </c>
      <c r="AJ24" s="2">
        <f t="shared" si="22"/>
        <v>168.82353189524486</v>
      </c>
      <c r="AK24" s="2">
        <f t="shared" si="23"/>
        <v>5.9056641382697714</v>
      </c>
      <c r="AL24" s="2">
        <f t="shared" si="24"/>
        <v>0.74426358502232237</v>
      </c>
      <c r="AM24" s="2">
        <f t="shared" si="25"/>
        <v>6.274177273609391</v>
      </c>
      <c r="AN24" s="2">
        <v>416.16558180086582</v>
      </c>
      <c r="AO24" s="2">
        <v>410.01923636363608</v>
      </c>
      <c r="AP24" s="2">
        <v>-4.8284329004428958E-2</v>
      </c>
      <c r="AQ24" s="2">
        <v>67.260000000000005</v>
      </c>
      <c r="AR24" s="2">
        <f t="shared" si="26"/>
        <v>0.76673537757831844</v>
      </c>
      <c r="AS24" s="2">
        <v>14.920611777352081</v>
      </c>
      <c r="AT24" s="2">
        <v>15.674841818181809</v>
      </c>
      <c r="AU24" s="2">
        <v>8.3245130266436737E-5</v>
      </c>
      <c r="AV24" s="2">
        <v>78.455976584886756</v>
      </c>
      <c r="AW24" s="2">
        <v>7</v>
      </c>
      <c r="AX24" s="2">
        <v>1</v>
      </c>
      <c r="AY24" s="2">
        <f t="shared" si="27"/>
        <v>1</v>
      </c>
      <c r="AZ24" s="2">
        <f t="shared" si="28"/>
        <v>0</v>
      </c>
      <c r="BA24" s="2">
        <f t="shared" si="29"/>
        <v>54238.021925250054</v>
      </c>
      <c r="BB24" s="2" t="s">
        <v>309</v>
      </c>
      <c r="BC24" s="2">
        <v>0</v>
      </c>
      <c r="BD24" s="2">
        <v>0</v>
      </c>
      <c r="BE24" s="2">
        <v>0</v>
      </c>
      <c r="BF24" s="2" t="e">
        <f t="shared" si="30"/>
        <v>#DIV/0!</v>
      </c>
      <c r="BG24" s="2">
        <v>0.5</v>
      </c>
      <c r="BH24" s="2" t="s">
        <v>346</v>
      </c>
      <c r="BI24" s="2">
        <v>8130.56</v>
      </c>
      <c r="BJ24" s="2">
        <v>960.24207692307687</v>
      </c>
      <c r="BK24" s="2">
        <v>2826.4</v>
      </c>
      <c r="BL24" s="2">
        <f t="shared" si="31"/>
        <v>0.66025966709486383</v>
      </c>
      <c r="BM24" s="2">
        <v>0.5</v>
      </c>
      <c r="BN24" s="2">
        <f t="shared" si="32"/>
        <v>168.5839980027429</v>
      </c>
      <c r="BO24" s="2">
        <f t="shared" si="33"/>
        <v>5.9056641382697714</v>
      </c>
      <c r="BP24" s="2">
        <f t="shared" si="34"/>
        <v>55.654607199406108</v>
      </c>
      <c r="BQ24" s="2">
        <f t="shared" si="35"/>
        <v>3.2065108209035471E-2</v>
      </c>
      <c r="BR24" s="2">
        <f t="shared" si="36"/>
        <v>-1</v>
      </c>
      <c r="BS24" s="2" t="e">
        <f t="shared" si="37"/>
        <v>#DIV/0!</v>
      </c>
      <c r="BT24" s="2" t="s">
        <v>347</v>
      </c>
      <c r="BU24" s="2">
        <v>679.47</v>
      </c>
      <c r="BV24" s="2">
        <f t="shared" si="38"/>
        <v>679.47</v>
      </c>
      <c r="BW24" s="2">
        <f t="shared" si="39"/>
        <v>0.75959878290404759</v>
      </c>
      <c r="BX24" s="2">
        <f t="shared" si="40"/>
        <v>0.86922159692068346</v>
      </c>
      <c r="BY24" s="2">
        <f t="shared" si="41"/>
        <v>4.1597127172649273</v>
      </c>
      <c r="BZ24" s="2">
        <f t="shared" si="42"/>
        <v>0.66025966709486383</v>
      </c>
      <c r="CA24" s="2" t="e">
        <f t="shared" si="43"/>
        <v>#DIV/0!</v>
      </c>
      <c r="CB24" s="2">
        <f t="shared" si="44"/>
        <v>0.61506365181600919</v>
      </c>
      <c r="CC24" s="2">
        <f t="shared" si="45"/>
        <v>0.38493634818399081</v>
      </c>
      <c r="CD24" s="2">
        <f t="shared" si="46"/>
        <v>199.99848387096779</v>
      </c>
      <c r="CE24" s="2">
        <f t="shared" si="47"/>
        <v>168.5839980027429</v>
      </c>
      <c r="CF24" s="2">
        <f t="shared" si="48"/>
        <v>0.84292637993949771</v>
      </c>
      <c r="CG24" s="2">
        <f t="shared" si="49"/>
        <v>0.16524791328323038</v>
      </c>
      <c r="CH24" s="2">
        <v>6</v>
      </c>
      <c r="CI24" s="2">
        <v>0.5</v>
      </c>
      <c r="CJ24" s="2" t="s">
        <v>312</v>
      </c>
      <c r="CK24" s="2">
        <v>2</v>
      </c>
      <c r="CL24" s="2" t="b">
        <v>0</v>
      </c>
      <c r="CM24" s="2">
        <v>1693237566.599999</v>
      </c>
      <c r="CN24" s="2">
        <v>403.79619354838701</v>
      </c>
      <c r="CO24" s="2">
        <v>410.002064516129</v>
      </c>
      <c r="CP24" s="2">
        <v>15.650264516129029</v>
      </c>
      <c r="CQ24" s="2">
        <v>14.917687096774189</v>
      </c>
      <c r="CR24" s="2">
        <v>404.36719354838698</v>
      </c>
      <c r="CS24" s="2">
        <v>15.577264516129031</v>
      </c>
      <c r="CT24" s="2">
        <v>600.03132258064511</v>
      </c>
      <c r="CU24" s="2">
        <v>101.4223870967742</v>
      </c>
      <c r="CV24" s="2">
        <v>9.9996341935483901E-2</v>
      </c>
      <c r="CW24" s="2">
        <v>23.57740322580646</v>
      </c>
      <c r="CX24" s="2">
        <v>22.58823870967742</v>
      </c>
      <c r="CY24" s="2">
        <v>999.90000000000032</v>
      </c>
      <c r="CZ24" s="2">
        <v>0</v>
      </c>
      <c r="DA24" s="2">
        <v>0</v>
      </c>
      <c r="DB24" s="2">
        <v>9998.0461290322582</v>
      </c>
      <c r="DC24" s="2">
        <v>0</v>
      </c>
      <c r="DD24" s="2">
        <v>210.1477096774193</v>
      </c>
      <c r="DE24" s="2">
        <v>199.99848387096779</v>
      </c>
      <c r="DF24" s="2">
        <v>0.89995512903225838</v>
      </c>
      <c r="DG24" s="2">
        <v>0.10004487096774189</v>
      </c>
      <c r="DH24" s="2">
        <v>0</v>
      </c>
      <c r="DI24" s="2">
        <v>960.70441935483871</v>
      </c>
      <c r="DJ24" s="2">
        <v>5.0002200000000023</v>
      </c>
      <c r="DK24" s="2">
        <v>2042.859032258064</v>
      </c>
      <c r="DL24" s="2">
        <v>1797.6980645161291</v>
      </c>
      <c r="DM24" s="2">
        <v>37.570129032258059</v>
      </c>
      <c r="DN24" s="2">
        <v>41.557999999999993</v>
      </c>
      <c r="DO24" s="2">
        <v>39.459354838709658</v>
      </c>
      <c r="DP24" s="2">
        <v>39.136806451612898</v>
      </c>
      <c r="DQ24" s="2">
        <v>39.25</v>
      </c>
      <c r="DR24" s="2">
        <v>175.4890322580645</v>
      </c>
      <c r="DS24" s="2">
        <v>19.509032258064519</v>
      </c>
      <c r="DT24" s="2">
        <v>0</v>
      </c>
      <c r="DU24" s="2">
        <v>168.80000019073489</v>
      </c>
      <c r="DV24" s="2">
        <v>0</v>
      </c>
      <c r="DW24" s="2">
        <v>960.24207692307687</v>
      </c>
      <c r="DX24" s="2">
        <v>-62.650393168707573</v>
      </c>
      <c r="DY24" s="2">
        <v>-122.0799999941577</v>
      </c>
      <c r="DZ24" s="2">
        <v>2041.9176923076921</v>
      </c>
      <c r="EA24" s="2">
        <v>15</v>
      </c>
      <c r="EB24" s="2">
        <v>1693237594.5999999</v>
      </c>
      <c r="EC24" s="2" t="s">
        <v>348</v>
      </c>
      <c r="ED24" s="2">
        <v>1693237593.0999999</v>
      </c>
      <c r="EE24" s="2">
        <v>1693237594.5999999</v>
      </c>
      <c r="EF24" s="2">
        <v>9</v>
      </c>
      <c r="EG24" s="2">
        <v>8.5999999999999993E-2</v>
      </c>
      <c r="EH24" s="2">
        <v>-1E-3</v>
      </c>
      <c r="EI24" s="2">
        <v>-0.57099999999999995</v>
      </c>
      <c r="EJ24" s="2">
        <v>7.2999999999999995E-2</v>
      </c>
      <c r="EK24" s="2">
        <v>410</v>
      </c>
      <c r="EL24" s="2">
        <v>15</v>
      </c>
      <c r="EM24" s="2">
        <v>0.65</v>
      </c>
      <c r="EN24" s="2">
        <v>0.49</v>
      </c>
      <c r="EO24" s="2">
        <v>100</v>
      </c>
      <c r="EP24" s="2">
        <v>100</v>
      </c>
      <c r="EQ24" s="2">
        <v>-0.57099999999999995</v>
      </c>
      <c r="ER24" s="2">
        <v>7.2999999999999995E-2</v>
      </c>
      <c r="ES24" s="2">
        <v>-1.147685865177611</v>
      </c>
      <c r="ET24" s="2">
        <v>4.3947813741094052E-4</v>
      </c>
      <c r="EU24" s="2">
        <v>1.9954388575737439E-6</v>
      </c>
      <c r="EV24" s="2">
        <v>-3.8034163071679039E-10</v>
      </c>
      <c r="EW24" s="2">
        <v>-3.910124620017176E-2</v>
      </c>
      <c r="EX24" s="2">
        <v>-1.1920631203760169E-2</v>
      </c>
      <c r="EY24" s="2">
        <v>1.912794135708796E-3</v>
      </c>
      <c r="EZ24" s="2">
        <v>-4.0206091563060771E-5</v>
      </c>
      <c r="FA24" s="2">
        <v>23</v>
      </c>
      <c r="FB24" s="2">
        <v>2006</v>
      </c>
      <c r="FC24" s="2">
        <v>0</v>
      </c>
      <c r="FD24" s="2">
        <v>18</v>
      </c>
      <c r="FE24" s="2">
        <v>2.4</v>
      </c>
      <c r="FF24" s="2">
        <v>2.5</v>
      </c>
      <c r="FG24" s="2">
        <v>1.07544</v>
      </c>
      <c r="FH24" s="2">
        <v>2.5512700000000001</v>
      </c>
      <c r="FI24" s="2">
        <v>1.39771</v>
      </c>
      <c r="FJ24" s="2">
        <v>2.2802699999999998</v>
      </c>
      <c r="FK24" s="2">
        <v>1.3952599999999999</v>
      </c>
      <c r="FL24" s="2">
        <v>2.5390600000000001</v>
      </c>
      <c r="FM24" s="2">
        <v>29.580400000000001</v>
      </c>
      <c r="FN24" s="2">
        <v>15.5067</v>
      </c>
      <c r="FO24" s="2">
        <v>18</v>
      </c>
      <c r="FP24" s="2">
        <v>591.97199999999998</v>
      </c>
      <c r="FQ24" s="2">
        <v>401.95</v>
      </c>
      <c r="FR24" s="2">
        <v>22.830500000000001</v>
      </c>
      <c r="FS24" s="2">
        <v>22.561499999999999</v>
      </c>
      <c r="FT24" s="2">
        <v>30.0001</v>
      </c>
      <c r="FU24" s="2">
        <v>22.3842</v>
      </c>
      <c r="FV24" s="2">
        <v>22.7349</v>
      </c>
      <c r="FW24" s="2">
        <v>21.552199999999999</v>
      </c>
      <c r="FX24" s="2">
        <v>0</v>
      </c>
      <c r="FY24" s="2">
        <v>100</v>
      </c>
      <c r="FZ24" s="2">
        <v>-999.9</v>
      </c>
      <c r="GA24" s="2">
        <v>410</v>
      </c>
      <c r="GB24" s="2">
        <v>56.859000000000002</v>
      </c>
      <c r="GC24" s="2">
        <v>99.448899999999995</v>
      </c>
      <c r="GD24" s="2">
        <v>93.988799999999998</v>
      </c>
    </row>
    <row r="25" spans="1:186" s="2" customFormat="1" thickTop="1" thickBot="1" x14ac:dyDescent="0.35">
      <c r="A25" s="1">
        <v>9</v>
      </c>
      <c r="B25" s="2">
        <v>1693237697.0999999</v>
      </c>
      <c r="C25" s="2">
        <v>1288.099999904633</v>
      </c>
      <c r="D25" s="2" t="s">
        <v>349</v>
      </c>
      <c r="E25" s="2" t="s">
        <v>350</v>
      </c>
      <c r="F25" s="2">
        <v>5</v>
      </c>
      <c r="H25" s="2" t="s">
        <v>308</v>
      </c>
      <c r="I25" s="1">
        <v>9</v>
      </c>
      <c r="J25" s="1" t="s">
        <v>1364</v>
      </c>
      <c r="M25" s="2">
        <v>1693237689.349999</v>
      </c>
      <c r="N25" s="2">
        <f t="shared" si="0"/>
        <v>1.0659437083851736E-3</v>
      </c>
      <c r="O25" s="2">
        <f t="shared" si="1"/>
        <v>1.0659437083851737</v>
      </c>
      <c r="P25" s="1">
        <f t="shared" si="2"/>
        <v>6.4429304978958779</v>
      </c>
      <c r="Q25" s="2">
        <f t="shared" si="3"/>
        <v>403.13220000000001</v>
      </c>
      <c r="R25" s="2">
        <f t="shared" si="4"/>
        <v>289.60007233002341</v>
      </c>
      <c r="S25" s="2">
        <f t="shared" si="5"/>
        <v>29.401139295968068</v>
      </c>
      <c r="T25" s="2">
        <f t="shared" si="6"/>
        <v>40.927289387493992</v>
      </c>
      <c r="U25" s="2">
        <f t="shared" si="7"/>
        <v>9.7508490450374338E-2</v>
      </c>
      <c r="V25" s="2">
        <f t="shared" si="8"/>
        <v>2.9540978094635433</v>
      </c>
      <c r="W25" s="2">
        <f t="shared" si="9"/>
        <v>9.5755100100944748E-2</v>
      </c>
      <c r="X25" s="2">
        <f t="shared" si="10"/>
        <v>6.0001846537578035E-2</v>
      </c>
      <c r="Y25" s="2">
        <f t="shared" si="11"/>
        <v>33.047563155887524</v>
      </c>
      <c r="Z25" s="2">
        <f t="shared" si="12"/>
        <v>23.478616846881739</v>
      </c>
      <c r="AA25" s="2">
        <f t="shared" si="13"/>
        <v>22.423829999999999</v>
      </c>
      <c r="AB25" s="2">
        <f t="shared" si="14"/>
        <v>2.7228760349083787</v>
      </c>
      <c r="AC25" s="2">
        <f t="shared" si="15"/>
        <v>55.433021044103548</v>
      </c>
      <c r="AD25" s="2">
        <f t="shared" si="16"/>
        <v>1.6168764698637945</v>
      </c>
      <c r="AE25" s="2">
        <f t="shared" si="17"/>
        <v>2.9168110260080855</v>
      </c>
      <c r="AF25" s="2">
        <f t="shared" si="18"/>
        <v>1.1059995650445842</v>
      </c>
      <c r="AG25" s="2">
        <f t="shared" si="19"/>
        <v>-47.008117539786156</v>
      </c>
      <c r="AH25" s="2">
        <f t="shared" si="20"/>
        <v>181.02703498798491</v>
      </c>
      <c r="AI25" s="2">
        <f t="shared" si="21"/>
        <v>12.701997273294968</v>
      </c>
      <c r="AJ25" s="2">
        <f t="shared" si="22"/>
        <v>179.76847787738126</v>
      </c>
      <c r="AK25" s="2">
        <f t="shared" si="23"/>
        <v>6.4429304978958779</v>
      </c>
      <c r="AL25" s="2">
        <f t="shared" si="24"/>
        <v>1.0659437083851737</v>
      </c>
      <c r="AM25" s="2">
        <f t="shared" si="25"/>
        <v>6.3594251115790295</v>
      </c>
      <c r="AN25" s="2">
        <v>416.16923101046859</v>
      </c>
      <c r="AO25" s="2">
        <v>409.70510909090899</v>
      </c>
      <c r="AP25" s="2">
        <v>1.901560455647734E-3</v>
      </c>
      <c r="AQ25" s="2">
        <v>67.25957167531989</v>
      </c>
      <c r="AR25" s="2">
        <f t="shared" si="26"/>
        <v>1.0839815498856187</v>
      </c>
      <c r="AS25" s="2">
        <v>14.87357079968276</v>
      </c>
      <c r="AT25" s="2">
        <v>15.94034969696969</v>
      </c>
      <c r="AU25" s="2">
        <v>-1.7484319355096259E-5</v>
      </c>
      <c r="AV25" s="2">
        <v>78.452954883104169</v>
      </c>
      <c r="AW25" s="2">
        <v>108</v>
      </c>
      <c r="AX25" s="2">
        <v>18</v>
      </c>
      <c r="AY25" s="2">
        <f t="shared" si="27"/>
        <v>1</v>
      </c>
      <c r="AZ25" s="2">
        <f t="shared" si="28"/>
        <v>0</v>
      </c>
      <c r="BA25" s="2">
        <f t="shared" si="29"/>
        <v>54242.940901357011</v>
      </c>
      <c r="BB25" s="2" t="s">
        <v>309</v>
      </c>
      <c r="BC25" s="2">
        <v>0</v>
      </c>
      <c r="BD25" s="2">
        <v>0</v>
      </c>
      <c r="BE25" s="2">
        <v>0</v>
      </c>
      <c r="BF25" s="2" t="e">
        <f t="shared" si="30"/>
        <v>#DIV/0!</v>
      </c>
      <c r="BG25" s="2">
        <v>0.5</v>
      </c>
      <c r="BH25" s="2" t="s">
        <v>351</v>
      </c>
      <c r="BI25" s="2">
        <v>8123.95</v>
      </c>
      <c r="BJ25" s="2">
        <v>1028.5588</v>
      </c>
      <c r="BK25" s="2">
        <v>2666.9</v>
      </c>
      <c r="BL25" s="2">
        <f t="shared" si="31"/>
        <v>0.61432419663279458</v>
      </c>
      <c r="BM25" s="2">
        <v>0.5</v>
      </c>
      <c r="BN25" s="2">
        <f t="shared" si="32"/>
        <v>168.57872652636655</v>
      </c>
      <c r="BO25" s="2">
        <f t="shared" si="33"/>
        <v>6.4429304978958779</v>
      </c>
      <c r="BP25" s="2">
        <f t="shared" si="34"/>
        <v>51.780995371344858</v>
      </c>
      <c r="BQ25" s="2">
        <f t="shared" si="35"/>
        <v>3.5253146232341326E-2</v>
      </c>
      <c r="BR25" s="2">
        <f t="shared" si="36"/>
        <v>-1</v>
      </c>
      <c r="BS25" s="2" t="e">
        <f t="shared" si="37"/>
        <v>#DIV/0!</v>
      </c>
      <c r="BT25" s="2" t="s">
        <v>352</v>
      </c>
      <c r="BU25" s="2">
        <v>-128</v>
      </c>
      <c r="BV25" s="2">
        <f t="shared" si="38"/>
        <v>-128</v>
      </c>
      <c r="BW25" s="2">
        <f t="shared" si="39"/>
        <v>1.0479958003674679</v>
      </c>
      <c r="BX25" s="2">
        <f t="shared" si="40"/>
        <v>0.58618955955490359</v>
      </c>
      <c r="BY25" s="2">
        <f t="shared" si="41"/>
        <v>-20.835156250000001</v>
      </c>
      <c r="BZ25" s="2">
        <f t="shared" si="42"/>
        <v>0.61432419663279458</v>
      </c>
      <c r="CA25" s="2" t="e">
        <f t="shared" si="43"/>
        <v>#DIV/0!</v>
      </c>
      <c r="CB25" s="2">
        <f t="shared" si="44"/>
        <v>-7.2948929728691894E-2</v>
      </c>
      <c r="CC25" s="2">
        <f t="shared" si="45"/>
        <v>1.0729489297286918</v>
      </c>
      <c r="CD25" s="2">
        <f t="shared" si="46"/>
        <v>199.99273333333329</v>
      </c>
      <c r="CE25" s="2">
        <f t="shared" si="47"/>
        <v>168.57872652636655</v>
      </c>
      <c r="CF25" s="2">
        <f t="shared" si="48"/>
        <v>0.84292425887990563</v>
      </c>
      <c r="CG25" s="2">
        <f t="shared" si="49"/>
        <v>0.16524381963821785</v>
      </c>
      <c r="CH25" s="2">
        <v>6</v>
      </c>
      <c r="CI25" s="2">
        <v>0.5</v>
      </c>
      <c r="CJ25" s="2" t="s">
        <v>312</v>
      </c>
      <c r="CK25" s="2">
        <v>2</v>
      </c>
      <c r="CL25" s="2" t="b">
        <v>0</v>
      </c>
      <c r="CM25" s="2">
        <v>1693237689.349999</v>
      </c>
      <c r="CN25" s="2">
        <v>403.13220000000001</v>
      </c>
      <c r="CO25" s="2">
        <v>410.00473333333338</v>
      </c>
      <c r="CP25" s="2">
        <v>15.926170000000001</v>
      </c>
      <c r="CQ25" s="2">
        <v>14.877219999999999</v>
      </c>
      <c r="CR25" s="2">
        <v>403.82319999999999</v>
      </c>
      <c r="CS25" s="2">
        <v>15.85117</v>
      </c>
      <c r="CT25" s="2">
        <v>600.0098999999999</v>
      </c>
      <c r="CU25" s="2">
        <v>101.42319999999999</v>
      </c>
      <c r="CV25" s="2">
        <v>0.1000456933333333</v>
      </c>
      <c r="CW25" s="2">
        <v>23.560496666666669</v>
      </c>
      <c r="CX25" s="2">
        <v>22.423829999999999</v>
      </c>
      <c r="CY25" s="2">
        <v>999.9000000000002</v>
      </c>
      <c r="CZ25" s="2">
        <v>0</v>
      </c>
      <c r="DA25" s="2">
        <v>0</v>
      </c>
      <c r="DB25" s="2">
        <v>9998.3136666666651</v>
      </c>
      <c r="DC25" s="2">
        <v>0</v>
      </c>
      <c r="DD25" s="2">
        <v>203.7807</v>
      </c>
      <c r="DE25" s="2">
        <v>199.99273333333329</v>
      </c>
      <c r="DF25" s="2">
        <v>0.90002286666666664</v>
      </c>
      <c r="DG25" s="2">
        <v>9.9977090000000005E-2</v>
      </c>
      <c r="DH25" s="2">
        <v>0</v>
      </c>
      <c r="DI25" s="2">
        <v>1029.0419999999999</v>
      </c>
      <c r="DJ25" s="2">
        <v>5.0002200000000014</v>
      </c>
      <c r="DK25" s="2">
        <v>2145.1036666666669</v>
      </c>
      <c r="DL25" s="2">
        <v>1797.6816666666659</v>
      </c>
      <c r="DM25" s="2">
        <v>37.5</v>
      </c>
      <c r="DN25" s="2">
        <v>41.436999999999983</v>
      </c>
      <c r="DO25" s="2">
        <v>39.428800000000003</v>
      </c>
      <c r="DP25" s="2">
        <v>39.378999999999998</v>
      </c>
      <c r="DQ25" s="2">
        <v>39.25</v>
      </c>
      <c r="DR25" s="2">
        <v>175.49799999999999</v>
      </c>
      <c r="DS25" s="2">
        <v>19.49433333333333</v>
      </c>
      <c r="DT25" s="2">
        <v>0</v>
      </c>
      <c r="DU25" s="2">
        <v>120.2000000476837</v>
      </c>
      <c r="DV25" s="2">
        <v>0</v>
      </c>
      <c r="DW25" s="2">
        <v>1028.5588</v>
      </c>
      <c r="DX25" s="2">
        <v>-73.527692420078566</v>
      </c>
      <c r="DY25" s="2">
        <v>-152.09307722719609</v>
      </c>
      <c r="DZ25" s="2">
        <v>2144.1904</v>
      </c>
      <c r="EA25" s="2">
        <v>15</v>
      </c>
      <c r="EB25" s="2">
        <v>1693237732.0999999</v>
      </c>
      <c r="EC25" s="2" t="s">
        <v>353</v>
      </c>
      <c r="ED25" s="2">
        <v>1693237732.0999999</v>
      </c>
      <c r="EE25" s="2">
        <v>1693237723.0999999</v>
      </c>
      <c r="EF25" s="2">
        <v>10</v>
      </c>
      <c r="EG25" s="2">
        <v>-0.12</v>
      </c>
      <c r="EH25" s="2">
        <v>2E-3</v>
      </c>
      <c r="EI25" s="2">
        <v>-0.69099999999999995</v>
      </c>
      <c r="EJ25" s="2">
        <v>7.4999999999999997E-2</v>
      </c>
      <c r="EK25" s="2">
        <v>410</v>
      </c>
      <c r="EL25" s="2">
        <v>15</v>
      </c>
      <c r="EM25" s="2">
        <v>0.43</v>
      </c>
      <c r="EN25" s="2">
        <v>7.0000000000000007E-2</v>
      </c>
      <c r="EO25" s="2">
        <v>100</v>
      </c>
      <c r="EP25" s="2">
        <v>100</v>
      </c>
      <c r="EQ25" s="2">
        <v>-0.69099999999999995</v>
      </c>
      <c r="ER25" s="2">
        <v>7.4999999999999997E-2</v>
      </c>
      <c r="ES25" s="2">
        <v>-1.0619799228246849</v>
      </c>
      <c r="ET25" s="2">
        <v>4.3947813741094052E-4</v>
      </c>
      <c r="EU25" s="2">
        <v>1.9954388575737439E-6</v>
      </c>
      <c r="EV25" s="2">
        <v>-3.8034163071679039E-10</v>
      </c>
      <c r="EW25" s="2">
        <v>-3.9638390875435178E-2</v>
      </c>
      <c r="EX25" s="2">
        <v>-1.1920631203760169E-2</v>
      </c>
      <c r="EY25" s="2">
        <v>1.912794135708796E-3</v>
      </c>
      <c r="EZ25" s="2">
        <v>-4.0206091563060771E-5</v>
      </c>
      <c r="FA25" s="2">
        <v>23</v>
      </c>
      <c r="FB25" s="2">
        <v>2006</v>
      </c>
      <c r="FC25" s="2">
        <v>0</v>
      </c>
      <c r="FD25" s="2">
        <v>18</v>
      </c>
      <c r="FE25" s="2">
        <v>1.7</v>
      </c>
      <c r="FF25" s="2">
        <v>1.7</v>
      </c>
      <c r="FG25" s="2">
        <v>1.07544</v>
      </c>
      <c r="FH25" s="2">
        <v>2.5585900000000001</v>
      </c>
      <c r="FI25" s="2">
        <v>1.39771</v>
      </c>
      <c r="FJ25" s="2">
        <v>2.2802699999999998</v>
      </c>
      <c r="FK25" s="2">
        <v>1.3952599999999999</v>
      </c>
      <c r="FL25" s="2">
        <v>2.6355</v>
      </c>
      <c r="FM25" s="2">
        <v>29.601700000000001</v>
      </c>
      <c r="FN25" s="2">
        <v>15.4892</v>
      </c>
      <c r="FO25" s="2">
        <v>18</v>
      </c>
      <c r="FP25" s="2">
        <v>479.476</v>
      </c>
      <c r="FQ25" s="2">
        <v>401.846</v>
      </c>
      <c r="FR25" s="2">
        <v>22.772500000000001</v>
      </c>
      <c r="FS25" s="2">
        <v>22.557700000000001</v>
      </c>
      <c r="FT25" s="2">
        <v>30.0002</v>
      </c>
      <c r="FU25" s="2">
        <v>22.372199999999999</v>
      </c>
      <c r="FV25" s="2">
        <v>22.722200000000001</v>
      </c>
      <c r="FW25" s="2">
        <v>21.5471</v>
      </c>
      <c r="FX25" s="2">
        <v>0</v>
      </c>
      <c r="FY25" s="2">
        <v>100</v>
      </c>
      <c r="FZ25" s="2">
        <v>-999.9</v>
      </c>
      <c r="GA25" s="2">
        <v>410</v>
      </c>
      <c r="GB25" s="2">
        <v>56.859000000000002</v>
      </c>
      <c r="GC25" s="2">
        <v>99.444400000000002</v>
      </c>
      <c r="GD25" s="2">
        <v>93.983599999999996</v>
      </c>
    </row>
    <row r="26" spans="1:186" s="2" customFormat="1" thickTop="1" thickBot="1" x14ac:dyDescent="0.35">
      <c r="A26" s="1">
        <v>10</v>
      </c>
      <c r="B26" s="2">
        <v>1693237806.0999999</v>
      </c>
      <c r="C26" s="2">
        <v>1397.099999904633</v>
      </c>
      <c r="D26" s="2" t="s">
        <v>354</v>
      </c>
      <c r="E26" s="2" t="s">
        <v>355</v>
      </c>
      <c r="F26" s="2">
        <v>5</v>
      </c>
      <c r="H26" s="2" t="s">
        <v>308</v>
      </c>
      <c r="I26" s="1">
        <v>10</v>
      </c>
      <c r="J26" s="1" t="s">
        <v>1363</v>
      </c>
      <c r="M26" s="2">
        <v>1693237798.099999</v>
      </c>
      <c r="N26" s="2">
        <f t="shared" si="0"/>
        <v>8.9660342353035396E-4</v>
      </c>
      <c r="O26" s="2">
        <f t="shared" si="1"/>
        <v>0.89660342353035394</v>
      </c>
      <c r="P26" s="1">
        <f t="shared" si="2"/>
        <v>6.2232176501095848</v>
      </c>
      <c r="Q26" s="2">
        <f t="shared" si="3"/>
        <v>403.40909677419347</v>
      </c>
      <c r="R26" s="2">
        <f t="shared" si="4"/>
        <v>269.82714218929999</v>
      </c>
      <c r="S26" s="2">
        <f t="shared" si="5"/>
        <v>27.394869788174177</v>
      </c>
      <c r="T26" s="2">
        <f t="shared" si="6"/>
        <v>40.957109013669225</v>
      </c>
      <c r="U26" s="2">
        <f t="shared" si="7"/>
        <v>7.9149389991836364E-2</v>
      </c>
      <c r="V26" s="2">
        <f t="shared" si="8"/>
        <v>2.9551265099878492</v>
      </c>
      <c r="W26" s="2">
        <f t="shared" si="9"/>
        <v>7.7990270478531964E-2</v>
      </c>
      <c r="X26" s="2">
        <f t="shared" si="10"/>
        <v>4.8846647204226309E-2</v>
      </c>
      <c r="Y26" s="2">
        <f t="shared" si="11"/>
        <v>33.049857471148407</v>
      </c>
      <c r="Z26" s="2">
        <f t="shared" si="12"/>
        <v>23.32186985861377</v>
      </c>
      <c r="AA26" s="2">
        <f t="shared" si="13"/>
        <v>22.541680645161289</v>
      </c>
      <c r="AB26" s="2">
        <f t="shared" si="14"/>
        <v>2.7424446889174541</v>
      </c>
      <c r="AC26" s="2">
        <f t="shared" si="15"/>
        <v>55.529393412954938</v>
      </c>
      <c r="AD26" s="2">
        <f t="shared" si="16"/>
        <v>1.6002116210399011</v>
      </c>
      <c r="AE26" s="2">
        <f t="shared" si="17"/>
        <v>2.8817379817921323</v>
      </c>
      <c r="AF26" s="2">
        <f t="shared" si="18"/>
        <v>1.142233067877553</v>
      </c>
      <c r="AG26" s="2">
        <f t="shared" si="19"/>
        <v>-39.540210977688609</v>
      </c>
      <c r="AH26" s="2">
        <f t="shared" si="20"/>
        <v>130.36069860504182</v>
      </c>
      <c r="AI26" s="2">
        <f t="shared" si="21"/>
        <v>9.1398951814351062</v>
      </c>
      <c r="AJ26" s="2">
        <f t="shared" si="22"/>
        <v>133.01024027993674</v>
      </c>
      <c r="AK26" s="2">
        <f t="shared" si="23"/>
        <v>6.2232176501095848</v>
      </c>
      <c r="AL26" s="2">
        <f t="shared" si="24"/>
        <v>0.89660342353035394</v>
      </c>
      <c r="AM26" s="2">
        <f t="shared" si="25"/>
        <v>6.5172019569086164</v>
      </c>
      <c r="AN26" s="2">
        <v>416.21595487786522</v>
      </c>
      <c r="AO26" s="2">
        <v>409.69355757575761</v>
      </c>
      <c r="AP26" s="2">
        <v>-2.0157423330272341E-2</v>
      </c>
      <c r="AQ26" s="2">
        <v>67.259602017874471</v>
      </c>
      <c r="AR26" s="2">
        <f t="shared" si="26"/>
        <v>0.92877724548557195</v>
      </c>
      <c r="AS26" s="2">
        <v>14.87895148806278</v>
      </c>
      <c r="AT26" s="2">
        <v>15.792120000000001</v>
      </c>
      <c r="AU26" s="2">
        <v>1.680135362131264E-4</v>
      </c>
      <c r="AV26" s="2">
        <v>78.451892773626071</v>
      </c>
      <c r="AW26" s="2">
        <v>14</v>
      </c>
      <c r="AX26" s="2">
        <v>2</v>
      </c>
      <c r="AY26" s="2">
        <f t="shared" si="27"/>
        <v>1</v>
      </c>
      <c r="AZ26" s="2">
        <f t="shared" si="28"/>
        <v>0</v>
      </c>
      <c r="BA26" s="2">
        <f t="shared" si="29"/>
        <v>54310.14601889444</v>
      </c>
      <c r="BB26" s="2" t="s">
        <v>309</v>
      </c>
      <c r="BC26" s="2">
        <v>0</v>
      </c>
      <c r="BD26" s="2">
        <v>0</v>
      </c>
      <c r="BE26" s="2">
        <v>0</v>
      </c>
      <c r="BF26" s="2" t="e">
        <f t="shared" si="30"/>
        <v>#DIV/0!</v>
      </c>
      <c r="BG26" s="2">
        <v>0.5</v>
      </c>
      <c r="BH26" s="2" t="s">
        <v>356</v>
      </c>
      <c r="BI26" s="2">
        <v>8123</v>
      </c>
      <c r="BJ26" s="2">
        <v>1123.2216000000001</v>
      </c>
      <c r="BK26" s="2">
        <v>2750.35</v>
      </c>
      <c r="BL26" s="2">
        <f t="shared" si="31"/>
        <v>0.5916077590124893</v>
      </c>
      <c r="BM26" s="2">
        <v>0.5</v>
      </c>
      <c r="BN26" s="2">
        <f t="shared" si="32"/>
        <v>168.59071951872974</v>
      </c>
      <c r="BO26" s="2">
        <f t="shared" si="33"/>
        <v>6.2232176501095848</v>
      </c>
      <c r="BP26" s="2">
        <f t="shared" si="34"/>
        <v>49.869788882389422</v>
      </c>
      <c r="BQ26" s="2">
        <f t="shared" si="35"/>
        <v>3.3947406277447904E-2</v>
      </c>
      <c r="BR26" s="2">
        <f t="shared" si="36"/>
        <v>-1</v>
      </c>
      <c r="BS26" s="2" t="e">
        <f t="shared" si="37"/>
        <v>#DIV/0!</v>
      </c>
      <c r="BT26" s="2" t="s">
        <v>357</v>
      </c>
      <c r="BU26" s="2">
        <v>-4378.6000000000004</v>
      </c>
      <c r="BV26" s="2">
        <f t="shared" si="38"/>
        <v>-4378.6000000000004</v>
      </c>
      <c r="BW26" s="2">
        <f t="shared" si="39"/>
        <v>2.5920155616557894</v>
      </c>
      <c r="BX26" s="2">
        <f t="shared" si="40"/>
        <v>0.22824236388247915</v>
      </c>
      <c r="BY26" s="2">
        <f t="shared" si="41"/>
        <v>-0.62813456355912844</v>
      </c>
      <c r="BZ26" s="2">
        <f t="shared" si="42"/>
        <v>0.5916077590124893</v>
      </c>
      <c r="CA26" s="2" t="e">
        <f t="shared" si="43"/>
        <v>#DIV/0!</v>
      </c>
      <c r="CB26" s="2">
        <f t="shared" si="44"/>
        <v>-0.88974607904248215</v>
      </c>
      <c r="CC26" s="2">
        <f t="shared" si="45"/>
        <v>1.889746079042482</v>
      </c>
      <c r="CD26" s="2">
        <f t="shared" si="46"/>
        <v>200.00700000000001</v>
      </c>
      <c r="CE26" s="2">
        <f t="shared" si="47"/>
        <v>168.59071951872974</v>
      </c>
      <c r="CF26" s="2">
        <f t="shared" si="48"/>
        <v>0.84292409525031486</v>
      </c>
      <c r="CG26" s="2">
        <f t="shared" si="49"/>
        <v>0.16524350383310787</v>
      </c>
      <c r="CH26" s="2">
        <v>6</v>
      </c>
      <c r="CI26" s="2">
        <v>0.5</v>
      </c>
      <c r="CJ26" s="2" t="s">
        <v>312</v>
      </c>
      <c r="CK26" s="2">
        <v>2</v>
      </c>
      <c r="CL26" s="2" t="b">
        <v>0</v>
      </c>
      <c r="CM26" s="2">
        <v>1693237798.099999</v>
      </c>
      <c r="CN26" s="2">
        <v>403.40909677419347</v>
      </c>
      <c r="CO26" s="2">
        <v>409.99374193548402</v>
      </c>
      <c r="CP26" s="2">
        <v>15.76136451612903</v>
      </c>
      <c r="CQ26" s="2">
        <v>14.878929032258061</v>
      </c>
      <c r="CR26" s="2">
        <v>404.03409677419347</v>
      </c>
      <c r="CS26" s="2">
        <v>15.68936451612903</v>
      </c>
      <c r="CT26" s="2">
        <v>600.02464516129021</v>
      </c>
      <c r="CU26" s="2">
        <v>101.4274516129032</v>
      </c>
      <c r="CV26" s="2">
        <v>0.1000284096774194</v>
      </c>
      <c r="CW26" s="2">
        <v>23.359929032258069</v>
      </c>
      <c r="CX26" s="2">
        <v>22.541680645161289</v>
      </c>
      <c r="CY26" s="2">
        <v>999.90000000000032</v>
      </c>
      <c r="CZ26" s="2">
        <v>0</v>
      </c>
      <c r="DA26" s="2">
        <v>0</v>
      </c>
      <c r="DB26" s="2">
        <v>10003.733225806451</v>
      </c>
      <c r="DC26" s="2">
        <v>0</v>
      </c>
      <c r="DD26" s="2">
        <v>182.49119354838709</v>
      </c>
      <c r="DE26" s="2">
        <v>200.00700000000001</v>
      </c>
      <c r="DF26" s="2">
        <v>0.90003977419354864</v>
      </c>
      <c r="DG26" s="2">
        <v>9.9960209677419365E-2</v>
      </c>
      <c r="DH26" s="2">
        <v>0</v>
      </c>
      <c r="DI26" s="2">
        <v>1124.5738709677421</v>
      </c>
      <c r="DJ26" s="2">
        <v>5.0002200000000023</v>
      </c>
      <c r="DK26" s="2">
        <v>2395.8783870967741</v>
      </c>
      <c r="DL26" s="2">
        <v>1797.823225806452</v>
      </c>
      <c r="DM26" s="2">
        <v>37.432999999999993</v>
      </c>
      <c r="DN26" s="2">
        <v>41.311999999999983</v>
      </c>
      <c r="DO26" s="2">
        <v>39.375</v>
      </c>
      <c r="DP26" s="2">
        <v>39.943451612903218</v>
      </c>
      <c r="DQ26" s="2">
        <v>39.229677419354843</v>
      </c>
      <c r="DR26" s="2">
        <v>175.51387096774189</v>
      </c>
      <c r="DS26" s="2">
        <v>19.49483870967742</v>
      </c>
      <c r="DT26" s="2">
        <v>0</v>
      </c>
      <c r="DU26" s="2">
        <v>107</v>
      </c>
      <c r="DV26" s="2">
        <v>0</v>
      </c>
      <c r="DW26" s="2">
        <v>1123.2216000000001</v>
      </c>
      <c r="DX26" s="2">
        <v>-80.049230883943309</v>
      </c>
      <c r="DY26" s="2">
        <v>-161.33076938651021</v>
      </c>
      <c r="DZ26" s="2">
        <v>2392.7287999999999</v>
      </c>
      <c r="EA26" s="2">
        <v>15</v>
      </c>
      <c r="EB26" s="2">
        <v>1693237828.0999999</v>
      </c>
      <c r="EC26" s="2" t="s">
        <v>358</v>
      </c>
      <c r="ED26" s="2">
        <v>1693237828.0999999</v>
      </c>
      <c r="EE26" s="2">
        <v>1693237825.5999999</v>
      </c>
      <c r="EF26" s="2">
        <v>11</v>
      </c>
      <c r="EG26" s="2">
        <v>6.5000000000000002E-2</v>
      </c>
      <c r="EH26" s="2">
        <v>-3.0000000000000001E-3</v>
      </c>
      <c r="EI26" s="2">
        <v>-0.625</v>
      </c>
      <c r="EJ26" s="2">
        <v>7.1999999999999995E-2</v>
      </c>
      <c r="EK26" s="2">
        <v>410</v>
      </c>
      <c r="EL26" s="2">
        <v>15</v>
      </c>
      <c r="EM26" s="2">
        <v>0.48</v>
      </c>
      <c r="EN26" s="2">
        <v>0.13</v>
      </c>
      <c r="EO26" s="2">
        <v>100</v>
      </c>
      <c r="EP26" s="2">
        <v>100</v>
      </c>
      <c r="EQ26" s="2">
        <v>-0.625</v>
      </c>
      <c r="ER26" s="2">
        <v>7.1999999999999995E-2</v>
      </c>
      <c r="ES26" s="2">
        <v>-1.1814126904434381</v>
      </c>
      <c r="ET26" s="2">
        <v>4.3947813741094052E-4</v>
      </c>
      <c r="EU26" s="2">
        <v>1.9954388575737439E-6</v>
      </c>
      <c r="EV26" s="2">
        <v>-3.8034163071679039E-10</v>
      </c>
      <c r="EW26" s="2">
        <v>-3.7566969717164542E-2</v>
      </c>
      <c r="EX26" s="2">
        <v>-1.1920631203760169E-2</v>
      </c>
      <c r="EY26" s="2">
        <v>1.912794135708796E-3</v>
      </c>
      <c r="EZ26" s="2">
        <v>-4.0206091563060771E-5</v>
      </c>
      <c r="FA26" s="2">
        <v>23</v>
      </c>
      <c r="FB26" s="2">
        <v>2006</v>
      </c>
      <c r="FC26" s="2">
        <v>0</v>
      </c>
      <c r="FD26" s="2">
        <v>18</v>
      </c>
      <c r="FE26" s="2">
        <v>1.2</v>
      </c>
      <c r="FF26" s="2">
        <v>1.4</v>
      </c>
      <c r="FG26" s="2">
        <v>1.07544</v>
      </c>
      <c r="FH26" s="2">
        <v>2.5537100000000001</v>
      </c>
      <c r="FI26" s="2">
        <v>1.39771</v>
      </c>
      <c r="FJ26" s="2">
        <v>2.2790499999999998</v>
      </c>
      <c r="FK26" s="2">
        <v>1.3952599999999999</v>
      </c>
      <c r="FL26" s="2">
        <v>2.5781200000000002</v>
      </c>
      <c r="FM26" s="2">
        <v>29.601700000000001</v>
      </c>
      <c r="FN26" s="2">
        <v>15.4717</v>
      </c>
      <c r="FO26" s="2">
        <v>18</v>
      </c>
      <c r="FP26" s="2">
        <v>584.11699999999996</v>
      </c>
      <c r="FQ26" s="2">
        <v>401.65300000000002</v>
      </c>
      <c r="FR26" s="2">
        <v>22.652000000000001</v>
      </c>
      <c r="FS26" s="2">
        <v>22.565300000000001</v>
      </c>
      <c r="FT26" s="2">
        <v>30.0001</v>
      </c>
      <c r="FU26" s="2">
        <v>22.372199999999999</v>
      </c>
      <c r="FV26" s="2">
        <v>22.721399999999999</v>
      </c>
      <c r="FW26" s="2">
        <v>21.5473</v>
      </c>
      <c r="FX26" s="2">
        <v>0</v>
      </c>
      <c r="FY26" s="2">
        <v>100</v>
      </c>
      <c r="FZ26" s="2">
        <v>-999.9</v>
      </c>
      <c r="GA26" s="2">
        <v>410</v>
      </c>
      <c r="GB26" s="2">
        <v>56.859000000000002</v>
      </c>
      <c r="GC26" s="2">
        <v>99.442800000000005</v>
      </c>
      <c r="GD26" s="2">
        <v>93.980900000000005</v>
      </c>
    </row>
    <row r="27" spans="1:186" s="2" customFormat="1" thickTop="1" thickBot="1" x14ac:dyDescent="0.35">
      <c r="A27" s="1">
        <v>11</v>
      </c>
      <c r="B27" s="2">
        <v>1693237965.5999999</v>
      </c>
      <c r="C27" s="2">
        <v>1556.599999904633</v>
      </c>
      <c r="D27" s="2" t="s">
        <v>359</v>
      </c>
      <c r="E27" s="2" t="s">
        <v>360</v>
      </c>
      <c r="F27" s="2">
        <v>5</v>
      </c>
      <c r="H27" s="2" t="s">
        <v>308</v>
      </c>
      <c r="I27" s="1">
        <v>11</v>
      </c>
      <c r="J27" s="1" t="s">
        <v>1365</v>
      </c>
      <c r="M27" s="2">
        <v>1693237957.849999</v>
      </c>
      <c r="N27" s="2">
        <f t="shared" si="0"/>
        <v>5.5327809782616658E-4</v>
      </c>
      <c r="O27" s="2">
        <f t="shared" si="1"/>
        <v>0.55327809782616655</v>
      </c>
      <c r="P27" s="1">
        <f t="shared" si="2"/>
        <v>4.9627119948315146</v>
      </c>
      <c r="Q27" s="2">
        <f t="shared" si="3"/>
        <v>404.82913333333329</v>
      </c>
      <c r="R27" s="2">
        <f t="shared" si="4"/>
        <v>227.59148247064581</v>
      </c>
      <c r="S27" s="2">
        <f t="shared" si="5"/>
        <v>23.106468616852695</v>
      </c>
      <c r="T27" s="2">
        <f t="shared" si="6"/>
        <v>41.100710637362354</v>
      </c>
      <c r="U27" s="2">
        <f t="shared" si="7"/>
        <v>4.6728677720528709E-2</v>
      </c>
      <c r="V27" s="2">
        <f t="shared" si="8"/>
        <v>2.9540667134538161</v>
      </c>
      <c r="W27" s="2">
        <f t="shared" si="9"/>
        <v>4.6321884593253981E-2</v>
      </c>
      <c r="X27" s="2">
        <f t="shared" si="10"/>
        <v>2.8987431324515193E-2</v>
      </c>
      <c r="Y27" s="2">
        <f t="shared" si="11"/>
        <v>33.047243190821433</v>
      </c>
      <c r="Z27" s="2">
        <f t="shared" si="12"/>
        <v>23.376977777892741</v>
      </c>
      <c r="AA27" s="2">
        <f t="shared" si="13"/>
        <v>22.546863333333331</v>
      </c>
      <c r="AB27" s="2">
        <f t="shared" si="14"/>
        <v>2.7433080722975229</v>
      </c>
      <c r="AC27" s="2">
        <f t="shared" si="15"/>
        <v>54.116831923570963</v>
      </c>
      <c r="AD27" s="2">
        <f t="shared" si="16"/>
        <v>1.5563377874636033</v>
      </c>
      <c r="AE27" s="2">
        <f t="shared" si="17"/>
        <v>2.8758848811800632</v>
      </c>
      <c r="AF27" s="2">
        <f t="shared" si="18"/>
        <v>1.1869702848339196</v>
      </c>
      <c r="AG27" s="2">
        <f t="shared" si="19"/>
        <v>-24.399564114133945</v>
      </c>
      <c r="AH27" s="2">
        <f t="shared" si="20"/>
        <v>124.12484358274178</v>
      </c>
      <c r="AI27" s="2">
        <f t="shared" si="21"/>
        <v>8.7045480111571489</v>
      </c>
      <c r="AJ27" s="2">
        <f t="shared" si="22"/>
        <v>141.47707067058641</v>
      </c>
      <c r="AK27" s="2">
        <f t="shared" si="23"/>
        <v>4.9627119948315146</v>
      </c>
      <c r="AL27" s="2">
        <f t="shared" si="24"/>
        <v>0.55327809782616655</v>
      </c>
      <c r="AM27" s="2">
        <f t="shared" si="25"/>
        <v>5.1452235709643004</v>
      </c>
      <c r="AN27" s="2">
        <v>416.13580883116902</v>
      </c>
      <c r="AO27" s="2">
        <v>410.97049090909059</v>
      </c>
      <c r="AP27" s="2">
        <v>-1.2362135642232271E-2</v>
      </c>
      <c r="AQ27" s="2">
        <v>67.260000000000005</v>
      </c>
      <c r="AR27" s="2">
        <f t="shared" si="26"/>
        <v>0.57080232990217394</v>
      </c>
      <c r="AS27" s="2">
        <v>14.786864380473711</v>
      </c>
      <c r="AT27" s="2">
        <v>15.348310303030299</v>
      </c>
      <c r="AU27" s="2">
        <v>1.087712284515303E-4</v>
      </c>
      <c r="AV27" s="2">
        <v>78.458211955891969</v>
      </c>
      <c r="AW27" s="2">
        <v>25</v>
      </c>
      <c r="AX27" s="2">
        <v>4</v>
      </c>
      <c r="AY27" s="2">
        <f t="shared" si="27"/>
        <v>1</v>
      </c>
      <c r="AZ27" s="2">
        <f t="shared" si="28"/>
        <v>0</v>
      </c>
      <c r="BA27" s="2">
        <f t="shared" si="29"/>
        <v>54284.964459753923</v>
      </c>
      <c r="BB27" s="2" t="s">
        <v>309</v>
      </c>
      <c r="BC27" s="2">
        <v>0</v>
      </c>
      <c r="BD27" s="2">
        <v>0</v>
      </c>
      <c r="BE27" s="2">
        <v>0</v>
      </c>
      <c r="BF27" s="2" t="e">
        <f t="shared" si="30"/>
        <v>#DIV/0!</v>
      </c>
      <c r="BG27" s="2">
        <v>0.5</v>
      </c>
      <c r="BH27" s="2" t="s">
        <v>361</v>
      </c>
      <c r="BI27" s="2">
        <v>8245.1299999999992</v>
      </c>
      <c r="BJ27" s="2">
        <v>856.29030769230769</v>
      </c>
      <c r="BK27" s="2">
        <v>1956.64</v>
      </c>
      <c r="BL27" s="2">
        <f t="shared" si="31"/>
        <v>0.56236696188756863</v>
      </c>
      <c r="BM27" s="2">
        <v>0.5</v>
      </c>
      <c r="BN27" s="2">
        <f t="shared" si="32"/>
        <v>168.57659174653955</v>
      </c>
      <c r="BO27" s="2">
        <f t="shared" si="33"/>
        <v>4.9627119948315146</v>
      </c>
      <c r="BP27" s="2">
        <f t="shared" si="34"/>
        <v>47.400952872931214</v>
      </c>
      <c r="BQ27" s="2">
        <f t="shared" si="35"/>
        <v>2.6472904384858775E-2</v>
      </c>
      <c r="BR27" s="2">
        <f t="shared" si="36"/>
        <v>-1</v>
      </c>
      <c r="BS27" s="2" t="e">
        <f t="shared" si="37"/>
        <v>#DIV/0!</v>
      </c>
      <c r="BT27" s="2" t="s">
        <v>362</v>
      </c>
      <c r="BU27" s="2">
        <v>-4960.67</v>
      </c>
      <c r="BV27" s="2">
        <f t="shared" si="38"/>
        <v>-4960.67</v>
      </c>
      <c r="BW27" s="2">
        <f t="shared" si="39"/>
        <v>3.5353003107367731</v>
      </c>
      <c r="BX27" s="2">
        <f t="shared" si="40"/>
        <v>0.15907190689844639</v>
      </c>
      <c r="BY27" s="2">
        <f t="shared" si="41"/>
        <v>-0.39443059102903438</v>
      </c>
      <c r="BZ27" s="2">
        <f t="shared" si="42"/>
        <v>0.56236696188756863</v>
      </c>
      <c r="CA27" s="2" t="e">
        <f t="shared" si="43"/>
        <v>#DIV/0!</v>
      </c>
      <c r="CB27" s="2">
        <f t="shared" si="44"/>
        <v>-0.92153704100720235</v>
      </c>
      <c r="CC27" s="2">
        <f t="shared" si="45"/>
        <v>1.9215370410072024</v>
      </c>
      <c r="CD27" s="2">
        <f t="shared" si="46"/>
        <v>199.99013333333329</v>
      </c>
      <c r="CE27" s="2">
        <f t="shared" si="47"/>
        <v>168.57659174653955</v>
      </c>
      <c r="CF27" s="2">
        <f t="shared" si="48"/>
        <v>0.84292454301015307</v>
      </c>
      <c r="CG27" s="2">
        <f t="shared" si="49"/>
        <v>0.16524436800959566</v>
      </c>
      <c r="CH27" s="2">
        <v>6</v>
      </c>
      <c r="CI27" s="2">
        <v>0.5</v>
      </c>
      <c r="CJ27" s="2" t="s">
        <v>312</v>
      </c>
      <c r="CK27" s="2">
        <v>2</v>
      </c>
      <c r="CL27" s="2" t="b">
        <v>0</v>
      </c>
      <c r="CM27" s="2">
        <v>1693237957.849999</v>
      </c>
      <c r="CN27" s="2">
        <v>404.82913333333329</v>
      </c>
      <c r="CO27" s="2">
        <v>410.0157333333334</v>
      </c>
      <c r="CP27" s="2">
        <v>15.32944</v>
      </c>
      <c r="CQ27" s="2">
        <v>14.784653333333329</v>
      </c>
      <c r="CR27" s="2">
        <v>405.29113333333328</v>
      </c>
      <c r="CS27" s="2">
        <v>15.257440000000001</v>
      </c>
      <c r="CT27" s="2">
        <v>600.01100000000008</v>
      </c>
      <c r="CU27" s="2">
        <v>101.42610000000001</v>
      </c>
      <c r="CV27" s="2">
        <v>9.996927999999998E-2</v>
      </c>
      <c r="CW27" s="2">
        <v>23.326250000000002</v>
      </c>
      <c r="CX27" s="2">
        <v>22.546863333333331</v>
      </c>
      <c r="CY27" s="2">
        <v>999.9000000000002</v>
      </c>
      <c r="CZ27" s="2">
        <v>0</v>
      </c>
      <c r="DA27" s="2">
        <v>0</v>
      </c>
      <c r="DB27" s="2">
        <v>9997.851333333334</v>
      </c>
      <c r="DC27" s="2">
        <v>0</v>
      </c>
      <c r="DD27" s="2">
        <v>185.68020000000001</v>
      </c>
      <c r="DE27" s="2">
        <v>199.99013333333329</v>
      </c>
      <c r="DF27" s="2">
        <v>0.90001589999999998</v>
      </c>
      <c r="DG27" s="2">
        <v>9.9984109999999973E-2</v>
      </c>
      <c r="DH27" s="2">
        <v>0</v>
      </c>
      <c r="DI27" s="2">
        <v>856.71196666666651</v>
      </c>
      <c r="DJ27" s="2">
        <v>5.0002200000000014</v>
      </c>
      <c r="DK27" s="2">
        <v>1817.1110000000001</v>
      </c>
      <c r="DL27" s="2">
        <v>1797.655</v>
      </c>
      <c r="DM27" s="2">
        <v>37.191199999999988</v>
      </c>
      <c r="DN27" s="2">
        <v>41.186999999999983</v>
      </c>
      <c r="DO27" s="2">
        <v>39.125</v>
      </c>
      <c r="DP27" s="2">
        <v>39.366466666666661</v>
      </c>
      <c r="DQ27" s="2">
        <v>39</v>
      </c>
      <c r="DR27" s="2">
        <v>175.49399999999989</v>
      </c>
      <c r="DS27" s="2">
        <v>19.495999999999999</v>
      </c>
      <c r="DT27" s="2">
        <v>0</v>
      </c>
      <c r="DU27" s="2">
        <v>157.4000000953674</v>
      </c>
      <c r="DV27" s="2">
        <v>0</v>
      </c>
      <c r="DW27" s="2">
        <v>856.29030769230769</v>
      </c>
      <c r="DX27" s="2">
        <v>-97.549606708294931</v>
      </c>
      <c r="DY27" s="2">
        <v>-180.50324761886759</v>
      </c>
      <c r="DZ27" s="2">
        <v>1816.3369230769231</v>
      </c>
      <c r="EA27" s="2">
        <v>15</v>
      </c>
      <c r="EB27" s="2">
        <v>1693237983.5999999</v>
      </c>
      <c r="EC27" s="2" t="s">
        <v>363</v>
      </c>
      <c r="ED27" s="2">
        <v>1693237982.5999999</v>
      </c>
      <c r="EE27" s="2">
        <v>1693237983.5999999</v>
      </c>
      <c r="EF27" s="2">
        <v>12</v>
      </c>
      <c r="EG27" s="2">
        <v>0.16400000000000001</v>
      </c>
      <c r="EH27" s="2">
        <v>3.0000000000000001E-3</v>
      </c>
      <c r="EI27" s="2">
        <v>-0.46200000000000002</v>
      </c>
      <c r="EJ27" s="2">
        <v>7.1999999999999995E-2</v>
      </c>
      <c r="EK27" s="2">
        <v>410</v>
      </c>
      <c r="EL27" s="2">
        <v>15</v>
      </c>
      <c r="EM27" s="2">
        <v>0.82</v>
      </c>
      <c r="EN27" s="2">
        <v>0.24</v>
      </c>
      <c r="EO27" s="2">
        <v>100</v>
      </c>
      <c r="EP27" s="2">
        <v>100</v>
      </c>
      <c r="EQ27" s="2">
        <v>-0.46200000000000002</v>
      </c>
      <c r="ER27" s="2">
        <v>7.1999999999999995E-2</v>
      </c>
      <c r="ES27" s="2">
        <v>-1.1161731143916671</v>
      </c>
      <c r="ET27" s="2">
        <v>4.3947813741094052E-4</v>
      </c>
      <c r="EU27" s="2">
        <v>1.9954388575737439E-6</v>
      </c>
      <c r="EV27" s="2">
        <v>-3.8034163071679039E-10</v>
      </c>
      <c r="EW27" s="2">
        <v>-4.0805588048107758E-2</v>
      </c>
      <c r="EX27" s="2">
        <v>-1.1920631203760169E-2</v>
      </c>
      <c r="EY27" s="2">
        <v>1.912794135708796E-3</v>
      </c>
      <c r="EZ27" s="2">
        <v>-4.0206091563060771E-5</v>
      </c>
      <c r="FA27" s="2">
        <v>23</v>
      </c>
      <c r="FB27" s="2">
        <v>2006</v>
      </c>
      <c r="FC27" s="2">
        <v>0</v>
      </c>
      <c r="FD27" s="2">
        <v>18</v>
      </c>
      <c r="FE27" s="2">
        <v>2.2999999999999998</v>
      </c>
      <c r="FF27" s="2">
        <v>2.2999999999999998</v>
      </c>
      <c r="FG27" s="2">
        <v>1.07544</v>
      </c>
      <c r="FH27" s="2">
        <v>2.5671400000000002</v>
      </c>
      <c r="FI27" s="2">
        <v>1.39771</v>
      </c>
      <c r="FJ27" s="2">
        <v>2.2802699999999998</v>
      </c>
      <c r="FK27" s="2">
        <v>1.3952599999999999</v>
      </c>
      <c r="FL27" s="2">
        <v>2.4536099999999998</v>
      </c>
      <c r="FM27" s="2">
        <v>29.623000000000001</v>
      </c>
      <c r="FN27" s="2">
        <v>15.4367</v>
      </c>
      <c r="FO27" s="2">
        <v>18</v>
      </c>
      <c r="FP27" s="2">
        <v>572.399</v>
      </c>
      <c r="FQ27" s="2">
        <v>401.62900000000002</v>
      </c>
      <c r="FR27" s="2">
        <v>22.595199999999998</v>
      </c>
      <c r="FS27" s="2">
        <v>22.586200000000002</v>
      </c>
      <c r="FT27" s="2">
        <v>30.0001</v>
      </c>
      <c r="FU27" s="2">
        <v>22.381599999999999</v>
      </c>
      <c r="FV27" s="2">
        <v>22.732700000000001</v>
      </c>
      <c r="FW27" s="2">
        <v>21.540299999999998</v>
      </c>
      <c r="FX27" s="2">
        <v>0</v>
      </c>
      <c r="FY27" s="2">
        <v>100</v>
      </c>
      <c r="FZ27" s="2">
        <v>-999.9</v>
      </c>
      <c r="GA27" s="2">
        <v>410</v>
      </c>
      <c r="GB27" s="2">
        <v>56.859000000000002</v>
      </c>
      <c r="GC27" s="2">
        <v>99.4405</v>
      </c>
      <c r="GD27" s="2">
        <v>93.9786</v>
      </c>
    </row>
    <row r="28" spans="1:186" s="2" customFormat="1" thickTop="1" thickBot="1" x14ac:dyDescent="0.35">
      <c r="A28" s="1">
        <v>12</v>
      </c>
      <c r="B28" s="2">
        <v>1693238143.5999999</v>
      </c>
      <c r="C28" s="2">
        <v>1734.599999904633</v>
      </c>
      <c r="D28" s="2" t="s">
        <v>364</v>
      </c>
      <c r="E28" s="2" t="s">
        <v>365</v>
      </c>
      <c r="F28" s="2">
        <v>5</v>
      </c>
      <c r="H28" s="2" t="s">
        <v>308</v>
      </c>
      <c r="I28" s="1">
        <v>12</v>
      </c>
      <c r="J28" s="1" t="s">
        <v>1366</v>
      </c>
      <c r="M28" s="2">
        <v>1693238135.599999</v>
      </c>
      <c r="N28" s="2">
        <f t="shared" si="0"/>
        <v>9.7918994498201982E-4</v>
      </c>
      <c r="O28" s="2">
        <f t="shared" si="1"/>
        <v>0.97918994498201983</v>
      </c>
      <c r="P28" s="1">
        <f t="shared" si="2"/>
        <v>6.7786571047737558</v>
      </c>
      <c r="Q28" s="2">
        <f t="shared" si="3"/>
        <v>402.82103225806452</v>
      </c>
      <c r="R28" s="2">
        <f t="shared" si="4"/>
        <v>267.30231990399903</v>
      </c>
      <c r="S28" s="2">
        <f t="shared" si="5"/>
        <v>27.139301121354798</v>
      </c>
      <c r="T28" s="2">
        <f t="shared" si="6"/>
        <v>40.898564952196779</v>
      </c>
      <c r="U28" s="2">
        <f t="shared" si="7"/>
        <v>8.5053738510911275E-2</v>
      </c>
      <c r="V28" s="2">
        <f t="shared" si="8"/>
        <v>2.953856697002609</v>
      </c>
      <c r="W28" s="2">
        <f t="shared" si="9"/>
        <v>8.3716243699359663E-2</v>
      </c>
      <c r="X28" s="2">
        <f t="shared" si="10"/>
        <v>5.2441068878912839E-2</v>
      </c>
      <c r="Y28" s="2">
        <f t="shared" si="11"/>
        <v>33.046029525373818</v>
      </c>
      <c r="Z28" s="2">
        <f t="shared" si="12"/>
        <v>23.373098523599417</v>
      </c>
      <c r="AA28" s="2">
        <f t="shared" si="13"/>
        <v>22.61742580645161</v>
      </c>
      <c r="AB28" s="2">
        <f t="shared" si="14"/>
        <v>2.7550867519916613</v>
      </c>
      <c r="AC28" s="2">
        <f t="shared" si="15"/>
        <v>55.036079319408437</v>
      </c>
      <c r="AD28" s="2">
        <f t="shared" si="16"/>
        <v>1.5929619139891964</v>
      </c>
      <c r="AE28" s="2">
        <f t="shared" si="17"/>
        <v>2.8943957013075958</v>
      </c>
      <c r="AF28" s="2">
        <f t="shared" si="18"/>
        <v>1.1621248380024649</v>
      </c>
      <c r="AG28" s="2">
        <f t="shared" si="19"/>
        <v>-43.182276573707071</v>
      </c>
      <c r="AH28" s="2">
        <f t="shared" si="20"/>
        <v>129.80844450765437</v>
      </c>
      <c r="AI28" s="2">
        <f t="shared" si="21"/>
        <v>9.1119365838960498</v>
      </c>
      <c r="AJ28" s="2">
        <f t="shared" si="22"/>
        <v>128.78413404321716</v>
      </c>
      <c r="AK28" s="2">
        <f t="shared" si="23"/>
        <v>6.7786571047737558</v>
      </c>
      <c r="AL28" s="2">
        <f t="shared" si="24"/>
        <v>0.97918994498201983</v>
      </c>
      <c r="AM28" s="2">
        <f t="shared" si="25"/>
        <v>6.6272953594257613</v>
      </c>
      <c r="AN28" s="2">
        <v>416.10057441749859</v>
      </c>
      <c r="AO28" s="2">
        <v>409.27231515151487</v>
      </c>
      <c r="AP28" s="2">
        <v>2.2147534803969918E-2</v>
      </c>
      <c r="AQ28" s="2">
        <v>67.259756328056511</v>
      </c>
      <c r="AR28" s="2">
        <f t="shared" si="26"/>
        <v>1.0113604030457288</v>
      </c>
      <c r="AS28" s="2">
        <v>14.722045856035921</v>
      </c>
      <c r="AT28" s="2">
        <v>15.717229696969691</v>
      </c>
      <c r="AU28" s="2">
        <v>4.6409175945797207E-5</v>
      </c>
      <c r="AV28" s="2">
        <v>78.459745919269906</v>
      </c>
      <c r="AW28" s="2">
        <v>14</v>
      </c>
      <c r="AX28" s="2">
        <v>2</v>
      </c>
      <c r="AY28" s="2">
        <f t="shared" si="27"/>
        <v>1</v>
      </c>
      <c r="AZ28" s="2">
        <f t="shared" si="28"/>
        <v>0</v>
      </c>
      <c r="BA28" s="2">
        <f t="shared" si="29"/>
        <v>54259.38571661614</v>
      </c>
      <c r="BB28" s="2" t="s">
        <v>309</v>
      </c>
      <c r="BC28" s="2">
        <v>0</v>
      </c>
      <c r="BD28" s="2">
        <v>0</v>
      </c>
      <c r="BE28" s="2">
        <v>0</v>
      </c>
      <c r="BF28" s="2" t="e">
        <f t="shared" si="30"/>
        <v>#DIV/0!</v>
      </c>
      <c r="BG28" s="2">
        <v>0.5</v>
      </c>
      <c r="BH28" s="2" t="s">
        <v>366</v>
      </c>
      <c r="BI28" s="2">
        <v>8131.27</v>
      </c>
      <c r="BJ28" s="2">
        <v>980.76757692307706</v>
      </c>
      <c r="BK28" s="2">
        <v>2729.71</v>
      </c>
      <c r="BL28" s="2">
        <f t="shared" si="31"/>
        <v>0.64070631058864236</v>
      </c>
      <c r="BM28" s="2">
        <v>0.5</v>
      </c>
      <c r="BN28" s="2">
        <f t="shared" si="32"/>
        <v>168.56753156755121</v>
      </c>
      <c r="BO28" s="2">
        <f t="shared" si="33"/>
        <v>6.7786571047737558</v>
      </c>
      <c r="BP28" s="2">
        <f t="shared" si="34"/>
        <v>54.001140617840122</v>
      </c>
      <c r="BQ28" s="2">
        <f t="shared" si="35"/>
        <v>3.7247132033001666E-2</v>
      </c>
      <c r="BR28" s="2">
        <f t="shared" si="36"/>
        <v>-1</v>
      </c>
      <c r="BS28" s="2" t="e">
        <f t="shared" si="37"/>
        <v>#DIV/0!</v>
      </c>
      <c r="BT28" s="2" t="s">
        <v>367</v>
      </c>
      <c r="BU28" s="2">
        <v>-4575.67</v>
      </c>
      <c r="BV28" s="2">
        <f t="shared" si="38"/>
        <v>-4575.67</v>
      </c>
      <c r="BW28" s="2">
        <f t="shared" si="39"/>
        <v>2.6762476600078395</v>
      </c>
      <c r="BX28" s="2">
        <f t="shared" si="40"/>
        <v>0.23940471585008896</v>
      </c>
      <c r="BY28" s="2">
        <f t="shared" si="41"/>
        <v>-0.59657055688019456</v>
      </c>
      <c r="BZ28" s="2">
        <f t="shared" si="42"/>
        <v>0.64070631058864236</v>
      </c>
      <c r="CA28" s="2" t="e">
        <f t="shared" si="43"/>
        <v>#DIV/0!</v>
      </c>
      <c r="CB28" s="2">
        <f t="shared" si="44"/>
        <v>-1.1169180159997207</v>
      </c>
      <c r="CC28" s="2">
        <f t="shared" si="45"/>
        <v>2.1169180159997207</v>
      </c>
      <c r="CD28" s="2">
        <f t="shared" si="46"/>
        <v>199.97900000000001</v>
      </c>
      <c r="CE28" s="2">
        <f t="shared" si="47"/>
        <v>168.56753156755121</v>
      </c>
      <c r="CF28" s="2">
        <f t="shared" si="48"/>
        <v>0.84292616508508988</v>
      </c>
      <c r="CG28" s="2">
        <f t="shared" si="49"/>
        <v>0.16524749861422358</v>
      </c>
      <c r="CH28" s="2">
        <v>6</v>
      </c>
      <c r="CI28" s="2">
        <v>0.5</v>
      </c>
      <c r="CJ28" s="2" t="s">
        <v>312</v>
      </c>
      <c r="CK28" s="2">
        <v>2</v>
      </c>
      <c r="CL28" s="2" t="b">
        <v>0</v>
      </c>
      <c r="CM28" s="2">
        <v>1693238135.599999</v>
      </c>
      <c r="CN28" s="2">
        <v>402.82103225806452</v>
      </c>
      <c r="CO28" s="2">
        <v>409.99390322580632</v>
      </c>
      <c r="CP28" s="2">
        <v>15.689512903225809</v>
      </c>
      <c r="CQ28" s="2">
        <v>14.725716129032261</v>
      </c>
      <c r="CR28" s="2">
        <v>403.4250322580645</v>
      </c>
      <c r="CS28" s="2">
        <v>15.62151290322581</v>
      </c>
      <c r="CT28" s="2">
        <v>600.01877419354832</v>
      </c>
      <c r="CU28" s="2">
        <v>101.4303870967742</v>
      </c>
      <c r="CV28" s="2">
        <v>9.9974222580645158E-2</v>
      </c>
      <c r="CW28" s="2">
        <v>23.43255806451613</v>
      </c>
      <c r="CX28" s="2">
        <v>22.61742580645161</v>
      </c>
      <c r="CY28" s="2">
        <v>999.90000000000032</v>
      </c>
      <c r="CZ28" s="2">
        <v>0</v>
      </c>
      <c r="DA28" s="2">
        <v>0</v>
      </c>
      <c r="DB28" s="2">
        <v>9996.2370967741936</v>
      </c>
      <c r="DC28" s="2">
        <v>0</v>
      </c>
      <c r="DD28" s="2">
        <v>183.35032258064521</v>
      </c>
      <c r="DE28" s="2">
        <v>199.97900000000001</v>
      </c>
      <c r="DF28" s="2">
        <v>0.89995983870967766</v>
      </c>
      <c r="DG28" s="2">
        <v>0.1000401612903226</v>
      </c>
      <c r="DH28" s="2">
        <v>0</v>
      </c>
      <c r="DI28" s="2">
        <v>981.51780645161273</v>
      </c>
      <c r="DJ28" s="2">
        <v>5.0002200000000023</v>
      </c>
      <c r="DK28" s="2">
        <v>2055.9899999999998</v>
      </c>
      <c r="DL28" s="2">
        <v>1797.5212903225811</v>
      </c>
      <c r="DM28" s="2">
        <v>37.057999999999993</v>
      </c>
      <c r="DN28" s="2">
        <v>41.182999999999979</v>
      </c>
      <c r="DO28" s="2">
        <v>38.812354838709659</v>
      </c>
      <c r="DP28" s="2">
        <v>40.749774193548383</v>
      </c>
      <c r="DQ28" s="2">
        <v>39.112806451612897</v>
      </c>
      <c r="DR28" s="2">
        <v>175.47387096774199</v>
      </c>
      <c r="DS28" s="2">
        <v>19.505806451612909</v>
      </c>
      <c r="DT28" s="2">
        <v>0</v>
      </c>
      <c r="DU28" s="2">
        <v>176.10000014305109</v>
      </c>
      <c r="DV28" s="2">
        <v>0</v>
      </c>
      <c r="DW28" s="2">
        <v>980.76757692307706</v>
      </c>
      <c r="DX28" s="2">
        <v>-61.140547048402532</v>
      </c>
      <c r="DY28" s="2">
        <v>-122.8830769752084</v>
      </c>
      <c r="DZ28" s="2">
        <v>2054.4319230769229</v>
      </c>
      <c r="EA28" s="2">
        <v>15</v>
      </c>
      <c r="EB28" s="2">
        <v>1693238163.5999999</v>
      </c>
      <c r="EC28" s="2" t="s">
        <v>368</v>
      </c>
      <c r="ED28" s="2">
        <v>1693238163.5999999</v>
      </c>
      <c r="EE28" s="2">
        <v>1693238162.5999999</v>
      </c>
      <c r="EF28" s="2">
        <v>13</v>
      </c>
      <c r="EG28" s="2">
        <v>-0.14199999999999999</v>
      </c>
      <c r="EH28" s="2">
        <v>-3.0000000000000001E-3</v>
      </c>
      <c r="EI28" s="2">
        <v>-0.60399999999999998</v>
      </c>
      <c r="EJ28" s="2">
        <v>6.8000000000000005E-2</v>
      </c>
      <c r="EK28" s="2">
        <v>410</v>
      </c>
      <c r="EL28" s="2">
        <v>15</v>
      </c>
      <c r="EM28" s="2">
        <v>0.56999999999999995</v>
      </c>
      <c r="EN28" s="2">
        <v>0.12</v>
      </c>
      <c r="EO28" s="2">
        <v>100</v>
      </c>
      <c r="EP28" s="2">
        <v>100</v>
      </c>
      <c r="EQ28" s="2">
        <v>-0.60399999999999998</v>
      </c>
      <c r="ER28" s="2">
        <v>6.8000000000000005E-2</v>
      </c>
      <c r="ES28" s="2">
        <v>-0.9522375145512052</v>
      </c>
      <c r="ET28" s="2">
        <v>4.3947813741094052E-4</v>
      </c>
      <c r="EU28" s="2">
        <v>1.9954388575737439E-6</v>
      </c>
      <c r="EV28" s="2">
        <v>-3.8034163071679039E-10</v>
      </c>
      <c r="EW28" s="2">
        <v>-3.8273044268414803E-2</v>
      </c>
      <c r="EX28" s="2">
        <v>-1.1920631203760169E-2</v>
      </c>
      <c r="EY28" s="2">
        <v>1.912794135708796E-3</v>
      </c>
      <c r="EZ28" s="2">
        <v>-4.0206091563060771E-5</v>
      </c>
      <c r="FA28" s="2">
        <v>23</v>
      </c>
      <c r="FB28" s="2">
        <v>2006</v>
      </c>
      <c r="FC28" s="2">
        <v>0</v>
      </c>
      <c r="FD28" s="2">
        <v>18</v>
      </c>
      <c r="FE28" s="2">
        <v>2.7</v>
      </c>
      <c r="FF28" s="2">
        <v>2.7</v>
      </c>
      <c r="FG28" s="2">
        <v>1.07544</v>
      </c>
      <c r="FH28" s="2">
        <v>2.5598100000000001</v>
      </c>
      <c r="FI28" s="2">
        <v>1.39771</v>
      </c>
      <c r="FJ28" s="2">
        <v>2.2802699999999998</v>
      </c>
      <c r="FK28" s="2">
        <v>1.3952599999999999</v>
      </c>
      <c r="FL28" s="2">
        <v>2.6135299999999999</v>
      </c>
      <c r="FM28" s="2">
        <v>29.623000000000001</v>
      </c>
      <c r="FN28" s="2">
        <v>15.410399999999999</v>
      </c>
      <c r="FO28" s="2">
        <v>18</v>
      </c>
      <c r="FP28" s="2">
        <v>584.61500000000001</v>
      </c>
      <c r="FQ28" s="2">
        <v>402.01499999999999</v>
      </c>
      <c r="FR28" s="2">
        <v>22.636199999999999</v>
      </c>
      <c r="FS28" s="2">
        <v>22.631799999999998</v>
      </c>
      <c r="FT28" s="2">
        <v>30.000399999999999</v>
      </c>
      <c r="FU28" s="2">
        <v>22.424099999999999</v>
      </c>
      <c r="FV28" s="2">
        <v>22.774999999999999</v>
      </c>
      <c r="FW28" s="2">
        <v>21.539100000000001</v>
      </c>
      <c r="FX28" s="2">
        <v>0</v>
      </c>
      <c r="FY28" s="2">
        <v>100</v>
      </c>
      <c r="FZ28" s="2">
        <v>-999.9</v>
      </c>
      <c r="GA28" s="2">
        <v>410</v>
      </c>
      <c r="GB28" s="2">
        <v>56.859000000000002</v>
      </c>
      <c r="GC28" s="2">
        <v>99.424400000000006</v>
      </c>
      <c r="GD28" s="2">
        <v>93.966499999999996</v>
      </c>
    </row>
    <row r="29" spans="1:186" s="2" customFormat="1" thickTop="1" thickBot="1" x14ac:dyDescent="0.35">
      <c r="A29" s="1">
        <v>13</v>
      </c>
      <c r="B29" s="2">
        <v>1693238272.0999999</v>
      </c>
      <c r="C29" s="2">
        <v>1863.099999904633</v>
      </c>
      <c r="D29" s="2" t="s">
        <v>369</v>
      </c>
      <c r="E29" s="2" t="s">
        <v>370</v>
      </c>
      <c r="F29" s="2">
        <v>5</v>
      </c>
      <c r="H29" s="2" t="s">
        <v>308</v>
      </c>
      <c r="I29" s="1">
        <v>13</v>
      </c>
      <c r="J29" s="1" t="s">
        <v>1368</v>
      </c>
      <c r="M29" s="2">
        <v>1693238264.349999</v>
      </c>
      <c r="N29" s="2">
        <f t="shared" si="0"/>
        <v>1.3531777170897343E-3</v>
      </c>
      <c r="O29" s="2">
        <f t="shared" si="1"/>
        <v>1.3531777170897343</v>
      </c>
      <c r="P29" s="1">
        <f t="shared" si="2"/>
        <v>8.0529489040477547</v>
      </c>
      <c r="Q29" s="2">
        <f t="shared" si="3"/>
        <v>401.40146666666669</v>
      </c>
      <c r="R29" s="2">
        <f t="shared" si="4"/>
        <v>288.7907254861351</v>
      </c>
      <c r="S29" s="2">
        <f t="shared" si="5"/>
        <v>29.321740262073654</v>
      </c>
      <c r="T29" s="2">
        <f t="shared" si="6"/>
        <v>40.755427746520503</v>
      </c>
      <c r="U29" s="2">
        <f t="shared" si="7"/>
        <v>0.12345603212302055</v>
      </c>
      <c r="V29" s="2">
        <f t="shared" si="8"/>
        <v>2.9539022830767343</v>
      </c>
      <c r="W29" s="2">
        <f t="shared" si="9"/>
        <v>0.12065954612046374</v>
      </c>
      <c r="X29" s="2">
        <f t="shared" si="10"/>
        <v>7.5658193545270272E-2</v>
      </c>
      <c r="Y29" s="2">
        <f t="shared" si="11"/>
        <v>33.0502710491538</v>
      </c>
      <c r="Z29" s="2">
        <f t="shared" si="12"/>
        <v>23.181320067399447</v>
      </c>
      <c r="AA29" s="2">
        <f t="shared" si="13"/>
        <v>22.52303666666667</v>
      </c>
      <c r="AB29" s="2">
        <f t="shared" si="14"/>
        <v>2.739340756702461</v>
      </c>
      <c r="AC29" s="2">
        <f t="shared" si="15"/>
        <v>56.470799151059801</v>
      </c>
      <c r="AD29" s="2">
        <f t="shared" si="16"/>
        <v>1.6251395883012745</v>
      </c>
      <c r="AE29" s="2">
        <f t="shared" si="17"/>
        <v>2.8778406056447228</v>
      </c>
      <c r="AF29" s="2">
        <f t="shared" si="18"/>
        <v>1.1142011684011865</v>
      </c>
      <c r="AG29" s="2">
        <f t="shared" si="19"/>
        <v>-59.675137323657282</v>
      </c>
      <c r="AH29" s="2">
        <f t="shared" si="20"/>
        <v>129.70551352905838</v>
      </c>
      <c r="AI29" s="2">
        <f t="shared" si="21"/>
        <v>9.0958340675772007</v>
      </c>
      <c r="AJ29" s="2">
        <f t="shared" si="22"/>
        <v>112.1764813221321</v>
      </c>
      <c r="AK29" s="2">
        <f t="shared" si="23"/>
        <v>8.0529489040477547</v>
      </c>
      <c r="AL29" s="2">
        <f t="shared" si="24"/>
        <v>1.3531777170897343</v>
      </c>
      <c r="AM29" s="2">
        <f t="shared" si="25"/>
        <v>8.3377849631752383</v>
      </c>
      <c r="AN29" s="2">
        <v>416.09234450178292</v>
      </c>
      <c r="AO29" s="2">
        <v>407.83888484848478</v>
      </c>
      <c r="AP29" s="2">
        <v>-4.5148463841729602E-2</v>
      </c>
      <c r="AQ29" s="2">
        <v>67.259613499247081</v>
      </c>
      <c r="AR29" s="2">
        <f t="shared" si="26"/>
        <v>1.4463251575836604</v>
      </c>
      <c r="AS29" s="2">
        <v>14.67370948212451</v>
      </c>
      <c r="AT29" s="2">
        <v>16.06664303030303</v>
      </c>
      <c r="AU29" s="2">
        <v>5.5963044247692934E-3</v>
      </c>
      <c r="AV29" s="2">
        <v>78.460251793678069</v>
      </c>
      <c r="AW29" s="2">
        <v>39</v>
      </c>
      <c r="AX29" s="2">
        <v>6</v>
      </c>
      <c r="AY29" s="2">
        <f t="shared" si="27"/>
        <v>1</v>
      </c>
      <c r="AZ29" s="2">
        <f t="shared" si="28"/>
        <v>0</v>
      </c>
      <c r="BA29" s="2">
        <f t="shared" si="29"/>
        <v>54278.18953916138</v>
      </c>
      <c r="BB29" s="2" t="s">
        <v>309</v>
      </c>
      <c r="BC29" s="2">
        <v>0</v>
      </c>
      <c r="BD29" s="2">
        <v>0</v>
      </c>
      <c r="BE29" s="2">
        <v>0</v>
      </c>
      <c r="BF29" s="2" t="e">
        <f t="shared" si="30"/>
        <v>#DIV/0!</v>
      </c>
      <c r="BG29" s="2">
        <v>0.5</v>
      </c>
      <c r="BH29" s="2" t="s">
        <v>371</v>
      </c>
      <c r="BI29" s="2">
        <v>8169.85</v>
      </c>
      <c r="BJ29" s="2">
        <v>917.36712000000011</v>
      </c>
      <c r="BK29" s="2">
        <v>2662.27</v>
      </c>
      <c r="BL29" s="2">
        <f t="shared" si="31"/>
        <v>0.65541920240997342</v>
      </c>
      <c r="BM29" s="2">
        <v>0.5</v>
      </c>
      <c r="BN29" s="2">
        <f t="shared" si="32"/>
        <v>168.58702106173769</v>
      </c>
      <c r="BO29" s="2">
        <f t="shared" si="33"/>
        <v>8.0529489040477547</v>
      </c>
      <c r="BP29" s="2">
        <f t="shared" si="34"/>
        <v>55.247585440478751</v>
      </c>
      <c r="BQ29" s="2">
        <f t="shared" si="35"/>
        <v>4.4801485051935375E-2</v>
      </c>
      <c r="BR29" s="2">
        <f t="shared" si="36"/>
        <v>-1</v>
      </c>
      <c r="BS29" s="2" t="e">
        <f t="shared" si="37"/>
        <v>#DIV/0!</v>
      </c>
      <c r="BT29" s="2" t="s">
        <v>372</v>
      </c>
      <c r="BU29" s="2">
        <v>4695.7299999999996</v>
      </c>
      <c r="BV29" s="2">
        <f t="shared" si="38"/>
        <v>4695.7299999999996</v>
      </c>
      <c r="BW29" s="2">
        <f t="shared" si="39"/>
        <v>-0.76380682650520026</v>
      </c>
      <c r="BX29" s="2">
        <f t="shared" si="40"/>
        <v>-0.85809550224740105</v>
      </c>
      <c r="BY29" s="2">
        <f t="shared" si="41"/>
        <v>0.56695551064477734</v>
      </c>
      <c r="BZ29" s="2">
        <f t="shared" si="42"/>
        <v>0.65541920240997342</v>
      </c>
      <c r="CA29" s="2" t="e">
        <f t="shared" si="43"/>
        <v>#DIV/0!</v>
      </c>
      <c r="CB29" s="2">
        <f t="shared" si="44"/>
        <v>-4.3923361813623618</v>
      </c>
      <c r="CC29" s="2">
        <f t="shared" si="45"/>
        <v>5.3923361813623618</v>
      </c>
      <c r="CD29" s="2">
        <f t="shared" si="46"/>
        <v>200.00183333333331</v>
      </c>
      <c r="CE29" s="2">
        <f t="shared" si="47"/>
        <v>168.58702106173769</v>
      </c>
      <c r="CF29" s="2">
        <f t="shared" si="48"/>
        <v>0.84292737847438581</v>
      </c>
      <c r="CG29" s="2">
        <f t="shared" si="49"/>
        <v>0.16524984045556484</v>
      </c>
      <c r="CH29" s="2">
        <v>6</v>
      </c>
      <c r="CI29" s="2">
        <v>0.5</v>
      </c>
      <c r="CJ29" s="2" t="s">
        <v>312</v>
      </c>
      <c r="CK29" s="2">
        <v>2</v>
      </c>
      <c r="CL29" s="2" t="b">
        <v>0</v>
      </c>
      <c r="CM29" s="2">
        <v>1693238264.349999</v>
      </c>
      <c r="CN29" s="2">
        <v>401.40146666666669</v>
      </c>
      <c r="CO29" s="2">
        <v>409.99733333333342</v>
      </c>
      <c r="CP29" s="2">
        <v>16.006049999999998</v>
      </c>
      <c r="CQ29" s="2">
        <v>14.674569999999999</v>
      </c>
      <c r="CR29" s="2">
        <v>402.05046666666669</v>
      </c>
      <c r="CS29" s="2">
        <v>15.940049999999999</v>
      </c>
      <c r="CT29" s="2">
        <v>600.01743333333332</v>
      </c>
      <c r="CU29" s="2">
        <v>101.43283333333331</v>
      </c>
      <c r="CV29" s="2">
        <v>9.9998833333333315E-2</v>
      </c>
      <c r="CW29" s="2">
        <v>23.337510000000002</v>
      </c>
      <c r="CX29" s="2">
        <v>22.52303666666667</v>
      </c>
      <c r="CY29" s="2">
        <v>999.9000000000002</v>
      </c>
      <c r="CZ29" s="2">
        <v>0</v>
      </c>
      <c r="DA29" s="2">
        <v>0</v>
      </c>
      <c r="DB29" s="2">
        <v>9996.2546666666676</v>
      </c>
      <c r="DC29" s="2">
        <v>0</v>
      </c>
      <c r="DD29" s="2">
        <v>174.80276666666671</v>
      </c>
      <c r="DE29" s="2">
        <v>200.00183333333331</v>
      </c>
      <c r="DF29" s="2">
        <v>0.89992826666666703</v>
      </c>
      <c r="DG29" s="2">
        <v>0.10007175</v>
      </c>
      <c r="DH29" s="2">
        <v>0</v>
      </c>
      <c r="DI29" s="2">
        <v>918.15723333333335</v>
      </c>
      <c r="DJ29" s="2">
        <v>5.0002200000000014</v>
      </c>
      <c r="DK29" s="2">
        <v>1924.304333333333</v>
      </c>
      <c r="DL29" s="2">
        <v>1797.7133333333329</v>
      </c>
      <c r="DM29" s="2">
        <v>36.953799999999987</v>
      </c>
      <c r="DN29" s="2">
        <v>41.375</v>
      </c>
      <c r="DO29" s="2">
        <v>38.77893333333332</v>
      </c>
      <c r="DP29" s="2">
        <v>41.283066666666663</v>
      </c>
      <c r="DQ29" s="2">
        <v>39.170466666666663</v>
      </c>
      <c r="DR29" s="2">
        <v>175.48833333333329</v>
      </c>
      <c r="DS29" s="2">
        <v>19.516333333333328</v>
      </c>
      <c r="DT29" s="2">
        <v>0</v>
      </c>
      <c r="DU29" s="2">
        <v>126.4000000953674</v>
      </c>
      <c r="DV29" s="2">
        <v>0</v>
      </c>
      <c r="DW29" s="2">
        <v>917.36712000000011</v>
      </c>
      <c r="DX29" s="2">
        <v>-77.627461428396529</v>
      </c>
      <c r="DY29" s="2">
        <v>-144.48538438667879</v>
      </c>
      <c r="DZ29" s="2">
        <v>1922.846</v>
      </c>
      <c r="EA29" s="2">
        <v>15</v>
      </c>
      <c r="EB29" s="2">
        <v>1693238297.5999999</v>
      </c>
      <c r="EC29" s="2" t="s">
        <v>373</v>
      </c>
      <c r="ED29" s="2">
        <v>1693238297.5999999</v>
      </c>
      <c r="EE29" s="2">
        <v>1693238294.0999999</v>
      </c>
      <c r="EF29" s="2">
        <v>14</v>
      </c>
      <c r="EG29" s="2">
        <v>-4.4999999999999998E-2</v>
      </c>
      <c r="EH29" s="2">
        <v>-2E-3</v>
      </c>
      <c r="EI29" s="2">
        <v>-0.64900000000000002</v>
      </c>
      <c r="EJ29" s="2">
        <v>6.6000000000000003E-2</v>
      </c>
      <c r="EK29" s="2">
        <v>410</v>
      </c>
      <c r="EL29" s="2">
        <v>15</v>
      </c>
      <c r="EM29" s="2">
        <v>0.52</v>
      </c>
      <c r="EN29" s="2">
        <v>7.0000000000000007E-2</v>
      </c>
      <c r="EO29" s="2">
        <v>100</v>
      </c>
      <c r="EP29" s="2">
        <v>100</v>
      </c>
      <c r="EQ29" s="2">
        <v>-0.64900000000000002</v>
      </c>
      <c r="ER29" s="2">
        <v>6.6000000000000003E-2</v>
      </c>
      <c r="ES29" s="2">
        <v>-1.094153449631226</v>
      </c>
      <c r="ET29" s="2">
        <v>4.3947813741094052E-4</v>
      </c>
      <c r="EU29" s="2">
        <v>1.9954388575737439E-6</v>
      </c>
      <c r="EV29" s="2">
        <v>-3.8034163071679039E-10</v>
      </c>
      <c r="EW29" s="2">
        <v>-4.1050232530519259E-2</v>
      </c>
      <c r="EX29" s="2">
        <v>-1.1920631203760169E-2</v>
      </c>
      <c r="EY29" s="2">
        <v>1.912794135708796E-3</v>
      </c>
      <c r="EZ29" s="2">
        <v>-4.0206091563060771E-5</v>
      </c>
      <c r="FA29" s="2">
        <v>23</v>
      </c>
      <c r="FB29" s="2">
        <v>2006</v>
      </c>
      <c r="FC29" s="2">
        <v>0</v>
      </c>
      <c r="FD29" s="2">
        <v>18</v>
      </c>
      <c r="FE29" s="2">
        <v>1.8</v>
      </c>
      <c r="FF29" s="2">
        <v>1.8</v>
      </c>
      <c r="FG29" s="2">
        <v>1.07544</v>
      </c>
      <c r="FH29" s="2">
        <v>2.5549300000000001</v>
      </c>
      <c r="FI29" s="2">
        <v>1.39771</v>
      </c>
      <c r="FJ29" s="2">
        <v>2.2802699999999998</v>
      </c>
      <c r="FK29" s="2">
        <v>1.3952599999999999</v>
      </c>
      <c r="FL29" s="2">
        <v>2.6147499999999999</v>
      </c>
      <c r="FM29" s="2">
        <v>29.665700000000001</v>
      </c>
      <c r="FN29" s="2">
        <v>15.392899999999999</v>
      </c>
      <c r="FO29" s="2">
        <v>18</v>
      </c>
      <c r="FP29" s="2">
        <v>557.178</v>
      </c>
      <c r="FQ29" s="2">
        <v>402.01299999999998</v>
      </c>
      <c r="FR29" s="2">
        <v>22.625</v>
      </c>
      <c r="FS29" s="2">
        <v>22.716799999999999</v>
      </c>
      <c r="FT29" s="2">
        <v>30.0002</v>
      </c>
      <c r="FU29" s="2">
        <v>22.497599999999998</v>
      </c>
      <c r="FV29" s="2">
        <v>22.847799999999999</v>
      </c>
      <c r="FW29" s="2">
        <v>21.538799999999998</v>
      </c>
      <c r="FX29" s="2">
        <v>0</v>
      </c>
      <c r="FY29" s="2">
        <v>100</v>
      </c>
      <c r="FZ29" s="2">
        <v>-999.9</v>
      </c>
      <c r="GA29" s="2">
        <v>410</v>
      </c>
      <c r="GB29" s="2">
        <v>56.859000000000002</v>
      </c>
      <c r="GC29" s="2">
        <v>99.4114</v>
      </c>
      <c r="GD29" s="2">
        <v>93.951400000000007</v>
      </c>
    </row>
    <row r="30" spans="1:186" s="2" customFormat="1" thickTop="1" thickBot="1" x14ac:dyDescent="0.35">
      <c r="A30" s="1">
        <v>14</v>
      </c>
      <c r="B30" s="2">
        <v>1693238371.0999999</v>
      </c>
      <c r="C30" s="2">
        <v>1962.099999904633</v>
      </c>
      <c r="D30" s="2" t="s">
        <v>374</v>
      </c>
      <c r="E30" s="2" t="s">
        <v>375</v>
      </c>
      <c r="F30" s="2">
        <v>5</v>
      </c>
      <c r="H30" s="2" t="s">
        <v>308</v>
      </c>
      <c r="I30" s="1">
        <v>14</v>
      </c>
      <c r="J30" s="1" t="s">
        <v>1369</v>
      </c>
      <c r="M30" s="2">
        <v>1693238363.349999</v>
      </c>
      <c r="N30" s="2">
        <f t="shared" si="0"/>
        <v>1.3277483449130674E-3</v>
      </c>
      <c r="O30" s="2">
        <f t="shared" si="1"/>
        <v>1.3277483449130674</v>
      </c>
      <c r="P30" s="1">
        <f t="shared" si="2"/>
        <v>8.8489222301251171</v>
      </c>
      <c r="Q30" s="2">
        <f t="shared" si="3"/>
        <v>400.62916666666672</v>
      </c>
      <c r="R30" s="2">
        <f t="shared" si="4"/>
        <v>283.28601632176895</v>
      </c>
      <c r="S30" s="2">
        <f t="shared" si="5"/>
        <v>28.761314537691472</v>
      </c>
      <c r="T30" s="2">
        <f t="shared" si="6"/>
        <v>40.674868548348364</v>
      </c>
      <c r="U30" s="2">
        <f t="shared" si="7"/>
        <v>0.12948767949657894</v>
      </c>
      <c r="V30" s="2">
        <f t="shared" si="8"/>
        <v>2.9549842635165757</v>
      </c>
      <c r="W30" s="2">
        <f t="shared" si="9"/>
        <v>0.12641602439960728</v>
      </c>
      <c r="X30" s="2">
        <f t="shared" si="10"/>
        <v>7.9279922423409907E-2</v>
      </c>
      <c r="Y30" s="2">
        <f t="shared" si="11"/>
        <v>33.048550226178101</v>
      </c>
      <c r="Z30" s="2">
        <f t="shared" si="12"/>
        <v>22.947985974805039</v>
      </c>
      <c r="AA30" s="2">
        <f t="shared" si="13"/>
        <v>22.083349999999999</v>
      </c>
      <c r="AB30" s="2">
        <f t="shared" si="14"/>
        <v>2.667025400292987</v>
      </c>
      <c r="AC30" s="2">
        <f t="shared" si="15"/>
        <v>57.227516680843983</v>
      </c>
      <c r="AD30" s="2">
        <f t="shared" si="16"/>
        <v>1.6232118281368162</v>
      </c>
      <c r="AE30" s="2">
        <f t="shared" si="17"/>
        <v>2.8364184264528136</v>
      </c>
      <c r="AF30" s="2">
        <f t="shared" si="18"/>
        <v>1.0438135721561708</v>
      </c>
      <c r="AG30" s="2">
        <f t="shared" si="19"/>
        <v>-58.553702010666271</v>
      </c>
      <c r="AH30" s="2">
        <f t="shared" si="20"/>
        <v>161.57608027298312</v>
      </c>
      <c r="AI30" s="2">
        <f t="shared" si="21"/>
        <v>11.287704823702919</v>
      </c>
      <c r="AJ30" s="2">
        <f t="shared" si="22"/>
        <v>147.35863331219787</v>
      </c>
      <c r="AK30" s="2">
        <f t="shared" si="23"/>
        <v>8.8489222301251171</v>
      </c>
      <c r="AL30" s="2">
        <f t="shared" si="24"/>
        <v>1.3277483449130674</v>
      </c>
      <c r="AM30" s="2">
        <f t="shared" si="25"/>
        <v>8.9666918067926122</v>
      </c>
      <c r="AN30" s="2">
        <v>416.12086140259748</v>
      </c>
      <c r="AO30" s="2">
        <v>407.00510909090889</v>
      </c>
      <c r="AP30" s="2">
        <v>3.4090389609950462E-3</v>
      </c>
      <c r="AQ30" s="2">
        <v>67.260000000000005</v>
      </c>
      <c r="AR30" s="2">
        <f t="shared" si="26"/>
        <v>1.3749860944889589</v>
      </c>
      <c r="AS30" s="2">
        <v>14.679565356211331</v>
      </c>
      <c r="AT30" s="2">
        <v>16.031847272727269</v>
      </c>
      <c r="AU30" s="2">
        <v>1.1491031007806749E-4</v>
      </c>
      <c r="AV30" s="2">
        <v>78.456181366121683</v>
      </c>
      <c r="AW30" s="2">
        <v>8</v>
      </c>
      <c r="AX30" s="2">
        <v>1</v>
      </c>
      <c r="AY30" s="2">
        <f t="shared" si="27"/>
        <v>1</v>
      </c>
      <c r="AZ30" s="2">
        <f t="shared" si="28"/>
        <v>0</v>
      </c>
      <c r="BA30" s="2">
        <f t="shared" si="29"/>
        <v>54354.059702596154</v>
      </c>
      <c r="BB30" s="2" t="s">
        <v>309</v>
      </c>
      <c r="BC30" s="2">
        <v>0</v>
      </c>
      <c r="BD30" s="2">
        <v>0</v>
      </c>
      <c r="BE30" s="2">
        <v>0</v>
      </c>
      <c r="BF30" s="2" t="e">
        <f t="shared" si="30"/>
        <v>#DIV/0!</v>
      </c>
      <c r="BG30" s="2">
        <v>0.5</v>
      </c>
      <c r="BH30" s="2" t="s">
        <v>376</v>
      </c>
      <c r="BI30" s="2">
        <v>8120.1</v>
      </c>
      <c r="BJ30" s="2">
        <v>1009.200423076923</v>
      </c>
      <c r="BK30" s="2">
        <v>2974.8</v>
      </c>
      <c r="BL30" s="2">
        <f t="shared" si="31"/>
        <v>0.66075016032105593</v>
      </c>
      <c r="BM30" s="2">
        <v>0.5</v>
      </c>
      <c r="BN30" s="2">
        <f t="shared" si="32"/>
        <v>168.58423617936685</v>
      </c>
      <c r="BO30" s="2">
        <f t="shared" si="33"/>
        <v>8.8489222301251171</v>
      </c>
      <c r="BP30" s="2">
        <f t="shared" si="34"/>
        <v>55.696030541559701</v>
      </c>
      <c r="BQ30" s="2">
        <f t="shared" si="35"/>
        <v>4.9523742073026324E-2</v>
      </c>
      <c r="BR30" s="2">
        <f t="shared" si="36"/>
        <v>-1</v>
      </c>
      <c r="BS30" s="2" t="e">
        <f t="shared" si="37"/>
        <v>#DIV/0!</v>
      </c>
      <c r="BT30" s="2" t="s">
        <v>377</v>
      </c>
      <c r="BU30" s="2">
        <v>4917.67</v>
      </c>
      <c r="BV30" s="2">
        <f t="shared" si="38"/>
        <v>4917.67</v>
      </c>
      <c r="BW30" s="2">
        <f t="shared" si="39"/>
        <v>-0.65310945273631837</v>
      </c>
      <c r="BX30" s="2">
        <f t="shared" si="40"/>
        <v>-1.0116989695260503</v>
      </c>
      <c r="BY30" s="2">
        <f t="shared" si="41"/>
        <v>0.60492062297795501</v>
      </c>
      <c r="BZ30" s="2">
        <f t="shared" si="42"/>
        <v>0.66075016032105593</v>
      </c>
      <c r="CA30" s="2" t="e">
        <f t="shared" si="43"/>
        <v>#DIV/0!</v>
      </c>
      <c r="CB30" s="2">
        <f t="shared" si="44"/>
        <v>-4.9298450116582577</v>
      </c>
      <c r="CC30" s="2">
        <f t="shared" si="45"/>
        <v>5.9298450116582577</v>
      </c>
      <c r="CD30" s="2">
        <f t="shared" si="46"/>
        <v>199.99933333333331</v>
      </c>
      <c r="CE30" s="2">
        <f t="shared" si="47"/>
        <v>168.58423617936685</v>
      </c>
      <c r="CF30" s="2">
        <f t="shared" si="48"/>
        <v>0.8429239906434699</v>
      </c>
      <c r="CG30" s="2">
        <f t="shared" si="49"/>
        <v>0.16524330194189699</v>
      </c>
      <c r="CH30" s="2">
        <v>6</v>
      </c>
      <c r="CI30" s="2">
        <v>0.5</v>
      </c>
      <c r="CJ30" s="2" t="s">
        <v>312</v>
      </c>
      <c r="CK30" s="2">
        <v>2</v>
      </c>
      <c r="CL30" s="2" t="b">
        <v>0</v>
      </c>
      <c r="CM30" s="2">
        <v>1693238363.349999</v>
      </c>
      <c r="CN30" s="2">
        <v>400.62916666666672</v>
      </c>
      <c r="CO30" s="2">
        <v>410.00973333333332</v>
      </c>
      <c r="CP30" s="2">
        <v>15.987906666666669</v>
      </c>
      <c r="CQ30" s="2">
        <v>14.68142666666667</v>
      </c>
      <c r="CR30" s="2">
        <v>401.22716666666668</v>
      </c>
      <c r="CS30" s="2">
        <v>15.92190666666667</v>
      </c>
      <c r="CT30" s="2">
        <v>600.01856666666652</v>
      </c>
      <c r="CU30" s="2">
        <v>101.4275333333333</v>
      </c>
      <c r="CV30" s="2">
        <v>9.9943776666666664E-2</v>
      </c>
      <c r="CW30" s="2">
        <v>23.097580000000001</v>
      </c>
      <c r="CX30" s="2">
        <v>22.083349999999999</v>
      </c>
      <c r="CY30" s="2">
        <v>999.9000000000002</v>
      </c>
      <c r="CZ30" s="2">
        <v>0</v>
      </c>
      <c r="DA30" s="2">
        <v>0</v>
      </c>
      <c r="DB30" s="2">
        <v>10002.91766666667</v>
      </c>
      <c r="DC30" s="2">
        <v>0</v>
      </c>
      <c r="DD30" s="2">
        <v>159.97989999999999</v>
      </c>
      <c r="DE30" s="2">
        <v>199.99933333333331</v>
      </c>
      <c r="DF30" s="2">
        <v>0.90002400000000016</v>
      </c>
      <c r="DG30" s="2">
        <v>9.9975970000000011E-2</v>
      </c>
      <c r="DH30" s="2">
        <v>0</v>
      </c>
      <c r="DI30" s="2">
        <v>1009.485533333333</v>
      </c>
      <c r="DJ30" s="2">
        <v>5.0002200000000014</v>
      </c>
      <c r="DK30" s="2">
        <v>2127.5993333333331</v>
      </c>
      <c r="DL30" s="2">
        <v>1797.7453333333331</v>
      </c>
      <c r="DM30" s="2">
        <v>37.02686666666667</v>
      </c>
      <c r="DN30" s="2">
        <v>41.301666666666662</v>
      </c>
      <c r="DO30" s="2">
        <v>39.141533333333328</v>
      </c>
      <c r="DP30" s="2">
        <v>39.862266666666649</v>
      </c>
      <c r="DQ30" s="2">
        <v>38.910133333333327</v>
      </c>
      <c r="DR30" s="2">
        <v>175.50399999999999</v>
      </c>
      <c r="DS30" s="2">
        <v>19.492999999999999</v>
      </c>
      <c r="DT30" s="2">
        <v>0</v>
      </c>
      <c r="DU30" s="2">
        <v>96.800000190734863</v>
      </c>
      <c r="DV30" s="2">
        <v>0</v>
      </c>
      <c r="DW30" s="2">
        <v>1009.200423076923</v>
      </c>
      <c r="DX30" s="2">
        <v>-94.1749401656771</v>
      </c>
      <c r="DY30" s="2">
        <v>-179.90632476794019</v>
      </c>
      <c r="DZ30" s="2">
        <v>2127.128461538462</v>
      </c>
      <c r="EA30" s="2">
        <v>15</v>
      </c>
      <c r="EB30" s="2">
        <v>1693238398.0999999</v>
      </c>
      <c r="EC30" s="2" t="s">
        <v>378</v>
      </c>
      <c r="ED30" s="2">
        <v>1693238398.0999999</v>
      </c>
      <c r="EE30" s="2">
        <v>1693238390.0999999</v>
      </c>
      <c r="EF30" s="2">
        <v>15</v>
      </c>
      <c r="EG30" s="2">
        <v>5.0999999999999997E-2</v>
      </c>
      <c r="EH30" s="2">
        <v>0</v>
      </c>
      <c r="EI30" s="2">
        <v>-0.59799999999999998</v>
      </c>
      <c r="EJ30" s="2">
        <v>6.6000000000000003E-2</v>
      </c>
      <c r="EK30" s="2">
        <v>410</v>
      </c>
      <c r="EL30" s="2">
        <v>15</v>
      </c>
      <c r="EM30" s="2">
        <v>0.47</v>
      </c>
      <c r="EN30" s="2">
        <v>0.09</v>
      </c>
      <c r="EO30" s="2">
        <v>100</v>
      </c>
      <c r="EP30" s="2">
        <v>100</v>
      </c>
      <c r="EQ30" s="2">
        <v>-0.59799999999999998</v>
      </c>
      <c r="ER30" s="2">
        <v>6.6000000000000003E-2</v>
      </c>
      <c r="ES30" s="2">
        <v>-1.1393608283078061</v>
      </c>
      <c r="ET30" s="2">
        <v>4.3947813741094052E-4</v>
      </c>
      <c r="EU30" s="2">
        <v>1.9954388575737439E-6</v>
      </c>
      <c r="EV30" s="2">
        <v>-3.8034163071679039E-10</v>
      </c>
      <c r="EW30" s="2">
        <v>-4.3252059691577922E-2</v>
      </c>
      <c r="EX30" s="2">
        <v>-1.1920631203760169E-2</v>
      </c>
      <c r="EY30" s="2">
        <v>1.912794135708796E-3</v>
      </c>
      <c r="EZ30" s="2">
        <v>-4.0206091563060771E-5</v>
      </c>
      <c r="FA30" s="2">
        <v>23</v>
      </c>
      <c r="FB30" s="2">
        <v>2006</v>
      </c>
      <c r="FC30" s="2">
        <v>0</v>
      </c>
      <c r="FD30" s="2">
        <v>18</v>
      </c>
      <c r="FE30" s="2">
        <v>1.2</v>
      </c>
      <c r="FF30" s="2">
        <v>1.3</v>
      </c>
      <c r="FG30" s="2">
        <v>1.07422</v>
      </c>
      <c r="FH30" s="2">
        <v>2.5537100000000001</v>
      </c>
      <c r="FI30" s="2">
        <v>1.39771</v>
      </c>
      <c r="FJ30" s="2">
        <v>2.2802699999999998</v>
      </c>
      <c r="FK30" s="2">
        <v>1.3952599999999999</v>
      </c>
      <c r="FL30" s="2">
        <v>2.4645999999999999</v>
      </c>
      <c r="FM30" s="2">
        <v>29.665700000000001</v>
      </c>
      <c r="FN30" s="2">
        <v>15.375400000000001</v>
      </c>
      <c r="FO30" s="2">
        <v>18</v>
      </c>
      <c r="FP30" s="2">
        <v>591.49599999999998</v>
      </c>
      <c r="FQ30" s="2">
        <v>401.83800000000002</v>
      </c>
      <c r="FR30" s="2">
        <v>22.5167</v>
      </c>
      <c r="FS30" s="2">
        <v>22.752199999999998</v>
      </c>
      <c r="FT30" s="2">
        <v>30</v>
      </c>
      <c r="FU30" s="2">
        <v>22.530799999999999</v>
      </c>
      <c r="FV30" s="2">
        <v>22.8796</v>
      </c>
      <c r="FW30" s="2">
        <v>21.536100000000001</v>
      </c>
      <c r="FX30" s="2">
        <v>0</v>
      </c>
      <c r="FY30" s="2">
        <v>100</v>
      </c>
      <c r="FZ30" s="2">
        <v>-999.9</v>
      </c>
      <c r="GA30" s="2">
        <v>410</v>
      </c>
      <c r="GB30" s="2">
        <v>56.859000000000002</v>
      </c>
      <c r="GC30" s="2">
        <v>99.406599999999997</v>
      </c>
      <c r="GD30" s="2">
        <v>93.949200000000005</v>
      </c>
    </row>
    <row r="31" spans="1:186" s="2" customFormat="1" thickTop="1" thickBot="1" x14ac:dyDescent="0.35">
      <c r="A31" s="1">
        <v>15</v>
      </c>
      <c r="B31" s="2">
        <v>1693238496.5999999</v>
      </c>
      <c r="C31" s="2">
        <v>2087.599999904633</v>
      </c>
      <c r="D31" s="2" t="s">
        <v>379</v>
      </c>
      <c r="E31" s="2" t="s">
        <v>380</v>
      </c>
      <c r="F31" s="2">
        <v>5</v>
      </c>
      <c r="H31" s="2" t="s">
        <v>308</v>
      </c>
      <c r="I31" s="1">
        <v>15</v>
      </c>
      <c r="J31" s="1" t="s">
        <v>1370</v>
      </c>
      <c r="M31" s="2">
        <v>1693238488.599999</v>
      </c>
      <c r="N31" s="2">
        <f t="shared" si="0"/>
        <v>2.6740217890331552E-3</v>
      </c>
      <c r="O31" s="2">
        <f t="shared" si="1"/>
        <v>2.674021789033155</v>
      </c>
      <c r="P31" s="1">
        <f t="shared" si="2"/>
        <v>10.625054500187787</v>
      </c>
      <c r="Q31" s="2">
        <f t="shared" si="3"/>
        <v>398.31470967741927</v>
      </c>
      <c r="R31" s="2">
        <f t="shared" si="4"/>
        <v>336.79642201771276</v>
      </c>
      <c r="S31" s="2">
        <f t="shared" si="5"/>
        <v>34.196031134122087</v>
      </c>
      <c r="T31" s="2">
        <f t="shared" si="6"/>
        <v>40.442182050827988</v>
      </c>
      <c r="U31" s="2">
        <f t="shared" si="7"/>
        <v>0.31726285934202969</v>
      </c>
      <c r="V31" s="2">
        <f t="shared" si="8"/>
        <v>2.9550501471483277</v>
      </c>
      <c r="W31" s="2">
        <f t="shared" si="9"/>
        <v>0.29948132759585744</v>
      </c>
      <c r="X31" s="2">
        <f t="shared" si="10"/>
        <v>0.1886903315019865</v>
      </c>
      <c r="Y31" s="2">
        <f t="shared" si="11"/>
        <v>33.050707223422926</v>
      </c>
      <c r="Z31" s="2">
        <f t="shared" si="12"/>
        <v>22.553173847553719</v>
      </c>
      <c r="AA31" s="2">
        <f t="shared" si="13"/>
        <v>21.949496774193548</v>
      </c>
      <c r="AB31" s="2">
        <f t="shared" si="14"/>
        <v>2.6453449246907201</v>
      </c>
      <c r="AC31" s="2">
        <f t="shared" si="15"/>
        <v>62.169753601714774</v>
      </c>
      <c r="AD31" s="2">
        <f t="shared" si="16"/>
        <v>1.7584308873283887</v>
      </c>
      <c r="AE31" s="2">
        <f t="shared" si="17"/>
        <v>2.828434705714979</v>
      </c>
      <c r="AF31" s="2">
        <f t="shared" si="18"/>
        <v>0.88691403736233143</v>
      </c>
      <c r="AG31" s="2">
        <f t="shared" si="19"/>
        <v>-117.92436089636215</v>
      </c>
      <c r="AH31" s="2">
        <f t="shared" si="20"/>
        <v>175.4808432343948</v>
      </c>
      <c r="AI31" s="2">
        <f t="shared" si="21"/>
        <v>12.247602677233102</v>
      </c>
      <c r="AJ31" s="2">
        <f t="shared" si="22"/>
        <v>102.85479223868867</v>
      </c>
      <c r="AK31" s="2">
        <f t="shared" si="23"/>
        <v>10.625054500187787</v>
      </c>
      <c r="AL31" s="2">
        <f t="shared" si="24"/>
        <v>2.674021789033155</v>
      </c>
      <c r="AM31" s="2">
        <f t="shared" si="25"/>
        <v>10.506277272053072</v>
      </c>
      <c r="AN31" s="2">
        <v>416.15882527860151</v>
      </c>
      <c r="AO31" s="2">
        <v>405.39039999999989</v>
      </c>
      <c r="AP31" s="2">
        <v>2.289459861365228E-2</v>
      </c>
      <c r="AQ31" s="2">
        <v>67.253632915237247</v>
      </c>
      <c r="AR31" s="2">
        <f t="shared" si="26"/>
        <v>2.7858748725120437</v>
      </c>
      <c r="AS31" s="2">
        <v>14.69762650567101</v>
      </c>
      <c r="AT31" s="2">
        <v>17.405777575757568</v>
      </c>
      <c r="AU31" s="2">
        <v>5.4117748917758808E-3</v>
      </c>
      <c r="AV31" s="2">
        <v>78.55</v>
      </c>
      <c r="AW31" s="2">
        <v>34</v>
      </c>
      <c r="AX31" s="2">
        <v>6</v>
      </c>
      <c r="AY31" s="2">
        <f t="shared" si="27"/>
        <v>1</v>
      </c>
      <c r="AZ31" s="2">
        <f t="shared" si="28"/>
        <v>0</v>
      </c>
      <c r="BA31" s="2">
        <f t="shared" si="29"/>
        <v>54364.689582076564</v>
      </c>
      <c r="BB31" s="2" t="s">
        <v>309</v>
      </c>
      <c r="BC31" s="2">
        <v>0</v>
      </c>
      <c r="BD31" s="2">
        <v>0</v>
      </c>
      <c r="BE31" s="2">
        <v>0</v>
      </c>
      <c r="BF31" s="2" t="e">
        <f t="shared" si="30"/>
        <v>#DIV/0!</v>
      </c>
      <c r="BG31" s="2">
        <v>0.5</v>
      </c>
      <c r="BH31" s="2" t="s">
        <v>381</v>
      </c>
      <c r="BI31" s="2">
        <v>8135.06</v>
      </c>
      <c r="BJ31" s="2">
        <v>1163.925769230769</v>
      </c>
      <c r="BK31" s="2">
        <v>3646.72</v>
      </c>
      <c r="BL31" s="2">
        <f t="shared" si="31"/>
        <v>0.68082941129816132</v>
      </c>
      <c r="BM31" s="2">
        <v>0.5</v>
      </c>
      <c r="BN31" s="2">
        <f t="shared" si="32"/>
        <v>168.59587464359203</v>
      </c>
      <c r="BO31" s="2">
        <f t="shared" si="33"/>
        <v>10.625054500187787</v>
      </c>
      <c r="BP31" s="2">
        <f t="shared" si="34"/>
        <v>57.392515040447684</v>
      </c>
      <c r="BQ31" s="2">
        <f t="shared" si="35"/>
        <v>6.0055173482695998E-2</v>
      </c>
      <c r="BR31" s="2">
        <f t="shared" si="36"/>
        <v>-1</v>
      </c>
      <c r="BS31" s="2" t="e">
        <f t="shared" si="37"/>
        <v>#DIV/0!</v>
      </c>
      <c r="BT31" s="2" t="s">
        <v>382</v>
      </c>
      <c r="BU31" s="2">
        <v>-4896.6000000000004</v>
      </c>
      <c r="BV31" s="2">
        <f t="shared" si="38"/>
        <v>-4896.6000000000004</v>
      </c>
      <c r="BW31" s="2">
        <f t="shared" si="39"/>
        <v>2.3427408739908744</v>
      </c>
      <c r="BX31" s="2">
        <f t="shared" si="40"/>
        <v>0.29061234166216776</v>
      </c>
      <c r="BY31" s="2">
        <f t="shared" si="41"/>
        <v>-0.7447453334967119</v>
      </c>
      <c r="BZ31" s="2">
        <f t="shared" si="42"/>
        <v>0.68082941129816144</v>
      </c>
      <c r="CA31" s="2" t="e">
        <f t="shared" si="43"/>
        <v>#DIV/0!</v>
      </c>
      <c r="CB31" s="2">
        <f t="shared" si="44"/>
        <v>-1.2225972049088925</v>
      </c>
      <c r="CC31" s="2">
        <f t="shared" si="45"/>
        <v>2.2225972049088925</v>
      </c>
      <c r="CD31" s="2">
        <f t="shared" si="46"/>
        <v>200.0132258064516</v>
      </c>
      <c r="CE31" s="2">
        <f t="shared" si="47"/>
        <v>168.59587464359203</v>
      </c>
      <c r="CF31" s="2">
        <f t="shared" si="48"/>
        <v>0.842923631493942</v>
      </c>
      <c r="CG31" s="2">
        <f t="shared" si="49"/>
        <v>0.16524260878330801</v>
      </c>
      <c r="CH31" s="2">
        <v>6</v>
      </c>
      <c r="CI31" s="2">
        <v>0.5</v>
      </c>
      <c r="CJ31" s="2" t="s">
        <v>312</v>
      </c>
      <c r="CK31" s="2">
        <v>2</v>
      </c>
      <c r="CL31" s="2" t="b">
        <v>0</v>
      </c>
      <c r="CM31" s="2">
        <v>1693238488.599999</v>
      </c>
      <c r="CN31" s="2">
        <v>398.31470967741927</v>
      </c>
      <c r="CO31" s="2">
        <v>410.00464516129028</v>
      </c>
      <c r="CP31" s="2">
        <v>17.318770967741941</v>
      </c>
      <c r="CQ31" s="2">
        <v>14.691109677419361</v>
      </c>
      <c r="CR31" s="2">
        <v>398.9097096774193</v>
      </c>
      <c r="CS31" s="2">
        <v>17.250770967741939</v>
      </c>
      <c r="CT31" s="2">
        <v>600.01135483870962</v>
      </c>
      <c r="CU31" s="2">
        <v>101.4332580645161</v>
      </c>
      <c r="CV31" s="2">
        <v>9.9979519354838675E-2</v>
      </c>
      <c r="CW31" s="2">
        <v>23.050983870967741</v>
      </c>
      <c r="CX31" s="2">
        <v>21.949496774193548</v>
      </c>
      <c r="CY31" s="2">
        <v>999.90000000000032</v>
      </c>
      <c r="CZ31" s="2">
        <v>0</v>
      </c>
      <c r="DA31" s="2">
        <v>0</v>
      </c>
      <c r="DB31" s="2">
        <v>10002.727096774201</v>
      </c>
      <c r="DC31" s="2">
        <v>0</v>
      </c>
      <c r="DD31" s="2">
        <v>257.41780645161288</v>
      </c>
      <c r="DE31" s="2">
        <v>200.0132258064516</v>
      </c>
      <c r="DF31" s="2">
        <v>0.90003732258064495</v>
      </c>
      <c r="DG31" s="2">
        <v>9.9962716129032264E-2</v>
      </c>
      <c r="DH31" s="2">
        <v>0</v>
      </c>
      <c r="DI31" s="2">
        <v>1164.4096774193549</v>
      </c>
      <c r="DJ31" s="2">
        <v>5.0002200000000023</v>
      </c>
      <c r="DK31" s="2">
        <v>2441.847741935484</v>
      </c>
      <c r="DL31" s="2">
        <v>1797.878387096775</v>
      </c>
      <c r="DM31" s="2">
        <v>36.999870967741941</v>
      </c>
      <c r="DN31" s="2">
        <v>40.875</v>
      </c>
      <c r="DO31" s="2">
        <v>39.061999999999983</v>
      </c>
      <c r="DP31" s="2">
        <v>38.971548387096767</v>
      </c>
      <c r="DQ31" s="2">
        <v>38.697161290322583</v>
      </c>
      <c r="DR31" s="2">
        <v>175.51870967741931</v>
      </c>
      <c r="DS31" s="2">
        <v>19.491935483870972</v>
      </c>
      <c r="DT31" s="2">
        <v>0</v>
      </c>
      <c r="DU31" s="2">
        <v>123.2000000476837</v>
      </c>
      <c r="DV31" s="2">
        <v>0</v>
      </c>
      <c r="DW31" s="2">
        <v>1163.925769230769</v>
      </c>
      <c r="DX31" s="2">
        <v>-76.148718010025092</v>
      </c>
      <c r="DY31" s="2">
        <v>-144.93811961558691</v>
      </c>
      <c r="DZ31" s="2">
        <v>2440.9730769230769</v>
      </c>
      <c r="EA31" s="2">
        <v>15</v>
      </c>
      <c r="EB31" s="2">
        <v>1693238524.0999999</v>
      </c>
      <c r="EC31" s="2" t="s">
        <v>383</v>
      </c>
      <c r="ED31" s="2">
        <v>1693238519.0999999</v>
      </c>
      <c r="EE31" s="2">
        <v>1693238524.0999999</v>
      </c>
      <c r="EF31" s="2">
        <v>16</v>
      </c>
      <c r="EG31" s="2">
        <v>3.0000000000000001E-3</v>
      </c>
      <c r="EH31" s="2">
        <v>1E-3</v>
      </c>
      <c r="EI31" s="2">
        <v>-0.59499999999999997</v>
      </c>
      <c r="EJ31" s="2">
        <v>6.8000000000000005E-2</v>
      </c>
      <c r="EK31" s="2">
        <v>410</v>
      </c>
      <c r="EL31" s="2">
        <v>15</v>
      </c>
      <c r="EM31" s="2">
        <v>0.28000000000000003</v>
      </c>
      <c r="EN31" s="2">
        <v>0.05</v>
      </c>
      <c r="EO31" s="2">
        <v>100</v>
      </c>
      <c r="EP31" s="2">
        <v>100</v>
      </c>
      <c r="EQ31" s="2">
        <v>-0.59499999999999997</v>
      </c>
      <c r="ER31" s="2">
        <v>6.8000000000000005E-2</v>
      </c>
      <c r="ES31" s="2">
        <v>-1.088842631829525</v>
      </c>
      <c r="ET31" s="2">
        <v>4.3947813741094052E-4</v>
      </c>
      <c r="EU31" s="2">
        <v>1.9954388575737439E-6</v>
      </c>
      <c r="EV31" s="2">
        <v>-3.8034163071679039E-10</v>
      </c>
      <c r="EW31" s="2">
        <v>-4.31137574673114E-2</v>
      </c>
      <c r="EX31" s="2">
        <v>-1.1920631203760169E-2</v>
      </c>
      <c r="EY31" s="2">
        <v>1.912794135708796E-3</v>
      </c>
      <c r="EZ31" s="2">
        <v>-4.0206091563060771E-5</v>
      </c>
      <c r="FA31" s="2">
        <v>23</v>
      </c>
      <c r="FB31" s="2">
        <v>2006</v>
      </c>
      <c r="FC31" s="2">
        <v>0</v>
      </c>
      <c r="FD31" s="2">
        <v>18</v>
      </c>
      <c r="FE31" s="2">
        <v>1.6</v>
      </c>
      <c r="FF31" s="2">
        <v>1.8</v>
      </c>
      <c r="FG31" s="2">
        <v>1.07544</v>
      </c>
      <c r="FH31" s="2">
        <v>2.5647000000000002</v>
      </c>
      <c r="FI31" s="2">
        <v>1.39771</v>
      </c>
      <c r="FJ31" s="2">
        <v>2.2802699999999998</v>
      </c>
      <c r="FK31" s="2">
        <v>1.3952599999999999</v>
      </c>
      <c r="FL31" s="2">
        <v>2.5781200000000002</v>
      </c>
      <c r="FM31" s="2">
        <v>29.665700000000001</v>
      </c>
      <c r="FN31" s="2">
        <v>15.357900000000001</v>
      </c>
      <c r="FO31" s="2">
        <v>18</v>
      </c>
      <c r="FP31" s="2">
        <v>562.17600000000004</v>
      </c>
      <c r="FQ31" s="2">
        <v>402.45400000000001</v>
      </c>
      <c r="FR31" s="2">
        <v>22.41</v>
      </c>
      <c r="FS31" s="2">
        <v>22.723500000000001</v>
      </c>
      <c r="FT31" s="2">
        <v>29.9999</v>
      </c>
      <c r="FU31" s="2">
        <v>22.5227</v>
      </c>
      <c r="FV31" s="2">
        <v>22.868200000000002</v>
      </c>
      <c r="FW31" s="2">
        <v>21.537800000000001</v>
      </c>
      <c r="FX31" s="2">
        <v>0</v>
      </c>
      <c r="FY31" s="2">
        <v>100</v>
      </c>
      <c r="FZ31" s="2">
        <v>-999.9</v>
      </c>
      <c r="GA31" s="2">
        <v>410</v>
      </c>
      <c r="GB31" s="2">
        <v>56.859000000000002</v>
      </c>
      <c r="GC31" s="2">
        <v>99.414699999999996</v>
      </c>
      <c r="GD31" s="2">
        <v>93.958500000000001</v>
      </c>
    </row>
    <row r="32" spans="1:186" s="2" customFormat="1" thickTop="1" thickBot="1" x14ac:dyDescent="0.35">
      <c r="A32" s="1">
        <v>16</v>
      </c>
      <c r="B32" s="2">
        <v>1693238662.0999999</v>
      </c>
      <c r="C32" s="2">
        <v>2253.099999904633</v>
      </c>
      <c r="D32" s="2" t="s">
        <v>384</v>
      </c>
      <c r="E32" s="2" t="s">
        <v>385</v>
      </c>
      <c r="F32" s="2">
        <v>5</v>
      </c>
      <c r="H32" s="2" t="s">
        <v>308</v>
      </c>
      <c r="I32" s="1">
        <v>16</v>
      </c>
      <c r="J32" s="1" t="s">
        <v>1372</v>
      </c>
      <c r="M32" s="2">
        <v>1693238654.099999</v>
      </c>
      <c r="N32" s="2">
        <f t="shared" si="0"/>
        <v>1.9386866368274562E-3</v>
      </c>
      <c r="O32" s="2">
        <f t="shared" si="1"/>
        <v>1.9386866368274562</v>
      </c>
      <c r="P32" s="1">
        <f t="shared" si="2"/>
        <v>9.0662607432878435</v>
      </c>
      <c r="Q32" s="2">
        <f t="shared" si="3"/>
        <v>400.15338709677422</v>
      </c>
      <c r="R32" s="2">
        <f t="shared" si="4"/>
        <v>315.20891762711079</v>
      </c>
      <c r="S32" s="2">
        <f t="shared" si="5"/>
        <v>32.003884746071108</v>
      </c>
      <c r="T32" s="2">
        <f t="shared" si="6"/>
        <v>40.628491661346537</v>
      </c>
      <c r="U32" s="2">
        <f t="shared" si="7"/>
        <v>0.18942572188547876</v>
      </c>
      <c r="V32" s="2">
        <f t="shared" si="8"/>
        <v>2.9542546640363936</v>
      </c>
      <c r="W32" s="2">
        <f t="shared" si="9"/>
        <v>0.18292752940192558</v>
      </c>
      <c r="X32" s="2">
        <f t="shared" si="10"/>
        <v>0.11489497167443606</v>
      </c>
      <c r="Y32" s="2">
        <f t="shared" si="11"/>
        <v>33.050280269785908</v>
      </c>
      <c r="Z32" s="2">
        <f t="shared" si="12"/>
        <v>23.061547994406848</v>
      </c>
      <c r="AA32" s="2">
        <f t="shared" si="13"/>
        <v>22.54064838709678</v>
      </c>
      <c r="AB32" s="2">
        <f t="shared" si="14"/>
        <v>2.74227275357255</v>
      </c>
      <c r="AC32" s="2">
        <f t="shared" si="15"/>
        <v>58.602309566492437</v>
      </c>
      <c r="AD32" s="2">
        <f t="shared" si="16"/>
        <v>1.6897073279483945</v>
      </c>
      <c r="AE32" s="2">
        <f t="shared" si="17"/>
        <v>2.8833459644302715</v>
      </c>
      <c r="AF32" s="2">
        <f t="shared" si="18"/>
        <v>1.0525654256241554</v>
      </c>
      <c r="AG32" s="2">
        <f t="shared" si="19"/>
        <v>-85.496080684090813</v>
      </c>
      <c r="AH32" s="2">
        <f t="shared" si="20"/>
        <v>131.95860702960621</v>
      </c>
      <c r="AI32" s="2">
        <f t="shared" si="21"/>
        <v>9.2550442237437345</v>
      </c>
      <c r="AJ32" s="2">
        <f t="shared" si="22"/>
        <v>88.767850839045039</v>
      </c>
      <c r="AK32" s="2">
        <f t="shared" si="23"/>
        <v>9.0662607432878435</v>
      </c>
      <c r="AL32" s="2">
        <f t="shared" si="24"/>
        <v>1.9386866368274562</v>
      </c>
      <c r="AM32" s="2">
        <f t="shared" si="25"/>
        <v>9.0783145207227509</v>
      </c>
      <c r="AN32" s="2">
        <v>416.15436192900438</v>
      </c>
      <c r="AO32" s="2">
        <v>406.93026060606047</v>
      </c>
      <c r="AP32" s="2">
        <v>2.1641063698085721E-3</v>
      </c>
      <c r="AQ32" s="2">
        <v>67.260000000000005</v>
      </c>
      <c r="AR32" s="2">
        <f t="shared" si="26"/>
        <v>2.0065530705284136</v>
      </c>
      <c r="AS32" s="2">
        <v>14.72847393563146</v>
      </c>
      <c r="AT32" s="2">
        <v>16.698622424242419</v>
      </c>
      <c r="AU32" s="2">
        <v>5.3981025866896195E-4</v>
      </c>
      <c r="AV32" s="2">
        <v>78.457200114917867</v>
      </c>
      <c r="AW32" s="2">
        <v>7</v>
      </c>
      <c r="AX32" s="2">
        <v>1</v>
      </c>
      <c r="AY32" s="2">
        <f t="shared" si="27"/>
        <v>1</v>
      </c>
      <c r="AZ32" s="2">
        <f t="shared" si="28"/>
        <v>0</v>
      </c>
      <c r="BA32" s="2">
        <f t="shared" si="29"/>
        <v>54282.792687573681</v>
      </c>
      <c r="BB32" s="2" t="s">
        <v>309</v>
      </c>
      <c r="BC32" s="2">
        <v>0</v>
      </c>
      <c r="BD32" s="2">
        <v>0</v>
      </c>
      <c r="BE32" s="2">
        <v>0</v>
      </c>
      <c r="BF32" s="2" t="e">
        <f t="shared" si="30"/>
        <v>#DIV/0!</v>
      </c>
      <c r="BG32" s="2">
        <v>0.5</v>
      </c>
      <c r="BH32" s="2" t="s">
        <v>386</v>
      </c>
      <c r="BI32" s="2">
        <v>8133.62</v>
      </c>
      <c r="BJ32" s="2">
        <v>958.99932000000001</v>
      </c>
      <c r="BK32" s="2">
        <v>2968.69</v>
      </c>
      <c r="BL32" s="2">
        <f t="shared" si="31"/>
        <v>0.67696212133971545</v>
      </c>
      <c r="BM32" s="2">
        <v>0.5</v>
      </c>
      <c r="BN32" s="2">
        <f t="shared" si="32"/>
        <v>168.5933815069925</v>
      </c>
      <c r="BO32" s="2">
        <f t="shared" si="33"/>
        <v>9.0662607432878435</v>
      </c>
      <c r="BP32" s="2">
        <f t="shared" si="34"/>
        <v>57.065666594404796</v>
      </c>
      <c r="BQ32" s="2">
        <f t="shared" si="35"/>
        <v>5.0810184045881737E-2</v>
      </c>
      <c r="BR32" s="2">
        <f t="shared" si="36"/>
        <v>-1</v>
      </c>
      <c r="BS32" s="2" t="e">
        <f t="shared" si="37"/>
        <v>#DIV/0!</v>
      </c>
      <c r="BT32" s="2" t="s">
        <v>387</v>
      </c>
      <c r="BU32" s="2">
        <v>-1219.93</v>
      </c>
      <c r="BV32" s="2">
        <f t="shared" si="38"/>
        <v>-1219.93</v>
      </c>
      <c r="BW32" s="2">
        <f t="shared" si="39"/>
        <v>1.4109320946275967</v>
      </c>
      <c r="BX32" s="2">
        <f t="shared" si="40"/>
        <v>0.47979780452750553</v>
      </c>
      <c r="BY32" s="2">
        <f t="shared" si="41"/>
        <v>-2.4334920856114692</v>
      </c>
      <c r="BZ32" s="2">
        <f t="shared" si="42"/>
        <v>0.67696212133971556</v>
      </c>
      <c r="CA32" s="2" t="e">
        <f t="shared" si="43"/>
        <v>#DIV/0!</v>
      </c>
      <c r="CB32" s="2">
        <f t="shared" si="44"/>
        <v>-0.61034426560098065</v>
      </c>
      <c r="CC32" s="2">
        <f t="shared" si="45"/>
        <v>1.6103442656009808</v>
      </c>
      <c r="CD32" s="2">
        <f t="shared" si="46"/>
        <v>200.01022580645159</v>
      </c>
      <c r="CE32" s="2">
        <f t="shared" si="47"/>
        <v>168.5933815069925</v>
      </c>
      <c r="CF32" s="2">
        <f t="shared" si="48"/>
        <v>0.84292380965630764</v>
      </c>
      <c r="CG32" s="2">
        <f t="shared" si="49"/>
        <v>0.16524295263667377</v>
      </c>
      <c r="CH32" s="2">
        <v>6</v>
      </c>
      <c r="CI32" s="2">
        <v>0.5</v>
      </c>
      <c r="CJ32" s="2" t="s">
        <v>312</v>
      </c>
      <c r="CK32" s="2">
        <v>2</v>
      </c>
      <c r="CL32" s="2" t="b">
        <v>0</v>
      </c>
      <c r="CM32" s="2">
        <v>1693238654.099999</v>
      </c>
      <c r="CN32" s="2">
        <v>400.15338709677422</v>
      </c>
      <c r="CO32" s="2">
        <v>409.99545161290308</v>
      </c>
      <c r="CP32" s="2">
        <v>16.642067741935481</v>
      </c>
      <c r="CQ32" s="2">
        <v>14.735638709677421</v>
      </c>
      <c r="CR32" s="2">
        <v>400.7073870967742</v>
      </c>
      <c r="CS32" s="2">
        <v>16.573067741935489</v>
      </c>
      <c r="CT32" s="2">
        <v>599.99806451612892</v>
      </c>
      <c r="CU32" s="2">
        <v>101.43232258064511</v>
      </c>
      <c r="CV32" s="2">
        <v>9.9972212903225804E-2</v>
      </c>
      <c r="CW32" s="2">
        <v>23.36917096774193</v>
      </c>
      <c r="CX32" s="2">
        <v>22.54064838709678</v>
      </c>
      <c r="CY32" s="2">
        <v>999.90000000000032</v>
      </c>
      <c r="CZ32" s="2">
        <v>0</v>
      </c>
      <c r="DA32" s="2">
        <v>0</v>
      </c>
      <c r="DB32" s="2">
        <v>9998.304516129032</v>
      </c>
      <c r="DC32" s="2">
        <v>0</v>
      </c>
      <c r="DD32" s="2">
        <v>210.21109677419349</v>
      </c>
      <c r="DE32" s="2">
        <v>200.01022580645159</v>
      </c>
      <c r="DF32" s="2">
        <v>0.90003319354838662</v>
      </c>
      <c r="DG32" s="2">
        <v>9.996683225806452E-2</v>
      </c>
      <c r="DH32" s="2">
        <v>0</v>
      </c>
      <c r="DI32" s="2">
        <v>960.00222580645152</v>
      </c>
      <c r="DJ32" s="2">
        <v>5.0002200000000023</v>
      </c>
      <c r="DK32" s="2">
        <v>2038.2216129032261</v>
      </c>
      <c r="DL32" s="2">
        <v>1797.85</v>
      </c>
      <c r="DM32" s="2">
        <v>37.245935483870973</v>
      </c>
      <c r="DN32" s="2">
        <v>41.057999999999979</v>
      </c>
      <c r="DO32" s="2">
        <v>39.209354838709679</v>
      </c>
      <c r="DP32" s="2">
        <v>40.461548387096776</v>
      </c>
      <c r="DQ32" s="2">
        <v>39.134999999999977</v>
      </c>
      <c r="DR32" s="2">
        <v>175.51548387096781</v>
      </c>
      <c r="DS32" s="2">
        <v>19.492903225806451</v>
      </c>
      <c r="DT32" s="2">
        <v>0</v>
      </c>
      <c r="DU32" s="2">
        <v>163.5</v>
      </c>
      <c r="DV32" s="2">
        <v>0</v>
      </c>
      <c r="DW32" s="2">
        <v>958.99932000000001</v>
      </c>
      <c r="DX32" s="2">
        <v>-63.039846254641873</v>
      </c>
      <c r="DY32" s="2">
        <v>-119.7038462210423</v>
      </c>
      <c r="DZ32" s="2">
        <v>2036.1972000000001</v>
      </c>
      <c r="EA32" s="2">
        <v>15</v>
      </c>
      <c r="EB32" s="2">
        <v>1693238691.0999999</v>
      </c>
      <c r="EC32" s="2" t="s">
        <v>388</v>
      </c>
      <c r="ED32" s="2">
        <v>1693238691.0999999</v>
      </c>
      <c r="EE32" s="2">
        <v>1693238687.0999999</v>
      </c>
      <c r="EF32" s="2">
        <v>17</v>
      </c>
      <c r="EG32" s="2">
        <v>4.1000000000000002E-2</v>
      </c>
      <c r="EH32" s="2">
        <v>1E-3</v>
      </c>
      <c r="EI32" s="2">
        <v>-0.55400000000000005</v>
      </c>
      <c r="EJ32" s="2">
        <v>6.9000000000000006E-2</v>
      </c>
      <c r="EK32" s="2">
        <v>410</v>
      </c>
      <c r="EL32" s="2">
        <v>15</v>
      </c>
      <c r="EM32" s="2">
        <v>0.43</v>
      </c>
      <c r="EN32" s="2">
        <v>0.06</v>
      </c>
      <c r="EO32" s="2">
        <v>100</v>
      </c>
      <c r="EP32" s="2">
        <v>100</v>
      </c>
      <c r="EQ32" s="2">
        <v>-0.55400000000000005</v>
      </c>
      <c r="ER32" s="2">
        <v>6.9000000000000006E-2</v>
      </c>
      <c r="ES32" s="2">
        <v>-1.0859022263798119</v>
      </c>
      <c r="ET32" s="2">
        <v>4.3947813741094052E-4</v>
      </c>
      <c r="EU32" s="2">
        <v>1.9954388575737439E-6</v>
      </c>
      <c r="EV32" s="2">
        <v>-3.8034163071679039E-10</v>
      </c>
      <c r="EW32" s="2">
        <v>-4.2003998097171258E-2</v>
      </c>
      <c r="EX32" s="2">
        <v>-1.1920631203760169E-2</v>
      </c>
      <c r="EY32" s="2">
        <v>1.912794135708796E-3</v>
      </c>
      <c r="EZ32" s="2">
        <v>-4.0206091563060771E-5</v>
      </c>
      <c r="FA32" s="2">
        <v>23</v>
      </c>
      <c r="FB32" s="2">
        <v>2006</v>
      </c>
      <c r="FC32" s="2">
        <v>0</v>
      </c>
      <c r="FD32" s="2">
        <v>18</v>
      </c>
      <c r="FE32" s="2">
        <v>2.4</v>
      </c>
      <c r="FF32" s="2">
        <v>2.2999999999999998</v>
      </c>
      <c r="FG32" s="2">
        <v>1.07422</v>
      </c>
      <c r="FH32" s="2">
        <v>2.5549300000000001</v>
      </c>
      <c r="FI32" s="2">
        <v>1.39771</v>
      </c>
      <c r="FJ32" s="2">
        <v>2.2802699999999998</v>
      </c>
      <c r="FK32" s="2">
        <v>1.3952599999999999</v>
      </c>
      <c r="FL32" s="2">
        <v>2.5878899999999998</v>
      </c>
      <c r="FM32" s="2">
        <v>29.687000000000001</v>
      </c>
      <c r="FN32" s="2">
        <v>15.3316</v>
      </c>
      <c r="FO32" s="2">
        <v>18</v>
      </c>
      <c r="FP32" s="2">
        <v>592.577</v>
      </c>
      <c r="FQ32" s="2">
        <v>402.03100000000001</v>
      </c>
      <c r="FR32" s="2">
        <v>22.528300000000002</v>
      </c>
      <c r="FS32" s="2">
        <v>22.698599999999999</v>
      </c>
      <c r="FT32" s="2">
        <v>30.0001</v>
      </c>
      <c r="FU32" s="2">
        <v>22.507000000000001</v>
      </c>
      <c r="FV32" s="2">
        <v>22.857099999999999</v>
      </c>
      <c r="FW32" s="2">
        <v>21.533799999999999</v>
      </c>
      <c r="FX32" s="2">
        <v>0</v>
      </c>
      <c r="FY32" s="2">
        <v>100</v>
      </c>
      <c r="FZ32" s="2">
        <v>-999.9</v>
      </c>
      <c r="GA32" s="2">
        <v>410</v>
      </c>
      <c r="GB32" s="2">
        <v>56.859000000000002</v>
      </c>
      <c r="GC32" s="2">
        <v>99.422799999999995</v>
      </c>
      <c r="GD32" s="2">
        <v>93.963499999999996</v>
      </c>
    </row>
    <row r="33" spans="1:186" s="2" customFormat="1" thickTop="1" thickBot="1" x14ac:dyDescent="0.35">
      <c r="A33" s="1">
        <v>17</v>
      </c>
      <c r="B33" s="2">
        <v>1693238742.5999999</v>
      </c>
      <c r="C33" s="2">
        <v>2333.599999904633</v>
      </c>
      <c r="D33" s="2" t="s">
        <v>389</v>
      </c>
      <c r="E33" s="2" t="s">
        <v>390</v>
      </c>
      <c r="F33" s="2">
        <v>5</v>
      </c>
      <c r="H33" s="2" t="s">
        <v>308</v>
      </c>
      <c r="I33" s="1">
        <v>17</v>
      </c>
      <c r="J33" s="1" t="s">
        <v>1371</v>
      </c>
      <c r="M33" s="2">
        <v>1693238734.849999</v>
      </c>
      <c r="N33" s="2">
        <f t="shared" si="0"/>
        <v>1.0111843686936332E-3</v>
      </c>
      <c r="O33" s="2">
        <f t="shared" si="1"/>
        <v>1.0111843686936333</v>
      </c>
      <c r="P33" s="1">
        <f t="shared" si="2"/>
        <v>5.335651756784582</v>
      </c>
      <c r="Q33" s="2">
        <f t="shared" si="3"/>
        <v>404.25860000000011</v>
      </c>
      <c r="R33" s="2">
        <f t="shared" si="4"/>
        <v>299.2811979555986</v>
      </c>
      <c r="S33" s="2">
        <f t="shared" si="5"/>
        <v>30.38646032095431</v>
      </c>
      <c r="T33" s="2">
        <f t="shared" si="6"/>
        <v>41.044970389777028</v>
      </c>
      <c r="U33" s="2">
        <f t="shared" si="7"/>
        <v>8.7971483789265295E-2</v>
      </c>
      <c r="V33" s="2">
        <f t="shared" si="8"/>
        <v>2.9542025982134166</v>
      </c>
      <c r="W33" s="2">
        <f t="shared" si="9"/>
        <v>8.6541646417356802E-2</v>
      </c>
      <c r="X33" s="2">
        <f t="shared" si="10"/>
        <v>5.4215058376093514E-2</v>
      </c>
      <c r="Y33" s="2">
        <f t="shared" si="11"/>
        <v>33.053200239712204</v>
      </c>
      <c r="Z33" s="2">
        <f t="shared" si="12"/>
        <v>23.300070304591227</v>
      </c>
      <c r="AA33" s="2">
        <f t="shared" si="13"/>
        <v>22.618010000000009</v>
      </c>
      <c r="AB33" s="2">
        <f t="shared" si="14"/>
        <v>2.7551844532264043</v>
      </c>
      <c r="AC33" s="2">
        <f t="shared" si="15"/>
        <v>55.296850958395225</v>
      </c>
      <c r="AD33" s="2">
        <f t="shared" si="16"/>
        <v>1.594263743732623</v>
      </c>
      <c r="AE33" s="2">
        <f t="shared" si="17"/>
        <v>2.8831004227205095</v>
      </c>
      <c r="AF33" s="2">
        <f t="shared" si="18"/>
        <v>1.1609207094937812</v>
      </c>
      <c r="AG33" s="2">
        <f t="shared" si="19"/>
        <v>-44.593230659389221</v>
      </c>
      <c r="AH33" s="2">
        <f t="shared" si="20"/>
        <v>119.41041111354126</v>
      </c>
      <c r="AI33" s="2">
        <f t="shared" si="21"/>
        <v>8.3783333826828379</v>
      </c>
      <c r="AJ33" s="2">
        <f t="shared" si="22"/>
        <v>116.24871407654709</v>
      </c>
      <c r="AK33" s="2">
        <f t="shared" si="23"/>
        <v>5.335651756784582</v>
      </c>
      <c r="AL33" s="2">
        <f t="shared" si="24"/>
        <v>1.0111843686936333</v>
      </c>
      <c r="AM33" s="2">
        <f t="shared" si="25"/>
        <v>5.2376501341800212</v>
      </c>
      <c r="AN33" s="2">
        <v>416.08338607312118</v>
      </c>
      <c r="AO33" s="2">
        <v>410.74774545454528</v>
      </c>
      <c r="AP33" s="2">
        <v>4.3688460330172322E-3</v>
      </c>
      <c r="AQ33" s="2">
        <v>67.258830457688688</v>
      </c>
      <c r="AR33" s="2">
        <f t="shared" si="26"/>
        <v>1.0562429026156117</v>
      </c>
      <c r="AS33" s="2">
        <v>14.704222523071749</v>
      </c>
      <c r="AT33" s="2">
        <v>15.741387878787879</v>
      </c>
      <c r="AU33" s="2">
        <v>4.4332132503417351E-4</v>
      </c>
      <c r="AV33" s="2">
        <v>78.449489758330131</v>
      </c>
      <c r="AW33" s="2">
        <v>177</v>
      </c>
      <c r="AX33" s="2">
        <v>30</v>
      </c>
      <c r="AY33" s="2">
        <f t="shared" si="27"/>
        <v>1</v>
      </c>
      <c r="AZ33" s="2">
        <f t="shared" si="28"/>
        <v>0</v>
      </c>
      <c r="BA33" s="2">
        <f t="shared" si="29"/>
        <v>54281.497464343338</v>
      </c>
      <c r="BB33" s="2" t="s">
        <v>309</v>
      </c>
      <c r="BC33" s="2">
        <v>0</v>
      </c>
      <c r="BD33" s="2">
        <v>0</v>
      </c>
      <c r="BE33" s="2">
        <v>0</v>
      </c>
      <c r="BF33" s="2" t="e">
        <f t="shared" si="30"/>
        <v>#DIV/0!</v>
      </c>
      <c r="BG33" s="2">
        <v>0.5</v>
      </c>
      <c r="BH33" s="2" t="s">
        <v>391</v>
      </c>
      <c r="BI33" s="2">
        <v>8139.51</v>
      </c>
      <c r="BJ33" s="2">
        <v>933.37843999999996</v>
      </c>
      <c r="BK33" s="2">
        <v>2513.4299999999998</v>
      </c>
      <c r="BL33" s="2">
        <f t="shared" si="31"/>
        <v>0.62864355084486134</v>
      </c>
      <c r="BM33" s="2">
        <v>0.5</v>
      </c>
      <c r="BN33" s="2">
        <f t="shared" si="32"/>
        <v>168.60684033145711</v>
      </c>
      <c r="BO33" s="2">
        <f t="shared" si="33"/>
        <v>5.335651756784582</v>
      </c>
      <c r="BP33" s="2">
        <f t="shared" si="34"/>
        <v>52.996801401349884</v>
      </c>
      <c r="BQ33" s="2">
        <f t="shared" si="35"/>
        <v>2.868004493339877E-2</v>
      </c>
      <c r="BR33" s="2">
        <f t="shared" si="36"/>
        <v>-1</v>
      </c>
      <c r="BS33" s="2" t="e">
        <f t="shared" si="37"/>
        <v>#DIV/0!</v>
      </c>
      <c r="BT33" s="2" t="s">
        <v>392</v>
      </c>
      <c r="BU33" s="2">
        <v>-532.07000000000005</v>
      </c>
      <c r="BV33" s="2">
        <f t="shared" si="38"/>
        <v>-532.07000000000005</v>
      </c>
      <c r="BW33" s="2">
        <f t="shared" si="39"/>
        <v>1.2116907970383102</v>
      </c>
      <c r="BX33" s="2">
        <f t="shared" si="40"/>
        <v>0.5188151567887046</v>
      </c>
      <c r="BY33" s="2">
        <f t="shared" si="41"/>
        <v>-4.7238709192399488</v>
      </c>
      <c r="BZ33" s="2">
        <f t="shared" si="42"/>
        <v>0.62864355084486134</v>
      </c>
      <c r="CA33" s="2" t="e">
        <f t="shared" si="43"/>
        <v>#DIV/0!</v>
      </c>
      <c r="CB33" s="2">
        <f t="shared" si="44"/>
        <v>-0.29574925736721119</v>
      </c>
      <c r="CC33" s="2">
        <f t="shared" si="45"/>
        <v>1.2957492573672111</v>
      </c>
      <c r="CD33" s="2">
        <f t="shared" si="46"/>
        <v>200.02600000000001</v>
      </c>
      <c r="CE33" s="2">
        <f t="shared" si="47"/>
        <v>168.60684033145711</v>
      </c>
      <c r="CF33" s="2">
        <f t="shared" si="48"/>
        <v>0.84292462145649616</v>
      </c>
      <c r="CG33" s="2">
        <f t="shared" si="49"/>
        <v>0.16524451941103757</v>
      </c>
      <c r="CH33" s="2">
        <v>6</v>
      </c>
      <c r="CI33" s="2">
        <v>0.5</v>
      </c>
      <c r="CJ33" s="2" t="s">
        <v>312</v>
      </c>
      <c r="CK33" s="2">
        <v>2</v>
      </c>
      <c r="CL33" s="2" t="b">
        <v>0</v>
      </c>
      <c r="CM33" s="2">
        <v>1693238734.849999</v>
      </c>
      <c r="CN33" s="2">
        <v>404.25860000000011</v>
      </c>
      <c r="CO33" s="2">
        <v>410.00266666666658</v>
      </c>
      <c r="CP33" s="2">
        <v>15.702163333333329</v>
      </c>
      <c r="CQ33" s="2">
        <v>14.70692</v>
      </c>
      <c r="CR33" s="2">
        <v>404.8216000000001</v>
      </c>
      <c r="CS33" s="2">
        <v>15.634163333333341</v>
      </c>
      <c r="CT33" s="2">
        <v>600.03813333333335</v>
      </c>
      <c r="CU33" s="2">
        <v>101.43163333333329</v>
      </c>
      <c r="CV33" s="2">
        <v>9.9837833333333334E-2</v>
      </c>
      <c r="CW33" s="2">
        <v>23.367760000000001</v>
      </c>
      <c r="CX33" s="2">
        <v>22.618010000000009</v>
      </c>
      <c r="CY33" s="2">
        <v>999.9000000000002</v>
      </c>
      <c r="CZ33" s="2">
        <v>0</v>
      </c>
      <c r="DA33" s="2">
        <v>0</v>
      </c>
      <c r="DB33" s="2">
        <v>9998.0769999999993</v>
      </c>
      <c r="DC33" s="2">
        <v>0</v>
      </c>
      <c r="DD33" s="2">
        <v>272.11680000000001</v>
      </c>
      <c r="DE33" s="2">
        <v>200.02600000000001</v>
      </c>
      <c r="DF33" s="2">
        <v>0.90000783333333301</v>
      </c>
      <c r="DG33" s="2">
        <v>9.9992113333333313E-2</v>
      </c>
      <c r="DH33" s="2">
        <v>0</v>
      </c>
      <c r="DI33" s="2">
        <v>934.05386666666652</v>
      </c>
      <c r="DJ33" s="2">
        <v>5.0002200000000014</v>
      </c>
      <c r="DK33" s="2">
        <v>1968.6610000000001</v>
      </c>
      <c r="DL33" s="2">
        <v>1797.980666666667</v>
      </c>
      <c r="DM33" s="2">
        <v>37.199599999999997</v>
      </c>
      <c r="DN33" s="2">
        <v>41.25826666666665</v>
      </c>
      <c r="DO33" s="2">
        <v>38.895666666666664</v>
      </c>
      <c r="DP33" s="2">
        <v>40.64139999999999</v>
      </c>
      <c r="DQ33" s="2">
        <v>39.25</v>
      </c>
      <c r="DR33" s="2">
        <v>175.52566666666661</v>
      </c>
      <c r="DS33" s="2">
        <v>19.5</v>
      </c>
      <c r="DT33" s="2">
        <v>0</v>
      </c>
      <c r="DU33" s="2">
        <v>78.200000047683716</v>
      </c>
      <c r="DV33" s="2">
        <v>0</v>
      </c>
      <c r="DW33" s="2">
        <v>933.37843999999996</v>
      </c>
      <c r="DX33" s="2">
        <v>-102.6711540072575</v>
      </c>
      <c r="DY33" s="2">
        <v>-261.83230818697371</v>
      </c>
      <c r="DZ33" s="2">
        <v>1966.7508</v>
      </c>
      <c r="EA33" s="2">
        <v>15</v>
      </c>
      <c r="EB33" s="2">
        <v>1693238775.5999999</v>
      </c>
      <c r="EC33" s="2" t="s">
        <v>393</v>
      </c>
      <c r="ED33" s="2">
        <v>1693238775.5999999</v>
      </c>
      <c r="EE33" s="2">
        <v>1693238769.0999999</v>
      </c>
      <c r="EF33" s="2">
        <v>18</v>
      </c>
      <c r="EG33" s="2">
        <v>-8.0000000000000002E-3</v>
      </c>
      <c r="EH33" s="2">
        <v>0</v>
      </c>
      <c r="EI33" s="2">
        <v>-0.56299999999999994</v>
      </c>
      <c r="EJ33" s="2">
        <v>6.8000000000000005E-2</v>
      </c>
      <c r="EK33" s="2">
        <v>410</v>
      </c>
      <c r="EL33" s="2">
        <v>15</v>
      </c>
      <c r="EM33" s="2">
        <v>1.04</v>
      </c>
      <c r="EN33" s="2">
        <v>0.34</v>
      </c>
      <c r="EO33" s="2">
        <v>100</v>
      </c>
      <c r="EP33" s="2">
        <v>100</v>
      </c>
      <c r="EQ33" s="2">
        <v>-0.56299999999999994</v>
      </c>
      <c r="ER33" s="2">
        <v>6.8000000000000005E-2</v>
      </c>
      <c r="ES33" s="2">
        <v>-1.0448015637602519</v>
      </c>
      <c r="ET33" s="2">
        <v>4.3947813741094052E-4</v>
      </c>
      <c r="EU33" s="2">
        <v>1.9954388575737439E-6</v>
      </c>
      <c r="EV33" s="2">
        <v>-3.8034163071679039E-10</v>
      </c>
      <c r="EW33" s="2">
        <v>-4.0835238271691721E-2</v>
      </c>
      <c r="EX33" s="2">
        <v>-1.1920631203760169E-2</v>
      </c>
      <c r="EY33" s="2">
        <v>1.912794135708796E-3</v>
      </c>
      <c r="EZ33" s="2">
        <v>-4.0206091563060771E-5</v>
      </c>
      <c r="FA33" s="2">
        <v>23</v>
      </c>
      <c r="FB33" s="2">
        <v>2006</v>
      </c>
      <c r="FC33" s="2">
        <v>0</v>
      </c>
      <c r="FD33" s="2">
        <v>18</v>
      </c>
      <c r="FE33" s="2">
        <v>0.9</v>
      </c>
      <c r="FF33" s="2">
        <v>0.9</v>
      </c>
      <c r="FG33" s="2">
        <v>1.07422</v>
      </c>
      <c r="FH33" s="2">
        <v>2.5647000000000002</v>
      </c>
      <c r="FI33" s="2">
        <v>1.39771</v>
      </c>
      <c r="FJ33" s="2">
        <v>2.2790499999999998</v>
      </c>
      <c r="FK33" s="2">
        <v>1.3952599999999999</v>
      </c>
      <c r="FL33" s="2">
        <v>2.6110799999999998</v>
      </c>
      <c r="FM33" s="2">
        <v>29.708300000000001</v>
      </c>
      <c r="FN33" s="2">
        <v>15.3141</v>
      </c>
      <c r="FO33" s="2">
        <v>18</v>
      </c>
      <c r="FP33" s="2">
        <v>403.29399999999998</v>
      </c>
      <c r="FQ33" s="2">
        <v>401.96199999999999</v>
      </c>
      <c r="FR33" s="2">
        <v>22.561299999999999</v>
      </c>
      <c r="FS33" s="2">
        <v>22.7102</v>
      </c>
      <c r="FT33" s="2">
        <v>30.0001</v>
      </c>
      <c r="FU33" s="2">
        <v>22.5199</v>
      </c>
      <c r="FV33" s="2">
        <v>22.866399999999999</v>
      </c>
      <c r="FW33" s="2">
        <v>21.5273</v>
      </c>
      <c r="FX33" s="2">
        <v>0</v>
      </c>
      <c r="FY33" s="2">
        <v>100</v>
      </c>
      <c r="FZ33" s="2">
        <v>-999.9</v>
      </c>
      <c r="GA33" s="2">
        <v>410</v>
      </c>
      <c r="GB33" s="2">
        <v>56.859000000000002</v>
      </c>
      <c r="GC33" s="2">
        <v>99.421599999999998</v>
      </c>
      <c r="GD33" s="2">
        <v>93.961699999999993</v>
      </c>
    </row>
    <row r="34" spans="1:186" s="2" customFormat="1" thickTop="1" thickBot="1" x14ac:dyDescent="0.35">
      <c r="A34" s="1">
        <v>18</v>
      </c>
      <c r="B34" s="2">
        <v>1693238941</v>
      </c>
      <c r="C34" s="2">
        <v>2532</v>
      </c>
      <c r="D34" s="2" t="s">
        <v>394</v>
      </c>
      <c r="E34" s="2" t="s">
        <v>395</v>
      </c>
      <c r="F34" s="2">
        <v>5</v>
      </c>
      <c r="H34" s="2" t="s">
        <v>308</v>
      </c>
      <c r="I34" s="1">
        <v>18</v>
      </c>
      <c r="J34" s="1" t="s">
        <v>1373</v>
      </c>
      <c r="M34" s="2">
        <v>1693238933</v>
      </c>
      <c r="N34" s="2">
        <f t="shared" si="0"/>
        <v>1.1335335399349266E-3</v>
      </c>
      <c r="O34" s="2">
        <f t="shared" si="1"/>
        <v>1.1335335399349267</v>
      </c>
      <c r="P34" s="1">
        <f t="shared" si="2"/>
        <v>8.0544233738761495</v>
      </c>
      <c r="Q34" s="2">
        <f t="shared" si="3"/>
        <v>401.50587096774188</v>
      </c>
      <c r="R34" s="2">
        <f t="shared" si="4"/>
        <v>259.73276343213001</v>
      </c>
      <c r="S34" s="2">
        <f t="shared" si="5"/>
        <v>26.369954069147763</v>
      </c>
      <c r="T34" s="2">
        <f t="shared" si="6"/>
        <v>40.763788272245293</v>
      </c>
      <c r="U34" s="2">
        <f t="shared" si="7"/>
        <v>9.6606917122140215E-2</v>
      </c>
      <c r="V34" s="2">
        <f t="shared" si="8"/>
        <v>2.9539751734882396</v>
      </c>
      <c r="W34" s="2">
        <f t="shared" si="9"/>
        <v>9.4885422313996784E-2</v>
      </c>
      <c r="X34" s="2">
        <f t="shared" si="10"/>
        <v>5.945550327134741E-2</v>
      </c>
      <c r="Y34" s="2">
        <f t="shared" si="11"/>
        <v>33.044516895709492</v>
      </c>
      <c r="Z34" s="2">
        <f t="shared" si="12"/>
        <v>23.387327577193933</v>
      </c>
      <c r="AA34" s="2">
        <f t="shared" si="13"/>
        <v>22.82750967741935</v>
      </c>
      <c r="AB34" s="2">
        <f t="shared" si="14"/>
        <v>2.7904175267387221</v>
      </c>
      <c r="AC34" s="2">
        <f t="shared" si="15"/>
        <v>55.229331174092188</v>
      </c>
      <c r="AD34" s="2">
        <f t="shared" si="16"/>
        <v>1.6037857373427455</v>
      </c>
      <c r="AE34" s="2">
        <f t="shared" si="17"/>
        <v>2.9038659408844585</v>
      </c>
      <c r="AF34" s="2">
        <f t="shared" si="18"/>
        <v>1.1866317893959766</v>
      </c>
      <c r="AG34" s="2">
        <f t="shared" si="19"/>
        <v>-49.988829111130265</v>
      </c>
      <c r="AH34" s="2">
        <f t="shared" si="20"/>
        <v>104.98173198714231</v>
      </c>
      <c r="AI34" s="2">
        <f t="shared" si="21"/>
        <v>7.3787898435291419</v>
      </c>
      <c r="AJ34" s="2">
        <f t="shared" si="22"/>
        <v>95.416209615250679</v>
      </c>
      <c r="AK34" s="2">
        <f t="shared" si="23"/>
        <v>8.0544233738761495</v>
      </c>
      <c r="AL34" s="2">
        <f t="shared" si="24"/>
        <v>1.1335335399349267</v>
      </c>
      <c r="AM34" s="2">
        <f t="shared" si="25"/>
        <v>8.2562036289821084</v>
      </c>
      <c r="AN34" s="2">
        <v>416.0904140155846</v>
      </c>
      <c r="AO34" s="2">
        <v>407.86095151515161</v>
      </c>
      <c r="AP34" s="2">
        <v>-3.240311688312203E-2</v>
      </c>
      <c r="AQ34" s="2">
        <v>67.260000000000005</v>
      </c>
      <c r="AR34" s="2">
        <f t="shared" si="26"/>
        <v>1.2061595196554711</v>
      </c>
      <c r="AS34" s="2">
        <v>14.677767741899819</v>
      </c>
      <c r="AT34" s="2">
        <v>15.859269696969699</v>
      </c>
      <c r="AU34" s="2">
        <v>1.018181761890118E-3</v>
      </c>
      <c r="AV34" s="2">
        <v>78.458855403707432</v>
      </c>
      <c r="AW34" s="2">
        <v>14</v>
      </c>
      <c r="AX34" s="2">
        <v>2</v>
      </c>
      <c r="AY34" s="2">
        <f t="shared" si="27"/>
        <v>1</v>
      </c>
      <c r="AZ34" s="2">
        <f t="shared" si="28"/>
        <v>0</v>
      </c>
      <c r="BA34" s="2">
        <f t="shared" si="29"/>
        <v>54252.905502447218</v>
      </c>
      <c r="BB34" s="2" t="s">
        <v>309</v>
      </c>
      <c r="BC34" s="2">
        <v>0</v>
      </c>
      <c r="BD34" s="2">
        <v>0</v>
      </c>
      <c r="BE34" s="2">
        <v>0</v>
      </c>
      <c r="BF34" s="2" t="e">
        <f t="shared" si="30"/>
        <v>#DIV/0!</v>
      </c>
      <c r="BG34" s="2">
        <v>0.5</v>
      </c>
      <c r="BH34" s="2" t="s">
        <v>396</v>
      </c>
      <c r="BI34" s="2">
        <v>8131.87</v>
      </c>
      <c r="BJ34" s="2">
        <v>959.90526923076936</v>
      </c>
      <c r="BK34" s="2">
        <v>2769.47</v>
      </c>
      <c r="BL34" s="2">
        <f t="shared" si="31"/>
        <v>0.65339748427288635</v>
      </c>
      <c r="BM34" s="2">
        <v>0.5</v>
      </c>
      <c r="BN34" s="2">
        <f t="shared" si="32"/>
        <v>168.56293686389762</v>
      </c>
      <c r="BO34" s="2">
        <f t="shared" si="33"/>
        <v>8.0544233738761495</v>
      </c>
      <c r="BP34" s="2">
        <f t="shared" si="34"/>
        <v>55.069299444260039</v>
      </c>
      <c r="BQ34" s="2">
        <f t="shared" si="35"/>
        <v>4.4816633563852772E-2</v>
      </c>
      <c r="BR34" s="2">
        <f t="shared" si="36"/>
        <v>-1</v>
      </c>
      <c r="BS34" s="2" t="e">
        <f t="shared" si="37"/>
        <v>#DIV/0!</v>
      </c>
      <c r="BT34" s="2" t="s">
        <v>397</v>
      </c>
      <c r="BU34" s="2">
        <v>702</v>
      </c>
      <c r="BV34" s="2">
        <f t="shared" si="38"/>
        <v>702</v>
      </c>
      <c r="BW34" s="2">
        <f t="shared" si="39"/>
        <v>0.74652189769161614</v>
      </c>
      <c r="BX34" s="2">
        <f t="shared" si="40"/>
        <v>0.87525561714038447</v>
      </c>
      <c r="BY34" s="2">
        <f t="shared" si="41"/>
        <v>3.94511396011396</v>
      </c>
      <c r="BZ34" s="2">
        <f t="shared" si="42"/>
        <v>0.65339748427288635</v>
      </c>
      <c r="CA34" s="2" t="e">
        <f t="shared" si="43"/>
        <v>#DIV/0!</v>
      </c>
      <c r="CB34" s="2">
        <f t="shared" si="44"/>
        <v>0.64009383313931567</v>
      </c>
      <c r="CC34" s="2">
        <f t="shared" si="45"/>
        <v>0.35990616686068433</v>
      </c>
      <c r="CD34" s="2">
        <f t="shared" si="46"/>
        <v>199.9739677419355</v>
      </c>
      <c r="CE34" s="2">
        <f t="shared" si="47"/>
        <v>168.56293686389762</v>
      </c>
      <c r="CF34" s="2">
        <f t="shared" si="48"/>
        <v>0.8429244004470946</v>
      </c>
      <c r="CG34" s="2">
        <f t="shared" si="49"/>
        <v>0.16524409286289266</v>
      </c>
      <c r="CH34" s="2">
        <v>6</v>
      </c>
      <c r="CI34" s="2">
        <v>0.5</v>
      </c>
      <c r="CJ34" s="2" t="s">
        <v>312</v>
      </c>
      <c r="CK34" s="2">
        <v>2</v>
      </c>
      <c r="CL34" s="2" t="b">
        <v>0</v>
      </c>
      <c r="CM34" s="2">
        <v>1693238933</v>
      </c>
      <c r="CN34" s="2">
        <v>401.50587096774188</v>
      </c>
      <c r="CO34" s="2">
        <v>410.01503225806448</v>
      </c>
      <c r="CP34" s="2">
        <v>15.79660322580645</v>
      </c>
      <c r="CQ34" s="2">
        <v>14.681025806451609</v>
      </c>
      <c r="CR34" s="2">
        <v>402.08787096774188</v>
      </c>
      <c r="CS34" s="2">
        <v>15.734603225806451</v>
      </c>
      <c r="CT34" s="2">
        <v>600.02696774193544</v>
      </c>
      <c r="CU34" s="2">
        <v>101.4272580645161</v>
      </c>
      <c r="CV34" s="2">
        <v>9.9995258064516146E-2</v>
      </c>
      <c r="CW34" s="2">
        <v>23.48671612903226</v>
      </c>
      <c r="CX34" s="2">
        <v>22.82750967741935</v>
      </c>
      <c r="CY34" s="2">
        <v>999.90000000000032</v>
      </c>
      <c r="CZ34" s="2">
        <v>0</v>
      </c>
      <c r="DA34" s="2">
        <v>0</v>
      </c>
      <c r="DB34" s="2">
        <v>9997.2177419354866</v>
      </c>
      <c r="DC34" s="2">
        <v>0</v>
      </c>
      <c r="DD34" s="2">
        <v>298.45861290322591</v>
      </c>
      <c r="DE34" s="2">
        <v>199.9739677419355</v>
      </c>
      <c r="DF34" s="2">
        <v>0.90001190322580682</v>
      </c>
      <c r="DG34" s="2">
        <v>9.99880967741935E-2</v>
      </c>
      <c r="DH34" s="2">
        <v>0</v>
      </c>
      <c r="DI34" s="2">
        <v>960.52861290322596</v>
      </c>
      <c r="DJ34" s="2">
        <v>5.0002200000000023</v>
      </c>
      <c r="DK34" s="2">
        <v>2011.2712903225811</v>
      </c>
      <c r="DL34" s="2">
        <v>1797.5032258064509</v>
      </c>
      <c r="DM34" s="2">
        <v>37.574193548387093</v>
      </c>
      <c r="DN34" s="2">
        <v>41.793999999999983</v>
      </c>
      <c r="DO34" s="2">
        <v>39.292096774193553</v>
      </c>
      <c r="DP34" s="2">
        <v>41.733645161290298</v>
      </c>
      <c r="DQ34" s="2">
        <v>39.686999999999983</v>
      </c>
      <c r="DR34" s="2">
        <v>175.478064516129</v>
      </c>
      <c r="DS34" s="2">
        <v>19.493225806451608</v>
      </c>
      <c r="DT34" s="2">
        <v>0</v>
      </c>
      <c r="DU34" s="2">
        <v>196.4000000953674</v>
      </c>
      <c r="DV34" s="2">
        <v>0</v>
      </c>
      <c r="DW34" s="2">
        <v>959.90526923076936</v>
      </c>
      <c r="DX34" s="2">
        <v>-71.585059723963013</v>
      </c>
      <c r="DY34" s="2">
        <v>-138.47384601121431</v>
      </c>
      <c r="DZ34" s="2">
        <v>2009.9430769230769</v>
      </c>
      <c r="EA34" s="2">
        <v>15</v>
      </c>
      <c r="EB34" s="2">
        <v>1693238962</v>
      </c>
      <c r="EC34" s="2" t="s">
        <v>398</v>
      </c>
      <c r="ED34" s="2">
        <v>1693238962</v>
      </c>
      <c r="EE34" s="2">
        <v>1693238960</v>
      </c>
      <c r="EF34" s="2">
        <v>19</v>
      </c>
      <c r="EG34" s="2">
        <v>-0.02</v>
      </c>
      <c r="EH34" s="2">
        <v>-6.0000000000000001E-3</v>
      </c>
      <c r="EI34" s="2">
        <v>-0.58199999999999996</v>
      </c>
      <c r="EJ34" s="2">
        <v>6.2E-2</v>
      </c>
      <c r="EK34" s="2">
        <v>410</v>
      </c>
      <c r="EL34" s="2">
        <v>15</v>
      </c>
      <c r="EM34" s="2">
        <v>0.31</v>
      </c>
      <c r="EN34" s="2">
        <v>0.1</v>
      </c>
      <c r="EO34" s="2">
        <v>100</v>
      </c>
      <c r="EP34" s="2">
        <v>100</v>
      </c>
      <c r="EQ34" s="2">
        <v>-0.58199999999999996</v>
      </c>
      <c r="ER34" s="2">
        <v>6.2E-2</v>
      </c>
      <c r="ES34" s="2">
        <v>-1.053227228175692</v>
      </c>
      <c r="ET34" s="2">
        <v>4.3947813741094052E-4</v>
      </c>
      <c r="EU34" s="2">
        <v>1.9954388575737439E-6</v>
      </c>
      <c r="EV34" s="2">
        <v>-3.8034163071679039E-10</v>
      </c>
      <c r="EW34" s="2">
        <v>-4.1116882730304748E-2</v>
      </c>
      <c r="EX34" s="2">
        <v>-1.1920631203760169E-2</v>
      </c>
      <c r="EY34" s="2">
        <v>1.912794135708796E-3</v>
      </c>
      <c r="EZ34" s="2">
        <v>-4.0206091563060771E-5</v>
      </c>
      <c r="FA34" s="2">
        <v>23</v>
      </c>
      <c r="FB34" s="2">
        <v>2006</v>
      </c>
      <c r="FC34" s="2">
        <v>0</v>
      </c>
      <c r="FD34" s="2">
        <v>18</v>
      </c>
      <c r="FE34" s="2">
        <v>2.8</v>
      </c>
      <c r="FF34" s="2">
        <v>2.9</v>
      </c>
      <c r="FG34" s="2">
        <v>1.07422</v>
      </c>
      <c r="FH34" s="2">
        <v>2.5610400000000002</v>
      </c>
      <c r="FI34" s="2">
        <v>1.39771</v>
      </c>
      <c r="FJ34" s="2">
        <v>2.2802699999999998</v>
      </c>
      <c r="FK34" s="2">
        <v>1.3952599999999999</v>
      </c>
      <c r="FL34" s="2">
        <v>2.6208499999999999</v>
      </c>
      <c r="FM34" s="2">
        <v>29.815100000000001</v>
      </c>
      <c r="FN34" s="2">
        <v>15.2966</v>
      </c>
      <c r="FO34" s="2">
        <v>18</v>
      </c>
      <c r="FP34" s="2">
        <v>583.904</v>
      </c>
      <c r="FQ34" s="2">
        <v>402.09300000000002</v>
      </c>
      <c r="FR34" s="2">
        <v>22.694099999999999</v>
      </c>
      <c r="FS34" s="2">
        <v>22.797499999999999</v>
      </c>
      <c r="FT34" s="2">
        <v>30.000399999999999</v>
      </c>
      <c r="FU34" s="2">
        <v>22.5884</v>
      </c>
      <c r="FV34" s="2">
        <v>22.939800000000002</v>
      </c>
      <c r="FW34" s="2">
        <v>21.5197</v>
      </c>
      <c r="FX34" s="2">
        <v>0</v>
      </c>
      <c r="FY34" s="2">
        <v>100</v>
      </c>
      <c r="FZ34" s="2">
        <v>-999.9</v>
      </c>
      <c r="GA34" s="2">
        <v>410</v>
      </c>
      <c r="GB34" s="2">
        <v>56.859000000000002</v>
      </c>
      <c r="GC34" s="2">
        <v>99.399299999999997</v>
      </c>
      <c r="GD34" s="2">
        <v>93.943399999999997</v>
      </c>
    </row>
    <row r="35" spans="1:186" s="2" customFormat="1" thickTop="1" thickBot="1" x14ac:dyDescent="0.35">
      <c r="A35" s="1">
        <v>19</v>
      </c>
      <c r="B35" s="2">
        <v>1693239058.5</v>
      </c>
      <c r="C35" s="2">
        <v>2649.5</v>
      </c>
      <c r="D35" s="2" t="s">
        <v>399</v>
      </c>
      <c r="E35" s="2" t="s">
        <v>400</v>
      </c>
      <c r="F35" s="2">
        <v>5</v>
      </c>
      <c r="H35" s="2" t="s">
        <v>308</v>
      </c>
      <c r="I35" s="1">
        <v>19</v>
      </c>
      <c r="J35" s="1" t="s">
        <v>1374</v>
      </c>
      <c r="M35" s="2">
        <v>1693239050.5</v>
      </c>
      <c r="N35" s="2">
        <f t="shared" si="0"/>
        <v>2.2566098980585326E-3</v>
      </c>
      <c r="O35" s="2">
        <f t="shared" si="1"/>
        <v>2.2566098980585325</v>
      </c>
      <c r="P35" s="1">
        <f t="shared" si="2"/>
        <v>9.6969081839986391</v>
      </c>
      <c r="Q35" s="2">
        <f t="shared" si="3"/>
        <v>399.41422580645173</v>
      </c>
      <c r="R35" s="2">
        <f t="shared" si="4"/>
        <v>327.42103142032141</v>
      </c>
      <c r="S35" s="2">
        <f t="shared" si="5"/>
        <v>33.242371142793459</v>
      </c>
      <c r="T35" s="2">
        <f t="shared" si="6"/>
        <v>40.551689292447556</v>
      </c>
      <c r="U35" s="2">
        <f t="shared" si="7"/>
        <v>0.24284428149498483</v>
      </c>
      <c r="V35" s="2">
        <f t="shared" si="8"/>
        <v>2.9545231326295069</v>
      </c>
      <c r="W35" s="2">
        <f t="shared" si="9"/>
        <v>0.23227519349237127</v>
      </c>
      <c r="X35" s="2">
        <f t="shared" si="10"/>
        <v>0.14608325261203711</v>
      </c>
      <c r="Y35" s="2">
        <f t="shared" si="11"/>
        <v>33.048158002593567</v>
      </c>
      <c r="Z35" s="2">
        <f t="shared" si="12"/>
        <v>22.895641864308729</v>
      </c>
      <c r="AA35" s="2">
        <f t="shared" si="13"/>
        <v>22.113854838709671</v>
      </c>
      <c r="AB35" s="2">
        <f t="shared" si="14"/>
        <v>2.671988034325353</v>
      </c>
      <c r="AC35" s="2">
        <f t="shared" si="15"/>
        <v>59.498061610227701</v>
      </c>
      <c r="AD35" s="2">
        <f t="shared" si="16"/>
        <v>1.7068907296404225</v>
      </c>
      <c r="AE35" s="2">
        <f t="shared" si="17"/>
        <v>2.8688173756353241</v>
      </c>
      <c r="AF35" s="2">
        <f t="shared" si="18"/>
        <v>0.96509730468493049</v>
      </c>
      <c r="AG35" s="2">
        <f t="shared" si="19"/>
        <v>-99.516496504381294</v>
      </c>
      <c r="AH35" s="2">
        <f t="shared" si="20"/>
        <v>186.62513592207372</v>
      </c>
      <c r="AI35" s="2">
        <f t="shared" si="21"/>
        <v>13.054138440393615</v>
      </c>
      <c r="AJ35" s="2">
        <f t="shared" si="22"/>
        <v>133.21093586067963</v>
      </c>
      <c r="AK35" s="2">
        <f t="shared" si="23"/>
        <v>9.6969081839986391</v>
      </c>
      <c r="AL35" s="2">
        <f t="shared" si="24"/>
        <v>2.2566098980585325</v>
      </c>
      <c r="AM35" s="2">
        <f t="shared" si="25"/>
        <v>9.7826270439761753</v>
      </c>
      <c r="AN35" s="2">
        <v>416.08571547705628</v>
      </c>
      <c r="AO35" s="2">
        <v>406.21316969696971</v>
      </c>
      <c r="AP35" s="2">
        <v>-1.184651082255837E-2</v>
      </c>
      <c r="AQ35" s="2">
        <v>67.260000000000005</v>
      </c>
      <c r="AR35" s="2">
        <f t="shared" si="26"/>
        <v>2.3176563784119808</v>
      </c>
      <c r="AS35" s="2">
        <v>14.58972901651204</v>
      </c>
      <c r="AT35" s="2">
        <v>16.867278181818179</v>
      </c>
      <c r="AU35" s="2">
        <v>1.7548143257127449E-4</v>
      </c>
      <c r="AV35" s="2">
        <v>78.459577092154134</v>
      </c>
      <c r="AW35" s="2">
        <v>27</v>
      </c>
      <c r="AX35" s="2">
        <v>4</v>
      </c>
      <c r="AY35" s="2">
        <f t="shared" si="27"/>
        <v>1</v>
      </c>
      <c r="AZ35" s="2">
        <f t="shared" si="28"/>
        <v>0</v>
      </c>
      <c r="BA35" s="2">
        <f t="shared" si="29"/>
        <v>54305.962259839333</v>
      </c>
      <c r="BB35" s="2" t="s">
        <v>309</v>
      </c>
      <c r="BC35" s="2">
        <v>0</v>
      </c>
      <c r="BD35" s="2">
        <v>0</v>
      </c>
      <c r="BE35" s="2">
        <v>0</v>
      </c>
      <c r="BF35" s="2" t="e">
        <f t="shared" si="30"/>
        <v>#DIV/0!</v>
      </c>
      <c r="BG35" s="2">
        <v>0.5</v>
      </c>
      <c r="BH35" s="2" t="s">
        <v>401</v>
      </c>
      <c r="BI35" s="2">
        <v>8128.18</v>
      </c>
      <c r="BJ35" s="2">
        <v>1043.1819230769231</v>
      </c>
      <c r="BK35" s="2">
        <v>2977.46</v>
      </c>
      <c r="BL35" s="2">
        <f t="shared" si="31"/>
        <v>0.64964032326985977</v>
      </c>
      <c r="BM35" s="2">
        <v>0.5</v>
      </c>
      <c r="BN35" s="2">
        <f t="shared" si="32"/>
        <v>168.57891910547218</v>
      </c>
      <c r="BO35" s="2">
        <f t="shared" si="33"/>
        <v>9.6969081839986391</v>
      </c>
      <c r="BP35" s="2">
        <f t="shared" si="34"/>
        <v>54.757831752081245</v>
      </c>
      <c r="BQ35" s="2">
        <f t="shared" si="35"/>
        <v>5.4555505710916032E-2</v>
      </c>
      <c r="BR35" s="2">
        <f t="shared" si="36"/>
        <v>-1</v>
      </c>
      <c r="BS35" s="2" t="e">
        <f t="shared" si="37"/>
        <v>#DIV/0!</v>
      </c>
      <c r="BT35" s="2" t="s">
        <v>402</v>
      </c>
      <c r="BU35" s="2">
        <v>-4813.3999999999996</v>
      </c>
      <c r="BV35" s="2">
        <f t="shared" si="38"/>
        <v>-4813.3999999999996</v>
      </c>
      <c r="BW35" s="2">
        <f t="shared" si="39"/>
        <v>2.6166128176365087</v>
      </c>
      <c r="BX35" s="2">
        <f t="shared" si="40"/>
        <v>0.24827529655558911</v>
      </c>
      <c r="BY35" s="2">
        <f t="shared" si="41"/>
        <v>-0.61857730502347619</v>
      </c>
      <c r="BZ35" s="2">
        <f t="shared" si="42"/>
        <v>0.64964032326985988</v>
      </c>
      <c r="CA35" s="2" t="e">
        <f t="shared" si="43"/>
        <v>#DIV/0!</v>
      </c>
      <c r="CB35" s="2">
        <f t="shared" si="44"/>
        <v>-1.1455799664509245</v>
      </c>
      <c r="CC35" s="2">
        <f t="shared" si="45"/>
        <v>2.1455799664509243</v>
      </c>
      <c r="CD35" s="2">
        <f t="shared" si="46"/>
        <v>199.9925806451613</v>
      </c>
      <c r="CE35" s="2">
        <f t="shared" si="47"/>
        <v>168.57891910547218</v>
      </c>
      <c r="CF35" s="2">
        <f t="shared" si="48"/>
        <v>0.84292586535784997</v>
      </c>
      <c r="CG35" s="2">
        <f t="shared" si="49"/>
        <v>0.16524692014065046</v>
      </c>
      <c r="CH35" s="2">
        <v>6</v>
      </c>
      <c r="CI35" s="2">
        <v>0.5</v>
      </c>
      <c r="CJ35" s="2" t="s">
        <v>312</v>
      </c>
      <c r="CK35" s="2">
        <v>2</v>
      </c>
      <c r="CL35" s="2" t="b">
        <v>0</v>
      </c>
      <c r="CM35" s="2">
        <v>1693239050.5</v>
      </c>
      <c r="CN35" s="2">
        <v>399.41422580645173</v>
      </c>
      <c r="CO35" s="2">
        <v>410.01212903225797</v>
      </c>
      <c r="CP35" s="2">
        <v>16.812035483870972</v>
      </c>
      <c r="CQ35" s="2">
        <v>14.593432258064521</v>
      </c>
      <c r="CR35" s="2">
        <v>400.02722580645172</v>
      </c>
      <c r="CS35" s="2">
        <v>16.749035483870969</v>
      </c>
      <c r="CT35" s="2">
        <v>600.01851612903215</v>
      </c>
      <c r="CU35" s="2">
        <v>101.4279677419354</v>
      </c>
      <c r="CV35" s="2">
        <v>9.9936554838709682E-2</v>
      </c>
      <c r="CW35" s="2">
        <v>23.285503225806451</v>
      </c>
      <c r="CX35" s="2">
        <v>22.113854838709671</v>
      </c>
      <c r="CY35" s="2">
        <v>999.90000000000032</v>
      </c>
      <c r="CZ35" s="2">
        <v>0</v>
      </c>
      <c r="DA35" s="2">
        <v>0</v>
      </c>
      <c r="DB35" s="2">
        <v>10000.257419354841</v>
      </c>
      <c r="DC35" s="2">
        <v>0</v>
      </c>
      <c r="DD35" s="2">
        <v>131.3847419354839</v>
      </c>
      <c r="DE35" s="2">
        <v>199.9925806451613</v>
      </c>
      <c r="DF35" s="2">
        <v>0.89997158064516092</v>
      </c>
      <c r="DG35" s="2">
        <v>0.10002841935483869</v>
      </c>
      <c r="DH35" s="2">
        <v>0</v>
      </c>
      <c r="DI35" s="2">
        <v>1043.9090322580639</v>
      </c>
      <c r="DJ35" s="2">
        <v>5.0002200000000023</v>
      </c>
      <c r="DK35" s="2">
        <v>2150.5112903225809</v>
      </c>
      <c r="DL35" s="2">
        <v>1797.6519354838711</v>
      </c>
      <c r="DM35" s="2">
        <v>34.872741935483873</v>
      </c>
      <c r="DN35" s="2">
        <v>39.771935483870948</v>
      </c>
      <c r="DO35" s="2">
        <v>36.59854838709677</v>
      </c>
      <c r="DP35" s="2">
        <v>38.02190322580644</v>
      </c>
      <c r="DQ35" s="2">
        <v>37.451354838709662</v>
      </c>
      <c r="DR35" s="2">
        <v>175.48838709677409</v>
      </c>
      <c r="DS35" s="2">
        <v>19.50516129032258</v>
      </c>
      <c r="DT35" s="2">
        <v>0</v>
      </c>
      <c r="DU35" s="2">
        <v>115.4000000953674</v>
      </c>
      <c r="DV35" s="2">
        <v>0</v>
      </c>
      <c r="DW35" s="2">
        <v>1043.1819230769231</v>
      </c>
      <c r="DX35" s="2">
        <v>-79.496410157139593</v>
      </c>
      <c r="DY35" s="2">
        <v>-171.2988031221519</v>
      </c>
      <c r="DZ35" s="2">
        <v>2148.9773076923079</v>
      </c>
      <c r="EA35" s="2">
        <v>15</v>
      </c>
      <c r="EB35" s="2">
        <v>1693239090.5</v>
      </c>
      <c r="EC35" s="2" t="s">
        <v>403</v>
      </c>
      <c r="ED35" s="2">
        <v>1693239076</v>
      </c>
      <c r="EE35" s="2">
        <v>1693239090.5</v>
      </c>
      <c r="EF35" s="2">
        <v>20</v>
      </c>
      <c r="EG35" s="2">
        <v>-3.1E-2</v>
      </c>
      <c r="EH35" s="2">
        <v>3.0000000000000001E-3</v>
      </c>
      <c r="EI35" s="2">
        <v>-0.61299999999999999</v>
      </c>
      <c r="EJ35" s="2">
        <v>6.3E-2</v>
      </c>
      <c r="EK35" s="2">
        <v>410</v>
      </c>
      <c r="EL35" s="2">
        <v>15</v>
      </c>
      <c r="EM35" s="2">
        <v>0.39</v>
      </c>
      <c r="EN35" s="2">
        <v>0.06</v>
      </c>
      <c r="EO35" s="2">
        <v>100</v>
      </c>
      <c r="EP35" s="2">
        <v>100</v>
      </c>
      <c r="EQ35" s="2">
        <v>-0.61299999999999999</v>
      </c>
      <c r="ER35" s="2">
        <v>6.3E-2</v>
      </c>
      <c r="ES35" s="2">
        <v>-1.0730220770735339</v>
      </c>
      <c r="ET35" s="2">
        <v>4.3947813741094052E-4</v>
      </c>
      <c r="EU35" s="2">
        <v>1.9954388575737439E-6</v>
      </c>
      <c r="EV35" s="2">
        <v>-3.8034163071679039E-10</v>
      </c>
      <c r="EW35" s="2">
        <v>-4.6801454260503007E-2</v>
      </c>
      <c r="EX35" s="2">
        <v>-1.1920631203760169E-2</v>
      </c>
      <c r="EY35" s="2">
        <v>1.912794135708796E-3</v>
      </c>
      <c r="EZ35" s="2">
        <v>-4.0206091563060771E-5</v>
      </c>
      <c r="FA35" s="2">
        <v>23</v>
      </c>
      <c r="FB35" s="2">
        <v>2006</v>
      </c>
      <c r="FC35" s="2">
        <v>0</v>
      </c>
      <c r="FD35" s="2">
        <v>18</v>
      </c>
      <c r="FE35" s="2">
        <v>1.6</v>
      </c>
      <c r="FF35" s="2">
        <v>1.6</v>
      </c>
      <c r="FG35" s="2">
        <v>1.07422</v>
      </c>
      <c r="FH35" s="2">
        <v>2.5500500000000001</v>
      </c>
      <c r="FI35" s="2">
        <v>1.39771</v>
      </c>
      <c r="FJ35" s="2">
        <v>2.2802699999999998</v>
      </c>
      <c r="FK35" s="2">
        <v>1.3952599999999999</v>
      </c>
      <c r="FL35" s="2">
        <v>2.50488</v>
      </c>
      <c r="FM35" s="2">
        <v>29.815100000000001</v>
      </c>
      <c r="FN35" s="2">
        <v>15.270300000000001</v>
      </c>
      <c r="FO35" s="2">
        <v>18</v>
      </c>
      <c r="FP35" s="2">
        <v>569.9</v>
      </c>
      <c r="FQ35" s="2">
        <v>401.863</v>
      </c>
      <c r="FR35" s="2">
        <v>22.671399999999998</v>
      </c>
      <c r="FS35" s="2">
        <v>22.883199999999999</v>
      </c>
      <c r="FT35" s="2">
        <v>30.000399999999999</v>
      </c>
      <c r="FU35" s="2">
        <v>22.660900000000002</v>
      </c>
      <c r="FV35" s="2">
        <v>23.009699999999999</v>
      </c>
      <c r="FW35" s="2">
        <v>21.5229</v>
      </c>
      <c r="FX35" s="2">
        <v>0</v>
      </c>
      <c r="FY35" s="2">
        <v>100</v>
      </c>
      <c r="FZ35" s="2">
        <v>-999.9</v>
      </c>
      <c r="GA35" s="2">
        <v>410</v>
      </c>
      <c r="GB35" s="2">
        <v>56.859000000000002</v>
      </c>
      <c r="GC35" s="2">
        <v>99.377200000000002</v>
      </c>
      <c r="GD35" s="2">
        <v>93.927700000000002</v>
      </c>
    </row>
    <row r="36" spans="1:186" s="2" customFormat="1" thickTop="1" thickBot="1" x14ac:dyDescent="0.35">
      <c r="A36" s="1">
        <v>20</v>
      </c>
      <c r="B36" s="2">
        <v>1693239196.5</v>
      </c>
      <c r="C36" s="2">
        <v>2787.5</v>
      </c>
      <c r="D36" s="2" t="s">
        <v>404</v>
      </c>
      <c r="E36" s="2" t="s">
        <v>405</v>
      </c>
      <c r="F36" s="2">
        <v>5</v>
      </c>
      <c r="H36" s="2" t="s">
        <v>308</v>
      </c>
      <c r="I36" s="1">
        <v>20</v>
      </c>
      <c r="J36" s="1" t="s">
        <v>1377</v>
      </c>
      <c r="M36" s="2">
        <v>1693239188.5</v>
      </c>
      <c r="N36" s="2">
        <f t="shared" si="0"/>
        <v>1.1458563387730344E-3</v>
      </c>
      <c r="O36" s="2">
        <f t="shared" si="1"/>
        <v>1.1458563387730343</v>
      </c>
      <c r="P36" s="1">
        <f t="shared" si="2"/>
        <v>8.218407319125145</v>
      </c>
      <c r="Q36" s="2">
        <f t="shared" si="3"/>
        <v>401.33425806451618</v>
      </c>
      <c r="R36" s="2">
        <f t="shared" si="4"/>
        <v>271.1692405986845</v>
      </c>
      <c r="S36" s="2">
        <f t="shared" si="5"/>
        <v>27.532034244967839</v>
      </c>
      <c r="T36" s="2">
        <f t="shared" si="6"/>
        <v>40.747794669911478</v>
      </c>
      <c r="U36" s="2">
        <f t="shared" si="7"/>
        <v>0.10758700083455748</v>
      </c>
      <c r="V36" s="2">
        <f t="shared" si="8"/>
        <v>2.9544059633440729</v>
      </c>
      <c r="W36" s="2">
        <f t="shared" si="9"/>
        <v>0.10545690139473912</v>
      </c>
      <c r="X36" s="2">
        <f t="shared" si="10"/>
        <v>6.6098431706343483E-2</v>
      </c>
      <c r="Y36" s="2">
        <f t="shared" si="11"/>
        <v>33.048055138141031</v>
      </c>
      <c r="Z36" s="2">
        <f t="shared" si="12"/>
        <v>22.989660697751159</v>
      </c>
      <c r="AA36" s="2">
        <f t="shared" si="13"/>
        <v>22.145651612903219</v>
      </c>
      <c r="AB36" s="2">
        <f t="shared" si="14"/>
        <v>2.6771694459162019</v>
      </c>
      <c r="AC36" s="2">
        <f t="shared" si="15"/>
        <v>56.328479244515741</v>
      </c>
      <c r="AD36" s="2">
        <f t="shared" si="16"/>
        <v>1.5971943656733389</v>
      </c>
      <c r="AE36" s="2">
        <f t="shared" si="17"/>
        <v>2.835500597735106</v>
      </c>
      <c r="AF36" s="2">
        <f t="shared" si="18"/>
        <v>1.0799750802428629</v>
      </c>
      <c r="AG36" s="2">
        <f t="shared" si="19"/>
        <v>-50.532264539890818</v>
      </c>
      <c r="AH36" s="2">
        <f t="shared" si="20"/>
        <v>150.76889600589379</v>
      </c>
      <c r="AI36" s="2">
        <f t="shared" si="21"/>
        <v>10.537817481364662</v>
      </c>
      <c r="AJ36" s="2">
        <f t="shared" si="22"/>
        <v>143.82250408550868</v>
      </c>
      <c r="AK36" s="2">
        <f t="shared" si="23"/>
        <v>8.218407319125145</v>
      </c>
      <c r="AL36" s="2">
        <f t="shared" si="24"/>
        <v>1.1458563387730343</v>
      </c>
      <c r="AM36" s="2">
        <f t="shared" si="25"/>
        <v>8.2848847407553396</v>
      </c>
      <c r="AN36" s="2">
        <v>416.07134260432912</v>
      </c>
      <c r="AO36" s="2">
        <v>407.71767272727271</v>
      </c>
      <c r="AP36" s="2">
        <v>-1.156386724389525E-2</v>
      </c>
      <c r="AQ36" s="2">
        <v>67.260000000000005</v>
      </c>
      <c r="AR36" s="2">
        <f t="shared" si="26"/>
        <v>1.1841754305929537</v>
      </c>
      <c r="AS36" s="2">
        <v>14.60672440737433</v>
      </c>
      <c r="AT36" s="2">
        <v>15.77035757575757</v>
      </c>
      <c r="AU36" s="2">
        <v>3.30985377791691E-4</v>
      </c>
      <c r="AV36" s="2">
        <v>78.459065539681475</v>
      </c>
      <c r="AW36" s="2">
        <v>1</v>
      </c>
      <c r="AX36" s="2">
        <v>0</v>
      </c>
      <c r="AY36" s="2">
        <f t="shared" si="27"/>
        <v>1</v>
      </c>
      <c r="AZ36" s="2">
        <f t="shared" si="28"/>
        <v>0</v>
      </c>
      <c r="BA36" s="2">
        <f t="shared" si="29"/>
        <v>54338.006774689144</v>
      </c>
      <c r="BB36" s="2" t="s">
        <v>309</v>
      </c>
      <c r="BC36" s="2">
        <v>0</v>
      </c>
      <c r="BD36" s="2">
        <v>0</v>
      </c>
      <c r="BE36" s="2">
        <v>0</v>
      </c>
      <c r="BF36" s="2" t="e">
        <f t="shared" si="30"/>
        <v>#DIV/0!</v>
      </c>
      <c r="BG36" s="2">
        <v>0.5</v>
      </c>
      <c r="BH36" s="2" t="s">
        <v>406</v>
      </c>
      <c r="BI36" s="2">
        <v>8143.01</v>
      </c>
      <c r="BJ36" s="2">
        <v>990.48827999999992</v>
      </c>
      <c r="BK36" s="2">
        <v>3014.68</v>
      </c>
      <c r="BL36" s="2">
        <f t="shared" si="31"/>
        <v>0.67144496928363873</v>
      </c>
      <c r="BM36" s="2">
        <v>0.5</v>
      </c>
      <c r="BN36" s="2">
        <f t="shared" si="32"/>
        <v>168.57901238312499</v>
      </c>
      <c r="BO36" s="2">
        <f t="shared" si="33"/>
        <v>8.218407319125145</v>
      </c>
      <c r="BP36" s="2">
        <f t="shared" si="34"/>
        <v>56.595764895726752</v>
      </c>
      <c r="BQ36" s="2">
        <f t="shared" si="35"/>
        <v>4.5785102249761248E-2</v>
      </c>
      <c r="BR36" s="2">
        <f t="shared" si="36"/>
        <v>-1</v>
      </c>
      <c r="BS36" s="2" t="e">
        <f t="shared" si="37"/>
        <v>#DIV/0!</v>
      </c>
      <c r="BT36" s="2" t="s">
        <v>407</v>
      </c>
      <c r="BU36" s="2">
        <v>-1046.53</v>
      </c>
      <c r="BV36" s="2">
        <f t="shared" si="38"/>
        <v>-1046.53</v>
      </c>
      <c r="BW36" s="2">
        <f t="shared" si="39"/>
        <v>1.3471446389003146</v>
      </c>
      <c r="BX36" s="2">
        <f t="shared" si="40"/>
        <v>0.49842084501909523</v>
      </c>
      <c r="BY36" s="2">
        <f t="shared" si="41"/>
        <v>-2.8806436509225728</v>
      </c>
      <c r="BZ36" s="2">
        <f t="shared" si="42"/>
        <v>0.67144496928363873</v>
      </c>
      <c r="CA36" s="2" t="e">
        <f t="shared" si="43"/>
        <v>#DIV/0!</v>
      </c>
      <c r="CB36" s="2">
        <f t="shared" si="44"/>
        <v>-0.52662144264628119</v>
      </c>
      <c r="CC36" s="2">
        <f t="shared" si="45"/>
        <v>1.5266214426462812</v>
      </c>
      <c r="CD36" s="2">
        <f t="shared" si="46"/>
        <v>199.99277419354831</v>
      </c>
      <c r="CE36" s="2">
        <f t="shared" si="47"/>
        <v>168.57901238312499</v>
      </c>
      <c r="CF36" s="2">
        <f t="shared" si="48"/>
        <v>0.84292551599878396</v>
      </c>
      <c r="CG36" s="2">
        <f t="shared" si="49"/>
        <v>0.16524624587765305</v>
      </c>
      <c r="CH36" s="2">
        <v>6</v>
      </c>
      <c r="CI36" s="2">
        <v>0.5</v>
      </c>
      <c r="CJ36" s="2" t="s">
        <v>312</v>
      </c>
      <c r="CK36" s="2">
        <v>2</v>
      </c>
      <c r="CL36" s="2" t="b">
        <v>0</v>
      </c>
      <c r="CM36" s="2">
        <v>1693239188.5</v>
      </c>
      <c r="CN36" s="2">
        <v>401.33425806451618</v>
      </c>
      <c r="CO36" s="2">
        <v>410.01190322580652</v>
      </c>
      <c r="CP36" s="2">
        <v>15.731129032258069</v>
      </c>
      <c r="CQ36" s="2">
        <v>14.603380645161289</v>
      </c>
      <c r="CR36" s="2">
        <v>402.01425806451618</v>
      </c>
      <c r="CS36" s="2">
        <v>15.66612903225807</v>
      </c>
      <c r="CT36" s="2">
        <v>600.04380645161291</v>
      </c>
      <c r="CU36" s="2">
        <v>101.4308064516129</v>
      </c>
      <c r="CV36" s="2">
        <v>0.1000094483870968</v>
      </c>
      <c r="CW36" s="2">
        <v>23.092229032258061</v>
      </c>
      <c r="CX36" s="2">
        <v>22.145651612903219</v>
      </c>
      <c r="CY36" s="2">
        <v>999.90000000000032</v>
      </c>
      <c r="CZ36" s="2">
        <v>0</v>
      </c>
      <c r="DA36" s="2">
        <v>0</v>
      </c>
      <c r="DB36" s="2">
        <v>9999.3125806451608</v>
      </c>
      <c r="DC36" s="2">
        <v>0</v>
      </c>
      <c r="DD36" s="2">
        <v>5.8113029032258057</v>
      </c>
      <c r="DE36" s="2">
        <v>199.99277419354831</v>
      </c>
      <c r="DF36" s="2">
        <v>0.89997148387096737</v>
      </c>
      <c r="DG36" s="2">
        <v>0.10002852903225801</v>
      </c>
      <c r="DH36" s="2">
        <v>0</v>
      </c>
      <c r="DI36" s="2">
        <v>991.91903225806448</v>
      </c>
      <c r="DJ36" s="2">
        <v>5.0002200000000023</v>
      </c>
      <c r="DK36" s="2">
        <v>2053.2529032258062</v>
      </c>
      <c r="DL36" s="2">
        <v>1797.652258064516</v>
      </c>
      <c r="DM36" s="2">
        <v>33.372774193548388</v>
      </c>
      <c r="DN36" s="2">
        <v>38.526032258064511</v>
      </c>
      <c r="DO36" s="2">
        <v>35.709387096774194</v>
      </c>
      <c r="DP36" s="2">
        <v>36.58048387096774</v>
      </c>
      <c r="DQ36" s="2">
        <v>35.689129032258059</v>
      </c>
      <c r="DR36" s="2">
        <v>175.4883870967742</v>
      </c>
      <c r="DS36" s="2">
        <v>19.502580645161292</v>
      </c>
      <c r="DT36" s="2">
        <v>0</v>
      </c>
      <c r="DU36" s="2">
        <v>136.0999999046326</v>
      </c>
      <c r="DV36" s="2">
        <v>0</v>
      </c>
      <c r="DW36" s="2">
        <v>990.48827999999992</v>
      </c>
      <c r="DX36" s="2">
        <v>-86.274538586284734</v>
      </c>
      <c r="DY36" s="2">
        <v>-160.60307719475941</v>
      </c>
      <c r="DZ36" s="2">
        <v>2050.7375999999999</v>
      </c>
      <c r="EA36" s="2">
        <v>15</v>
      </c>
      <c r="EB36" s="2">
        <v>1693239227</v>
      </c>
      <c r="EC36" s="2" t="s">
        <v>408</v>
      </c>
      <c r="ED36" s="2">
        <v>1693239218.5</v>
      </c>
      <c r="EE36" s="2">
        <v>1693239227</v>
      </c>
      <c r="EF36" s="2">
        <v>21</v>
      </c>
      <c r="EG36" s="2">
        <v>-6.7000000000000004E-2</v>
      </c>
      <c r="EH36" s="2">
        <v>2E-3</v>
      </c>
      <c r="EI36" s="2">
        <v>-0.68</v>
      </c>
      <c r="EJ36" s="2">
        <v>6.5000000000000002E-2</v>
      </c>
      <c r="EK36" s="2">
        <v>410</v>
      </c>
      <c r="EL36" s="2">
        <v>15</v>
      </c>
      <c r="EM36" s="2">
        <v>0.33</v>
      </c>
      <c r="EN36" s="2">
        <v>0.11</v>
      </c>
      <c r="EO36" s="2">
        <v>100</v>
      </c>
      <c r="EP36" s="2">
        <v>100</v>
      </c>
      <c r="EQ36" s="2">
        <v>-0.68</v>
      </c>
      <c r="ER36" s="2">
        <v>6.5000000000000002E-2</v>
      </c>
      <c r="ES36" s="2">
        <v>-1.103817397358553</v>
      </c>
      <c r="ET36" s="2">
        <v>4.3947813741094052E-4</v>
      </c>
      <c r="EU36" s="2">
        <v>1.9954388575737439E-6</v>
      </c>
      <c r="EV36" s="2">
        <v>-3.8034163071679039E-10</v>
      </c>
      <c r="EW36" s="2">
        <v>-4.3819351397335192E-2</v>
      </c>
      <c r="EX36" s="2">
        <v>-1.1920631203760169E-2</v>
      </c>
      <c r="EY36" s="2">
        <v>1.912794135708796E-3</v>
      </c>
      <c r="EZ36" s="2">
        <v>-4.0206091563060771E-5</v>
      </c>
      <c r="FA36" s="2">
        <v>23</v>
      </c>
      <c r="FB36" s="2">
        <v>2006</v>
      </c>
      <c r="FC36" s="2">
        <v>0</v>
      </c>
      <c r="FD36" s="2">
        <v>18</v>
      </c>
      <c r="FE36" s="2">
        <v>2</v>
      </c>
      <c r="FF36" s="2">
        <v>1.8</v>
      </c>
      <c r="FG36" s="2">
        <v>1.07422</v>
      </c>
      <c r="FH36" s="2">
        <v>2.5561500000000001</v>
      </c>
      <c r="FI36" s="2">
        <v>1.39771</v>
      </c>
      <c r="FJ36" s="2">
        <v>2.2790499999999998</v>
      </c>
      <c r="FK36" s="2">
        <v>1.3952599999999999</v>
      </c>
      <c r="FL36" s="2">
        <v>2.63916</v>
      </c>
      <c r="FM36" s="2">
        <v>29.815100000000001</v>
      </c>
      <c r="FN36" s="2">
        <v>15.2615</v>
      </c>
      <c r="FO36" s="2">
        <v>18</v>
      </c>
      <c r="FP36" s="2">
        <v>599.31200000000001</v>
      </c>
      <c r="FQ36" s="2">
        <v>402.041</v>
      </c>
      <c r="FR36" s="2">
        <v>22.602599999999999</v>
      </c>
      <c r="FS36" s="2">
        <v>22.947800000000001</v>
      </c>
      <c r="FT36" s="2">
        <v>30.000299999999999</v>
      </c>
      <c r="FU36" s="2">
        <v>22.7258</v>
      </c>
      <c r="FV36" s="2">
        <v>23.076599999999999</v>
      </c>
      <c r="FW36" s="2">
        <v>21.522099999999998</v>
      </c>
      <c r="FX36" s="2">
        <v>0</v>
      </c>
      <c r="FY36" s="2">
        <v>100</v>
      </c>
      <c r="FZ36" s="2">
        <v>-999.9</v>
      </c>
      <c r="GA36" s="2">
        <v>410</v>
      </c>
      <c r="GB36" s="2">
        <v>56.859000000000002</v>
      </c>
      <c r="GC36" s="2">
        <v>99.369600000000005</v>
      </c>
      <c r="GD36" s="2">
        <v>93.918000000000006</v>
      </c>
    </row>
    <row r="37" spans="1:186" s="2" customFormat="1" thickTop="1" thickBot="1" x14ac:dyDescent="0.35">
      <c r="A37" s="1">
        <v>21</v>
      </c>
      <c r="B37" s="2">
        <v>1693239297</v>
      </c>
      <c r="C37" s="2">
        <v>2888</v>
      </c>
      <c r="D37" s="2" t="s">
        <v>409</v>
      </c>
      <c r="E37" s="2" t="s">
        <v>410</v>
      </c>
      <c r="F37" s="2">
        <v>5</v>
      </c>
      <c r="H37" s="2" t="s">
        <v>308</v>
      </c>
      <c r="I37" s="1">
        <v>21</v>
      </c>
      <c r="J37" s="1" t="s">
        <v>1376</v>
      </c>
      <c r="M37" s="2">
        <v>1693239289</v>
      </c>
      <c r="N37" s="2">
        <f t="shared" si="0"/>
        <v>9.5825604304298573E-4</v>
      </c>
      <c r="O37" s="2">
        <f t="shared" si="1"/>
        <v>0.95825604304298573</v>
      </c>
      <c r="P37" s="1">
        <f t="shared" si="2"/>
        <v>6.3581965977808927</v>
      </c>
      <c r="Q37" s="2">
        <f t="shared" si="3"/>
        <v>403.25941935483871</v>
      </c>
      <c r="R37" s="2">
        <f t="shared" si="4"/>
        <v>271.70135137523494</v>
      </c>
      <c r="S37" s="2">
        <f t="shared" si="5"/>
        <v>27.586407466787364</v>
      </c>
      <c r="T37" s="2">
        <f t="shared" si="6"/>
        <v>40.943773745825524</v>
      </c>
      <c r="U37" s="2">
        <f t="shared" si="7"/>
        <v>8.2337200770815036E-2</v>
      </c>
      <c r="V37" s="2">
        <f t="shared" si="8"/>
        <v>2.9543711781614457</v>
      </c>
      <c r="W37" s="2">
        <f t="shared" si="9"/>
        <v>8.1083313934355014E-2</v>
      </c>
      <c r="X37" s="2">
        <f t="shared" si="10"/>
        <v>5.0788137277155081E-2</v>
      </c>
      <c r="Y37" s="2">
        <f t="shared" si="11"/>
        <v>33.049269057953325</v>
      </c>
      <c r="Z37" s="2">
        <f t="shared" si="12"/>
        <v>23.145488204865295</v>
      </c>
      <c r="AA37" s="2">
        <f t="shared" si="13"/>
        <v>22.582567741935492</v>
      </c>
      <c r="AB37" s="2">
        <f t="shared" si="14"/>
        <v>2.7492625314355781</v>
      </c>
      <c r="AC37" s="2">
        <f t="shared" si="15"/>
        <v>55.182814954657033</v>
      </c>
      <c r="AD37" s="2">
        <f t="shared" si="16"/>
        <v>1.5748911851237053</v>
      </c>
      <c r="AE37" s="2">
        <f t="shared" si="17"/>
        <v>2.8539522429542092</v>
      </c>
      <c r="AF37" s="2">
        <f t="shared" si="18"/>
        <v>1.1743713463118728</v>
      </c>
      <c r="AG37" s="2">
        <f t="shared" si="19"/>
        <v>-42.259091498195673</v>
      </c>
      <c r="AH37" s="2">
        <f t="shared" si="20"/>
        <v>98.264593882937049</v>
      </c>
      <c r="AI37" s="2">
        <f t="shared" si="21"/>
        <v>6.887143467059138</v>
      </c>
      <c r="AJ37" s="2">
        <f t="shared" si="22"/>
        <v>95.941914909753848</v>
      </c>
      <c r="AK37" s="2">
        <f t="shared" si="23"/>
        <v>6.3581965977808927</v>
      </c>
      <c r="AL37" s="2">
        <f t="shared" si="24"/>
        <v>0.95825604304298573</v>
      </c>
      <c r="AM37" s="2">
        <f t="shared" si="25"/>
        <v>6.5430932103972594</v>
      </c>
      <c r="AN37" s="2">
        <v>416.08749684668572</v>
      </c>
      <c r="AO37" s="2">
        <v>409.4831030303028</v>
      </c>
      <c r="AP37" s="2">
        <v>-7.6541932088045406E-3</v>
      </c>
      <c r="AQ37" s="2">
        <v>67.259622800836112</v>
      </c>
      <c r="AR37" s="2">
        <f t="shared" si="26"/>
        <v>0.99180176681801979</v>
      </c>
      <c r="AS37" s="2">
        <v>14.56699616128425</v>
      </c>
      <c r="AT37" s="2">
        <v>15.54300545454546</v>
      </c>
      <c r="AU37" s="2">
        <v>6.7154153243599045E-5</v>
      </c>
      <c r="AV37" s="2">
        <v>78.459850488281134</v>
      </c>
      <c r="AW37" s="2">
        <v>26</v>
      </c>
      <c r="AX37" s="2">
        <v>4</v>
      </c>
      <c r="AY37" s="2">
        <f t="shared" si="27"/>
        <v>1</v>
      </c>
      <c r="AZ37" s="2">
        <f t="shared" si="28"/>
        <v>0</v>
      </c>
      <c r="BA37" s="2">
        <f t="shared" si="29"/>
        <v>54317.32655683942</v>
      </c>
      <c r="BB37" s="2" t="s">
        <v>309</v>
      </c>
      <c r="BC37" s="2">
        <v>0</v>
      </c>
      <c r="BD37" s="2">
        <v>0</v>
      </c>
      <c r="BE37" s="2">
        <v>0</v>
      </c>
      <c r="BF37" s="2" t="e">
        <f t="shared" si="30"/>
        <v>#DIV/0!</v>
      </c>
      <c r="BG37" s="2">
        <v>0.5</v>
      </c>
      <c r="BH37" s="2" t="s">
        <v>411</v>
      </c>
      <c r="BI37" s="2">
        <v>8194.17</v>
      </c>
      <c r="BJ37" s="2">
        <v>934.16592307692304</v>
      </c>
      <c r="BK37" s="2">
        <v>2618.44</v>
      </c>
      <c r="BL37" s="2">
        <f t="shared" si="31"/>
        <v>0.64323569641583422</v>
      </c>
      <c r="BM37" s="2">
        <v>0.5</v>
      </c>
      <c r="BN37" s="2">
        <f t="shared" si="32"/>
        <v>168.58482035093695</v>
      </c>
      <c r="BO37" s="2">
        <f t="shared" si="33"/>
        <v>6.3581965977808927</v>
      </c>
      <c r="BP37" s="2">
        <f t="shared" si="34"/>
        <v>54.219887161786616</v>
      </c>
      <c r="BQ37" s="2">
        <f t="shared" si="35"/>
        <v>3.4749253139079166E-2</v>
      </c>
      <c r="BR37" s="2">
        <f t="shared" si="36"/>
        <v>-1</v>
      </c>
      <c r="BS37" s="2" t="e">
        <f t="shared" si="37"/>
        <v>#DIV/0!</v>
      </c>
      <c r="BT37" s="2" t="s">
        <v>412</v>
      </c>
      <c r="BU37" s="2">
        <v>-4649.7299999999996</v>
      </c>
      <c r="BV37" s="2">
        <f t="shared" si="38"/>
        <v>-4649.7299999999996</v>
      </c>
      <c r="BW37" s="2">
        <f t="shared" si="39"/>
        <v>2.7757634316615998</v>
      </c>
      <c r="BX37" s="2">
        <f t="shared" si="40"/>
        <v>0.23173289520237927</v>
      </c>
      <c r="BY37" s="2">
        <f t="shared" si="41"/>
        <v>-0.56313807468390642</v>
      </c>
      <c r="BZ37" s="2">
        <f t="shared" si="42"/>
        <v>0.64323569641583422</v>
      </c>
      <c r="CA37" s="2" t="e">
        <f t="shared" si="43"/>
        <v>#DIV/0!</v>
      </c>
      <c r="CB37" s="2">
        <f t="shared" si="44"/>
        <v>-1.1534304219322649</v>
      </c>
      <c r="CC37" s="2">
        <f t="shared" si="45"/>
        <v>2.1534304219322649</v>
      </c>
      <c r="CD37" s="2">
        <f t="shared" si="46"/>
        <v>199.99961290322591</v>
      </c>
      <c r="CE37" s="2">
        <f t="shared" si="47"/>
        <v>168.58482035093695</v>
      </c>
      <c r="CF37" s="2">
        <f t="shared" si="48"/>
        <v>0.84292573322384534</v>
      </c>
      <c r="CG37" s="2">
        <f t="shared" si="49"/>
        <v>0.16524666512202163</v>
      </c>
      <c r="CH37" s="2">
        <v>6</v>
      </c>
      <c r="CI37" s="2">
        <v>0.5</v>
      </c>
      <c r="CJ37" s="2" t="s">
        <v>312</v>
      </c>
      <c r="CK37" s="2">
        <v>2</v>
      </c>
      <c r="CL37" s="2" t="b">
        <v>0</v>
      </c>
      <c r="CM37" s="2">
        <v>1693239289</v>
      </c>
      <c r="CN37" s="2">
        <v>403.25941935483871</v>
      </c>
      <c r="CO37" s="2">
        <v>410.00393548387092</v>
      </c>
      <c r="CP37" s="2">
        <v>15.511264516129041</v>
      </c>
      <c r="CQ37" s="2">
        <v>14.567887096774189</v>
      </c>
      <c r="CR37" s="2">
        <v>403.92541935483871</v>
      </c>
      <c r="CS37" s="2">
        <v>15.450264516129041</v>
      </c>
      <c r="CT37" s="2">
        <v>600.00945161290326</v>
      </c>
      <c r="CU37" s="2">
        <v>101.4321612903226</v>
      </c>
      <c r="CV37" s="2">
        <v>9.993388387096773E-2</v>
      </c>
      <c r="CW37" s="2">
        <v>23.199512903225809</v>
      </c>
      <c r="CX37" s="2">
        <v>22.582567741935492</v>
      </c>
      <c r="CY37" s="2">
        <v>999.90000000000032</v>
      </c>
      <c r="CZ37" s="2">
        <v>0</v>
      </c>
      <c r="DA37" s="2">
        <v>0</v>
      </c>
      <c r="DB37" s="2">
        <v>9998.9816129032261</v>
      </c>
      <c r="DC37" s="2">
        <v>0</v>
      </c>
      <c r="DD37" s="2">
        <v>177.7367741935484</v>
      </c>
      <c r="DE37" s="2">
        <v>199.99961290322591</v>
      </c>
      <c r="DF37" s="2">
        <v>0.89999025806451605</v>
      </c>
      <c r="DG37" s="2">
        <v>0.10000988709677421</v>
      </c>
      <c r="DH37" s="2">
        <v>0</v>
      </c>
      <c r="DI37" s="2">
        <v>935.23406451612891</v>
      </c>
      <c r="DJ37" s="2">
        <v>5.0002200000000023</v>
      </c>
      <c r="DK37" s="2">
        <v>1952.307096774193</v>
      </c>
      <c r="DL37" s="2">
        <v>1797.727419354839</v>
      </c>
      <c r="DM37" s="2">
        <v>33.911064516129031</v>
      </c>
      <c r="DN37" s="2">
        <v>39.134838709677403</v>
      </c>
      <c r="DO37" s="2">
        <v>36.074387096774203</v>
      </c>
      <c r="DP37" s="2">
        <v>38.15296774193547</v>
      </c>
      <c r="DQ37" s="2">
        <v>36.251838709677408</v>
      </c>
      <c r="DR37" s="2">
        <v>175.49741935483871</v>
      </c>
      <c r="DS37" s="2">
        <v>19.50516129032258</v>
      </c>
      <c r="DT37" s="2">
        <v>0</v>
      </c>
      <c r="DU37" s="2">
        <v>98.600000143051147</v>
      </c>
      <c r="DV37" s="2">
        <v>0</v>
      </c>
      <c r="DW37" s="2">
        <v>934.16592307692304</v>
      </c>
      <c r="DX37" s="2">
        <v>-82.772786373835743</v>
      </c>
      <c r="DY37" s="2">
        <v>-168.36547022181691</v>
      </c>
      <c r="DZ37" s="2">
        <v>1950.190384615385</v>
      </c>
      <c r="EA37" s="2">
        <v>15</v>
      </c>
      <c r="EB37" s="2">
        <v>1693239315</v>
      </c>
      <c r="EC37" s="2" t="s">
        <v>413</v>
      </c>
      <c r="ED37" s="2">
        <v>1693239314</v>
      </c>
      <c r="EE37" s="2">
        <v>1693239315</v>
      </c>
      <c r="EF37" s="2">
        <v>22</v>
      </c>
      <c r="EG37" s="2">
        <v>1.4E-2</v>
      </c>
      <c r="EH37" s="2">
        <v>-4.0000000000000001E-3</v>
      </c>
      <c r="EI37" s="2">
        <v>-0.66600000000000004</v>
      </c>
      <c r="EJ37" s="2">
        <v>6.0999999999999999E-2</v>
      </c>
      <c r="EK37" s="2">
        <v>410</v>
      </c>
      <c r="EL37" s="2">
        <v>15</v>
      </c>
      <c r="EM37" s="2">
        <v>0.72</v>
      </c>
      <c r="EN37" s="2">
        <v>0.08</v>
      </c>
      <c r="EO37" s="2">
        <v>100</v>
      </c>
      <c r="EP37" s="2">
        <v>100</v>
      </c>
      <c r="EQ37" s="2">
        <v>-0.66600000000000004</v>
      </c>
      <c r="ER37" s="2">
        <v>6.0999999999999999E-2</v>
      </c>
      <c r="ES37" s="2">
        <v>-1.1706575189167321</v>
      </c>
      <c r="ET37" s="2">
        <v>4.3947813741094052E-4</v>
      </c>
      <c r="EU37" s="2">
        <v>1.9954388575737439E-6</v>
      </c>
      <c r="EV37" s="2">
        <v>-3.8034163071679039E-10</v>
      </c>
      <c r="EW37" s="2">
        <v>-4.2101874156857087E-2</v>
      </c>
      <c r="EX37" s="2">
        <v>-1.1920631203760169E-2</v>
      </c>
      <c r="EY37" s="2">
        <v>1.912794135708796E-3</v>
      </c>
      <c r="EZ37" s="2">
        <v>-4.0206091563060771E-5</v>
      </c>
      <c r="FA37" s="2">
        <v>23</v>
      </c>
      <c r="FB37" s="2">
        <v>2006</v>
      </c>
      <c r="FC37" s="2">
        <v>0</v>
      </c>
      <c r="FD37" s="2">
        <v>18</v>
      </c>
      <c r="FE37" s="2">
        <v>1.3</v>
      </c>
      <c r="FF37" s="2">
        <v>1.2</v>
      </c>
      <c r="FG37" s="2">
        <v>1.07422</v>
      </c>
      <c r="FH37" s="2">
        <v>2.5610400000000002</v>
      </c>
      <c r="FI37" s="2">
        <v>1.39771</v>
      </c>
      <c r="FJ37" s="2">
        <v>2.2790499999999998</v>
      </c>
      <c r="FK37" s="2">
        <v>1.3952599999999999</v>
      </c>
      <c r="FL37" s="2">
        <v>2.5976599999999999</v>
      </c>
      <c r="FM37" s="2">
        <v>29.857800000000001</v>
      </c>
      <c r="FN37" s="2">
        <v>15.244</v>
      </c>
      <c r="FO37" s="2">
        <v>18</v>
      </c>
      <c r="FP37" s="2">
        <v>570.93899999999996</v>
      </c>
      <c r="FQ37" s="2">
        <v>401.91399999999999</v>
      </c>
      <c r="FR37" s="2">
        <v>22.621099999999998</v>
      </c>
      <c r="FS37" s="2">
        <v>23.019100000000002</v>
      </c>
      <c r="FT37" s="2">
        <v>30.000399999999999</v>
      </c>
      <c r="FU37" s="2">
        <v>22.794899999999998</v>
      </c>
      <c r="FV37" s="2">
        <v>23.145299999999999</v>
      </c>
      <c r="FW37" s="2">
        <v>21.521799999999999</v>
      </c>
      <c r="FX37" s="2">
        <v>0</v>
      </c>
      <c r="FY37" s="2">
        <v>100</v>
      </c>
      <c r="FZ37" s="2">
        <v>-999.9</v>
      </c>
      <c r="GA37" s="2">
        <v>410</v>
      </c>
      <c r="GB37" s="2">
        <v>56.859000000000002</v>
      </c>
      <c r="GC37" s="2">
        <v>99.356399999999994</v>
      </c>
      <c r="GD37" s="2">
        <v>93.903300000000002</v>
      </c>
    </row>
    <row r="38" spans="1:186" s="2" customFormat="1" thickTop="1" thickBot="1" x14ac:dyDescent="0.35">
      <c r="A38" s="1">
        <v>22</v>
      </c>
      <c r="B38" s="2">
        <v>1693239377.5</v>
      </c>
      <c r="C38" s="2">
        <v>2968.5</v>
      </c>
      <c r="D38" s="2" t="s">
        <v>414</v>
      </c>
      <c r="E38" s="2" t="s">
        <v>415</v>
      </c>
      <c r="F38" s="2">
        <v>5</v>
      </c>
      <c r="H38" s="2" t="s">
        <v>308</v>
      </c>
      <c r="I38" s="1">
        <v>22</v>
      </c>
      <c r="J38" s="1" t="s">
        <v>1375</v>
      </c>
      <c r="M38" s="2">
        <v>1693239369.75</v>
      </c>
      <c r="N38" s="2">
        <f t="shared" si="0"/>
        <v>5.6123060804700133E-4</v>
      </c>
      <c r="O38" s="2">
        <f t="shared" si="1"/>
        <v>0.56123060804700131</v>
      </c>
      <c r="P38" s="1">
        <f t="shared" si="2"/>
        <v>3.6207336657121565</v>
      </c>
      <c r="Q38" s="2">
        <f t="shared" si="3"/>
        <v>406.15176666666662</v>
      </c>
      <c r="R38" s="2">
        <f t="shared" si="4"/>
        <v>276.13814081266958</v>
      </c>
      <c r="S38" s="2">
        <f t="shared" si="5"/>
        <v>28.037293725911706</v>
      </c>
      <c r="T38" s="2">
        <f t="shared" si="6"/>
        <v>41.238042473301171</v>
      </c>
      <c r="U38" s="2">
        <f t="shared" si="7"/>
        <v>4.7271404800195649E-2</v>
      </c>
      <c r="V38" s="2">
        <f t="shared" si="8"/>
        <v>2.9532319629020156</v>
      </c>
      <c r="W38" s="2">
        <f t="shared" si="9"/>
        <v>4.6855036328742904E-2</v>
      </c>
      <c r="X38" s="2">
        <f t="shared" si="10"/>
        <v>2.932150096185044E-2</v>
      </c>
      <c r="Y38" s="2">
        <f t="shared" si="11"/>
        <v>33.046913856393807</v>
      </c>
      <c r="Z38" s="2">
        <f t="shared" si="12"/>
        <v>23.338379289626378</v>
      </c>
      <c r="AA38" s="2">
        <f t="shared" si="13"/>
        <v>22.441939999999999</v>
      </c>
      <c r="AB38" s="2">
        <f t="shared" si="14"/>
        <v>2.7258751628374553</v>
      </c>
      <c r="AC38" s="2">
        <f t="shared" si="15"/>
        <v>53.500611125259546</v>
      </c>
      <c r="AD38" s="2">
        <f t="shared" si="16"/>
        <v>1.5352235891739012</v>
      </c>
      <c r="AE38" s="2">
        <f t="shared" si="17"/>
        <v>2.869544023673904</v>
      </c>
      <c r="AF38" s="2">
        <f t="shared" si="18"/>
        <v>1.1906515736635541</v>
      </c>
      <c r="AG38" s="2">
        <f t="shared" si="19"/>
        <v>-24.750269814872759</v>
      </c>
      <c r="AH38" s="2">
        <f t="shared" si="20"/>
        <v>134.97527383375834</v>
      </c>
      <c r="AI38" s="2">
        <f t="shared" si="21"/>
        <v>9.4613506231926312</v>
      </c>
      <c r="AJ38" s="2">
        <f t="shared" si="22"/>
        <v>152.733268498472</v>
      </c>
      <c r="AK38" s="2">
        <f t="shared" si="23"/>
        <v>3.6207336657121565</v>
      </c>
      <c r="AL38" s="2">
        <f t="shared" si="24"/>
        <v>0.56123060804700131</v>
      </c>
      <c r="AM38" s="2">
        <f t="shared" si="25"/>
        <v>3.9715998505667622</v>
      </c>
      <c r="AN38" s="2">
        <v>416.0734781194804</v>
      </c>
      <c r="AO38" s="2">
        <v>412.27889090909088</v>
      </c>
      <c r="AP38" s="2">
        <v>-5.1076536796638011E-2</v>
      </c>
      <c r="AQ38" s="2">
        <v>67.260000000000005</v>
      </c>
      <c r="AR38" s="2">
        <f t="shared" si="26"/>
        <v>0.57779757729706538</v>
      </c>
      <c r="AS38" s="2">
        <v>14.562967554937179</v>
      </c>
      <c r="AT38" s="2">
        <v>15.13169090909091</v>
      </c>
      <c r="AU38" s="2">
        <v>5.9380435322388858E-5</v>
      </c>
      <c r="AV38" s="2">
        <v>78.458989266984673</v>
      </c>
      <c r="AW38" s="2">
        <v>36</v>
      </c>
      <c r="AX38" s="2">
        <v>6</v>
      </c>
      <c r="AY38" s="2">
        <f t="shared" si="27"/>
        <v>1</v>
      </c>
      <c r="AZ38" s="2">
        <f t="shared" si="28"/>
        <v>0</v>
      </c>
      <c r="BA38" s="2">
        <f t="shared" si="29"/>
        <v>54267.154421843414</v>
      </c>
      <c r="BB38" s="2" t="s">
        <v>309</v>
      </c>
      <c r="BC38" s="2">
        <v>0</v>
      </c>
      <c r="BD38" s="2">
        <v>0</v>
      </c>
      <c r="BE38" s="2">
        <v>0</v>
      </c>
      <c r="BF38" s="2" t="e">
        <f t="shared" si="30"/>
        <v>#DIV/0!</v>
      </c>
      <c r="BG38" s="2">
        <v>0.5</v>
      </c>
      <c r="BH38" s="2" t="s">
        <v>416</v>
      </c>
      <c r="BI38" s="2">
        <v>8200.26</v>
      </c>
      <c r="BJ38" s="2">
        <v>910.91380000000004</v>
      </c>
      <c r="BK38" s="2">
        <v>2076.0500000000002</v>
      </c>
      <c r="BL38" s="2">
        <f t="shared" si="31"/>
        <v>0.56122742708508944</v>
      </c>
      <c r="BM38" s="2">
        <v>0.5</v>
      </c>
      <c r="BN38" s="2">
        <f t="shared" si="32"/>
        <v>168.57283652662889</v>
      </c>
      <c r="BO38" s="2">
        <f t="shared" si="33"/>
        <v>3.6207336657121565</v>
      </c>
      <c r="BP38" s="2">
        <f t="shared" si="34"/>
        <v>47.303849660137658</v>
      </c>
      <c r="BQ38" s="2">
        <f t="shared" si="35"/>
        <v>1.8512672207536739E-2</v>
      </c>
      <c r="BR38" s="2">
        <f t="shared" si="36"/>
        <v>-1</v>
      </c>
      <c r="BS38" s="2" t="e">
        <f t="shared" si="37"/>
        <v>#DIV/0!</v>
      </c>
      <c r="BT38" s="2" t="s">
        <v>417</v>
      </c>
      <c r="BU38" s="2">
        <v>-3736.93</v>
      </c>
      <c r="BV38" s="2">
        <f t="shared" si="38"/>
        <v>-3736.93</v>
      </c>
      <c r="BW38" s="2">
        <f t="shared" si="39"/>
        <v>2.8000192673586857</v>
      </c>
      <c r="BX38" s="2">
        <f t="shared" si="40"/>
        <v>0.20043698756919862</v>
      </c>
      <c r="BY38" s="2">
        <f t="shared" si="41"/>
        <v>-0.55554960890356531</v>
      </c>
      <c r="BZ38" s="2">
        <f t="shared" si="42"/>
        <v>0.56122742708508955</v>
      </c>
      <c r="CA38" s="2" t="e">
        <f t="shared" si="43"/>
        <v>#DIV/0!</v>
      </c>
      <c r="CB38" s="2">
        <f t="shared" si="44"/>
        <v>-0.82227208760803194</v>
      </c>
      <c r="CC38" s="2">
        <f t="shared" si="45"/>
        <v>1.8222720876080318</v>
      </c>
      <c r="CD38" s="2">
        <f t="shared" si="46"/>
        <v>199.9854</v>
      </c>
      <c r="CE38" s="2">
        <f t="shared" si="47"/>
        <v>168.57283652662889</v>
      </c>
      <c r="CF38" s="2">
        <f t="shared" si="48"/>
        <v>0.84292571621042789</v>
      </c>
      <c r="CG38" s="2">
        <f t="shared" si="49"/>
        <v>0.16524663228612593</v>
      </c>
      <c r="CH38" s="2">
        <v>6</v>
      </c>
      <c r="CI38" s="2">
        <v>0.5</v>
      </c>
      <c r="CJ38" s="2" t="s">
        <v>312</v>
      </c>
      <c r="CK38" s="2">
        <v>2</v>
      </c>
      <c r="CL38" s="2" t="b">
        <v>0</v>
      </c>
      <c r="CM38" s="2">
        <v>1693239369.75</v>
      </c>
      <c r="CN38" s="2">
        <v>406.15176666666662</v>
      </c>
      <c r="CO38" s="2">
        <v>410.00036666666671</v>
      </c>
      <c r="CP38" s="2">
        <v>15.12035333333333</v>
      </c>
      <c r="CQ38" s="2">
        <v>14.56762</v>
      </c>
      <c r="CR38" s="2">
        <v>406.71976666666649</v>
      </c>
      <c r="CS38" s="2">
        <v>15.05735333333333</v>
      </c>
      <c r="CT38" s="2">
        <v>600.01223333333326</v>
      </c>
      <c r="CU38" s="2">
        <v>101.4336</v>
      </c>
      <c r="CV38" s="2">
        <v>9.9978966666666669E-2</v>
      </c>
      <c r="CW38" s="2">
        <v>23.289696666666671</v>
      </c>
      <c r="CX38" s="2">
        <v>22.441939999999999</v>
      </c>
      <c r="CY38" s="2">
        <v>999.9000000000002</v>
      </c>
      <c r="CZ38" s="2">
        <v>0</v>
      </c>
      <c r="DA38" s="2">
        <v>0</v>
      </c>
      <c r="DB38" s="2">
        <v>9992.3763333333354</v>
      </c>
      <c r="DC38" s="2">
        <v>0</v>
      </c>
      <c r="DD38" s="2">
        <v>247.49013333333329</v>
      </c>
      <c r="DE38" s="2">
        <v>199.9854</v>
      </c>
      <c r="DF38" s="2">
        <v>0.89996989999999999</v>
      </c>
      <c r="DG38" s="2">
        <v>0.1000302133333333</v>
      </c>
      <c r="DH38" s="2">
        <v>0</v>
      </c>
      <c r="DI38" s="2">
        <v>911.19770000000005</v>
      </c>
      <c r="DJ38" s="2">
        <v>5.0002200000000014</v>
      </c>
      <c r="DK38" s="2">
        <v>1904.9516666666671</v>
      </c>
      <c r="DL38" s="2">
        <v>1797.585</v>
      </c>
      <c r="DM38" s="2">
        <v>34.366599999999998</v>
      </c>
      <c r="DN38" s="2">
        <v>39.574599999999997</v>
      </c>
      <c r="DO38" s="2">
        <v>36.195666666666661</v>
      </c>
      <c r="DP38" s="2">
        <v>39.34559999999999</v>
      </c>
      <c r="DQ38" s="2">
        <v>36.783066666666663</v>
      </c>
      <c r="DR38" s="2">
        <v>175.4816666666666</v>
      </c>
      <c r="DS38" s="2">
        <v>19.50333333333333</v>
      </c>
      <c r="DT38" s="2">
        <v>0</v>
      </c>
      <c r="DU38" s="2">
        <v>78.5</v>
      </c>
      <c r="DV38" s="2">
        <v>0</v>
      </c>
      <c r="DW38" s="2">
        <v>910.91380000000004</v>
      </c>
      <c r="DX38" s="2">
        <v>-24.66961543804296</v>
      </c>
      <c r="DY38" s="2">
        <v>-45.374615481803339</v>
      </c>
      <c r="DZ38" s="2">
        <v>1904.424</v>
      </c>
      <c r="EA38" s="2">
        <v>15</v>
      </c>
      <c r="EB38" s="2">
        <v>1693239399.5</v>
      </c>
      <c r="EC38" s="2" t="s">
        <v>418</v>
      </c>
      <c r="ED38" s="2">
        <v>1693239397.5</v>
      </c>
      <c r="EE38" s="2">
        <v>1693239399.5</v>
      </c>
      <c r="EF38" s="2">
        <v>23</v>
      </c>
      <c r="EG38" s="2">
        <v>9.8000000000000004E-2</v>
      </c>
      <c r="EH38" s="2">
        <v>2E-3</v>
      </c>
      <c r="EI38" s="2">
        <v>-0.56799999999999995</v>
      </c>
      <c r="EJ38" s="2">
        <v>6.3E-2</v>
      </c>
      <c r="EK38" s="2">
        <v>410</v>
      </c>
      <c r="EL38" s="2">
        <v>15</v>
      </c>
      <c r="EM38" s="2">
        <v>0.56000000000000005</v>
      </c>
      <c r="EN38" s="2">
        <v>0.33</v>
      </c>
      <c r="EO38" s="2">
        <v>100</v>
      </c>
      <c r="EP38" s="2">
        <v>100</v>
      </c>
      <c r="EQ38" s="2">
        <v>-0.56799999999999995</v>
      </c>
      <c r="ER38" s="2">
        <v>6.3E-2</v>
      </c>
      <c r="ES38" s="2">
        <v>-1.1565051968995499</v>
      </c>
      <c r="ET38" s="2">
        <v>4.3947813741094052E-4</v>
      </c>
      <c r="EU38" s="2">
        <v>1.9954388575737439E-6</v>
      </c>
      <c r="EV38" s="2">
        <v>-3.8034163071679039E-10</v>
      </c>
      <c r="EW38" s="2">
        <v>-4.6246016100236417E-2</v>
      </c>
      <c r="EX38" s="2">
        <v>-1.1920631203760169E-2</v>
      </c>
      <c r="EY38" s="2">
        <v>1.912794135708796E-3</v>
      </c>
      <c r="EZ38" s="2">
        <v>-4.0206091563060771E-5</v>
      </c>
      <c r="FA38" s="2">
        <v>23</v>
      </c>
      <c r="FB38" s="2">
        <v>2006</v>
      </c>
      <c r="FC38" s="2">
        <v>0</v>
      </c>
      <c r="FD38" s="2">
        <v>18</v>
      </c>
      <c r="FE38" s="2">
        <v>1.1000000000000001</v>
      </c>
      <c r="FF38" s="2">
        <v>1</v>
      </c>
      <c r="FG38" s="2">
        <v>1.07422</v>
      </c>
      <c r="FH38" s="2">
        <v>2.5671400000000002</v>
      </c>
      <c r="FI38" s="2">
        <v>1.39893</v>
      </c>
      <c r="FJ38" s="2">
        <v>2.2802699999999998</v>
      </c>
      <c r="FK38" s="2">
        <v>1.3952599999999999</v>
      </c>
      <c r="FL38" s="2">
        <v>2.3754900000000001</v>
      </c>
      <c r="FM38" s="2">
        <v>29.879200000000001</v>
      </c>
      <c r="FN38" s="2">
        <v>15.209</v>
      </c>
      <c r="FO38" s="2">
        <v>18</v>
      </c>
      <c r="FP38" s="2">
        <v>560.55600000000004</v>
      </c>
      <c r="FQ38" s="2">
        <v>401.863</v>
      </c>
      <c r="FR38" s="2">
        <v>22.677</v>
      </c>
      <c r="FS38" s="2">
        <v>23.0717</v>
      </c>
      <c r="FT38" s="2">
        <v>30.000299999999999</v>
      </c>
      <c r="FU38" s="2">
        <v>22.844000000000001</v>
      </c>
      <c r="FV38" s="2">
        <v>23.194700000000001</v>
      </c>
      <c r="FW38" s="2">
        <v>21.5154</v>
      </c>
      <c r="FX38" s="2">
        <v>0</v>
      </c>
      <c r="FY38" s="2">
        <v>100</v>
      </c>
      <c r="FZ38" s="2">
        <v>-999.9</v>
      </c>
      <c r="GA38" s="2">
        <v>410</v>
      </c>
      <c r="GB38" s="2">
        <v>56.859000000000002</v>
      </c>
      <c r="GC38" s="2">
        <v>99.348799999999997</v>
      </c>
      <c r="GD38" s="2">
        <v>93.899000000000001</v>
      </c>
    </row>
    <row r="39" spans="1:186" s="2" customFormat="1" thickTop="1" thickBot="1" x14ac:dyDescent="0.35">
      <c r="A39" s="1">
        <v>23</v>
      </c>
      <c r="B39" s="2">
        <v>1693239504.5</v>
      </c>
      <c r="C39" s="2">
        <v>3095.5</v>
      </c>
      <c r="D39" s="2" t="s">
        <v>419</v>
      </c>
      <c r="E39" s="2" t="s">
        <v>420</v>
      </c>
      <c r="F39" s="2">
        <v>5</v>
      </c>
      <c r="H39" s="2" t="s">
        <v>308</v>
      </c>
      <c r="I39" s="1">
        <v>23</v>
      </c>
      <c r="J39" s="1" t="s">
        <v>1378</v>
      </c>
      <c r="M39" s="2">
        <v>1693239496.5</v>
      </c>
      <c r="N39" s="2">
        <f t="shared" si="0"/>
        <v>2.1277344984862931E-3</v>
      </c>
      <c r="O39" s="2">
        <f t="shared" si="1"/>
        <v>2.1277344984862929</v>
      </c>
      <c r="P39" s="1">
        <f t="shared" si="2"/>
        <v>10.027417793596678</v>
      </c>
      <c r="Q39" s="2">
        <f t="shared" si="3"/>
        <v>399.12541935483858</v>
      </c>
      <c r="R39" s="2">
        <f t="shared" si="4"/>
        <v>313.3443878406473</v>
      </c>
      <c r="S39" s="2">
        <f t="shared" si="5"/>
        <v>31.816777356921506</v>
      </c>
      <c r="T39" s="2">
        <f t="shared" si="6"/>
        <v>40.526925318856847</v>
      </c>
      <c r="U39" s="2">
        <f t="shared" si="7"/>
        <v>0.20788645585094509</v>
      </c>
      <c r="V39" s="2">
        <f t="shared" si="8"/>
        <v>2.9545177975357446</v>
      </c>
      <c r="W39" s="2">
        <f t="shared" si="9"/>
        <v>0.20008868165015326</v>
      </c>
      <c r="X39" s="2">
        <f t="shared" si="10"/>
        <v>0.12573165532245018</v>
      </c>
      <c r="Y39" s="2">
        <f t="shared" si="11"/>
        <v>33.045668768454874</v>
      </c>
      <c r="Z39" s="2">
        <f t="shared" si="12"/>
        <v>22.978831831969373</v>
      </c>
      <c r="AA39" s="2">
        <f t="shared" si="13"/>
        <v>22.553387096774191</v>
      </c>
      <c r="AB39" s="2">
        <f t="shared" si="14"/>
        <v>2.7443952033596877</v>
      </c>
      <c r="AC39" s="2">
        <f t="shared" si="15"/>
        <v>58.669593376439636</v>
      </c>
      <c r="AD39" s="2">
        <f t="shared" si="16"/>
        <v>1.6881983710402755</v>
      </c>
      <c r="AE39" s="2">
        <f t="shared" si="17"/>
        <v>2.8774673112328362</v>
      </c>
      <c r="AF39" s="2">
        <f t="shared" si="18"/>
        <v>1.0561968323194122</v>
      </c>
      <c r="AG39" s="2">
        <f t="shared" si="19"/>
        <v>-93.833091383245531</v>
      </c>
      <c r="AH39" s="2">
        <f t="shared" si="20"/>
        <v>124.55594890368782</v>
      </c>
      <c r="AI39" s="2">
        <f t="shared" si="21"/>
        <v>8.7341389312815902</v>
      </c>
      <c r="AJ39" s="2">
        <f t="shared" si="22"/>
        <v>72.502665220178756</v>
      </c>
      <c r="AK39" s="2">
        <f t="shared" si="23"/>
        <v>10.027417793596678</v>
      </c>
      <c r="AL39" s="2">
        <f t="shared" si="24"/>
        <v>2.1277344984862929</v>
      </c>
      <c r="AM39" s="2">
        <f t="shared" si="25"/>
        <v>10.421113073402674</v>
      </c>
      <c r="AN39" s="2">
        <v>416.03839128020138</v>
      </c>
      <c r="AO39" s="2">
        <v>405.65534545454562</v>
      </c>
      <c r="AP39" s="2">
        <v>-4.1466768784043088E-2</v>
      </c>
      <c r="AQ39" s="2">
        <v>67.259683861331254</v>
      </c>
      <c r="AR39" s="2">
        <f t="shared" si="26"/>
        <v>2.2042127364847222</v>
      </c>
      <c r="AS39" s="2">
        <v>14.535531810803709</v>
      </c>
      <c r="AT39" s="2">
        <v>16.696780606060599</v>
      </c>
      <c r="AU39" s="2">
        <v>1.1267532097999761E-3</v>
      </c>
      <c r="AV39" s="2">
        <v>78.45988130855234</v>
      </c>
      <c r="AW39" s="2">
        <v>2</v>
      </c>
      <c r="AX39" s="2">
        <v>0</v>
      </c>
      <c r="AY39" s="2">
        <f t="shared" si="27"/>
        <v>1</v>
      </c>
      <c r="AZ39" s="2">
        <f t="shared" si="28"/>
        <v>0</v>
      </c>
      <c r="BA39" s="2">
        <f t="shared" si="29"/>
        <v>54296.9160471961</v>
      </c>
      <c r="BB39" s="2" t="s">
        <v>309</v>
      </c>
      <c r="BC39" s="2">
        <v>0</v>
      </c>
      <c r="BD39" s="2">
        <v>0</v>
      </c>
      <c r="BE39" s="2">
        <v>0</v>
      </c>
      <c r="BF39" s="2" t="e">
        <f t="shared" si="30"/>
        <v>#DIV/0!</v>
      </c>
      <c r="BG39" s="2">
        <v>0.5</v>
      </c>
      <c r="BH39" s="2" t="s">
        <v>421</v>
      </c>
      <c r="BI39" s="2">
        <v>8131.02</v>
      </c>
      <c r="BJ39" s="2">
        <v>1042.412</v>
      </c>
      <c r="BK39" s="2">
        <v>3140.83</v>
      </c>
      <c r="BL39" s="2">
        <f t="shared" si="31"/>
        <v>0.66810938509884332</v>
      </c>
      <c r="BM39" s="2">
        <v>0.5</v>
      </c>
      <c r="BN39" s="2">
        <f t="shared" si="32"/>
        <v>168.56717364235496</v>
      </c>
      <c r="BO39" s="2">
        <f t="shared" si="33"/>
        <v>10.027417793596678</v>
      </c>
      <c r="BP39" s="2">
        <f t="shared" si="34"/>
        <v>56.310655365021859</v>
      </c>
      <c r="BQ39" s="2">
        <f t="shared" si="35"/>
        <v>5.6520006758912493E-2</v>
      </c>
      <c r="BR39" s="2">
        <f t="shared" si="36"/>
        <v>-1</v>
      </c>
      <c r="BS39" s="2" t="e">
        <f t="shared" si="37"/>
        <v>#DIV/0!</v>
      </c>
      <c r="BT39" s="2" t="s">
        <v>422</v>
      </c>
      <c r="BU39" s="2">
        <v>-4.2</v>
      </c>
      <c r="BV39" s="2">
        <f t="shared" si="38"/>
        <v>-4.2</v>
      </c>
      <c r="BW39" s="2">
        <f t="shared" si="39"/>
        <v>1.0013372261472286</v>
      </c>
      <c r="BX39" s="2">
        <f t="shared" si="40"/>
        <v>0.66721716486011262</v>
      </c>
      <c r="BY39" s="2">
        <f t="shared" si="41"/>
        <v>-747.81666666666661</v>
      </c>
      <c r="BZ39" s="2">
        <f t="shared" si="42"/>
        <v>0.66810938509884321</v>
      </c>
      <c r="CA39" s="2" t="e">
        <f t="shared" si="43"/>
        <v>#DIV/0!</v>
      </c>
      <c r="CB39" s="2">
        <f t="shared" si="44"/>
        <v>-2.6882960791054524E-3</v>
      </c>
      <c r="CC39" s="2">
        <f t="shared" si="45"/>
        <v>1.0026882960791055</v>
      </c>
      <c r="CD39" s="2">
        <f t="shared" si="46"/>
        <v>199.9787741935483</v>
      </c>
      <c r="CE39" s="2">
        <f t="shared" si="47"/>
        <v>168.56717364235496</v>
      </c>
      <c r="CF39" s="2">
        <f t="shared" si="48"/>
        <v>0.84292532706100198</v>
      </c>
      <c r="CG39" s="2">
        <f t="shared" si="49"/>
        <v>0.16524588122773376</v>
      </c>
      <c r="CH39" s="2">
        <v>6</v>
      </c>
      <c r="CI39" s="2">
        <v>0.5</v>
      </c>
      <c r="CJ39" s="2" t="s">
        <v>312</v>
      </c>
      <c r="CK39" s="2">
        <v>2</v>
      </c>
      <c r="CL39" s="2" t="b">
        <v>0</v>
      </c>
      <c r="CM39" s="2">
        <v>1693239496.5</v>
      </c>
      <c r="CN39" s="2">
        <v>399.12541935483858</v>
      </c>
      <c r="CO39" s="2">
        <v>410.00158064516131</v>
      </c>
      <c r="CP39" s="2">
        <v>16.62605483870967</v>
      </c>
      <c r="CQ39" s="2">
        <v>14.53379032258065</v>
      </c>
      <c r="CR39" s="2">
        <v>399.6344193548386</v>
      </c>
      <c r="CS39" s="2">
        <v>16.566054838709679</v>
      </c>
      <c r="CT39" s="2">
        <v>600.02699999999982</v>
      </c>
      <c r="CU39" s="2">
        <v>101.4393225806451</v>
      </c>
      <c r="CV39" s="2">
        <v>0.100001535483871</v>
      </c>
      <c r="CW39" s="2">
        <v>23.335361290322581</v>
      </c>
      <c r="CX39" s="2">
        <v>22.553387096774191</v>
      </c>
      <c r="CY39" s="2">
        <v>999.90000000000032</v>
      </c>
      <c r="CZ39" s="2">
        <v>0</v>
      </c>
      <c r="DA39" s="2">
        <v>0</v>
      </c>
      <c r="DB39" s="2">
        <v>9999.1077419354824</v>
      </c>
      <c r="DC39" s="2">
        <v>0</v>
      </c>
      <c r="DD39" s="2">
        <v>137.11883870967739</v>
      </c>
      <c r="DE39" s="2">
        <v>199.9787741935483</v>
      </c>
      <c r="DF39" s="2">
        <v>0.89998583870967785</v>
      </c>
      <c r="DG39" s="2">
        <v>0.1000141612903226</v>
      </c>
      <c r="DH39" s="2">
        <v>0</v>
      </c>
      <c r="DI39" s="2">
        <v>1043.745161290323</v>
      </c>
      <c r="DJ39" s="2">
        <v>5.0002200000000023</v>
      </c>
      <c r="DK39" s="2">
        <v>2164.2454838709682</v>
      </c>
      <c r="DL39" s="2">
        <v>1797.5329032258071</v>
      </c>
      <c r="DM39" s="2">
        <v>34.767935483870957</v>
      </c>
      <c r="DN39" s="2">
        <v>39.936999999999983</v>
      </c>
      <c r="DO39" s="2">
        <v>36.763935483870959</v>
      </c>
      <c r="DP39" s="2">
        <v>40.509935483870947</v>
      </c>
      <c r="DQ39" s="2">
        <v>37.295999999999992</v>
      </c>
      <c r="DR39" s="2">
        <v>175.4774193548387</v>
      </c>
      <c r="DS39" s="2">
        <v>19.5</v>
      </c>
      <c r="DT39" s="2">
        <v>0</v>
      </c>
      <c r="DU39" s="2">
        <v>125</v>
      </c>
      <c r="DV39" s="2">
        <v>0</v>
      </c>
      <c r="DW39" s="2">
        <v>1042.412</v>
      </c>
      <c r="DX39" s="2">
        <v>-82.712307830688616</v>
      </c>
      <c r="DY39" s="2">
        <v>-161.63076944812471</v>
      </c>
      <c r="DZ39" s="2">
        <v>2161.5972000000002</v>
      </c>
      <c r="EA39" s="2">
        <v>15</v>
      </c>
      <c r="EB39" s="2">
        <v>1693239544.5</v>
      </c>
      <c r="EC39" s="2" t="s">
        <v>423</v>
      </c>
      <c r="ED39" s="2">
        <v>1693239544.5</v>
      </c>
      <c r="EE39" s="2">
        <v>1693239534</v>
      </c>
      <c r="EF39" s="2">
        <v>24</v>
      </c>
      <c r="EG39" s="2">
        <v>5.8999999999999997E-2</v>
      </c>
      <c r="EH39" s="2">
        <v>-2E-3</v>
      </c>
      <c r="EI39" s="2">
        <v>-0.50900000000000001</v>
      </c>
      <c r="EJ39" s="2">
        <v>0.06</v>
      </c>
      <c r="EK39" s="2">
        <v>410</v>
      </c>
      <c r="EL39" s="2">
        <v>15</v>
      </c>
      <c r="EM39" s="2">
        <v>0.42</v>
      </c>
      <c r="EN39" s="2">
        <v>7.0000000000000007E-2</v>
      </c>
      <c r="EO39" s="2">
        <v>100</v>
      </c>
      <c r="EP39" s="2">
        <v>100</v>
      </c>
      <c r="EQ39" s="2">
        <v>-0.50900000000000001</v>
      </c>
      <c r="ER39" s="2">
        <v>0.06</v>
      </c>
      <c r="ES39" s="2">
        <v>-1.05841685749241</v>
      </c>
      <c r="ET39" s="2">
        <v>4.3947813741094052E-4</v>
      </c>
      <c r="EU39" s="2">
        <v>1.9954388575737439E-6</v>
      </c>
      <c r="EV39" s="2">
        <v>-3.8034163071679039E-10</v>
      </c>
      <c r="EW39" s="2">
        <v>-4.3992263602716422E-2</v>
      </c>
      <c r="EX39" s="2">
        <v>-1.1920631203760169E-2</v>
      </c>
      <c r="EY39" s="2">
        <v>1.912794135708796E-3</v>
      </c>
      <c r="EZ39" s="2">
        <v>-4.0206091563060771E-5</v>
      </c>
      <c r="FA39" s="2">
        <v>23</v>
      </c>
      <c r="FB39" s="2">
        <v>2006</v>
      </c>
      <c r="FC39" s="2">
        <v>0</v>
      </c>
      <c r="FD39" s="2">
        <v>18</v>
      </c>
      <c r="FE39" s="2">
        <v>1.8</v>
      </c>
      <c r="FF39" s="2">
        <v>1.8</v>
      </c>
      <c r="FG39" s="2">
        <v>1.07422</v>
      </c>
      <c r="FH39" s="2">
        <v>2.5573700000000001</v>
      </c>
      <c r="FI39" s="2">
        <v>1.39771</v>
      </c>
      <c r="FJ39" s="2">
        <v>2.2790499999999998</v>
      </c>
      <c r="FK39" s="2">
        <v>1.3952599999999999</v>
      </c>
      <c r="FL39" s="2">
        <v>2.63428</v>
      </c>
      <c r="FM39" s="2">
        <v>29.900600000000001</v>
      </c>
      <c r="FN39" s="2">
        <v>15.209</v>
      </c>
      <c r="FO39" s="2">
        <v>18</v>
      </c>
      <c r="FP39" s="2">
        <v>597.947</v>
      </c>
      <c r="FQ39" s="2">
        <v>401.75200000000001</v>
      </c>
      <c r="FR39" s="2">
        <v>22.750499999999999</v>
      </c>
      <c r="FS39" s="2">
        <v>23.1508</v>
      </c>
      <c r="FT39" s="2">
        <v>30.000299999999999</v>
      </c>
      <c r="FU39" s="2">
        <v>22.9238</v>
      </c>
      <c r="FV39" s="2">
        <v>23.2728</v>
      </c>
      <c r="FW39" s="2">
        <v>21.519400000000001</v>
      </c>
      <c r="FX39" s="2">
        <v>0</v>
      </c>
      <c r="FY39" s="2">
        <v>100</v>
      </c>
      <c r="FZ39" s="2">
        <v>-999.9</v>
      </c>
      <c r="GA39" s="2">
        <v>410</v>
      </c>
      <c r="GB39" s="2">
        <v>56.859000000000002</v>
      </c>
      <c r="GC39" s="2">
        <v>99.331800000000001</v>
      </c>
      <c r="GD39" s="2">
        <v>93.888499999999993</v>
      </c>
    </row>
    <row r="40" spans="1:186" s="2" customFormat="1" thickTop="1" thickBot="1" x14ac:dyDescent="0.35">
      <c r="A40" s="1">
        <v>24</v>
      </c>
      <c r="B40" s="2">
        <v>1693239629</v>
      </c>
      <c r="C40" s="2">
        <v>3220</v>
      </c>
      <c r="D40" s="2" t="s">
        <v>424</v>
      </c>
      <c r="E40" s="2" t="s">
        <v>425</v>
      </c>
      <c r="F40" s="2">
        <v>5</v>
      </c>
      <c r="H40" s="2" t="s">
        <v>308</v>
      </c>
      <c r="I40" s="1">
        <v>24</v>
      </c>
      <c r="J40" s="1" t="s">
        <v>1381</v>
      </c>
      <c r="M40" s="2">
        <v>1693239621.25</v>
      </c>
      <c r="N40" s="2">
        <f t="shared" si="0"/>
        <v>6.3721160718438507E-4</v>
      </c>
      <c r="O40" s="2">
        <f t="shared" si="1"/>
        <v>0.63721160718438508</v>
      </c>
      <c r="P40" s="1">
        <f t="shared" si="2"/>
        <v>5.9985300788864633</v>
      </c>
      <c r="Q40" s="2">
        <f t="shared" si="3"/>
        <v>403.74216666666672</v>
      </c>
      <c r="R40" s="2">
        <f t="shared" si="4"/>
        <v>209.85993792617941</v>
      </c>
      <c r="S40" s="2">
        <f t="shared" si="5"/>
        <v>21.308788005174438</v>
      </c>
      <c r="T40" s="2">
        <f t="shared" si="6"/>
        <v>40.995229119319092</v>
      </c>
      <c r="U40" s="2">
        <f t="shared" si="7"/>
        <v>5.1539666738735807E-2</v>
      </c>
      <c r="V40" s="2">
        <f t="shared" si="8"/>
        <v>2.9546124105759546</v>
      </c>
      <c r="W40" s="2">
        <f t="shared" si="9"/>
        <v>5.1045366667700175E-2</v>
      </c>
      <c r="X40" s="2">
        <f t="shared" si="10"/>
        <v>3.1947369858208487E-2</v>
      </c>
      <c r="Y40" s="2">
        <f t="shared" si="11"/>
        <v>33.048066675045156</v>
      </c>
      <c r="Z40" s="2">
        <f t="shared" si="12"/>
        <v>23.513858182268624</v>
      </c>
      <c r="AA40" s="2">
        <f t="shared" si="13"/>
        <v>22.76035666666667</v>
      </c>
      <c r="AB40" s="2">
        <f t="shared" si="14"/>
        <v>2.7790812393044182</v>
      </c>
      <c r="AC40" s="2">
        <f t="shared" si="15"/>
        <v>52.987237882886639</v>
      </c>
      <c r="AD40" s="2">
        <f t="shared" si="16"/>
        <v>1.5385048997779482</v>
      </c>
      <c r="AE40" s="2">
        <f t="shared" si="17"/>
        <v>2.903538590138214</v>
      </c>
      <c r="AF40" s="2">
        <f t="shared" si="18"/>
        <v>1.24057633952647</v>
      </c>
      <c r="AG40" s="2">
        <f t="shared" si="19"/>
        <v>-28.101031876831382</v>
      </c>
      <c r="AH40" s="2">
        <f t="shared" si="20"/>
        <v>115.40333417946981</v>
      </c>
      <c r="AI40" s="2">
        <f t="shared" si="21"/>
        <v>8.1067049247460652</v>
      </c>
      <c r="AJ40" s="2">
        <f t="shared" si="22"/>
        <v>128.45707390242964</v>
      </c>
      <c r="AK40" s="2">
        <f t="shared" si="23"/>
        <v>5.9985300788864633</v>
      </c>
      <c r="AL40" s="2">
        <f t="shared" si="24"/>
        <v>0.63721160718438508</v>
      </c>
      <c r="AM40" s="2">
        <f t="shared" si="25"/>
        <v>6.176260790436304</v>
      </c>
      <c r="AN40" s="2">
        <v>416.06246324502172</v>
      </c>
      <c r="AO40" s="2">
        <v>409.82816969696978</v>
      </c>
      <c r="AP40" s="2">
        <v>-7.1636363636450994E-3</v>
      </c>
      <c r="AQ40" s="2">
        <v>67.260000000000005</v>
      </c>
      <c r="AR40" s="2">
        <f t="shared" si="26"/>
        <v>0.65644965729433202</v>
      </c>
      <c r="AS40" s="2">
        <v>14.518540663125631</v>
      </c>
      <c r="AT40" s="2">
        <v>15.16518969696968</v>
      </c>
      <c r="AU40" s="2">
        <v>-2.8082754354867949E-5</v>
      </c>
      <c r="AV40" s="2">
        <v>78.457180562457751</v>
      </c>
      <c r="AW40" s="2">
        <v>22</v>
      </c>
      <c r="AX40" s="2">
        <v>4</v>
      </c>
      <c r="AY40" s="2">
        <f t="shared" si="27"/>
        <v>1</v>
      </c>
      <c r="AZ40" s="2">
        <f t="shared" si="28"/>
        <v>0</v>
      </c>
      <c r="BA40" s="2">
        <f t="shared" si="29"/>
        <v>54272.310495931568</v>
      </c>
      <c r="BB40" s="2" t="s">
        <v>309</v>
      </c>
      <c r="BC40" s="2">
        <v>0</v>
      </c>
      <c r="BD40" s="2">
        <v>0</v>
      </c>
      <c r="BE40" s="2">
        <v>0</v>
      </c>
      <c r="BF40" s="2" t="e">
        <f t="shared" si="30"/>
        <v>#DIV/0!</v>
      </c>
      <c r="BG40" s="2">
        <v>0.5</v>
      </c>
      <c r="BH40" s="2" t="s">
        <v>426</v>
      </c>
      <c r="BI40" s="2">
        <v>8205.9500000000007</v>
      </c>
      <c r="BJ40" s="2">
        <v>965.33946153846171</v>
      </c>
      <c r="BK40" s="2">
        <v>2595.56</v>
      </c>
      <c r="BL40" s="2">
        <f t="shared" si="31"/>
        <v>0.62808046759140157</v>
      </c>
      <c r="BM40" s="2">
        <v>0.5</v>
      </c>
      <c r="BN40" s="2">
        <f t="shared" si="32"/>
        <v>168.57656403888348</v>
      </c>
      <c r="BO40" s="2">
        <f t="shared" si="33"/>
        <v>5.9985300788864633</v>
      </c>
      <c r="BP40" s="2">
        <f t="shared" si="34"/>
        <v>52.939823583246891</v>
      </c>
      <c r="BQ40" s="2">
        <f t="shared" si="35"/>
        <v>3.2617405095634676E-2</v>
      </c>
      <c r="BR40" s="2">
        <f t="shared" si="36"/>
        <v>-1</v>
      </c>
      <c r="BS40" s="2" t="e">
        <f t="shared" si="37"/>
        <v>#DIV/0!</v>
      </c>
      <c r="BT40" s="2" t="s">
        <v>427</v>
      </c>
      <c r="BU40" s="2">
        <v>-93.27</v>
      </c>
      <c r="BV40" s="2">
        <f t="shared" si="38"/>
        <v>-93.27</v>
      </c>
      <c r="BW40" s="2">
        <f t="shared" si="39"/>
        <v>1.0359344418930789</v>
      </c>
      <c r="BX40" s="2">
        <f t="shared" si="40"/>
        <v>0.60629364387541729</v>
      </c>
      <c r="BY40" s="2">
        <f t="shared" si="41"/>
        <v>-27.828455023051358</v>
      </c>
      <c r="BZ40" s="2">
        <f t="shared" si="42"/>
        <v>0.62808046759140157</v>
      </c>
      <c r="CA40" s="2" t="e">
        <f t="shared" si="43"/>
        <v>#DIV/0!</v>
      </c>
      <c r="CB40" s="2">
        <f t="shared" si="44"/>
        <v>-5.8579401772448005E-2</v>
      </c>
      <c r="CC40" s="2">
        <f t="shared" si="45"/>
        <v>1.0585794017724479</v>
      </c>
      <c r="CD40" s="2">
        <f t="shared" si="46"/>
        <v>199.9895333333333</v>
      </c>
      <c r="CE40" s="2">
        <f t="shared" si="47"/>
        <v>168.57656403888348</v>
      </c>
      <c r="CF40" s="2">
        <f t="shared" si="48"/>
        <v>0.84292693337059721</v>
      </c>
      <c r="CG40" s="2">
        <f t="shared" si="49"/>
        <v>0.16524898140525268</v>
      </c>
      <c r="CH40" s="2">
        <v>6</v>
      </c>
      <c r="CI40" s="2">
        <v>0.5</v>
      </c>
      <c r="CJ40" s="2" t="s">
        <v>312</v>
      </c>
      <c r="CK40" s="2">
        <v>2</v>
      </c>
      <c r="CL40" s="2" t="b">
        <v>0</v>
      </c>
      <c r="CM40" s="2">
        <v>1693239621.25</v>
      </c>
      <c r="CN40" s="2">
        <v>403.74216666666672</v>
      </c>
      <c r="CO40" s="2">
        <v>409.99799999999999</v>
      </c>
      <c r="CP40" s="2">
        <v>15.15199</v>
      </c>
      <c r="CQ40" s="2">
        <v>14.524430000000001</v>
      </c>
      <c r="CR40" s="2">
        <v>404.24016666666671</v>
      </c>
      <c r="CS40" s="2">
        <v>15.091989999999999</v>
      </c>
      <c r="CT40" s="2">
        <v>599.99673333333328</v>
      </c>
      <c r="CU40" s="2">
        <v>101.43819999999999</v>
      </c>
      <c r="CV40" s="2">
        <v>9.9941179999999991E-2</v>
      </c>
      <c r="CW40" s="2">
        <v>23.484846666666659</v>
      </c>
      <c r="CX40" s="2">
        <v>22.76035666666667</v>
      </c>
      <c r="CY40" s="2">
        <v>999.9000000000002</v>
      </c>
      <c r="CZ40" s="2">
        <v>0</v>
      </c>
      <c r="DA40" s="2">
        <v>0</v>
      </c>
      <c r="DB40" s="2">
        <v>9999.7553333333326</v>
      </c>
      <c r="DC40" s="2">
        <v>0</v>
      </c>
      <c r="DD40" s="2">
        <v>207.8414333333333</v>
      </c>
      <c r="DE40" s="2">
        <v>199.9895333333333</v>
      </c>
      <c r="DF40" s="2">
        <v>0.89993359999999989</v>
      </c>
      <c r="DG40" s="2">
        <v>0.10006648</v>
      </c>
      <c r="DH40" s="2">
        <v>0</v>
      </c>
      <c r="DI40" s="2">
        <v>965.74530000000004</v>
      </c>
      <c r="DJ40" s="2">
        <v>5.0002200000000014</v>
      </c>
      <c r="DK40" s="2">
        <v>2028.6083333333329</v>
      </c>
      <c r="DL40" s="2">
        <v>1797.6013333333331</v>
      </c>
      <c r="DM40" s="2">
        <v>35.3414</v>
      </c>
      <c r="DN40" s="2">
        <v>40.266533333333321</v>
      </c>
      <c r="DO40" s="2">
        <v>37.358199999999997</v>
      </c>
      <c r="DP40" s="2">
        <v>40.64559999999998</v>
      </c>
      <c r="DQ40" s="2">
        <v>37.783066666666663</v>
      </c>
      <c r="DR40" s="2">
        <v>175.47866666666661</v>
      </c>
      <c r="DS40" s="2">
        <v>19.512</v>
      </c>
      <c r="DT40" s="2">
        <v>0</v>
      </c>
      <c r="DU40" s="2">
        <v>122.6000001430511</v>
      </c>
      <c r="DV40" s="2">
        <v>0</v>
      </c>
      <c r="DW40" s="2">
        <v>965.33946153846171</v>
      </c>
      <c r="DX40" s="2">
        <v>-48.106119670919952</v>
      </c>
      <c r="DY40" s="2">
        <v>-103.4615385652579</v>
      </c>
      <c r="DZ40" s="2">
        <v>2027.761153846154</v>
      </c>
      <c r="EA40" s="2">
        <v>15</v>
      </c>
      <c r="EB40" s="2">
        <v>1693239657</v>
      </c>
      <c r="EC40" s="2" t="s">
        <v>428</v>
      </c>
      <c r="ED40" s="2">
        <v>1693239657</v>
      </c>
      <c r="EE40" s="2">
        <v>1693239649</v>
      </c>
      <c r="EF40" s="2">
        <v>25</v>
      </c>
      <c r="EG40" s="2">
        <v>1.0999999999999999E-2</v>
      </c>
      <c r="EH40" s="2">
        <v>0</v>
      </c>
      <c r="EI40" s="2">
        <v>-0.498</v>
      </c>
      <c r="EJ40" s="2">
        <v>0.06</v>
      </c>
      <c r="EK40" s="2">
        <v>410</v>
      </c>
      <c r="EL40" s="2">
        <v>15</v>
      </c>
      <c r="EM40" s="2">
        <v>0.94</v>
      </c>
      <c r="EN40" s="2">
        <v>0.28000000000000003</v>
      </c>
      <c r="EO40" s="2">
        <v>100</v>
      </c>
      <c r="EP40" s="2">
        <v>100</v>
      </c>
      <c r="EQ40" s="2">
        <v>-0.498</v>
      </c>
      <c r="ER40" s="2">
        <v>0.06</v>
      </c>
      <c r="ES40" s="2">
        <v>-0.99908052795791757</v>
      </c>
      <c r="ET40" s="2">
        <v>4.3947813741094052E-4</v>
      </c>
      <c r="EU40" s="2">
        <v>1.9954388575737439E-6</v>
      </c>
      <c r="EV40" s="2">
        <v>-3.8034163071679039E-10</v>
      </c>
      <c r="EW40" s="2">
        <v>-4.5985798476504691E-2</v>
      </c>
      <c r="EX40" s="2">
        <v>-1.1920631203760169E-2</v>
      </c>
      <c r="EY40" s="2">
        <v>1.912794135708796E-3</v>
      </c>
      <c r="EZ40" s="2">
        <v>-4.0206091563060771E-5</v>
      </c>
      <c r="FA40" s="2">
        <v>23</v>
      </c>
      <c r="FB40" s="2">
        <v>2006</v>
      </c>
      <c r="FC40" s="2">
        <v>0</v>
      </c>
      <c r="FD40" s="2">
        <v>18</v>
      </c>
      <c r="FE40" s="2">
        <v>1.4</v>
      </c>
      <c r="FF40" s="2">
        <v>1.6</v>
      </c>
      <c r="FG40" s="2">
        <v>1.07422</v>
      </c>
      <c r="FH40" s="2">
        <v>2.5683600000000002</v>
      </c>
      <c r="FI40" s="2">
        <v>1.39771</v>
      </c>
      <c r="FJ40" s="2">
        <v>2.2790499999999998</v>
      </c>
      <c r="FK40" s="2">
        <v>1.3952599999999999</v>
      </c>
      <c r="FL40" s="2">
        <v>2.3559600000000001</v>
      </c>
      <c r="FM40" s="2">
        <v>29.943300000000001</v>
      </c>
      <c r="FN40" s="2">
        <v>15.182700000000001</v>
      </c>
      <c r="FO40" s="2">
        <v>18</v>
      </c>
      <c r="FP40" s="2">
        <v>575.42100000000005</v>
      </c>
      <c r="FQ40" s="2">
        <v>401.721</v>
      </c>
      <c r="FR40" s="2">
        <v>22.824400000000001</v>
      </c>
      <c r="FS40" s="2">
        <v>23.2395</v>
      </c>
      <c r="FT40" s="2">
        <v>30.000399999999999</v>
      </c>
      <c r="FU40" s="2">
        <v>23.009899999999998</v>
      </c>
      <c r="FV40" s="2">
        <v>23.3611</v>
      </c>
      <c r="FW40" s="2">
        <v>21.5167</v>
      </c>
      <c r="FX40" s="2">
        <v>0</v>
      </c>
      <c r="FY40" s="2">
        <v>100</v>
      </c>
      <c r="FZ40" s="2">
        <v>-999.9</v>
      </c>
      <c r="GA40" s="2">
        <v>410</v>
      </c>
      <c r="GB40" s="2">
        <v>56.859000000000002</v>
      </c>
      <c r="GC40" s="2">
        <v>99.319699999999997</v>
      </c>
      <c r="GD40" s="2">
        <v>93.876499999999993</v>
      </c>
    </row>
    <row r="41" spans="1:186" s="2" customFormat="1" thickTop="1" thickBot="1" x14ac:dyDescent="0.35">
      <c r="A41" s="1">
        <v>25</v>
      </c>
      <c r="B41" s="2">
        <v>1693239747.5</v>
      </c>
      <c r="C41" s="2">
        <v>3338.5</v>
      </c>
      <c r="D41" s="2" t="s">
        <v>429</v>
      </c>
      <c r="E41" s="2" t="s">
        <v>430</v>
      </c>
      <c r="F41" s="2">
        <v>5</v>
      </c>
      <c r="H41" s="2" t="s">
        <v>308</v>
      </c>
      <c r="I41" s="1">
        <v>25</v>
      </c>
      <c r="J41" s="1" t="s">
        <v>1380</v>
      </c>
      <c r="M41" s="2">
        <v>1693239739.75</v>
      </c>
      <c r="N41" s="2">
        <f t="shared" si="0"/>
        <v>1.1434400801052862E-3</v>
      </c>
      <c r="O41" s="2">
        <f t="shared" si="1"/>
        <v>1.1434400801052862</v>
      </c>
      <c r="P41" s="1">
        <f t="shared" si="2"/>
        <v>7.6516550044434162</v>
      </c>
      <c r="Q41" s="2">
        <f t="shared" si="3"/>
        <v>401.87810000000002</v>
      </c>
      <c r="R41" s="2">
        <f t="shared" si="4"/>
        <v>270.23921286751272</v>
      </c>
      <c r="S41" s="2">
        <f t="shared" si="5"/>
        <v>27.438935214451455</v>
      </c>
      <c r="T41" s="2">
        <f t="shared" si="6"/>
        <v>40.804985453435975</v>
      </c>
      <c r="U41" s="2">
        <f t="shared" si="7"/>
        <v>9.9230675515964734E-2</v>
      </c>
      <c r="V41" s="2">
        <f t="shared" si="8"/>
        <v>2.9547175123837119</v>
      </c>
      <c r="W41" s="2">
        <f t="shared" si="9"/>
        <v>9.7415796449431435E-2</v>
      </c>
      <c r="X41" s="2">
        <f t="shared" si="10"/>
        <v>6.1045167704801374E-2</v>
      </c>
      <c r="Y41" s="2">
        <f t="shared" si="11"/>
        <v>33.052591535164588</v>
      </c>
      <c r="Z41" s="2">
        <f t="shared" si="12"/>
        <v>23.296864201941052</v>
      </c>
      <c r="AA41" s="2">
        <f t="shared" si="13"/>
        <v>22.576280000000001</v>
      </c>
      <c r="AB41" s="2">
        <f t="shared" si="14"/>
        <v>2.748213098873006</v>
      </c>
      <c r="AC41" s="2">
        <f t="shared" si="15"/>
        <v>54.762959956194265</v>
      </c>
      <c r="AD41" s="2">
        <f t="shared" si="16"/>
        <v>1.5818267988779924</v>
      </c>
      <c r="AE41" s="2">
        <f t="shared" si="17"/>
        <v>2.8884976271248304</v>
      </c>
      <c r="AF41" s="2">
        <f t="shared" si="18"/>
        <v>1.1663862999950136</v>
      </c>
      <c r="AG41" s="2">
        <f t="shared" si="19"/>
        <v>-50.425707532643123</v>
      </c>
      <c r="AH41" s="2">
        <f t="shared" si="20"/>
        <v>131.01513701706028</v>
      </c>
      <c r="AI41" s="2">
        <f t="shared" si="21"/>
        <v>9.1904702369213229</v>
      </c>
      <c r="AJ41" s="2">
        <f t="shared" si="22"/>
        <v>122.83249125650306</v>
      </c>
      <c r="AK41" s="2">
        <f t="shared" si="23"/>
        <v>7.6516550044434162</v>
      </c>
      <c r="AL41" s="2">
        <f t="shared" si="24"/>
        <v>1.1434400801052862</v>
      </c>
      <c r="AM41" s="2">
        <f t="shared" si="25"/>
        <v>7.5085302630128847</v>
      </c>
      <c r="AN41" s="2">
        <v>416.0170367826841</v>
      </c>
      <c r="AO41" s="2">
        <v>408.19555151515141</v>
      </c>
      <c r="AP41" s="2">
        <v>4.4080692640634488E-2</v>
      </c>
      <c r="AQ41" s="2">
        <v>67.260000000000005</v>
      </c>
      <c r="AR41" s="2">
        <f t="shared" si="26"/>
        <v>1.1883746315700157</v>
      </c>
      <c r="AS41" s="2">
        <v>14.44979018696143</v>
      </c>
      <c r="AT41" s="2">
        <v>15.61830666666666</v>
      </c>
      <c r="AU41" s="2">
        <v>2.2841377114095489E-4</v>
      </c>
      <c r="AV41" s="2">
        <v>78.456482710540413</v>
      </c>
      <c r="AW41" s="2">
        <v>26</v>
      </c>
      <c r="AX41" s="2">
        <v>4</v>
      </c>
      <c r="AY41" s="2">
        <f t="shared" si="27"/>
        <v>1</v>
      </c>
      <c r="AZ41" s="2">
        <f t="shared" si="28"/>
        <v>0</v>
      </c>
      <c r="BA41" s="2">
        <f t="shared" si="29"/>
        <v>54291.127218241054</v>
      </c>
      <c r="BB41" s="2" t="s">
        <v>309</v>
      </c>
      <c r="BC41" s="2">
        <v>0</v>
      </c>
      <c r="BD41" s="2">
        <v>0</v>
      </c>
      <c r="BE41" s="2">
        <v>0</v>
      </c>
      <c r="BF41" s="2" t="e">
        <f t="shared" si="30"/>
        <v>#DIV/0!</v>
      </c>
      <c r="BG41" s="2">
        <v>0.5</v>
      </c>
      <c r="BH41" s="2" t="s">
        <v>431</v>
      </c>
      <c r="BI41" s="2">
        <v>8130.23</v>
      </c>
      <c r="BJ41" s="2">
        <v>974.71051999999997</v>
      </c>
      <c r="BK41" s="2">
        <v>2927.83</v>
      </c>
      <c r="BL41" s="2">
        <f t="shared" si="31"/>
        <v>0.66708773391897758</v>
      </c>
      <c r="BM41" s="2">
        <v>0.5</v>
      </c>
      <c r="BN41" s="2">
        <f t="shared" si="32"/>
        <v>168.60357144827182</v>
      </c>
      <c r="BO41" s="2">
        <f t="shared" si="33"/>
        <v>7.6516550044434162</v>
      </c>
      <c r="BP41" s="2">
        <f t="shared" si="34"/>
        <v>56.23668720403704</v>
      </c>
      <c r="BQ41" s="2">
        <f t="shared" si="35"/>
        <v>4.2416984071049581E-2</v>
      </c>
      <c r="BR41" s="2">
        <f t="shared" si="36"/>
        <v>-1</v>
      </c>
      <c r="BS41" s="2" t="e">
        <f t="shared" si="37"/>
        <v>#DIV/0!</v>
      </c>
      <c r="BT41" s="2" t="s">
        <v>432</v>
      </c>
      <c r="BU41" s="2">
        <v>685</v>
      </c>
      <c r="BV41" s="2">
        <f t="shared" si="38"/>
        <v>685</v>
      </c>
      <c r="BW41" s="2">
        <f t="shared" si="39"/>
        <v>0.7660383287281024</v>
      </c>
      <c r="BX41" s="2">
        <f t="shared" si="40"/>
        <v>0.87082814123228236</v>
      </c>
      <c r="BY41" s="2">
        <f t="shared" si="41"/>
        <v>4.2742043795620441</v>
      </c>
      <c r="BZ41" s="2">
        <f t="shared" si="42"/>
        <v>0.66708773391897747</v>
      </c>
      <c r="CA41" s="2" t="e">
        <f t="shared" si="43"/>
        <v>#DIV/0!</v>
      </c>
      <c r="CB41" s="2">
        <f t="shared" si="44"/>
        <v>0.61199429420759033</v>
      </c>
      <c r="CC41" s="2">
        <f t="shared" si="45"/>
        <v>0.38800570579240967</v>
      </c>
      <c r="CD41" s="2">
        <f t="shared" si="46"/>
        <v>200.02209999999999</v>
      </c>
      <c r="CE41" s="2">
        <f t="shared" si="47"/>
        <v>168.60357144827182</v>
      </c>
      <c r="CF41" s="2">
        <f t="shared" si="48"/>
        <v>0.84292471406045544</v>
      </c>
      <c r="CG41" s="2">
        <f t="shared" si="49"/>
        <v>0.16524469813667886</v>
      </c>
      <c r="CH41" s="2">
        <v>6</v>
      </c>
      <c r="CI41" s="2">
        <v>0.5</v>
      </c>
      <c r="CJ41" s="2" t="s">
        <v>312</v>
      </c>
      <c r="CK41" s="2">
        <v>2</v>
      </c>
      <c r="CL41" s="2" t="b">
        <v>0</v>
      </c>
      <c r="CM41" s="2">
        <v>1693239739.75</v>
      </c>
      <c r="CN41" s="2">
        <v>401.87810000000002</v>
      </c>
      <c r="CO41" s="2">
        <v>409.98880000000003</v>
      </c>
      <c r="CP41" s="2">
        <v>15.579016666666661</v>
      </c>
      <c r="CQ41" s="2">
        <v>14.45345666666667</v>
      </c>
      <c r="CR41" s="2">
        <v>402.29509999999999</v>
      </c>
      <c r="CS41" s="2">
        <v>15.524016666666659</v>
      </c>
      <c r="CT41" s="2">
        <v>600.03539999999998</v>
      </c>
      <c r="CU41" s="2">
        <v>101.4357333333333</v>
      </c>
      <c r="CV41" s="2">
        <v>9.9994673333333325E-2</v>
      </c>
      <c r="CW41" s="2">
        <v>23.39875</v>
      </c>
      <c r="CX41" s="2">
        <v>22.576280000000001</v>
      </c>
      <c r="CY41" s="2">
        <v>999.9000000000002</v>
      </c>
      <c r="CZ41" s="2">
        <v>0</v>
      </c>
      <c r="DA41" s="2">
        <v>0</v>
      </c>
      <c r="DB41" s="2">
        <v>10000.594999999999</v>
      </c>
      <c r="DC41" s="2">
        <v>0</v>
      </c>
      <c r="DD41" s="2">
        <v>194.5248</v>
      </c>
      <c r="DE41" s="2">
        <v>200.02209999999999</v>
      </c>
      <c r="DF41" s="2">
        <v>0.89999586666666709</v>
      </c>
      <c r="DG41" s="2">
        <v>0.10000412</v>
      </c>
      <c r="DH41" s="2">
        <v>0</v>
      </c>
      <c r="DI41" s="2">
        <v>975.89806666666686</v>
      </c>
      <c r="DJ41" s="2">
        <v>5.0002200000000014</v>
      </c>
      <c r="DK41" s="2">
        <v>2024.112333333333</v>
      </c>
      <c r="DL41" s="2">
        <v>1797.9386666666669</v>
      </c>
      <c r="DM41" s="2">
        <v>35.678733333333327</v>
      </c>
      <c r="DN41" s="2">
        <v>40.5</v>
      </c>
      <c r="DO41" s="2">
        <v>37.504133333333328</v>
      </c>
      <c r="DP41" s="2">
        <v>41.158200000000001</v>
      </c>
      <c r="DQ41" s="2">
        <v>38.141533333333321</v>
      </c>
      <c r="DR41" s="2">
        <v>175.51933333333329</v>
      </c>
      <c r="DS41" s="2">
        <v>19.5</v>
      </c>
      <c r="DT41" s="2">
        <v>0</v>
      </c>
      <c r="DU41" s="2">
        <v>116.6000001430511</v>
      </c>
      <c r="DV41" s="2">
        <v>0</v>
      </c>
      <c r="DW41" s="2">
        <v>974.71051999999997</v>
      </c>
      <c r="DX41" s="2">
        <v>-84.257769235584405</v>
      </c>
      <c r="DY41" s="2">
        <v>-163.4038461324516</v>
      </c>
      <c r="DZ41" s="2">
        <v>2021.5340000000001</v>
      </c>
      <c r="EA41" s="2">
        <v>15</v>
      </c>
      <c r="EB41" s="2">
        <v>1693239770</v>
      </c>
      <c r="EC41" s="2" t="s">
        <v>433</v>
      </c>
      <c r="ED41" s="2">
        <v>1693239770</v>
      </c>
      <c r="EE41" s="2">
        <v>1693239768.5</v>
      </c>
      <c r="EF41" s="2">
        <v>26</v>
      </c>
      <c r="EG41" s="2">
        <v>8.1000000000000003E-2</v>
      </c>
      <c r="EH41" s="2">
        <v>-3.0000000000000001E-3</v>
      </c>
      <c r="EI41" s="2">
        <v>-0.41699999999999998</v>
      </c>
      <c r="EJ41" s="2">
        <v>5.5E-2</v>
      </c>
      <c r="EK41" s="2">
        <v>410</v>
      </c>
      <c r="EL41" s="2">
        <v>14</v>
      </c>
      <c r="EM41" s="2">
        <v>0.75</v>
      </c>
      <c r="EN41" s="2">
        <v>0.25</v>
      </c>
      <c r="EO41" s="2">
        <v>100</v>
      </c>
      <c r="EP41" s="2">
        <v>100</v>
      </c>
      <c r="EQ41" s="2">
        <v>-0.41699999999999998</v>
      </c>
      <c r="ER41" s="2">
        <v>5.5E-2</v>
      </c>
      <c r="ES41" s="2">
        <v>-0.98845620406861734</v>
      </c>
      <c r="ET41" s="2">
        <v>4.3947813741094052E-4</v>
      </c>
      <c r="EU41" s="2">
        <v>1.9954388575737439E-6</v>
      </c>
      <c r="EV41" s="2">
        <v>-3.8034163071679039E-10</v>
      </c>
      <c r="EW41" s="2">
        <v>-4.6139996544852492E-2</v>
      </c>
      <c r="EX41" s="2">
        <v>-1.1920631203760169E-2</v>
      </c>
      <c r="EY41" s="2">
        <v>1.912794135708796E-3</v>
      </c>
      <c r="EZ41" s="2">
        <v>-4.0206091563060771E-5</v>
      </c>
      <c r="FA41" s="2">
        <v>23</v>
      </c>
      <c r="FB41" s="2">
        <v>2006</v>
      </c>
      <c r="FC41" s="2">
        <v>0</v>
      </c>
      <c r="FD41" s="2">
        <v>18</v>
      </c>
      <c r="FE41" s="2">
        <v>1.5</v>
      </c>
      <c r="FF41" s="2">
        <v>1.6</v>
      </c>
      <c r="FG41" s="2">
        <v>1.07422</v>
      </c>
      <c r="FH41" s="2">
        <v>2.5647000000000002</v>
      </c>
      <c r="FI41" s="2">
        <v>1.39771</v>
      </c>
      <c r="FJ41" s="2">
        <v>2.2802699999999998</v>
      </c>
      <c r="FK41" s="2">
        <v>1.3952599999999999</v>
      </c>
      <c r="FL41" s="2">
        <v>2.52319</v>
      </c>
      <c r="FM41" s="2">
        <v>29.964700000000001</v>
      </c>
      <c r="FN41" s="2">
        <v>15.182700000000001</v>
      </c>
      <c r="FO41" s="2">
        <v>18</v>
      </c>
      <c r="FP41" s="2">
        <v>571.68799999999999</v>
      </c>
      <c r="FQ41" s="2">
        <v>401.64800000000002</v>
      </c>
      <c r="FR41" s="2">
        <v>22.809899999999999</v>
      </c>
      <c r="FS41" s="2">
        <v>23.326599999999999</v>
      </c>
      <c r="FT41" s="2">
        <v>30.000299999999999</v>
      </c>
      <c r="FU41" s="2">
        <v>23.095400000000001</v>
      </c>
      <c r="FV41" s="2">
        <v>23.444299999999998</v>
      </c>
      <c r="FW41" s="2">
        <v>21.514099999999999</v>
      </c>
      <c r="FX41" s="2">
        <v>0</v>
      </c>
      <c r="FY41" s="2">
        <v>100</v>
      </c>
      <c r="FZ41" s="2">
        <v>-999.9</v>
      </c>
      <c r="GA41" s="2">
        <v>410</v>
      </c>
      <c r="GB41" s="2">
        <v>56.859000000000002</v>
      </c>
      <c r="GC41" s="2">
        <v>99.305700000000002</v>
      </c>
      <c r="GD41" s="2">
        <v>93.865300000000005</v>
      </c>
    </row>
    <row r="42" spans="1:186" s="2" customFormat="1" thickTop="1" thickBot="1" x14ac:dyDescent="0.35">
      <c r="A42" s="1">
        <v>26</v>
      </c>
      <c r="B42" s="2">
        <v>1693239849.5</v>
      </c>
      <c r="C42" s="2">
        <v>3440.5</v>
      </c>
      <c r="D42" s="2" t="s">
        <v>434</v>
      </c>
      <c r="E42" s="2" t="s">
        <v>435</v>
      </c>
      <c r="F42" s="2">
        <v>5</v>
      </c>
      <c r="H42" s="2" t="s">
        <v>308</v>
      </c>
      <c r="I42" s="1">
        <v>26</v>
      </c>
      <c r="J42" s="1" t="s">
        <v>1379</v>
      </c>
      <c r="M42" s="2">
        <v>1693239841.75</v>
      </c>
      <c r="N42" s="2">
        <f t="shared" si="0"/>
        <v>5.2743377902301949E-4</v>
      </c>
      <c r="O42" s="2">
        <f t="shared" si="1"/>
        <v>0.52743377902301947</v>
      </c>
      <c r="P42" s="1">
        <f t="shared" si="2"/>
        <v>4.377834983465827</v>
      </c>
      <c r="Q42" s="2">
        <f t="shared" si="3"/>
        <v>405.41236666666668</v>
      </c>
      <c r="R42" s="2">
        <f t="shared" si="4"/>
        <v>239.49152779611521</v>
      </c>
      <c r="S42" s="2">
        <f t="shared" si="5"/>
        <v>24.316623244788946</v>
      </c>
      <c r="T42" s="2">
        <f t="shared" si="6"/>
        <v>41.163292370843848</v>
      </c>
      <c r="U42" s="2">
        <f t="shared" si="7"/>
        <v>4.4167876444231847E-2</v>
      </c>
      <c r="V42" s="2">
        <f t="shared" si="8"/>
        <v>2.9543576804944593</v>
      </c>
      <c r="W42" s="2">
        <f t="shared" si="9"/>
        <v>4.3804295689881409E-2</v>
      </c>
      <c r="X42" s="2">
        <f t="shared" si="10"/>
        <v>2.741010148879254E-2</v>
      </c>
      <c r="Y42" s="2">
        <f t="shared" si="11"/>
        <v>33.046492871481227</v>
      </c>
      <c r="Z42" s="2">
        <f t="shared" si="12"/>
        <v>23.410792804092875</v>
      </c>
      <c r="AA42" s="2">
        <f t="shared" si="13"/>
        <v>22.37154</v>
      </c>
      <c r="AB42" s="2">
        <f t="shared" si="14"/>
        <v>2.7142326871568905</v>
      </c>
      <c r="AC42" s="2">
        <f t="shared" si="15"/>
        <v>52.668304190145513</v>
      </c>
      <c r="AD42" s="2">
        <f t="shared" si="16"/>
        <v>1.5171635627659525</v>
      </c>
      <c r="AE42" s="2">
        <f t="shared" si="17"/>
        <v>2.8806007447830857</v>
      </c>
      <c r="AF42" s="2">
        <f t="shared" si="18"/>
        <v>1.1970691243909379</v>
      </c>
      <c r="AG42" s="2">
        <f t="shared" si="19"/>
        <v>-23.259829654915158</v>
      </c>
      <c r="AH42" s="2">
        <f t="shared" si="20"/>
        <v>156.3844840082522</v>
      </c>
      <c r="AI42" s="2">
        <f t="shared" si="21"/>
        <v>10.957528407118536</v>
      </c>
      <c r="AJ42" s="2">
        <f t="shared" si="22"/>
        <v>177.1286756319368</v>
      </c>
      <c r="AK42" s="2">
        <f t="shared" si="23"/>
        <v>4.377834983465827</v>
      </c>
      <c r="AL42" s="2">
        <f t="shared" si="24"/>
        <v>0.52743377902301947</v>
      </c>
      <c r="AM42" s="2">
        <f t="shared" si="25"/>
        <v>4.2216294334177151</v>
      </c>
      <c r="AN42" s="2">
        <v>416.03319338528132</v>
      </c>
      <c r="AO42" s="2">
        <v>411.72858181818202</v>
      </c>
      <c r="AP42" s="2">
        <v>4.6434632034789728E-3</v>
      </c>
      <c r="AQ42" s="2">
        <v>67.260000000000005</v>
      </c>
      <c r="AR42" s="2">
        <f t="shared" si="26"/>
        <v>0.5380875695338212</v>
      </c>
      <c r="AS42" s="2">
        <v>14.424058579894179</v>
      </c>
      <c r="AT42" s="2">
        <v>14.95380545454546</v>
      </c>
      <c r="AU42" s="2">
        <v>4.9757725447314801E-5</v>
      </c>
      <c r="AV42" s="2">
        <v>78.456338498808478</v>
      </c>
      <c r="AW42" s="2">
        <v>8</v>
      </c>
      <c r="AX42" s="2">
        <v>1</v>
      </c>
      <c r="AY42" s="2">
        <f t="shared" si="27"/>
        <v>1</v>
      </c>
      <c r="AZ42" s="2">
        <f t="shared" si="28"/>
        <v>0</v>
      </c>
      <c r="BA42" s="2">
        <f t="shared" si="29"/>
        <v>54288.773128969944</v>
      </c>
      <c r="BB42" s="2" t="s">
        <v>309</v>
      </c>
      <c r="BC42" s="2">
        <v>0</v>
      </c>
      <c r="BD42" s="2">
        <v>0</v>
      </c>
      <c r="BE42" s="2">
        <v>0</v>
      </c>
      <c r="BF42" s="2" t="e">
        <f t="shared" si="30"/>
        <v>#DIV/0!</v>
      </c>
      <c r="BG42" s="2">
        <v>0.5</v>
      </c>
      <c r="BH42" s="2" t="s">
        <v>436</v>
      </c>
      <c r="BI42" s="2">
        <v>8154.4</v>
      </c>
      <c r="BJ42" s="2">
        <v>1042.1712</v>
      </c>
      <c r="BK42" s="2">
        <v>2599.29</v>
      </c>
      <c r="BL42" s="2">
        <f t="shared" si="31"/>
        <v>0.59905543436861608</v>
      </c>
      <c r="BM42" s="2">
        <v>0.5</v>
      </c>
      <c r="BN42" s="2">
        <f t="shared" si="32"/>
        <v>168.57069989195912</v>
      </c>
      <c r="BO42" s="2">
        <f t="shared" si="33"/>
        <v>4.377834983465827</v>
      </c>
      <c r="BP42" s="2">
        <f t="shared" si="34"/>
        <v>50.491596922799602</v>
      </c>
      <c r="BQ42" s="2">
        <f t="shared" si="35"/>
        <v>2.3004205273818176E-2</v>
      </c>
      <c r="BR42" s="2">
        <f t="shared" si="36"/>
        <v>-1</v>
      </c>
      <c r="BS42" s="2" t="e">
        <f t="shared" si="37"/>
        <v>#DIV/0!</v>
      </c>
      <c r="BT42" s="2" t="s">
        <v>437</v>
      </c>
      <c r="BU42" s="2">
        <v>-3.13</v>
      </c>
      <c r="BV42" s="2">
        <f t="shared" si="38"/>
        <v>-3.13</v>
      </c>
      <c r="BW42" s="2">
        <f t="shared" si="39"/>
        <v>1.0012041749862461</v>
      </c>
      <c r="BX42" s="2">
        <f t="shared" si="40"/>
        <v>0.59833493440720553</v>
      </c>
      <c r="BY42" s="2">
        <f t="shared" si="41"/>
        <v>-830.44408945686905</v>
      </c>
      <c r="BZ42" s="2">
        <f t="shared" si="42"/>
        <v>0.59905543436861608</v>
      </c>
      <c r="CA42" s="2" t="e">
        <f t="shared" si="43"/>
        <v>#DIV/0!</v>
      </c>
      <c r="CB42" s="2">
        <f t="shared" si="44"/>
        <v>-1.7970064272497198E-3</v>
      </c>
      <c r="CC42" s="2">
        <f t="shared" si="45"/>
        <v>1.0017970064272497</v>
      </c>
      <c r="CD42" s="2">
        <f t="shared" si="46"/>
        <v>199.98286666666661</v>
      </c>
      <c r="CE42" s="2">
        <f t="shared" si="47"/>
        <v>168.57069989195912</v>
      </c>
      <c r="CF42" s="2">
        <f t="shared" si="48"/>
        <v>0.84292571009562733</v>
      </c>
      <c r="CG42" s="2">
        <f t="shared" si="49"/>
        <v>0.16524662048456104</v>
      </c>
      <c r="CH42" s="2">
        <v>6</v>
      </c>
      <c r="CI42" s="2">
        <v>0.5</v>
      </c>
      <c r="CJ42" s="2" t="s">
        <v>312</v>
      </c>
      <c r="CK42" s="2">
        <v>2</v>
      </c>
      <c r="CL42" s="2" t="b">
        <v>0</v>
      </c>
      <c r="CM42" s="2">
        <v>1693239841.75</v>
      </c>
      <c r="CN42" s="2">
        <v>405.41236666666668</v>
      </c>
      <c r="CO42" s="2">
        <v>410.0037999999999</v>
      </c>
      <c r="CP42" s="2">
        <v>14.942363333333329</v>
      </c>
      <c r="CQ42" s="2">
        <v>14.422836666666671</v>
      </c>
      <c r="CR42" s="2">
        <v>405.97736666666668</v>
      </c>
      <c r="CS42" s="2">
        <v>14.88736333333333</v>
      </c>
      <c r="CT42" s="2">
        <v>600.03003333333322</v>
      </c>
      <c r="CU42" s="2">
        <v>101.4344</v>
      </c>
      <c r="CV42" s="2">
        <v>9.9977723333333338E-2</v>
      </c>
      <c r="CW42" s="2">
        <v>23.353390000000001</v>
      </c>
      <c r="CX42" s="2">
        <v>22.37154</v>
      </c>
      <c r="CY42" s="2">
        <v>999.9000000000002</v>
      </c>
      <c r="CZ42" s="2">
        <v>0</v>
      </c>
      <c r="DA42" s="2">
        <v>0</v>
      </c>
      <c r="DB42" s="2">
        <v>9998.6843333333345</v>
      </c>
      <c r="DC42" s="2">
        <v>0</v>
      </c>
      <c r="DD42" s="2">
        <v>229.28666666666669</v>
      </c>
      <c r="DE42" s="2">
        <v>199.98286666666661</v>
      </c>
      <c r="DF42" s="2">
        <v>0.89997466666666637</v>
      </c>
      <c r="DG42" s="2">
        <v>0.1000253333333333</v>
      </c>
      <c r="DH42" s="2">
        <v>0</v>
      </c>
      <c r="DI42" s="2">
        <v>1043.6463333333329</v>
      </c>
      <c r="DJ42" s="2">
        <v>5.0002200000000014</v>
      </c>
      <c r="DK42" s="2">
        <v>2169.5503333333331</v>
      </c>
      <c r="DL42" s="2">
        <v>1797.564666666666</v>
      </c>
      <c r="DM42" s="2">
        <v>35.735300000000002</v>
      </c>
      <c r="DN42" s="2">
        <v>40.572499999999991</v>
      </c>
      <c r="DO42" s="2">
        <v>37.207966666666657</v>
      </c>
      <c r="DP42" s="2">
        <v>41.272666666666638</v>
      </c>
      <c r="DQ42" s="2">
        <v>38.25</v>
      </c>
      <c r="DR42" s="2">
        <v>175.47900000000001</v>
      </c>
      <c r="DS42" s="2">
        <v>19.503</v>
      </c>
      <c r="DT42" s="2">
        <v>0</v>
      </c>
      <c r="DU42" s="2">
        <v>100</v>
      </c>
      <c r="DV42" s="2">
        <v>0</v>
      </c>
      <c r="DW42" s="2">
        <v>1042.1712</v>
      </c>
      <c r="DX42" s="2">
        <v>-125.3576925031269</v>
      </c>
      <c r="DY42" s="2">
        <v>-256.00153886416041</v>
      </c>
      <c r="DZ42" s="2">
        <v>2166.5459999999998</v>
      </c>
      <c r="EA42" s="2">
        <v>15</v>
      </c>
      <c r="EB42" s="2">
        <v>1693239868.5</v>
      </c>
      <c r="EC42" s="2" t="s">
        <v>438</v>
      </c>
      <c r="ED42" s="2">
        <v>1693239868.5</v>
      </c>
      <c r="EE42" s="2">
        <v>1693239868.5</v>
      </c>
      <c r="EF42" s="2">
        <v>27</v>
      </c>
      <c r="EG42" s="2">
        <v>-0.14799999999999999</v>
      </c>
      <c r="EH42" s="2">
        <v>0</v>
      </c>
      <c r="EI42" s="2">
        <v>-0.56499999999999995</v>
      </c>
      <c r="EJ42" s="2">
        <v>5.5E-2</v>
      </c>
      <c r="EK42" s="2">
        <v>410</v>
      </c>
      <c r="EL42" s="2">
        <v>14</v>
      </c>
      <c r="EM42" s="2">
        <v>1.28</v>
      </c>
      <c r="EN42" s="2">
        <v>0.36</v>
      </c>
      <c r="EO42" s="2">
        <v>100</v>
      </c>
      <c r="EP42" s="2">
        <v>100</v>
      </c>
      <c r="EQ42" s="2">
        <v>-0.56499999999999995</v>
      </c>
      <c r="ER42" s="2">
        <v>5.5E-2</v>
      </c>
      <c r="ES42" s="2">
        <v>-0.90781530956874601</v>
      </c>
      <c r="ET42" s="2">
        <v>4.3947813741094052E-4</v>
      </c>
      <c r="EU42" s="2">
        <v>1.9954388575737439E-6</v>
      </c>
      <c r="EV42" s="2">
        <v>-3.8034163071679039E-10</v>
      </c>
      <c r="EW42" s="2">
        <v>-4.9545225783531599E-2</v>
      </c>
      <c r="EX42" s="2">
        <v>-1.1920631203760169E-2</v>
      </c>
      <c r="EY42" s="2">
        <v>1.912794135708796E-3</v>
      </c>
      <c r="EZ42" s="2">
        <v>-4.0206091563060771E-5</v>
      </c>
      <c r="FA42" s="2">
        <v>23</v>
      </c>
      <c r="FB42" s="2">
        <v>2006</v>
      </c>
      <c r="FC42" s="2">
        <v>0</v>
      </c>
      <c r="FD42" s="2">
        <v>18</v>
      </c>
      <c r="FE42" s="2">
        <v>1.3</v>
      </c>
      <c r="FF42" s="2">
        <v>1.4</v>
      </c>
      <c r="FG42" s="2">
        <v>1.07422</v>
      </c>
      <c r="FH42" s="2">
        <v>2.5659200000000002</v>
      </c>
      <c r="FI42" s="2">
        <v>1.39771</v>
      </c>
      <c r="FJ42" s="2">
        <v>2.2802699999999998</v>
      </c>
      <c r="FK42" s="2">
        <v>1.3952599999999999</v>
      </c>
      <c r="FL42" s="2">
        <v>2.5903299999999998</v>
      </c>
      <c r="FM42" s="2">
        <v>29.964700000000001</v>
      </c>
      <c r="FN42" s="2">
        <v>15.173999999999999</v>
      </c>
      <c r="FO42" s="2">
        <v>18</v>
      </c>
      <c r="FP42" s="2">
        <v>591.654</v>
      </c>
      <c r="FQ42" s="2">
        <v>401.51</v>
      </c>
      <c r="FR42" s="2">
        <v>22.790800000000001</v>
      </c>
      <c r="FS42" s="2">
        <v>23.371200000000002</v>
      </c>
      <c r="FT42" s="2">
        <v>30.0002</v>
      </c>
      <c r="FU42" s="2">
        <v>23.145299999999999</v>
      </c>
      <c r="FV42" s="2">
        <v>23.4941</v>
      </c>
      <c r="FW42" s="2">
        <v>21.5107</v>
      </c>
      <c r="FX42" s="2">
        <v>0</v>
      </c>
      <c r="FY42" s="2">
        <v>100</v>
      </c>
      <c r="FZ42" s="2">
        <v>-999.9</v>
      </c>
      <c r="GA42" s="2">
        <v>410</v>
      </c>
      <c r="GB42" s="2">
        <v>56.859000000000002</v>
      </c>
      <c r="GC42" s="2">
        <v>99.302099999999996</v>
      </c>
      <c r="GD42" s="2">
        <v>93.861999999999995</v>
      </c>
    </row>
    <row r="43" spans="1:186" s="2" customFormat="1" thickTop="1" thickBot="1" x14ac:dyDescent="0.35">
      <c r="A43" s="1">
        <v>27</v>
      </c>
      <c r="B43" s="2">
        <v>1693240004.5</v>
      </c>
      <c r="C43" s="2">
        <v>3595.5</v>
      </c>
      <c r="D43" s="2" t="s">
        <v>439</v>
      </c>
      <c r="E43" s="2" t="s">
        <v>440</v>
      </c>
      <c r="F43" s="2">
        <v>5</v>
      </c>
      <c r="H43" s="2" t="s">
        <v>308</v>
      </c>
      <c r="I43" s="1">
        <v>27</v>
      </c>
      <c r="J43" s="1" t="s">
        <v>1382</v>
      </c>
      <c r="M43" s="2">
        <v>1693239996.5</v>
      </c>
      <c r="N43" s="2">
        <f t="shared" si="0"/>
        <v>3.6806344384163794E-4</v>
      </c>
      <c r="O43" s="2">
        <f t="shared" si="1"/>
        <v>0.36806344384163792</v>
      </c>
      <c r="P43" s="1">
        <f t="shared" si="2"/>
        <v>1.9653225814534012</v>
      </c>
      <c r="Q43" s="2">
        <f t="shared" si="3"/>
        <v>407.87293548387089</v>
      </c>
      <c r="R43" s="2">
        <f t="shared" si="4"/>
        <v>289.80299760418711</v>
      </c>
      <c r="S43" s="2">
        <f t="shared" si="5"/>
        <v>29.423290161100685</v>
      </c>
      <c r="T43" s="2">
        <f t="shared" si="6"/>
        <v>41.410764653279223</v>
      </c>
      <c r="U43" s="2">
        <f t="shared" si="7"/>
        <v>2.8502754224246633E-2</v>
      </c>
      <c r="V43" s="2">
        <f t="shared" si="8"/>
        <v>2.9538568079070702</v>
      </c>
      <c r="W43" s="2">
        <f t="shared" si="9"/>
        <v>2.8350837606340103E-2</v>
      </c>
      <c r="X43" s="2">
        <f t="shared" si="10"/>
        <v>1.7732854970211476E-2</v>
      </c>
      <c r="Y43" s="2">
        <f t="shared" si="11"/>
        <v>33.046405338299579</v>
      </c>
      <c r="Z43" s="2">
        <f t="shared" si="12"/>
        <v>23.643622336869495</v>
      </c>
      <c r="AA43" s="2">
        <f t="shared" si="13"/>
        <v>22.812203225806449</v>
      </c>
      <c r="AB43" s="2">
        <f t="shared" si="14"/>
        <v>2.7878300482027298</v>
      </c>
      <c r="AC43" s="2">
        <f t="shared" si="15"/>
        <v>51.390275136878707</v>
      </c>
      <c r="AD43" s="2">
        <f t="shared" si="16"/>
        <v>1.4975572050908972</v>
      </c>
      <c r="AE43" s="2">
        <f t="shared" si="17"/>
        <v>2.9140867627233615</v>
      </c>
      <c r="AF43" s="2">
        <f t="shared" si="18"/>
        <v>1.2902728431118327</v>
      </c>
      <c r="AG43" s="2">
        <f t="shared" si="19"/>
        <v>-16.231597873416234</v>
      </c>
      <c r="AH43" s="2">
        <f t="shared" si="20"/>
        <v>116.69563381254206</v>
      </c>
      <c r="AI43" s="2">
        <f t="shared" si="21"/>
        <v>8.2042344352729231</v>
      </c>
      <c r="AJ43" s="2">
        <f t="shared" si="22"/>
        <v>141.71467571269832</v>
      </c>
      <c r="AK43" s="2">
        <f t="shared" si="23"/>
        <v>1.9653225814534012</v>
      </c>
      <c r="AL43" s="2">
        <f t="shared" si="24"/>
        <v>0.36806344384163792</v>
      </c>
      <c r="AM43" s="2">
        <f t="shared" si="25"/>
        <v>1.9786314421231839</v>
      </c>
      <c r="AN43" s="2">
        <v>415.99895005714279</v>
      </c>
      <c r="AO43" s="2">
        <v>413.9282787878787</v>
      </c>
      <c r="AP43" s="2">
        <v>1.3700432900384569E-2</v>
      </c>
      <c r="AQ43" s="2">
        <v>67.260000000000005</v>
      </c>
      <c r="AR43" s="2">
        <f t="shared" si="26"/>
        <v>0.37353433560238763</v>
      </c>
      <c r="AS43" s="2">
        <v>14.381602394362989</v>
      </c>
      <c r="AT43" s="2">
        <v>14.749799393939391</v>
      </c>
      <c r="AU43" s="2">
        <v>-3.1838851782766481E-5</v>
      </c>
      <c r="AV43" s="2">
        <v>78.457568713581253</v>
      </c>
      <c r="AW43" s="2">
        <v>17</v>
      </c>
      <c r="AX43" s="2">
        <v>3</v>
      </c>
      <c r="AY43" s="2">
        <f t="shared" si="27"/>
        <v>1</v>
      </c>
      <c r="AZ43" s="2">
        <f t="shared" si="28"/>
        <v>0</v>
      </c>
      <c r="BA43" s="2">
        <f t="shared" si="29"/>
        <v>54238.777769768392</v>
      </c>
      <c r="BB43" s="2" t="s">
        <v>309</v>
      </c>
      <c r="BC43" s="2">
        <v>0</v>
      </c>
      <c r="BD43" s="2">
        <v>0</v>
      </c>
      <c r="BE43" s="2">
        <v>0</v>
      </c>
      <c r="BF43" s="2" t="e">
        <f t="shared" si="30"/>
        <v>#DIV/0!</v>
      </c>
      <c r="BG43" s="2">
        <v>0.5</v>
      </c>
      <c r="BH43" s="2" t="s">
        <v>441</v>
      </c>
      <c r="BI43" s="2">
        <v>8162.1</v>
      </c>
      <c r="BJ43" s="2">
        <v>878.12736000000007</v>
      </c>
      <c r="BK43" s="2">
        <v>2089.7399999999998</v>
      </c>
      <c r="BL43" s="2">
        <f t="shared" si="31"/>
        <v>0.57979109362887238</v>
      </c>
      <c r="BM43" s="2">
        <v>0.5</v>
      </c>
      <c r="BN43" s="2">
        <f t="shared" si="32"/>
        <v>168.56887446243172</v>
      </c>
      <c r="BO43" s="2">
        <f t="shared" si="33"/>
        <v>1.9653225814534012</v>
      </c>
      <c r="BP43" s="2">
        <f t="shared" si="34"/>
        <v>48.867366038180691</v>
      </c>
      <c r="BQ43" s="2">
        <f t="shared" si="35"/>
        <v>8.6927232926382967E-3</v>
      </c>
      <c r="BR43" s="2">
        <f t="shared" si="36"/>
        <v>-1</v>
      </c>
      <c r="BS43" s="2" t="e">
        <f t="shared" si="37"/>
        <v>#DIV/0!</v>
      </c>
      <c r="BT43" s="2" t="s">
        <v>442</v>
      </c>
      <c r="BU43" s="2">
        <v>-4530</v>
      </c>
      <c r="BV43" s="2">
        <f t="shared" si="38"/>
        <v>-4530</v>
      </c>
      <c r="BW43" s="2">
        <f t="shared" si="39"/>
        <v>3.1677337850641707</v>
      </c>
      <c r="BX43" s="2">
        <f t="shared" si="40"/>
        <v>0.18303024590089639</v>
      </c>
      <c r="BY43" s="2">
        <f t="shared" si="41"/>
        <v>-0.46131125827814562</v>
      </c>
      <c r="BZ43" s="2">
        <f t="shared" si="42"/>
        <v>0.57979109362887249</v>
      </c>
      <c r="CA43" s="2" t="e">
        <f t="shared" si="43"/>
        <v>#DIV/0!</v>
      </c>
      <c r="CB43" s="2">
        <f t="shared" si="44"/>
        <v>-0.94419904412391908</v>
      </c>
      <c r="CC43" s="2">
        <f t="shared" si="45"/>
        <v>1.944199044123919</v>
      </c>
      <c r="CD43" s="2">
        <f t="shared" si="46"/>
        <v>199.98051612903231</v>
      </c>
      <c r="CE43" s="2">
        <f t="shared" si="47"/>
        <v>168.56887446243172</v>
      </c>
      <c r="CF43" s="2">
        <f t="shared" si="48"/>
        <v>0.84292648966695816</v>
      </c>
      <c r="CG43" s="2">
        <f t="shared" si="49"/>
        <v>0.16524812505722924</v>
      </c>
      <c r="CH43" s="2">
        <v>6</v>
      </c>
      <c r="CI43" s="2">
        <v>0.5</v>
      </c>
      <c r="CJ43" s="2" t="s">
        <v>312</v>
      </c>
      <c r="CK43" s="2">
        <v>2</v>
      </c>
      <c r="CL43" s="2" t="b">
        <v>0</v>
      </c>
      <c r="CM43" s="2">
        <v>1693239996.5</v>
      </c>
      <c r="CN43" s="2">
        <v>407.87293548387089</v>
      </c>
      <c r="CO43" s="2">
        <v>409.98838709677409</v>
      </c>
      <c r="CP43" s="2">
        <v>14.75010322580645</v>
      </c>
      <c r="CQ43" s="2">
        <v>14.38746774193549</v>
      </c>
      <c r="CR43" s="2">
        <v>408.34393548387101</v>
      </c>
      <c r="CS43" s="2">
        <v>14.69510322580645</v>
      </c>
      <c r="CT43" s="2">
        <v>599.99832258064521</v>
      </c>
      <c r="CU43" s="2">
        <v>101.4286129032258</v>
      </c>
      <c r="CV43" s="2">
        <v>9.997860322580647E-2</v>
      </c>
      <c r="CW43" s="2">
        <v>23.544993548387101</v>
      </c>
      <c r="CX43" s="2">
        <v>22.812203225806449</v>
      </c>
      <c r="CY43" s="2">
        <v>999.90000000000032</v>
      </c>
      <c r="CZ43" s="2">
        <v>0</v>
      </c>
      <c r="DA43" s="2">
        <v>0</v>
      </c>
      <c r="DB43" s="2">
        <v>9996.412580645163</v>
      </c>
      <c r="DC43" s="2">
        <v>0</v>
      </c>
      <c r="DD43" s="2">
        <v>206.4003225806452</v>
      </c>
      <c r="DE43" s="2">
        <v>199.98051612903231</v>
      </c>
      <c r="DF43" s="2">
        <v>0.89995170967741966</v>
      </c>
      <c r="DG43" s="2">
        <v>0.1000482870967742</v>
      </c>
      <c r="DH43" s="2">
        <v>0</v>
      </c>
      <c r="DI43" s="2">
        <v>878.24319354838701</v>
      </c>
      <c r="DJ43" s="2">
        <v>5.0002200000000023</v>
      </c>
      <c r="DK43" s="2">
        <v>1863.0970967741939</v>
      </c>
      <c r="DL43" s="2">
        <v>1797.529677419355</v>
      </c>
      <c r="DM43" s="2">
        <v>36.036000000000001</v>
      </c>
      <c r="DN43" s="2">
        <v>40.870935483870973</v>
      </c>
      <c r="DO43" s="2">
        <v>37.628999999999998</v>
      </c>
      <c r="DP43" s="2">
        <v>41.771999999999977</v>
      </c>
      <c r="DQ43" s="2">
        <v>38.5</v>
      </c>
      <c r="DR43" s="2">
        <v>175.4725806451612</v>
      </c>
      <c r="DS43" s="2">
        <v>19.508064516129028</v>
      </c>
      <c r="DT43" s="2">
        <v>0</v>
      </c>
      <c r="DU43" s="2">
        <v>152.60000014305109</v>
      </c>
      <c r="DV43" s="2">
        <v>0</v>
      </c>
      <c r="DW43" s="2">
        <v>878.12736000000007</v>
      </c>
      <c r="DX43" s="2">
        <v>-13.95776922565067</v>
      </c>
      <c r="DY43" s="2">
        <v>-27.100769251428499</v>
      </c>
      <c r="DZ43" s="2">
        <v>1862.9072000000001</v>
      </c>
      <c r="EA43" s="2">
        <v>15</v>
      </c>
      <c r="EB43" s="2">
        <v>1693240039</v>
      </c>
      <c r="EC43" s="2" t="s">
        <v>443</v>
      </c>
      <c r="ED43" s="2">
        <v>1693240039</v>
      </c>
      <c r="EE43" s="2">
        <v>1693240023.5</v>
      </c>
      <c r="EF43" s="2">
        <v>28</v>
      </c>
      <c r="EG43" s="2">
        <v>9.4E-2</v>
      </c>
      <c r="EH43" s="2">
        <v>2E-3</v>
      </c>
      <c r="EI43" s="2">
        <v>-0.47099999999999997</v>
      </c>
      <c r="EJ43" s="2">
        <v>5.5E-2</v>
      </c>
      <c r="EK43" s="2">
        <v>410</v>
      </c>
      <c r="EL43" s="2">
        <v>14</v>
      </c>
      <c r="EM43" s="2">
        <v>0.76</v>
      </c>
      <c r="EN43" s="2">
        <v>0.36</v>
      </c>
      <c r="EO43" s="2">
        <v>100</v>
      </c>
      <c r="EP43" s="2">
        <v>100</v>
      </c>
      <c r="EQ43" s="2">
        <v>-0.47099999999999997</v>
      </c>
      <c r="ER43" s="2">
        <v>5.5E-2</v>
      </c>
      <c r="ES43" s="2">
        <v>-1.0559418775201579</v>
      </c>
      <c r="ET43" s="2">
        <v>4.3947813741094052E-4</v>
      </c>
      <c r="EU43" s="2">
        <v>1.9954388575737439E-6</v>
      </c>
      <c r="EV43" s="2">
        <v>-3.8034163071679039E-10</v>
      </c>
      <c r="EW43" s="2">
        <v>-4.9623895678530427E-2</v>
      </c>
      <c r="EX43" s="2">
        <v>-1.1920631203760169E-2</v>
      </c>
      <c r="EY43" s="2">
        <v>1.912794135708796E-3</v>
      </c>
      <c r="EZ43" s="2">
        <v>-4.0206091563060771E-5</v>
      </c>
      <c r="FA43" s="2">
        <v>23</v>
      </c>
      <c r="FB43" s="2">
        <v>2006</v>
      </c>
      <c r="FC43" s="2">
        <v>0</v>
      </c>
      <c r="FD43" s="2">
        <v>18</v>
      </c>
      <c r="FE43" s="2">
        <v>2.2999999999999998</v>
      </c>
      <c r="FF43" s="2">
        <v>2.2999999999999998</v>
      </c>
      <c r="FG43" s="2">
        <v>1.07422</v>
      </c>
      <c r="FH43" s="2">
        <v>2.5622600000000002</v>
      </c>
      <c r="FI43" s="2">
        <v>1.39771</v>
      </c>
      <c r="FJ43" s="2">
        <v>2.2802699999999998</v>
      </c>
      <c r="FK43" s="2">
        <v>1.3952599999999999</v>
      </c>
      <c r="FL43" s="2">
        <v>2.5647000000000002</v>
      </c>
      <c r="FM43" s="2">
        <v>29.964700000000001</v>
      </c>
      <c r="FN43" s="2">
        <v>15.156499999999999</v>
      </c>
      <c r="FO43" s="2">
        <v>18</v>
      </c>
      <c r="FP43" s="2">
        <v>580.96900000000005</v>
      </c>
      <c r="FQ43" s="2">
        <v>401.59800000000001</v>
      </c>
      <c r="FR43" s="2">
        <v>22.8613</v>
      </c>
      <c r="FS43" s="2">
        <v>23.425699999999999</v>
      </c>
      <c r="FT43" s="2">
        <v>30.0001</v>
      </c>
      <c r="FU43" s="2">
        <v>23.209099999999999</v>
      </c>
      <c r="FV43" s="2">
        <v>23.5596</v>
      </c>
      <c r="FW43" s="2">
        <v>21.513300000000001</v>
      </c>
      <c r="FX43" s="2">
        <v>0</v>
      </c>
      <c r="FY43" s="2">
        <v>100</v>
      </c>
      <c r="FZ43" s="2">
        <v>-999.9</v>
      </c>
      <c r="GA43" s="2">
        <v>410</v>
      </c>
      <c r="GB43" s="2">
        <v>56.859000000000002</v>
      </c>
      <c r="GC43" s="2">
        <v>99.291600000000003</v>
      </c>
      <c r="GD43" s="2">
        <v>93.856300000000005</v>
      </c>
    </row>
    <row r="44" spans="1:186" s="2" customFormat="1" thickTop="1" thickBot="1" x14ac:dyDescent="0.35">
      <c r="A44" s="1">
        <v>28</v>
      </c>
      <c r="B44" s="2">
        <v>1693240142</v>
      </c>
      <c r="C44" s="2">
        <v>3733</v>
      </c>
      <c r="D44" s="2" t="s">
        <v>444</v>
      </c>
      <c r="E44" s="2" t="s">
        <v>445</v>
      </c>
      <c r="F44" s="2">
        <v>5</v>
      </c>
      <c r="H44" s="2" t="s">
        <v>308</v>
      </c>
      <c r="I44" s="1">
        <v>28</v>
      </c>
      <c r="J44" s="1" t="s">
        <v>1383</v>
      </c>
      <c r="M44" s="2">
        <v>1693240134</v>
      </c>
      <c r="N44" s="2">
        <f t="shared" si="0"/>
        <v>5.9327717179806668E-4</v>
      </c>
      <c r="O44" s="2">
        <f t="shared" si="1"/>
        <v>0.59327717179806672</v>
      </c>
      <c r="P44" s="1">
        <f t="shared" si="2"/>
        <v>5.1386711359516148</v>
      </c>
      <c r="Q44" s="2">
        <f t="shared" si="3"/>
        <v>404.62358064516133</v>
      </c>
      <c r="R44" s="2">
        <f t="shared" si="4"/>
        <v>216.74811367162232</v>
      </c>
      <c r="S44" s="2">
        <f t="shared" si="5"/>
        <v>22.004784704453872</v>
      </c>
      <c r="T44" s="2">
        <f t="shared" si="6"/>
        <v>41.078349553395498</v>
      </c>
      <c r="U44" s="2">
        <f t="shared" si="7"/>
        <v>4.5665233898417361E-2</v>
      </c>
      <c r="V44" s="2">
        <f t="shared" si="8"/>
        <v>2.9542880692011488</v>
      </c>
      <c r="W44" s="2">
        <f t="shared" si="9"/>
        <v>4.5276691334214865E-2</v>
      </c>
      <c r="X44" s="2">
        <f t="shared" si="10"/>
        <v>2.8332565408452921E-2</v>
      </c>
      <c r="Y44" s="2">
        <f t="shared" si="11"/>
        <v>33.047566848758805</v>
      </c>
      <c r="Z44" s="2">
        <f t="shared" si="12"/>
        <v>23.609469605492677</v>
      </c>
      <c r="AA44" s="2">
        <f t="shared" si="13"/>
        <v>22.988045161290319</v>
      </c>
      <c r="AB44" s="2">
        <f t="shared" si="14"/>
        <v>2.8176820812064971</v>
      </c>
      <c r="AC44" s="2">
        <f t="shared" si="15"/>
        <v>51.940388870717946</v>
      </c>
      <c r="AD44" s="2">
        <f t="shared" si="16"/>
        <v>1.5157884330665394</v>
      </c>
      <c r="AE44" s="2">
        <f t="shared" si="17"/>
        <v>2.9183232278822704</v>
      </c>
      <c r="AF44" s="2">
        <f t="shared" si="18"/>
        <v>1.3018936481399577</v>
      </c>
      <c r="AG44" s="2">
        <f t="shared" si="19"/>
        <v>-26.16352327629474</v>
      </c>
      <c r="AH44" s="2">
        <f t="shared" si="20"/>
        <v>92.545007511279124</v>
      </c>
      <c r="AI44" s="2">
        <f t="shared" si="21"/>
        <v>6.5119716865412602</v>
      </c>
      <c r="AJ44" s="2">
        <f t="shared" si="22"/>
        <v>105.94102277028445</v>
      </c>
      <c r="AK44" s="2">
        <f t="shared" si="23"/>
        <v>5.1386711359516148</v>
      </c>
      <c r="AL44" s="2">
        <f t="shared" si="24"/>
        <v>0.59327717179806672</v>
      </c>
      <c r="AM44" s="2">
        <f t="shared" si="25"/>
        <v>5.3298590705805475</v>
      </c>
      <c r="AN44" s="2">
        <v>416.00683976484879</v>
      </c>
      <c r="AO44" s="2">
        <v>410.72033333333331</v>
      </c>
      <c r="AP44" s="2">
        <v>-2.6201603081807641E-2</v>
      </c>
      <c r="AQ44" s="2">
        <v>67.258989677079398</v>
      </c>
      <c r="AR44" s="2">
        <f t="shared" si="26"/>
        <v>0.61996461731419883</v>
      </c>
      <c r="AS44" s="2">
        <v>14.34807689990039</v>
      </c>
      <c r="AT44" s="2">
        <v>14.95808666666667</v>
      </c>
      <c r="AU44" s="2">
        <v>1.2302506700804101E-4</v>
      </c>
      <c r="AV44" s="2">
        <v>78.450544977127578</v>
      </c>
      <c r="AW44" s="2">
        <v>1</v>
      </c>
      <c r="AX44" s="2">
        <v>0</v>
      </c>
      <c r="AY44" s="2">
        <f t="shared" si="27"/>
        <v>1</v>
      </c>
      <c r="AZ44" s="2">
        <f t="shared" si="28"/>
        <v>0</v>
      </c>
      <c r="BA44" s="2">
        <f t="shared" si="29"/>
        <v>54246.968520934344</v>
      </c>
      <c r="BB44" s="2" t="s">
        <v>309</v>
      </c>
      <c r="BC44" s="2">
        <v>0</v>
      </c>
      <c r="BD44" s="2">
        <v>0</v>
      </c>
      <c r="BE44" s="2">
        <v>0</v>
      </c>
      <c r="BF44" s="2" t="e">
        <f t="shared" si="30"/>
        <v>#DIV/0!</v>
      </c>
      <c r="BG44" s="2">
        <v>0.5</v>
      </c>
      <c r="BH44" s="2" t="s">
        <v>446</v>
      </c>
      <c r="BI44" s="2">
        <v>8207.39</v>
      </c>
      <c r="BJ44" s="2">
        <v>901.27512000000002</v>
      </c>
      <c r="BK44" s="2">
        <v>2269.89</v>
      </c>
      <c r="BL44" s="2">
        <f t="shared" si="31"/>
        <v>0.60294326156774114</v>
      </c>
      <c r="BM44" s="2">
        <v>0.5</v>
      </c>
      <c r="BN44" s="2">
        <f t="shared" si="32"/>
        <v>168.57580344829552</v>
      </c>
      <c r="BO44" s="2">
        <f t="shared" si="33"/>
        <v>5.1386711359516148</v>
      </c>
      <c r="BP44" s="2">
        <f t="shared" si="34"/>
        <v>50.820822376258882</v>
      </c>
      <c r="BQ44" s="2">
        <f t="shared" si="35"/>
        <v>2.751682650217567E-2</v>
      </c>
      <c r="BR44" s="2">
        <f t="shared" si="36"/>
        <v>-1</v>
      </c>
      <c r="BS44" s="2" t="e">
        <f t="shared" si="37"/>
        <v>#DIV/0!</v>
      </c>
      <c r="BT44" s="2" t="s">
        <v>447</v>
      </c>
      <c r="BU44" s="2">
        <v>46.33</v>
      </c>
      <c r="BV44" s="2">
        <f t="shared" si="38"/>
        <v>46.33</v>
      </c>
      <c r="BW44" s="2">
        <f t="shared" si="39"/>
        <v>0.97958931930622184</v>
      </c>
      <c r="BX44" s="2">
        <f t="shared" si="40"/>
        <v>0.61550616129090285</v>
      </c>
      <c r="BY44" s="2">
        <f t="shared" si="41"/>
        <v>48.993956399740988</v>
      </c>
      <c r="BZ44" s="2">
        <f t="shared" si="42"/>
        <v>0.60294326156774114</v>
      </c>
      <c r="CA44" s="2" t="e">
        <f t="shared" si="43"/>
        <v>#DIV/0!</v>
      </c>
      <c r="CB44" s="2">
        <f t="shared" si="44"/>
        <v>3.1640061752295487E-2</v>
      </c>
      <c r="CC44" s="2">
        <f t="shared" si="45"/>
        <v>0.9683599382477045</v>
      </c>
      <c r="CD44" s="2">
        <f t="shared" si="46"/>
        <v>199.98887096774189</v>
      </c>
      <c r="CE44" s="2">
        <f t="shared" si="47"/>
        <v>168.57580344829552</v>
      </c>
      <c r="CF44" s="2">
        <f t="shared" si="48"/>
        <v>0.84292592199036276</v>
      </c>
      <c r="CG44" s="2">
        <f t="shared" si="49"/>
        <v>0.16524702944140007</v>
      </c>
      <c r="CH44" s="2">
        <v>6</v>
      </c>
      <c r="CI44" s="2">
        <v>0.5</v>
      </c>
      <c r="CJ44" s="2" t="s">
        <v>312</v>
      </c>
      <c r="CK44" s="2">
        <v>2</v>
      </c>
      <c r="CL44" s="2" t="b">
        <v>0</v>
      </c>
      <c r="CM44" s="2">
        <v>1693240134</v>
      </c>
      <c r="CN44" s="2">
        <v>404.62358064516133</v>
      </c>
      <c r="CO44" s="2">
        <v>410.0021290322581</v>
      </c>
      <c r="CP44" s="2">
        <v>14.930583870967739</v>
      </c>
      <c r="CQ44" s="2">
        <v>14.346183870967741</v>
      </c>
      <c r="CR44" s="2">
        <v>405.09758064516132</v>
      </c>
      <c r="CS44" s="2">
        <v>14.87758387096774</v>
      </c>
      <c r="CT44" s="2">
        <v>600.01970967741943</v>
      </c>
      <c r="CU44" s="2">
        <v>101.4223870967742</v>
      </c>
      <c r="CV44" s="2">
        <v>9.9994490322580634E-2</v>
      </c>
      <c r="CW44" s="2">
        <v>23.569096774193561</v>
      </c>
      <c r="CX44" s="2">
        <v>22.988045161290319</v>
      </c>
      <c r="CY44" s="2">
        <v>999.90000000000032</v>
      </c>
      <c r="CZ44" s="2">
        <v>0</v>
      </c>
      <c r="DA44" s="2">
        <v>0</v>
      </c>
      <c r="DB44" s="2">
        <v>9999.4735483870973</v>
      </c>
      <c r="DC44" s="2">
        <v>0</v>
      </c>
      <c r="DD44" s="2">
        <v>182.67887096774189</v>
      </c>
      <c r="DE44" s="2">
        <v>199.98887096774189</v>
      </c>
      <c r="DF44" s="2">
        <v>0.89996812903225842</v>
      </c>
      <c r="DG44" s="2">
        <v>0.10003213225806459</v>
      </c>
      <c r="DH44" s="2">
        <v>0</v>
      </c>
      <c r="DI44" s="2">
        <v>902.01196774193556</v>
      </c>
      <c r="DJ44" s="2">
        <v>5.0002200000000023</v>
      </c>
      <c r="DK44" s="2">
        <v>1919.7441935483871</v>
      </c>
      <c r="DL44" s="2">
        <v>1797.615806451613</v>
      </c>
      <c r="DM44" s="2">
        <v>34.590451612903223</v>
      </c>
      <c r="DN44" s="2">
        <v>39.453387096774179</v>
      </c>
      <c r="DO44" s="2">
        <v>36.156999999999996</v>
      </c>
      <c r="DP44" s="2">
        <v>38.814290322580639</v>
      </c>
      <c r="DQ44" s="2">
        <v>37.235645161290307</v>
      </c>
      <c r="DR44" s="2">
        <v>175.4845161290323</v>
      </c>
      <c r="DS44" s="2">
        <v>19.50516129032258</v>
      </c>
      <c r="DT44" s="2">
        <v>0</v>
      </c>
      <c r="DU44" s="2">
        <v>135.20000004768369</v>
      </c>
      <c r="DV44" s="2">
        <v>0</v>
      </c>
      <c r="DW44" s="2">
        <v>901.27512000000002</v>
      </c>
      <c r="DX44" s="2">
        <v>-63.793384710595753</v>
      </c>
      <c r="DY44" s="2">
        <v>-145.17846173677171</v>
      </c>
      <c r="DZ44" s="2">
        <v>1918.0427999999999</v>
      </c>
      <c r="EA44" s="2">
        <v>15</v>
      </c>
      <c r="EB44" s="2">
        <v>1693240160</v>
      </c>
      <c r="EC44" s="2" t="s">
        <v>448</v>
      </c>
      <c r="ED44" s="2">
        <v>1693240160</v>
      </c>
      <c r="EE44" s="2">
        <v>1693240160</v>
      </c>
      <c r="EF44" s="2">
        <v>29</v>
      </c>
      <c r="EG44" s="2">
        <v>-3.0000000000000001E-3</v>
      </c>
      <c r="EH44" s="2">
        <v>-2E-3</v>
      </c>
      <c r="EI44" s="2">
        <v>-0.47399999999999998</v>
      </c>
      <c r="EJ44" s="2">
        <v>5.2999999999999999E-2</v>
      </c>
      <c r="EK44" s="2">
        <v>410</v>
      </c>
      <c r="EL44" s="2">
        <v>14</v>
      </c>
      <c r="EM44" s="2">
        <v>0.38</v>
      </c>
      <c r="EN44" s="2">
        <v>0.15</v>
      </c>
      <c r="EO44" s="2">
        <v>100</v>
      </c>
      <c r="EP44" s="2">
        <v>100</v>
      </c>
      <c r="EQ44" s="2">
        <v>-0.47399999999999998</v>
      </c>
      <c r="ER44" s="2">
        <v>5.2999999999999999E-2</v>
      </c>
      <c r="ES44" s="2">
        <v>-0.96149146295644106</v>
      </c>
      <c r="ET44" s="2">
        <v>4.3947813741094052E-4</v>
      </c>
      <c r="EU44" s="2">
        <v>1.9954388575737439E-6</v>
      </c>
      <c r="EV44" s="2">
        <v>-3.8034163071679039E-10</v>
      </c>
      <c r="EW44" s="2">
        <v>-4.7824754277805748E-2</v>
      </c>
      <c r="EX44" s="2">
        <v>-1.1920631203760169E-2</v>
      </c>
      <c r="EY44" s="2">
        <v>1.912794135708796E-3</v>
      </c>
      <c r="EZ44" s="2">
        <v>-4.0206091563060771E-5</v>
      </c>
      <c r="FA44" s="2">
        <v>23</v>
      </c>
      <c r="FB44" s="2">
        <v>2006</v>
      </c>
      <c r="FC44" s="2">
        <v>0</v>
      </c>
      <c r="FD44" s="2">
        <v>18</v>
      </c>
      <c r="FE44" s="2">
        <v>1.7</v>
      </c>
      <c r="FF44" s="2">
        <v>2</v>
      </c>
      <c r="FG44" s="2">
        <v>1.073</v>
      </c>
      <c r="FH44" s="2">
        <v>2.5585900000000001</v>
      </c>
      <c r="FI44" s="2">
        <v>1.39771</v>
      </c>
      <c r="FJ44" s="2">
        <v>2.2790499999999998</v>
      </c>
      <c r="FK44" s="2">
        <v>1.3952599999999999</v>
      </c>
      <c r="FL44" s="2">
        <v>2.4426299999999999</v>
      </c>
      <c r="FM44" s="2">
        <v>29.943300000000001</v>
      </c>
      <c r="FN44" s="2">
        <v>15.138999999999999</v>
      </c>
      <c r="FO44" s="2">
        <v>18</v>
      </c>
      <c r="FP44" s="2">
        <v>599.70600000000002</v>
      </c>
      <c r="FQ44" s="2">
        <v>402.04899999999998</v>
      </c>
      <c r="FR44" s="2">
        <v>22.929099999999998</v>
      </c>
      <c r="FS44" s="2">
        <v>23.482199999999999</v>
      </c>
      <c r="FT44" s="2">
        <v>30.0001</v>
      </c>
      <c r="FU44" s="2">
        <v>23.265899999999998</v>
      </c>
      <c r="FV44" s="2">
        <v>23.616299999999999</v>
      </c>
      <c r="FW44" s="2">
        <v>21.510200000000001</v>
      </c>
      <c r="FX44" s="2">
        <v>0</v>
      </c>
      <c r="FY44" s="2">
        <v>100</v>
      </c>
      <c r="FZ44" s="2">
        <v>-999.9</v>
      </c>
      <c r="GA44" s="2">
        <v>410</v>
      </c>
      <c r="GB44" s="2">
        <v>56.859000000000002</v>
      </c>
      <c r="GC44" s="2">
        <v>99.277900000000002</v>
      </c>
      <c r="GD44" s="2">
        <v>93.850999999999999</v>
      </c>
    </row>
    <row r="45" spans="1:186" s="2" customFormat="1" thickTop="1" thickBot="1" x14ac:dyDescent="0.35">
      <c r="A45" s="1">
        <v>29</v>
      </c>
      <c r="B45" s="2">
        <v>1693240293.5</v>
      </c>
      <c r="C45" s="2">
        <v>3884.5</v>
      </c>
      <c r="D45" s="2" t="s">
        <v>449</v>
      </c>
      <c r="E45" s="2" t="s">
        <v>450</v>
      </c>
      <c r="F45" s="2">
        <v>5</v>
      </c>
      <c r="H45" s="2" t="s">
        <v>308</v>
      </c>
      <c r="I45" s="1">
        <v>29</v>
      </c>
      <c r="J45" s="1" t="s">
        <v>1385</v>
      </c>
      <c r="M45" s="2">
        <v>1693240285.75</v>
      </c>
      <c r="N45" s="2">
        <f t="shared" si="0"/>
        <v>1.040161923532369E-3</v>
      </c>
      <c r="O45" s="2">
        <f t="shared" si="1"/>
        <v>1.0401619235323689</v>
      </c>
      <c r="P45" s="1">
        <f t="shared" si="2"/>
        <v>7.5624059236517134</v>
      </c>
      <c r="Q45" s="2">
        <f t="shared" si="3"/>
        <v>402.02666666666659</v>
      </c>
      <c r="R45" s="2">
        <f t="shared" si="4"/>
        <v>259.38751471610448</v>
      </c>
      <c r="S45" s="2">
        <f t="shared" si="5"/>
        <v>26.333831353183943</v>
      </c>
      <c r="T45" s="2">
        <f t="shared" si="6"/>
        <v>40.815003956801434</v>
      </c>
      <c r="U45" s="2">
        <f t="shared" si="7"/>
        <v>8.9970081374572936E-2</v>
      </c>
      <c r="V45" s="2">
        <f t="shared" si="8"/>
        <v>2.9547315286149587</v>
      </c>
      <c r="W45" s="2">
        <f t="shared" si="9"/>
        <v>8.8475395875706311E-2</v>
      </c>
      <c r="X45" s="2">
        <f t="shared" si="10"/>
        <v>5.5429345583682156E-2</v>
      </c>
      <c r="Y45" s="2">
        <f t="shared" si="11"/>
        <v>33.049493295972972</v>
      </c>
      <c r="Z45" s="2">
        <f t="shared" si="12"/>
        <v>23.084024937809485</v>
      </c>
      <c r="AA45" s="2">
        <f t="shared" si="13"/>
        <v>22.47441666666667</v>
      </c>
      <c r="AB45" s="2">
        <f t="shared" si="14"/>
        <v>2.7312607403659901</v>
      </c>
      <c r="AC45" s="2">
        <f t="shared" si="15"/>
        <v>54.89775306184459</v>
      </c>
      <c r="AD45" s="2">
        <f t="shared" si="16"/>
        <v>1.5629454798972857</v>
      </c>
      <c r="AE45" s="2">
        <f t="shared" si="17"/>
        <v>2.8470117495274585</v>
      </c>
      <c r="AF45" s="2">
        <f t="shared" si="18"/>
        <v>1.1683152604687044</v>
      </c>
      <c r="AG45" s="2">
        <f t="shared" si="19"/>
        <v>-45.871140827777474</v>
      </c>
      <c r="AH45" s="2">
        <f t="shared" si="20"/>
        <v>109.08767286950349</v>
      </c>
      <c r="AI45" s="2">
        <f t="shared" si="21"/>
        <v>7.6390270451367481</v>
      </c>
      <c r="AJ45" s="2">
        <f t="shared" si="22"/>
        <v>103.90505238283575</v>
      </c>
      <c r="AK45" s="2">
        <f t="shared" si="23"/>
        <v>7.5624059236517134</v>
      </c>
      <c r="AL45" s="2">
        <f t="shared" si="24"/>
        <v>1.0401619235323689</v>
      </c>
      <c r="AM45" s="2">
        <f t="shared" si="25"/>
        <v>7.5172928972053077</v>
      </c>
      <c r="AN45" s="2">
        <v>415.96890594978368</v>
      </c>
      <c r="AO45" s="2">
        <v>408.33639393939359</v>
      </c>
      <c r="AP45" s="2">
        <v>1.24659932657552E-3</v>
      </c>
      <c r="AQ45" s="2">
        <v>67.260000000000005</v>
      </c>
      <c r="AR45" s="2">
        <f t="shared" si="26"/>
        <v>1.0921031977206903</v>
      </c>
      <c r="AS45" s="2">
        <v>14.372784247642141</v>
      </c>
      <c r="AT45" s="2">
        <v>15.43978363636363</v>
      </c>
      <c r="AU45" s="2">
        <v>1.5274150754424299E-3</v>
      </c>
      <c r="AV45" s="2">
        <v>78.454456091861388</v>
      </c>
      <c r="AW45" s="2">
        <v>6</v>
      </c>
      <c r="AX45" s="2">
        <v>1</v>
      </c>
      <c r="AY45" s="2">
        <f t="shared" si="27"/>
        <v>1</v>
      </c>
      <c r="AZ45" s="2">
        <f t="shared" si="28"/>
        <v>0</v>
      </c>
      <c r="BA45" s="2">
        <f t="shared" si="29"/>
        <v>54335.174567256101</v>
      </c>
      <c r="BB45" s="2" t="s">
        <v>309</v>
      </c>
      <c r="BC45" s="2">
        <v>0</v>
      </c>
      <c r="BD45" s="2">
        <v>0</v>
      </c>
      <c r="BE45" s="2">
        <v>0</v>
      </c>
      <c r="BF45" s="2" t="e">
        <f t="shared" si="30"/>
        <v>#DIV/0!</v>
      </c>
      <c r="BG45" s="2">
        <v>0.5</v>
      </c>
      <c r="BH45" s="2" t="s">
        <v>451</v>
      </c>
      <c r="BI45" s="2">
        <v>8170.58</v>
      </c>
      <c r="BJ45" s="2">
        <v>957.89471999999989</v>
      </c>
      <c r="BK45" s="2">
        <v>2642.24</v>
      </c>
      <c r="BL45" s="2">
        <f t="shared" si="31"/>
        <v>0.63746869322998667</v>
      </c>
      <c r="BM45" s="2">
        <v>0.5</v>
      </c>
      <c r="BN45" s="2">
        <f t="shared" si="32"/>
        <v>168.58621418444196</v>
      </c>
      <c r="BO45" s="2">
        <f t="shared" si="33"/>
        <v>7.5624059236517134</v>
      </c>
      <c r="BP45" s="2">
        <f t="shared" si="34"/>
        <v>53.734216826373427</v>
      </c>
      <c r="BQ45" s="2">
        <f t="shared" si="35"/>
        <v>4.1891953964427242E-2</v>
      </c>
      <c r="BR45" s="2">
        <f t="shared" si="36"/>
        <v>-1</v>
      </c>
      <c r="BS45" s="2" t="e">
        <f t="shared" si="37"/>
        <v>#DIV/0!</v>
      </c>
      <c r="BT45" s="2" t="s">
        <v>452</v>
      </c>
      <c r="BU45" s="2">
        <v>654.27</v>
      </c>
      <c r="BV45" s="2">
        <f t="shared" si="38"/>
        <v>654.27</v>
      </c>
      <c r="BW45" s="2">
        <f t="shared" si="39"/>
        <v>0.7523805558919705</v>
      </c>
      <c r="BX45" s="2">
        <f t="shared" si="40"/>
        <v>0.84726896281131014</v>
      </c>
      <c r="BY45" s="2">
        <f t="shared" si="41"/>
        <v>4.0384550720650489</v>
      </c>
      <c r="BZ45" s="2">
        <f t="shared" si="42"/>
        <v>0.63746869322998678</v>
      </c>
      <c r="CA45" s="2" t="e">
        <f t="shared" si="43"/>
        <v>#DIV/0!</v>
      </c>
      <c r="CB45" s="2">
        <f t="shared" si="44"/>
        <v>0.57870938499228386</v>
      </c>
      <c r="CC45" s="2">
        <f t="shared" si="45"/>
        <v>0.42129061500771614</v>
      </c>
      <c r="CD45" s="2">
        <f t="shared" si="46"/>
        <v>200.00129999999999</v>
      </c>
      <c r="CE45" s="2">
        <f t="shared" si="47"/>
        <v>168.58621418444196</v>
      </c>
      <c r="CF45" s="2">
        <f t="shared" si="48"/>
        <v>0.84292559190586247</v>
      </c>
      <c r="CG45" s="2">
        <f t="shared" si="49"/>
        <v>0.16524639237831443</v>
      </c>
      <c r="CH45" s="2">
        <v>6</v>
      </c>
      <c r="CI45" s="2">
        <v>0.5</v>
      </c>
      <c r="CJ45" s="2" t="s">
        <v>312</v>
      </c>
      <c r="CK45" s="2">
        <v>2</v>
      </c>
      <c r="CL45" s="2" t="b">
        <v>0</v>
      </c>
      <c r="CM45" s="2">
        <v>1693240285.75</v>
      </c>
      <c r="CN45" s="2">
        <v>402.02666666666659</v>
      </c>
      <c r="CO45" s="2">
        <v>410.00709999999998</v>
      </c>
      <c r="CP45" s="2">
        <v>15.394970000000001</v>
      </c>
      <c r="CQ45" s="2">
        <v>14.370839999999999</v>
      </c>
      <c r="CR45" s="2">
        <v>402.61466666666661</v>
      </c>
      <c r="CS45" s="2">
        <v>15.34097</v>
      </c>
      <c r="CT45" s="2">
        <v>600.01093333333336</v>
      </c>
      <c r="CU45" s="2">
        <v>101.4231666666667</v>
      </c>
      <c r="CV45" s="2">
        <v>9.995938666666665E-2</v>
      </c>
      <c r="CW45" s="2">
        <v>23.159230000000001</v>
      </c>
      <c r="CX45" s="2">
        <v>22.47441666666667</v>
      </c>
      <c r="CY45" s="2">
        <v>999.9000000000002</v>
      </c>
      <c r="CZ45" s="2">
        <v>0</v>
      </c>
      <c r="DA45" s="2">
        <v>0</v>
      </c>
      <c r="DB45" s="2">
        <v>10001.913666666671</v>
      </c>
      <c r="DC45" s="2">
        <v>0</v>
      </c>
      <c r="DD45" s="2">
        <v>211.7304</v>
      </c>
      <c r="DE45" s="2">
        <v>200.00129999999999</v>
      </c>
      <c r="DF45" s="2">
        <v>0.89997243333333354</v>
      </c>
      <c r="DG45" s="2">
        <v>0.1000275966666667</v>
      </c>
      <c r="DH45" s="2">
        <v>0</v>
      </c>
      <c r="DI45" s="2">
        <v>958.5338999999999</v>
      </c>
      <c r="DJ45" s="2">
        <v>5.0002200000000014</v>
      </c>
      <c r="DK45" s="2">
        <v>1994.088</v>
      </c>
      <c r="DL45" s="2">
        <v>1797.7329999999999</v>
      </c>
      <c r="DM45" s="2">
        <v>33.314100000000003</v>
      </c>
      <c r="DN45" s="2">
        <v>38.422533333333327</v>
      </c>
      <c r="DO45" s="2">
        <v>35.508033333333323</v>
      </c>
      <c r="DP45" s="2">
        <v>36.610299999999988</v>
      </c>
      <c r="DQ45" s="2">
        <v>35.625</v>
      </c>
      <c r="DR45" s="2">
        <v>175.4963333333333</v>
      </c>
      <c r="DS45" s="2">
        <v>19.504000000000001</v>
      </c>
      <c r="DT45" s="2">
        <v>0</v>
      </c>
      <c r="DU45" s="2">
        <v>149</v>
      </c>
      <c r="DV45" s="2">
        <v>0</v>
      </c>
      <c r="DW45" s="2">
        <v>957.89471999999989</v>
      </c>
      <c r="DX45" s="2">
        <v>-117.3849999940697</v>
      </c>
      <c r="DY45" s="2">
        <v>-226.67538459912601</v>
      </c>
      <c r="DZ45" s="2">
        <v>1992.7331999999999</v>
      </c>
      <c r="EA45" s="2">
        <v>15</v>
      </c>
      <c r="EB45" s="2">
        <v>1693240323.5</v>
      </c>
      <c r="EC45" s="2" t="s">
        <v>453</v>
      </c>
      <c r="ED45" s="2">
        <v>1693240323.5</v>
      </c>
      <c r="EE45" s="2">
        <v>1693240316.5</v>
      </c>
      <c r="EF45" s="2">
        <v>30</v>
      </c>
      <c r="EG45" s="2">
        <v>-0.114</v>
      </c>
      <c r="EH45" s="2">
        <v>0</v>
      </c>
      <c r="EI45" s="2">
        <v>-0.58799999999999997</v>
      </c>
      <c r="EJ45" s="2">
        <v>5.3999999999999999E-2</v>
      </c>
      <c r="EK45" s="2">
        <v>410</v>
      </c>
      <c r="EL45" s="2">
        <v>14</v>
      </c>
      <c r="EM45" s="2">
        <v>0.78</v>
      </c>
      <c r="EN45" s="2">
        <v>0.14000000000000001</v>
      </c>
      <c r="EO45" s="2">
        <v>100</v>
      </c>
      <c r="EP45" s="2">
        <v>100</v>
      </c>
      <c r="EQ45" s="2">
        <v>-0.58799999999999997</v>
      </c>
      <c r="ER45" s="2">
        <v>5.3999999999999999E-2</v>
      </c>
      <c r="ES45" s="2">
        <v>-0.9645384572319986</v>
      </c>
      <c r="ET45" s="2">
        <v>4.3947813741094052E-4</v>
      </c>
      <c r="EU45" s="2">
        <v>1.9954388575737439E-6</v>
      </c>
      <c r="EV45" s="2">
        <v>-3.8034163071679039E-10</v>
      </c>
      <c r="EW45" s="2">
        <v>-5.0037271676650133E-2</v>
      </c>
      <c r="EX45" s="2">
        <v>-1.1920631203760169E-2</v>
      </c>
      <c r="EY45" s="2">
        <v>1.912794135708796E-3</v>
      </c>
      <c r="EZ45" s="2">
        <v>-4.0206091563060771E-5</v>
      </c>
      <c r="FA45" s="2">
        <v>23</v>
      </c>
      <c r="FB45" s="2">
        <v>2006</v>
      </c>
      <c r="FC45" s="2">
        <v>0</v>
      </c>
      <c r="FD45" s="2">
        <v>18</v>
      </c>
      <c r="FE45" s="2">
        <v>2.2000000000000002</v>
      </c>
      <c r="FF45" s="2">
        <v>2.2000000000000002</v>
      </c>
      <c r="FG45" s="2">
        <v>1.07422</v>
      </c>
      <c r="FH45" s="2">
        <v>2.5634800000000002</v>
      </c>
      <c r="FI45" s="2">
        <v>1.39771</v>
      </c>
      <c r="FJ45" s="2">
        <v>2.2790499999999998</v>
      </c>
      <c r="FK45" s="2">
        <v>1.3952599999999999</v>
      </c>
      <c r="FL45" s="2">
        <v>2.6196299999999999</v>
      </c>
      <c r="FM45" s="2">
        <v>29.900600000000001</v>
      </c>
      <c r="FN45" s="2">
        <v>15.1302</v>
      </c>
      <c r="FO45" s="2">
        <v>18</v>
      </c>
      <c r="FP45" s="2">
        <v>593.22400000000005</v>
      </c>
      <c r="FQ45" s="2">
        <v>401.80799999999999</v>
      </c>
      <c r="FR45" s="2">
        <v>22.778199999999998</v>
      </c>
      <c r="FS45" s="2">
        <v>23.483799999999999</v>
      </c>
      <c r="FT45" s="2">
        <v>29.9999</v>
      </c>
      <c r="FU45" s="2">
        <v>23.2774</v>
      </c>
      <c r="FV45" s="2">
        <v>23.626000000000001</v>
      </c>
      <c r="FW45" s="2">
        <v>21.514299999999999</v>
      </c>
      <c r="FX45" s="2">
        <v>0</v>
      </c>
      <c r="FY45" s="2">
        <v>100</v>
      </c>
      <c r="FZ45" s="2">
        <v>-999.9</v>
      </c>
      <c r="GA45" s="2">
        <v>410</v>
      </c>
      <c r="GB45" s="2">
        <v>56.859000000000002</v>
      </c>
      <c r="GC45" s="2">
        <v>99.291600000000003</v>
      </c>
      <c r="GD45" s="2">
        <v>93.857900000000001</v>
      </c>
    </row>
    <row r="46" spans="1:186" s="2" customFormat="1" thickTop="1" thickBot="1" x14ac:dyDescent="0.35">
      <c r="A46" s="1">
        <v>30</v>
      </c>
      <c r="B46" s="2">
        <v>1693240402</v>
      </c>
      <c r="C46" s="2">
        <v>3993</v>
      </c>
      <c r="D46" s="2" t="s">
        <v>454</v>
      </c>
      <c r="E46" s="2" t="s">
        <v>455</v>
      </c>
      <c r="F46" s="2">
        <v>5</v>
      </c>
      <c r="H46" s="2" t="s">
        <v>308</v>
      </c>
      <c r="I46" s="1">
        <v>30</v>
      </c>
      <c r="J46" s="1" t="s">
        <v>1384</v>
      </c>
      <c r="M46" s="2">
        <v>1693240394.25</v>
      </c>
      <c r="N46" s="2">
        <f t="shared" si="0"/>
        <v>9.8682920331822667E-4</v>
      </c>
      <c r="O46" s="2">
        <f t="shared" si="1"/>
        <v>0.98682920331822666</v>
      </c>
      <c r="P46" s="1">
        <f t="shared" si="2"/>
        <v>6.4183442892366349</v>
      </c>
      <c r="Q46" s="2">
        <f t="shared" si="3"/>
        <v>403.17256666666663</v>
      </c>
      <c r="R46" s="2">
        <f t="shared" si="4"/>
        <v>275.99332920451428</v>
      </c>
      <c r="S46" s="2">
        <f t="shared" si="5"/>
        <v>28.021318608441216</v>
      </c>
      <c r="T46" s="2">
        <f t="shared" si="6"/>
        <v>40.933695670514361</v>
      </c>
      <c r="U46" s="2">
        <f t="shared" si="7"/>
        <v>8.6140126177374807E-2</v>
      </c>
      <c r="V46" s="2">
        <f t="shared" si="8"/>
        <v>2.9543188660102957</v>
      </c>
      <c r="W46" s="2">
        <f t="shared" si="9"/>
        <v>8.4768753547576306E-2</v>
      </c>
      <c r="X46" s="2">
        <f t="shared" si="10"/>
        <v>5.3101864690910355E-2</v>
      </c>
      <c r="Y46" s="2">
        <f t="shared" si="11"/>
        <v>33.050081961277328</v>
      </c>
      <c r="Z46" s="2">
        <f t="shared" si="12"/>
        <v>23.000148494965266</v>
      </c>
      <c r="AA46" s="2">
        <f t="shared" si="13"/>
        <v>22.390853333333329</v>
      </c>
      <c r="AB46" s="2">
        <f t="shared" si="14"/>
        <v>2.7174223107358308</v>
      </c>
      <c r="AC46" s="2">
        <f t="shared" si="15"/>
        <v>55.132310542920415</v>
      </c>
      <c r="AD46" s="2">
        <f t="shared" si="16"/>
        <v>1.5603801356092495</v>
      </c>
      <c r="AE46" s="2">
        <f t="shared" si="17"/>
        <v>2.8302462208517385</v>
      </c>
      <c r="AF46" s="2">
        <f t="shared" si="18"/>
        <v>1.1570421751265814</v>
      </c>
      <c r="AG46" s="2">
        <f t="shared" si="19"/>
        <v>-43.519167866333795</v>
      </c>
      <c r="AH46" s="2">
        <f t="shared" si="20"/>
        <v>106.82668484218975</v>
      </c>
      <c r="AI46" s="2">
        <f t="shared" si="21"/>
        <v>7.4748692755297226</v>
      </c>
      <c r="AJ46" s="2">
        <f t="shared" si="22"/>
        <v>103.832468212663</v>
      </c>
      <c r="AK46" s="2">
        <f t="shared" si="23"/>
        <v>6.4183442892366349</v>
      </c>
      <c r="AL46" s="2">
        <f t="shared" si="24"/>
        <v>0.98682920331822666</v>
      </c>
      <c r="AM46" s="2">
        <f t="shared" si="25"/>
        <v>6.8627897536223763</v>
      </c>
      <c r="AN46" s="2">
        <v>415.99096492833371</v>
      </c>
      <c r="AO46" s="2">
        <v>409.24789696969702</v>
      </c>
      <c r="AP46" s="2">
        <v>-4.7599903638028337E-2</v>
      </c>
      <c r="AQ46" s="2">
        <v>67.259634635803394</v>
      </c>
      <c r="AR46" s="2">
        <f t="shared" si="26"/>
        <v>1.022455527517018</v>
      </c>
      <c r="AS46" s="2">
        <v>14.40052858684413</v>
      </c>
      <c r="AT46" s="2">
        <v>15.40649757575757</v>
      </c>
      <c r="AU46" s="2">
        <v>1.3063491302290131E-4</v>
      </c>
      <c r="AV46" s="2">
        <v>78.459696209130655</v>
      </c>
      <c r="AW46" s="2">
        <v>26</v>
      </c>
      <c r="AX46" s="2">
        <v>4</v>
      </c>
      <c r="AY46" s="2">
        <f t="shared" si="27"/>
        <v>1</v>
      </c>
      <c r="AZ46" s="2">
        <f t="shared" si="28"/>
        <v>0</v>
      </c>
      <c r="BA46" s="2">
        <f t="shared" si="29"/>
        <v>54341.017622555984</v>
      </c>
      <c r="BB46" s="2" t="s">
        <v>309</v>
      </c>
      <c r="BC46" s="2">
        <v>0</v>
      </c>
      <c r="BD46" s="2">
        <v>0</v>
      </c>
      <c r="BE46" s="2">
        <v>0</v>
      </c>
      <c r="BF46" s="2" t="e">
        <f t="shared" si="30"/>
        <v>#DIV/0!</v>
      </c>
      <c r="BG46" s="2">
        <v>0.5</v>
      </c>
      <c r="BH46" s="2" t="s">
        <v>456</v>
      </c>
      <c r="BI46" s="2">
        <v>8180.18</v>
      </c>
      <c r="BJ46" s="2">
        <v>959.88796153846147</v>
      </c>
      <c r="BK46" s="2">
        <v>2518.23</v>
      </c>
      <c r="BL46" s="2">
        <f t="shared" si="31"/>
        <v>0.61882434823726928</v>
      </c>
      <c r="BM46" s="2">
        <v>0.5</v>
      </c>
      <c r="BN46" s="2">
        <f t="shared" si="32"/>
        <v>168.59197179340794</v>
      </c>
      <c r="BO46" s="2">
        <f t="shared" si="33"/>
        <v>6.4183442892366349</v>
      </c>
      <c r="BP46" s="2">
        <f t="shared" si="34"/>
        <v>52.164408531545874</v>
      </c>
      <c r="BQ46" s="2">
        <f t="shared" si="35"/>
        <v>3.5104543984389454E-2</v>
      </c>
      <c r="BR46" s="2">
        <f t="shared" si="36"/>
        <v>-1</v>
      </c>
      <c r="BS46" s="2" t="e">
        <f t="shared" si="37"/>
        <v>#DIV/0!</v>
      </c>
      <c r="BT46" s="2" t="s">
        <v>457</v>
      </c>
      <c r="BU46" s="2">
        <v>-671.87</v>
      </c>
      <c r="BV46" s="2">
        <f t="shared" si="38"/>
        <v>-671.87</v>
      </c>
      <c r="BW46" s="2">
        <f t="shared" si="39"/>
        <v>1.2668024763425105</v>
      </c>
      <c r="BX46" s="2">
        <f t="shared" si="40"/>
        <v>0.48849316274146221</v>
      </c>
      <c r="BY46" s="2">
        <f t="shared" si="41"/>
        <v>-3.7480911485852917</v>
      </c>
      <c r="BZ46" s="2">
        <f t="shared" si="42"/>
        <v>0.61882434823726928</v>
      </c>
      <c r="CA46" s="2" t="e">
        <f t="shared" si="43"/>
        <v>#DIV/0!</v>
      </c>
      <c r="CB46" s="2">
        <f t="shared" si="44"/>
        <v>-0.34191896804818456</v>
      </c>
      <c r="CC46" s="2">
        <f t="shared" si="45"/>
        <v>1.3419189680481844</v>
      </c>
      <c r="CD46" s="2">
        <f t="shared" si="46"/>
        <v>200.0085</v>
      </c>
      <c r="CE46" s="2">
        <f t="shared" si="47"/>
        <v>168.59197179340794</v>
      </c>
      <c r="CF46" s="2">
        <f t="shared" si="48"/>
        <v>0.84292403469556509</v>
      </c>
      <c r="CG46" s="2">
        <f t="shared" si="49"/>
        <v>0.16524338696244073</v>
      </c>
      <c r="CH46" s="2">
        <v>6</v>
      </c>
      <c r="CI46" s="2">
        <v>0.5</v>
      </c>
      <c r="CJ46" s="2" t="s">
        <v>312</v>
      </c>
      <c r="CK46" s="2">
        <v>2</v>
      </c>
      <c r="CL46" s="2" t="b">
        <v>0</v>
      </c>
      <c r="CM46" s="2">
        <v>1693240394.25</v>
      </c>
      <c r="CN46" s="2">
        <v>403.17256666666663</v>
      </c>
      <c r="CO46" s="2">
        <v>409.98856666666671</v>
      </c>
      <c r="CP46" s="2">
        <v>15.368816666666669</v>
      </c>
      <c r="CQ46" s="2">
        <v>14.397183333333331</v>
      </c>
      <c r="CR46" s="2">
        <v>403.65056666666658</v>
      </c>
      <c r="CS46" s="2">
        <v>15.314816666666671</v>
      </c>
      <c r="CT46" s="2">
        <v>600.01819999999998</v>
      </c>
      <c r="CU46" s="2">
        <v>101.4289666666667</v>
      </c>
      <c r="CV46" s="2">
        <v>0.10000394</v>
      </c>
      <c r="CW46" s="2">
        <v>23.061566666666671</v>
      </c>
      <c r="CX46" s="2">
        <v>22.390853333333329</v>
      </c>
      <c r="CY46" s="2">
        <v>999.9000000000002</v>
      </c>
      <c r="CZ46" s="2">
        <v>0</v>
      </c>
      <c r="DA46" s="2">
        <v>0</v>
      </c>
      <c r="DB46" s="2">
        <v>9998.9996666666666</v>
      </c>
      <c r="DC46" s="2">
        <v>0</v>
      </c>
      <c r="DD46" s="2">
        <v>232.46296666666669</v>
      </c>
      <c r="DE46" s="2">
        <v>200.0085</v>
      </c>
      <c r="DF46" s="2">
        <v>0.90003273333333333</v>
      </c>
      <c r="DG46" s="2">
        <v>9.9967356666666701E-2</v>
      </c>
      <c r="DH46" s="2">
        <v>0</v>
      </c>
      <c r="DI46" s="2">
        <v>960.28876666666656</v>
      </c>
      <c r="DJ46" s="2">
        <v>5.0002200000000014</v>
      </c>
      <c r="DK46" s="2">
        <v>1977.4923333333329</v>
      </c>
      <c r="DL46" s="2">
        <v>1797.833666666666</v>
      </c>
      <c r="DM46" s="2">
        <v>33.629133333333343</v>
      </c>
      <c r="DN46" s="2">
        <v>38.707999999999998</v>
      </c>
      <c r="DO46" s="2">
        <v>35.62886666666666</v>
      </c>
      <c r="DP46" s="2">
        <v>36.949666666666658</v>
      </c>
      <c r="DQ46" s="2">
        <v>35.879133333333328</v>
      </c>
      <c r="DR46" s="2">
        <v>175.51333333333341</v>
      </c>
      <c r="DS46" s="2">
        <v>19.49433333333333</v>
      </c>
      <c r="DT46" s="2">
        <v>0</v>
      </c>
      <c r="DU46" s="2">
        <v>106.4000000953674</v>
      </c>
      <c r="DV46" s="2">
        <v>0</v>
      </c>
      <c r="DW46" s="2">
        <v>959.88796153846147</v>
      </c>
      <c r="DX46" s="2">
        <v>-88.193948593806297</v>
      </c>
      <c r="DY46" s="2">
        <v>-175.7244442050532</v>
      </c>
      <c r="DZ46" s="2">
        <v>1976.6430769230769</v>
      </c>
      <c r="EA46" s="2">
        <v>15</v>
      </c>
      <c r="EB46" s="2">
        <v>1693240428</v>
      </c>
      <c r="EC46" s="2" t="s">
        <v>458</v>
      </c>
      <c r="ED46" s="2">
        <v>1693240422</v>
      </c>
      <c r="EE46" s="2">
        <v>1693240428</v>
      </c>
      <c r="EF46" s="2">
        <v>31</v>
      </c>
      <c r="EG46" s="2">
        <v>0.109</v>
      </c>
      <c r="EH46" s="2">
        <v>0</v>
      </c>
      <c r="EI46" s="2">
        <v>-0.47799999999999998</v>
      </c>
      <c r="EJ46" s="2">
        <v>5.3999999999999999E-2</v>
      </c>
      <c r="EK46" s="2">
        <v>410</v>
      </c>
      <c r="EL46" s="2">
        <v>14</v>
      </c>
      <c r="EM46" s="2">
        <v>0.43</v>
      </c>
      <c r="EN46" s="2">
        <v>0.1</v>
      </c>
      <c r="EO46" s="2">
        <v>100</v>
      </c>
      <c r="EP46" s="2">
        <v>100</v>
      </c>
      <c r="EQ46" s="2">
        <v>-0.47799999999999998</v>
      </c>
      <c r="ER46" s="2">
        <v>5.3999999999999999E-2</v>
      </c>
      <c r="ES46" s="2">
        <v>-1.0779666689354841</v>
      </c>
      <c r="ET46" s="2">
        <v>4.3947813741094052E-4</v>
      </c>
      <c r="EU46" s="2">
        <v>1.9954388575737439E-6</v>
      </c>
      <c r="EV46" s="2">
        <v>-3.8034163071679039E-10</v>
      </c>
      <c r="EW46" s="2">
        <v>-4.9888697429583781E-2</v>
      </c>
      <c r="EX46" s="2">
        <v>-1.1920631203760169E-2</v>
      </c>
      <c r="EY46" s="2">
        <v>1.912794135708796E-3</v>
      </c>
      <c r="EZ46" s="2">
        <v>-4.0206091563060771E-5</v>
      </c>
      <c r="FA46" s="2">
        <v>23</v>
      </c>
      <c r="FB46" s="2">
        <v>2006</v>
      </c>
      <c r="FC46" s="2">
        <v>0</v>
      </c>
      <c r="FD46" s="2">
        <v>18</v>
      </c>
      <c r="FE46" s="2">
        <v>1.3</v>
      </c>
      <c r="FF46" s="2">
        <v>1.4</v>
      </c>
      <c r="FG46" s="2">
        <v>1.07422</v>
      </c>
      <c r="FH46" s="2">
        <v>2.5708000000000002</v>
      </c>
      <c r="FI46" s="2">
        <v>1.39771</v>
      </c>
      <c r="FJ46" s="2">
        <v>2.2790499999999998</v>
      </c>
      <c r="FK46" s="2">
        <v>1.3952599999999999</v>
      </c>
      <c r="FL46" s="2">
        <v>2.3571800000000001</v>
      </c>
      <c r="FM46" s="2">
        <v>29.879200000000001</v>
      </c>
      <c r="FN46" s="2">
        <v>15.103899999999999</v>
      </c>
      <c r="FO46" s="2">
        <v>18</v>
      </c>
      <c r="FP46" s="2">
        <v>571.17499999999995</v>
      </c>
      <c r="FQ46" s="2">
        <v>401.46899999999999</v>
      </c>
      <c r="FR46" s="2">
        <v>22.678799999999999</v>
      </c>
      <c r="FS46" s="2">
        <v>23.443200000000001</v>
      </c>
      <c r="FT46" s="2">
        <v>30</v>
      </c>
      <c r="FU46" s="2">
        <v>23.253900000000002</v>
      </c>
      <c r="FV46" s="2">
        <v>23.601600000000001</v>
      </c>
      <c r="FW46" s="2">
        <v>21.5124</v>
      </c>
      <c r="FX46" s="2">
        <v>0</v>
      </c>
      <c r="FY46" s="2">
        <v>100</v>
      </c>
      <c r="FZ46" s="2">
        <v>-999.9</v>
      </c>
      <c r="GA46" s="2">
        <v>410</v>
      </c>
      <c r="GB46" s="2">
        <v>56.859000000000002</v>
      </c>
      <c r="GC46" s="2">
        <v>99.297600000000003</v>
      </c>
      <c r="GD46" s="2">
        <v>93.865899999999996</v>
      </c>
    </row>
    <row r="47" spans="1:186" s="2" customFormat="1" thickTop="1" thickBot="1" x14ac:dyDescent="0.35">
      <c r="A47" s="1">
        <v>31</v>
      </c>
      <c r="B47" s="2">
        <v>1693240515.5</v>
      </c>
      <c r="C47" s="2">
        <v>4106.5</v>
      </c>
      <c r="D47" s="2" t="s">
        <v>459</v>
      </c>
      <c r="E47" s="2" t="s">
        <v>460</v>
      </c>
      <c r="F47" s="2">
        <v>5</v>
      </c>
      <c r="H47" s="2" t="s">
        <v>308</v>
      </c>
      <c r="I47" s="1">
        <v>31</v>
      </c>
      <c r="J47" s="1" t="s">
        <v>1386</v>
      </c>
      <c r="M47" s="2">
        <v>1693240507.75</v>
      </c>
      <c r="N47" s="2">
        <f t="shared" si="0"/>
        <v>2.9118339394198361E-4</v>
      </c>
      <c r="O47" s="2">
        <f t="shared" si="1"/>
        <v>0.29118339394198361</v>
      </c>
      <c r="P47" s="1">
        <f t="shared" si="2"/>
        <v>0.37137266155354404</v>
      </c>
      <c r="Q47" s="2">
        <f t="shared" si="3"/>
        <v>409.50263333333328</v>
      </c>
      <c r="R47" s="2">
        <f t="shared" si="4"/>
        <v>376.84746194198397</v>
      </c>
      <c r="S47" s="2">
        <f t="shared" si="5"/>
        <v>38.262565192889063</v>
      </c>
      <c r="T47" s="2">
        <f t="shared" si="6"/>
        <v>41.578152401059853</v>
      </c>
      <c r="U47" s="2">
        <f t="shared" si="7"/>
        <v>2.3897074422740243E-2</v>
      </c>
      <c r="V47" s="2">
        <f t="shared" si="8"/>
        <v>2.9554567578105084</v>
      </c>
      <c r="W47" s="2">
        <f t="shared" si="9"/>
        <v>2.3790244971939614E-2</v>
      </c>
      <c r="X47" s="2">
        <f t="shared" si="10"/>
        <v>1.4878461377994413E-2</v>
      </c>
      <c r="Y47" s="2">
        <f t="shared" si="11"/>
        <v>33.051238687325167</v>
      </c>
      <c r="Z47" s="2">
        <f t="shared" si="12"/>
        <v>23.247153461589615</v>
      </c>
      <c r="AA47" s="2">
        <f t="shared" si="13"/>
        <v>22.326530000000002</v>
      </c>
      <c r="AB47" s="2">
        <f t="shared" si="14"/>
        <v>2.706811935822818</v>
      </c>
      <c r="AC47" s="2">
        <f t="shared" si="15"/>
        <v>52.424231851381251</v>
      </c>
      <c r="AD47" s="2">
        <f t="shared" si="16"/>
        <v>1.4897659113933852</v>
      </c>
      <c r="AE47" s="2">
        <f t="shared" si="17"/>
        <v>2.8417505775130083</v>
      </c>
      <c r="AF47" s="2">
        <f t="shared" si="18"/>
        <v>1.2170460244294328</v>
      </c>
      <c r="AG47" s="2">
        <f t="shared" si="19"/>
        <v>-12.841187672841478</v>
      </c>
      <c r="AH47" s="2">
        <f t="shared" si="20"/>
        <v>127.80333264015587</v>
      </c>
      <c r="AI47" s="2">
        <f t="shared" si="21"/>
        <v>8.9393322417142027</v>
      </c>
      <c r="AJ47" s="2">
        <f t="shared" si="22"/>
        <v>156.95271589635377</v>
      </c>
      <c r="AK47" s="2">
        <f t="shared" si="23"/>
        <v>0.37137266155354404</v>
      </c>
      <c r="AL47" s="2">
        <f t="shared" si="24"/>
        <v>0.29118339394198361</v>
      </c>
      <c r="AM47" s="2">
        <f t="shared" si="25"/>
        <v>0.24142644618304651</v>
      </c>
      <c r="AN47" s="2">
        <v>416.00910192888222</v>
      </c>
      <c r="AO47" s="2">
        <v>415.64444242424241</v>
      </c>
      <c r="AP47" s="2">
        <v>2.5935236818480121E-2</v>
      </c>
      <c r="AQ47" s="2">
        <v>67.259466684910763</v>
      </c>
      <c r="AR47" s="2">
        <f t="shared" si="26"/>
        <v>0.29376860012708944</v>
      </c>
      <c r="AS47" s="2">
        <v>14.38474259377117</v>
      </c>
      <c r="AT47" s="2">
        <v>14.67423575757576</v>
      </c>
      <c r="AU47" s="2">
        <v>-8.0004134271649438E-6</v>
      </c>
      <c r="AV47" s="2">
        <v>78.461096428859449</v>
      </c>
      <c r="AW47" s="2">
        <v>10</v>
      </c>
      <c r="AX47" s="2">
        <v>2</v>
      </c>
      <c r="AY47" s="2">
        <f t="shared" si="27"/>
        <v>1</v>
      </c>
      <c r="AZ47" s="2">
        <f t="shared" si="28"/>
        <v>0</v>
      </c>
      <c r="BA47" s="2">
        <f t="shared" si="29"/>
        <v>54362.464432628716</v>
      </c>
      <c r="BB47" s="2" t="s">
        <v>309</v>
      </c>
      <c r="BC47" s="2">
        <v>0</v>
      </c>
      <c r="BD47" s="2">
        <v>0</v>
      </c>
      <c r="BE47" s="2">
        <v>0</v>
      </c>
      <c r="BF47" s="2" t="e">
        <f t="shared" si="30"/>
        <v>#DIV/0!</v>
      </c>
      <c r="BG47" s="2">
        <v>0.5</v>
      </c>
      <c r="BH47" s="2" t="s">
        <v>461</v>
      </c>
      <c r="BI47" s="2">
        <v>8182.23</v>
      </c>
      <c r="BJ47" s="2">
        <v>675.37061538461535</v>
      </c>
      <c r="BK47" s="2">
        <v>1207.57</v>
      </c>
      <c r="BL47" s="2">
        <f t="shared" si="31"/>
        <v>0.44071928303567054</v>
      </c>
      <c r="BM47" s="2">
        <v>0.5</v>
      </c>
      <c r="BN47" s="2">
        <f t="shared" si="32"/>
        <v>168.59567608669695</v>
      </c>
      <c r="BO47" s="2">
        <f t="shared" si="33"/>
        <v>0.37137266155354404</v>
      </c>
      <c r="BP47" s="2">
        <f t="shared" si="34"/>
        <v>37.151682743921612</v>
      </c>
      <c r="BQ47" s="2">
        <f t="shared" si="35"/>
        <v>-7.629337918506992E-4</v>
      </c>
      <c r="BR47" s="2">
        <f t="shared" si="36"/>
        <v>-1</v>
      </c>
      <c r="BS47" s="2" t="e">
        <f t="shared" si="37"/>
        <v>#DIV/0!</v>
      </c>
      <c r="BT47" s="2" t="s">
        <v>462</v>
      </c>
      <c r="BU47" s="2">
        <v>-5466.07</v>
      </c>
      <c r="BV47" s="2">
        <f t="shared" si="38"/>
        <v>-5466.07</v>
      </c>
      <c r="BW47" s="2">
        <f t="shared" si="39"/>
        <v>5.5265036395405653</v>
      </c>
      <c r="BX47" s="2">
        <f t="shared" si="40"/>
        <v>7.9746492860775328E-2</v>
      </c>
      <c r="BY47" s="2">
        <f t="shared" si="41"/>
        <v>-0.22092106394539404</v>
      </c>
      <c r="BZ47" s="2">
        <f t="shared" si="42"/>
        <v>0.44071928303567048</v>
      </c>
      <c r="CA47" s="2" t="e">
        <f t="shared" si="43"/>
        <v>#DIV/0!</v>
      </c>
      <c r="CB47" s="2">
        <f t="shared" si="44"/>
        <v>-0.64542327175910441</v>
      </c>
      <c r="CC47" s="2">
        <f t="shared" si="45"/>
        <v>1.6454232717591044</v>
      </c>
      <c r="CD47" s="2">
        <f t="shared" si="46"/>
        <v>200.01259999999999</v>
      </c>
      <c r="CE47" s="2">
        <f t="shared" si="47"/>
        <v>168.59567608669695</v>
      </c>
      <c r="CF47" s="2">
        <f t="shared" si="48"/>
        <v>0.84292527614108792</v>
      </c>
      <c r="CG47" s="2">
        <f t="shared" si="49"/>
        <v>0.16524578295229983</v>
      </c>
      <c r="CH47" s="2">
        <v>6</v>
      </c>
      <c r="CI47" s="2">
        <v>0.5</v>
      </c>
      <c r="CJ47" s="2" t="s">
        <v>312</v>
      </c>
      <c r="CK47" s="2">
        <v>2</v>
      </c>
      <c r="CL47" s="2" t="b">
        <v>0</v>
      </c>
      <c r="CM47" s="2">
        <v>1693240507.75</v>
      </c>
      <c r="CN47" s="2">
        <v>409.50263333333328</v>
      </c>
      <c r="CO47" s="2">
        <v>409.99323333333342</v>
      </c>
      <c r="CP47" s="2">
        <v>14.672683333333341</v>
      </c>
      <c r="CQ47" s="2">
        <v>14.38578</v>
      </c>
      <c r="CR47" s="2">
        <v>409.96163333333328</v>
      </c>
      <c r="CS47" s="2">
        <v>14.61668333333334</v>
      </c>
      <c r="CT47" s="2">
        <v>600.01593333333346</v>
      </c>
      <c r="CU47" s="2">
        <v>101.4333666666667</v>
      </c>
      <c r="CV47" s="2">
        <v>9.9930110000000003E-2</v>
      </c>
      <c r="CW47" s="2">
        <v>23.128636666666669</v>
      </c>
      <c r="CX47" s="2">
        <v>22.326530000000002</v>
      </c>
      <c r="CY47" s="2">
        <v>999.9000000000002</v>
      </c>
      <c r="CZ47" s="2">
        <v>0</v>
      </c>
      <c r="DA47" s="2">
        <v>0</v>
      </c>
      <c r="DB47" s="2">
        <v>10005.02466666667</v>
      </c>
      <c r="DC47" s="2">
        <v>0</v>
      </c>
      <c r="DD47" s="2">
        <v>246.3696333333333</v>
      </c>
      <c r="DE47" s="2">
        <v>200.01259999999999</v>
      </c>
      <c r="DF47" s="2">
        <v>0.89998899999999971</v>
      </c>
      <c r="DG47" s="2">
        <v>0.1000111233333333</v>
      </c>
      <c r="DH47" s="2">
        <v>0</v>
      </c>
      <c r="DI47" s="2">
        <v>675.39443333333327</v>
      </c>
      <c r="DJ47" s="2">
        <v>5.0002200000000014</v>
      </c>
      <c r="DK47" s="2">
        <v>1432.5066666666669</v>
      </c>
      <c r="DL47" s="2">
        <v>1797.846666666667</v>
      </c>
      <c r="DM47" s="2">
        <v>33.749933333333338</v>
      </c>
      <c r="DN47" s="2">
        <v>39.0914</v>
      </c>
      <c r="DO47" s="2">
        <v>35.541333333333327</v>
      </c>
      <c r="DP47" s="2">
        <v>37.641533333333328</v>
      </c>
      <c r="DQ47" s="2">
        <v>36.186999999999998</v>
      </c>
      <c r="DR47" s="2">
        <v>175.5086666666667</v>
      </c>
      <c r="DS47" s="2">
        <v>19.503</v>
      </c>
      <c r="DT47" s="2">
        <v>0</v>
      </c>
      <c r="DU47" s="2">
        <v>111.30000019073491</v>
      </c>
      <c r="DV47" s="2">
        <v>0</v>
      </c>
      <c r="DW47" s="2">
        <v>675.37061538461535</v>
      </c>
      <c r="DX47" s="2">
        <v>-13.3366153820769</v>
      </c>
      <c r="DY47" s="2">
        <v>-18.332991408132521</v>
      </c>
      <c r="DZ47" s="2">
        <v>1432.572307692308</v>
      </c>
      <c r="EA47" s="2">
        <v>15</v>
      </c>
      <c r="EB47" s="2">
        <v>1693240532.5</v>
      </c>
      <c r="EC47" s="2" t="s">
        <v>463</v>
      </c>
      <c r="ED47" s="2">
        <v>1693240530</v>
      </c>
      <c r="EE47" s="2">
        <v>1693240532.5</v>
      </c>
      <c r="EF47" s="2">
        <v>32</v>
      </c>
      <c r="EG47" s="2">
        <v>0.02</v>
      </c>
      <c r="EH47" s="2">
        <v>2E-3</v>
      </c>
      <c r="EI47" s="2">
        <v>-0.45900000000000002</v>
      </c>
      <c r="EJ47" s="2">
        <v>5.6000000000000001E-2</v>
      </c>
      <c r="EK47" s="2">
        <v>410</v>
      </c>
      <c r="EL47" s="2">
        <v>14</v>
      </c>
      <c r="EM47" s="2">
        <v>1.56</v>
      </c>
      <c r="EN47" s="2">
        <v>0.22</v>
      </c>
      <c r="EO47" s="2">
        <v>100</v>
      </c>
      <c r="EP47" s="2">
        <v>100</v>
      </c>
      <c r="EQ47" s="2">
        <v>-0.45900000000000002</v>
      </c>
      <c r="ER47" s="2">
        <v>5.6000000000000001E-2</v>
      </c>
      <c r="ES47" s="2">
        <v>-0.96883706586179463</v>
      </c>
      <c r="ET47" s="2">
        <v>4.3947813741094052E-4</v>
      </c>
      <c r="EU47" s="2">
        <v>1.9954388575737439E-6</v>
      </c>
      <c r="EV47" s="2">
        <v>-3.8034163071679039E-10</v>
      </c>
      <c r="EW47" s="2">
        <v>-5.0267380234423592E-2</v>
      </c>
      <c r="EX47" s="2">
        <v>-1.1920631203760169E-2</v>
      </c>
      <c r="EY47" s="2">
        <v>1.912794135708796E-3</v>
      </c>
      <c r="EZ47" s="2">
        <v>-4.0206091563060771E-5</v>
      </c>
      <c r="FA47" s="2">
        <v>23</v>
      </c>
      <c r="FB47" s="2">
        <v>2006</v>
      </c>
      <c r="FC47" s="2">
        <v>0</v>
      </c>
      <c r="FD47" s="2">
        <v>18</v>
      </c>
      <c r="FE47" s="2">
        <v>1.6</v>
      </c>
      <c r="FF47" s="2">
        <v>1.5</v>
      </c>
      <c r="FG47" s="2">
        <v>1.073</v>
      </c>
      <c r="FH47" s="2">
        <v>2.5561500000000001</v>
      </c>
      <c r="FI47" s="2">
        <v>1.39771</v>
      </c>
      <c r="FJ47" s="2">
        <v>2.2790499999999998</v>
      </c>
      <c r="FK47" s="2">
        <v>1.3952599999999999</v>
      </c>
      <c r="FL47" s="2">
        <v>2.4487299999999999</v>
      </c>
      <c r="FM47" s="2">
        <v>29.879200000000001</v>
      </c>
      <c r="FN47" s="2">
        <v>15.103899999999999</v>
      </c>
      <c r="FO47" s="2">
        <v>18</v>
      </c>
      <c r="FP47" s="2">
        <v>588.79600000000005</v>
      </c>
      <c r="FQ47" s="2">
        <v>401.435</v>
      </c>
      <c r="FR47" s="2">
        <v>22.646000000000001</v>
      </c>
      <c r="FS47" s="2">
        <v>23.41</v>
      </c>
      <c r="FT47" s="2">
        <v>30</v>
      </c>
      <c r="FU47" s="2">
        <v>23.226800000000001</v>
      </c>
      <c r="FV47" s="2">
        <v>23.577400000000001</v>
      </c>
      <c r="FW47" s="2">
        <v>21.508900000000001</v>
      </c>
      <c r="FX47" s="2">
        <v>0</v>
      </c>
      <c r="FY47" s="2">
        <v>100</v>
      </c>
      <c r="FZ47" s="2">
        <v>-999.9</v>
      </c>
      <c r="GA47" s="2">
        <v>410</v>
      </c>
      <c r="GB47" s="2">
        <v>56.859000000000002</v>
      </c>
      <c r="GC47" s="2">
        <v>99.302999999999997</v>
      </c>
      <c r="GD47" s="2">
        <v>93.869</v>
      </c>
    </row>
    <row r="48" spans="1:186" s="2" customFormat="1" thickTop="1" thickBot="1" x14ac:dyDescent="0.35">
      <c r="A48" s="1">
        <v>32</v>
      </c>
      <c r="B48" s="2">
        <v>1693240653.0999999</v>
      </c>
      <c r="C48" s="2">
        <v>4244.0999999046326</v>
      </c>
      <c r="D48" s="2" t="s">
        <v>464</v>
      </c>
      <c r="E48" s="2" t="s">
        <v>465</v>
      </c>
      <c r="F48" s="2">
        <v>5</v>
      </c>
      <c r="H48" s="2" t="s">
        <v>308</v>
      </c>
      <c r="I48" s="1">
        <v>32</v>
      </c>
      <c r="J48" s="1" t="s">
        <v>1387</v>
      </c>
      <c r="M48" s="2">
        <v>1693240645.099999</v>
      </c>
      <c r="N48" s="2">
        <f t="shared" si="0"/>
        <v>3.2574492895138954E-4</v>
      </c>
      <c r="O48" s="2">
        <f t="shared" si="1"/>
        <v>0.32574492895138957</v>
      </c>
      <c r="P48" s="1">
        <f t="shared" si="2"/>
        <v>0.74609851047245301</v>
      </c>
      <c r="Q48" s="2">
        <f t="shared" si="3"/>
        <v>409.13590322580637</v>
      </c>
      <c r="R48" s="2">
        <f t="shared" si="4"/>
        <v>352.91290455807047</v>
      </c>
      <c r="S48" s="2">
        <f t="shared" si="5"/>
        <v>35.831656283897125</v>
      </c>
      <c r="T48" s="2">
        <f t="shared" si="6"/>
        <v>41.540042510337393</v>
      </c>
      <c r="U48" s="2">
        <f t="shared" si="7"/>
        <v>2.4863764516668354E-2</v>
      </c>
      <c r="V48" s="2">
        <f t="shared" si="8"/>
        <v>2.9551081744149137</v>
      </c>
      <c r="W48" s="2">
        <f t="shared" si="9"/>
        <v>2.474812627210311E-2</v>
      </c>
      <c r="X48" s="2">
        <f t="shared" si="10"/>
        <v>1.5477923598307818E-2</v>
      </c>
      <c r="Y48" s="2">
        <f t="shared" si="11"/>
        <v>33.047846518644427</v>
      </c>
      <c r="Z48" s="2">
        <f t="shared" si="12"/>
        <v>23.437620880356569</v>
      </c>
      <c r="AA48" s="2">
        <f t="shared" si="13"/>
        <v>22.88127096774193</v>
      </c>
      <c r="AB48" s="2">
        <f t="shared" si="14"/>
        <v>2.7995222596246574</v>
      </c>
      <c r="AC48" s="2">
        <f t="shared" si="15"/>
        <v>51.851991525846117</v>
      </c>
      <c r="AD48" s="2">
        <f t="shared" si="16"/>
        <v>1.4913669604973243</v>
      </c>
      <c r="AE48" s="2">
        <f t="shared" si="17"/>
        <v>2.8761999618740552</v>
      </c>
      <c r="AF48" s="2">
        <f t="shared" si="18"/>
        <v>1.3081552991273331</v>
      </c>
      <c r="AG48" s="2">
        <f t="shared" si="19"/>
        <v>-14.365351366756279</v>
      </c>
      <c r="AH48" s="2">
        <f t="shared" si="20"/>
        <v>71.181267976680218</v>
      </c>
      <c r="AI48" s="2">
        <f t="shared" si="21"/>
        <v>4.9984983431461485</v>
      </c>
      <c r="AJ48" s="2">
        <f t="shared" si="22"/>
        <v>94.862261471714504</v>
      </c>
      <c r="AK48" s="2">
        <f t="shared" si="23"/>
        <v>0.74609851047245301</v>
      </c>
      <c r="AL48" s="2">
        <f t="shared" si="24"/>
        <v>0.32574492895138957</v>
      </c>
      <c r="AM48" s="2">
        <f t="shared" si="25"/>
        <v>0.76187886525047355</v>
      </c>
      <c r="AN48" s="2">
        <v>415.99999401904768</v>
      </c>
      <c r="AO48" s="2">
        <v>415.11800606060598</v>
      </c>
      <c r="AP48" s="2">
        <v>2.3640865800823758E-2</v>
      </c>
      <c r="AQ48" s="2">
        <v>67.260000000000005</v>
      </c>
      <c r="AR48" s="2">
        <f t="shared" si="26"/>
        <v>0.321629281502891</v>
      </c>
      <c r="AS48" s="2">
        <v>14.364384418237989</v>
      </c>
      <c r="AT48" s="2">
        <v>14.682910909090911</v>
      </c>
      <c r="AU48" s="2">
        <v>-3.0436067549625598E-4</v>
      </c>
      <c r="AV48" s="2">
        <v>78.457858122900319</v>
      </c>
      <c r="AW48" s="2">
        <v>9</v>
      </c>
      <c r="AX48" s="2">
        <v>2</v>
      </c>
      <c r="AY48" s="2">
        <f t="shared" si="27"/>
        <v>1</v>
      </c>
      <c r="AZ48" s="2">
        <f t="shared" si="28"/>
        <v>0</v>
      </c>
      <c r="BA48" s="2">
        <f t="shared" si="29"/>
        <v>54315.524696634769</v>
      </c>
      <c r="BB48" s="2" t="s">
        <v>309</v>
      </c>
      <c r="BC48" s="2">
        <v>0</v>
      </c>
      <c r="BD48" s="2">
        <v>0</v>
      </c>
      <c r="BE48" s="2">
        <v>0</v>
      </c>
      <c r="BF48" s="2" t="e">
        <f t="shared" si="30"/>
        <v>#DIV/0!</v>
      </c>
      <c r="BG48" s="2">
        <v>0.5</v>
      </c>
      <c r="BH48" s="2" t="s">
        <v>466</v>
      </c>
      <c r="BI48" s="2">
        <v>8198.64</v>
      </c>
      <c r="BJ48" s="2">
        <v>736.17891999999995</v>
      </c>
      <c r="BK48" s="2">
        <v>1357.65</v>
      </c>
      <c r="BL48" s="2">
        <f t="shared" si="31"/>
        <v>0.45775500313040929</v>
      </c>
      <c r="BM48" s="2">
        <v>0.5</v>
      </c>
      <c r="BN48" s="2">
        <f t="shared" si="32"/>
        <v>168.57939287444387</v>
      </c>
      <c r="BO48" s="2">
        <f t="shared" si="33"/>
        <v>0.74609851047245301</v>
      </c>
      <c r="BP48" s="2">
        <f t="shared" si="34"/>
        <v>38.584030256481775</v>
      </c>
      <c r="BQ48" s="2">
        <f t="shared" si="35"/>
        <v>1.4598374467734889E-3</v>
      </c>
      <c r="BR48" s="2">
        <f t="shared" si="36"/>
        <v>-1</v>
      </c>
      <c r="BS48" s="2" t="e">
        <f t="shared" si="37"/>
        <v>#DIV/0!</v>
      </c>
      <c r="BT48" s="2" t="s">
        <v>467</v>
      </c>
      <c r="BU48" s="2">
        <v>-4676.33</v>
      </c>
      <c r="BV48" s="2">
        <f t="shared" si="38"/>
        <v>-4676.33</v>
      </c>
      <c r="BW48" s="2">
        <f t="shared" si="39"/>
        <v>4.4444297131072066</v>
      </c>
      <c r="BX48" s="2">
        <f t="shared" si="40"/>
        <v>0.10299521708722935</v>
      </c>
      <c r="BY48" s="2">
        <f t="shared" si="41"/>
        <v>-0.29032382231365195</v>
      </c>
      <c r="BZ48" s="2">
        <f t="shared" si="42"/>
        <v>0.45775500313040923</v>
      </c>
      <c r="CA48" s="2" t="e">
        <f t="shared" si="43"/>
        <v>#DIV/0!</v>
      </c>
      <c r="CB48" s="2">
        <f t="shared" si="44"/>
        <v>-0.65424261743534207</v>
      </c>
      <c r="CC48" s="2">
        <f t="shared" si="45"/>
        <v>1.654242617435342</v>
      </c>
      <c r="CD48" s="2">
        <f t="shared" si="46"/>
        <v>199.99341935483869</v>
      </c>
      <c r="CE48" s="2">
        <f t="shared" si="47"/>
        <v>168.57939287444387</v>
      </c>
      <c r="CF48" s="2">
        <f t="shared" si="48"/>
        <v>0.84292469931393876</v>
      </c>
      <c r="CG48" s="2">
        <f t="shared" si="49"/>
        <v>0.16524466967590179</v>
      </c>
      <c r="CH48" s="2">
        <v>6</v>
      </c>
      <c r="CI48" s="2">
        <v>0.5</v>
      </c>
      <c r="CJ48" s="2" t="s">
        <v>312</v>
      </c>
      <c r="CK48" s="2">
        <v>2</v>
      </c>
      <c r="CL48" s="2" t="b">
        <v>0</v>
      </c>
      <c r="CM48" s="2">
        <v>1693240645.099999</v>
      </c>
      <c r="CN48" s="2">
        <v>409.13590322580637</v>
      </c>
      <c r="CO48" s="2">
        <v>410.01522580645161</v>
      </c>
      <c r="CP48" s="2">
        <v>14.68876129032258</v>
      </c>
      <c r="CQ48" s="2">
        <v>14.36781935483871</v>
      </c>
      <c r="CR48" s="2">
        <v>409.59090322580641</v>
      </c>
      <c r="CS48" s="2">
        <v>14.634761290322579</v>
      </c>
      <c r="CT48" s="2">
        <v>600.03403225806449</v>
      </c>
      <c r="CU48" s="2">
        <v>101.431129032258</v>
      </c>
      <c r="CV48" s="2">
        <v>0.10003013225806449</v>
      </c>
      <c r="CW48" s="2">
        <v>23.328064516129029</v>
      </c>
      <c r="CX48" s="2">
        <v>22.88127096774193</v>
      </c>
      <c r="CY48" s="2">
        <v>999.90000000000032</v>
      </c>
      <c r="CZ48" s="2">
        <v>0</v>
      </c>
      <c r="DA48" s="2">
        <v>0</v>
      </c>
      <c r="DB48" s="2">
        <v>10003.266451612901</v>
      </c>
      <c r="DC48" s="2">
        <v>0</v>
      </c>
      <c r="DD48" s="2">
        <v>252.3728709677419</v>
      </c>
      <c r="DE48" s="2">
        <v>199.99341935483869</v>
      </c>
      <c r="DF48" s="2">
        <v>0.90000980645161299</v>
      </c>
      <c r="DG48" s="2">
        <v>9.9990409677419359E-2</v>
      </c>
      <c r="DH48" s="2">
        <v>0</v>
      </c>
      <c r="DI48" s="2">
        <v>736.36470967741934</v>
      </c>
      <c r="DJ48" s="2">
        <v>5.0002200000000023</v>
      </c>
      <c r="DK48" s="2">
        <v>1541.13935483871</v>
      </c>
      <c r="DL48" s="2">
        <v>1797.681935483871</v>
      </c>
      <c r="DM48" s="2">
        <v>34.223580645161277</v>
      </c>
      <c r="DN48" s="2">
        <v>39.303999999999988</v>
      </c>
      <c r="DO48" s="2">
        <v>36.31</v>
      </c>
      <c r="DP48" s="2">
        <v>38.328419354838687</v>
      </c>
      <c r="DQ48" s="2">
        <v>36.541999999999987</v>
      </c>
      <c r="DR48" s="2">
        <v>175.4964516129032</v>
      </c>
      <c r="DS48" s="2">
        <v>19.497419354838708</v>
      </c>
      <c r="DT48" s="2">
        <v>0</v>
      </c>
      <c r="DU48" s="2">
        <v>135.20000004768369</v>
      </c>
      <c r="DV48" s="2">
        <v>0</v>
      </c>
      <c r="DW48" s="2">
        <v>736.17891999999995</v>
      </c>
      <c r="DX48" s="2">
        <v>-19.19223078337863</v>
      </c>
      <c r="DY48" s="2">
        <v>-31.89923072533508</v>
      </c>
      <c r="DZ48" s="2">
        <v>1540.8340000000001</v>
      </c>
      <c r="EA48" s="2">
        <v>15</v>
      </c>
      <c r="EB48" s="2">
        <v>1693240675.0999999</v>
      </c>
      <c r="EC48" s="2" t="s">
        <v>468</v>
      </c>
      <c r="ED48" s="2">
        <v>1693240675.0999999</v>
      </c>
      <c r="EE48" s="2">
        <v>1693240671.5999999</v>
      </c>
      <c r="EF48" s="2">
        <v>33</v>
      </c>
      <c r="EG48" s="2">
        <v>4.0000000000000001E-3</v>
      </c>
      <c r="EH48" s="2">
        <v>-1E-3</v>
      </c>
      <c r="EI48" s="2">
        <v>-0.45500000000000002</v>
      </c>
      <c r="EJ48" s="2">
        <v>5.3999999999999999E-2</v>
      </c>
      <c r="EK48" s="2">
        <v>410</v>
      </c>
      <c r="EL48" s="2">
        <v>14</v>
      </c>
      <c r="EM48" s="2">
        <v>0.67</v>
      </c>
      <c r="EN48" s="2">
        <v>0.28000000000000003</v>
      </c>
      <c r="EO48" s="2">
        <v>100</v>
      </c>
      <c r="EP48" s="2">
        <v>100</v>
      </c>
      <c r="EQ48" s="2">
        <v>-0.45500000000000002</v>
      </c>
      <c r="ER48" s="2">
        <v>5.3999999999999999E-2</v>
      </c>
      <c r="ES48" s="2">
        <v>-0.94933448342902538</v>
      </c>
      <c r="ET48" s="2">
        <v>4.3947813741094052E-4</v>
      </c>
      <c r="EU48" s="2">
        <v>1.9954388575737439E-6</v>
      </c>
      <c r="EV48" s="2">
        <v>-3.8034163071679039E-10</v>
      </c>
      <c r="EW48" s="2">
        <v>-4.8105510837436569E-2</v>
      </c>
      <c r="EX48" s="2">
        <v>-1.1920631203760169E-2</v>
      </c>
      <c r="EY48" s="2">
        <v>1.912794135708796E-3</v>
      </c>
      <c r="EZ48" s="2">
        <v>-4.0206091563060771E-5</v>
      </c>
      <c r="FA48" s="2">
        <v>23</v>
      </c>
      <c r="FB48" s="2">
        <v>2006</v>
      </c>
      <c r="FC48" s="2">
        <v>0</v>
      </c>
      <c r="FD48" s="2">
        <v>18</v>
      </c>
      <c r="FE48" s="2">
        <v>2.1</v>
      </c>
      <c r="FF48" s="2">
        <v>2</v>
      </c>
      <c r="FG48" s="2">
        <v>1.073</v>
      </c>
      <c r="FH48" s="2">
        <v>2.5610400000000002</v>
      </c>
      <c r="FI48" s="2">
        <v>1.39771</v>
      </c>
      <c r="FJ48" s="2">
        <v>2.2778299999999998</v>
      </c>
      <c r="FK48" s="2">
        <v>1.3952599999999999</v>
      </c>
      <c r="FL48" s="2">
        <v>2.6061999999999999</v>
      </c>
      <c r="FM48" s="2">
        <v>29.900600000000001</v>
      </c>
      <c r="FN48" s="2">
        <v>15.103899999999999</v>
      </c>
      <c r="FO48" s="2">
        <v>18</v>
      </c>
      <c r="FP48" s="2">
        <v>589.77</v>
      </c>
      <c r="FQ48" s="2">
        <v>401.64400000000001</v>
      </c>
      <c r="FR48" s="2">
        <v>22.712900000000001</v>
      </c>
      <c r="FS48" s="2">
        <v>23.4068</v>
      </c>
      <c r="FT48" s="2">
        <v>30.000299999999999</v>
      </c>
      <c r="FU48" s="2">
        <v>23.222799999999999</v>
      </c>
      <c r="FV48" s="2">
        <v>23.5745</v>
      </c>
      <c r="FW48" s="2">
        <v>21.506399999999999</v>
      </c>
      <c r="FX48" s="2">
        <v>0</v>
      </c>
      <c r="FY48" s="2">
        <v>100</v>
      </c>
      <c r="FZ48" s="2">
        <v>-999.9</v>
      </c>
      <c r="GA48" s="2">
        <v>410</v>
      </c>
      <c r="GB48" s="2">
        <v>56.859000000000002</v>
      </c>
      <c r="GC48" s="2">
        <v>99.299700000000001</v>
      </c>
      <c r="GD48" s="2">
        <v>93.864900000000006</v>
      </c>
    </row>
    <row r="49" spans="1:186" s="2" customFormat="1" thickTop="1" thickBot="1" x14ac:dyDescent="0.35">
      <c r="A49" s="1">
        <v>33</v>
      </c>
      <c r="B49" s="2">
        <v>1693240795.5999999</v>
      </c>
      <c r="C49" s="2">
        <v>4386.5999999046326</v>
      </c>
      <c r="D49" s="2" t="s">
        <v>469</v>
      </c>
      <c r="E49" s="2" t="s">
        <v>470</v>
      </c>
      <c r="F49" s="2">
        <v>5</v>
      </c>
      <c r="H49" s="2" t="s">
        <v>308</v>
      </c>
      <c r="I49" s="1">
        <v>33</v>
      </c>
      <c r="J49" s="1" t="s">
        <v>1388</v>
      </c>
      <c r="M49" s="2">
        <v>1693240787.849999</v>
      </c>
      <c r="N49" s="2">
        <f t="shared" si="0"/>
        <v>6.6560255343251602E-4</v>
      </c>
      <c r="O49" s="2">
        <f t="shared" si="1"/>
        <v>0.66560255343251606</v>
      </c>
      <c r="P49" s="1">
        <f t="shared" si="2"/>
        <v>5.6316250780062749</v>
      </c>
      <c r="Q49" s="2">
        <f t="shared" si="3"/>
        <v>404.09786666666679</v>
      </c>
      <c r="R49" s="2">
        <f t="shared" si="4"/>
        <v>221.06384447463924</v>
      </c>
      <c r="S49" s="2">
        <f t="shared" si="5"/>
        <v>22.445403684712375</v>
      </c>
      <c r="T49" s="2">
        <f t="shared" si="6"/>
        <v>41.029503341080961</v>
      </c>
      <c r="U49" s="2">
        <f t="shared" si="7"/>
        <v>5.1470485076600181E-2</v>
      </c>
      <c r="V49" s="2">
        <f t="shared" si="8"/>
        <v>2.9551489007268992</v>
      </c>
      <c r="W49" s="2">
        <f t="shared" si="9"/>
        <v>5.0977592838316266E-2</v>
      </c>
      <c r="X49" s="2">
        <f t="shared" si="10"/>
        <v>3.190488644510911E-2</v>
      </c>
      <c r="Y49" s="2">
        <f t="shared" si="11"/>
        <v>33.057077745685028</v>
      </c>
      <c r="Z49" s="2">
        <f t="shared" si="12"/>
        <v>23.486338470013276</v>
      </c>
      <c r="AA49" s="2">
        <f t="shared" si="13"/>
        <v>22.981739999999999</v>
      </c>
      <c r="AB49" s="2">
        <f t="shared" si="14"/>
        <v>2.8166068631737802</v>
      </c>
      <c r="AC49" s="2">
        <f t="shared" si="15"/>
        <v>52.386656328402516</v>
      </c>
      <c r="AD49" s="2">
        <f t="shared" si="16"/>
        <v>1.5192124460480323</v>
      </c>
      <c r="AE49" s="2">
        <f t="shared" si="17"/>
        <v>2.8999988785777107</v>
      </c>
      <c r="AF49" s="2">
        <f t="shared" si="18"/>
        <v>1.2973944171257479</v>
      </c>
      <c r="AG49" s="2">
        <f t="shared" si="19"/>
        <v>-29.353072606373956</v>
      </c>
      <c r="AH49" s="2">
        <f t="shared" si="20"/>
        <v>76.931469821378428</v>
      </c>
      <c r="AI49" s="2">
        <f t="shared" si="21"/>
        <v>5.4087047806649542</v>
      </c>
      <c r="AJ49" s="2">
        <f t="shared" si="22"/>
        <v>86.044179741354455</v>
      </c>
      <c r="AK49" s="2">
        <f t="shared" si="23"/>
        <v>5.6316250780062749</v>
      </c>
      <c r="AL49" s="2">
        <f t="shared" si="24"/>
        <v>0.66560255343251606</v>
      </c>
      <c r="AM49" s="2">
        <f t="shared" si="25"/>
        <v>5.9347412010888512</v>
      </c>
      <c r="AN49" s="2">
        <v>415.91914422551059</v>
      </c>
      <c r="AO49" s="2">
        <v>410.17119999999983</v>
      </c>
      <c r="AP49" s="2">
        <v>-5.9182432507691222E-2</v>
      </c>
      <c r="AQ49" s="2">
        <v>67.258834208687318</v>
      </c>
      <c r="AR49" s="2">
        <f t="shared" si="26"/>
        <v>0.66925999936430947</v>
      </c>
      <c r="AS49" s="2">
        <v>14.30775042912498</v>
      </c>
      <c r="AT49" s="2">
        <v>14.9670696969697</v>
      </c>
      <c r="AU49" s="2">
        <v>-1.5409012742421109E-5</v>
      </c>
      <c r="AV49" s="2">
        <v>78.449540890923714</v>
      </c>
      <c r="AW49" s="2">
        <v>11</v>
      </c>
      <c r="AX49" s="2">
        <v>2</v>
      </c>
      <c r="AY49" s="2">
        <f t="shared" si="27"/>
        <v>1</v>
      </c>
      <c r="AZ49" s="2">
        <f t="shared" si="28"/>
        <v>0</v>
      </c>
      <c r="BA49" s="2">
        <f t="shared" si="29"/>
        <v>54291.764506725507</v>
      </c>
      <c r="BB49" s="2" t="s">
        <v>309</v>
      </c>
      <c r="BC49" s="2">
        <v>0</v>
      </c>
      <c r="BD49" s="2">
        <v>0</v>
      </c>
      <c r="BE49" s="2">
        <v>0</v>
      </c>
      <c r="BF49" s="2" t="e">
        <f t="shared" si="30"/>
        <v>#DIV/0!</v>
      </c>
      <c r="BG49" s="2">
        <v>0.5</v>
      </c>
      <c r="BH49" s="2" t="s">
        <v>471</v>
      </c>
      <c r="BI49" s="2">
        <v>8196.61</v>
      </c>
      <c r="BJ49" s="2">
        <v>995.67372</v>
      </c>
      <c r="BK49" s="2">
        <v>2701.71</v>
      </c>
      <c r="BL49" s="2">
        <f t="shared" si="31"/>
        <v>0.63146536082703175</v>
      </c>
      <c r="BM49" s="2">
        <v>0.5</v>
      </c>
      <c r="BN49" s="2">
        <f t="shared" si="32"/>
        <v>168.62659559880052</v>
      </c>
      <c r="BO49" s="2">
        <f t="shared" si="33"/>
        <v>5.6316250780062749</v>
      </c>
      <c r="BP49" s="2">
        <f t="shared" si="34"/>
        <v>53.240927017415267</v>
      </c>
      <c r="BQ49" s="2">
        <f t="shared" si="35"/>
        <v>3.0431884482893381E-2</v>
      </c>
      <c r="BR49" s="2">
        <f t="shared" si="36"/>
        <v>-1</v>
      </c>
      <c r="BS49" s="2" t="e">
        <f t="shared" si="37"/>
        <v>#DIV/0!</v>
      </c>
      <c r="BT49" s="2" t="s">
        <v>472</v>
      </c>
      <c r="BU49" s="2">
        <v>644.92999999999995</v>
      </c>
      <c r="BV49" s="2">
        <f t="shared" si="38"/>
        <v>644.92999999999995</v>
      </c>
      <c r="BW49" s="2">
        <f t="shared" si="39"/>
        <v>0.76128822116363337</v>
      </c>
      <c r="BX49" s="2">
        <f t="shared" si="40"/>
        <v>0.82946950087029236</v>
      </c>
      <c r="BY49" s="2">
        <f t="shared" si="41"/>
        <v>4.1891523111035314</v>
      </c>
      <c r="BZ49" s="2">
        <f t="shared" si="42"/>
        <v>0.63146536082703175</v>
      </c>
      <c r="CA49" s="2" t="e">
        <f t="shared" si="43"/>
        <v>#DIV/0!</v>
      </c>
      <c r="CB49" s="2">
        <f t="shared" si="44"/>
        <v>0.53727416366505854</v>
      </c>
      <c r="CC49" s="2">
        <f t="shared" si="45"/>
        <v>0.46272583633494146</v>
      </c>
      <c r="CD49" s="2">
        <f t="shared" si="46"/>
        <v>200.0494333333333</v>
      </c>
      <c r="CE49" s="2">
        <f t="shared" si="47"/>
        <v>168.62659559880052</v>
      </c>
      <c r="CF49" s="2">
        <f t="shared" si="48"/>
        <v>0.84292463512168847</v>
      </c>
      <c r="CG49" s="2">
        <f t="shared" si="49"/>
        <v>0.16524454578485867</v>
      </c>
      <c r="CH49" s="2">
        <v>6</v>
      </c>
      <c r="CI49" s="2">
        <v>0.5</v>
      </c>
      <c r="CJ49" s="2" t="s">
        <v>312</v>
      </c>
      <c r="CK49" s="2">
        <v>2</v>
      </c>
      <c r="CL49" s="2" t="b">
        <v>0</v>
      </c>
      <c r="CM49" s="2">
        <v>1693240787.849999</v>
      </c>
      <c r="CN49" s="2">
        <v>404.09786666666679</v>
      </c>
      <c r="CO49" s="2">
        <v>409.99840000000012</v>
      </c>
      <c r="CP49" s="2">
        <v>14.96266</v>
      </c>
      <c r="CQ49" s="2">
        <v>14.30702333333333</v>
      </c>
      <c r="CR49" s="2">
        <v>404.62786666666682</v>
      </c>
      <c r="CS49" s="2">
        <v>14.90766</v>
      </c>
      <c r="CT49" s="2">
        <v>600.00613333333342</v>
      </c>
      <c r="CU49" s="2">
        <v>101.4336333333334</v>
      </c>
      <c r="CV49" s="2">
        <v>9.9947329999999987E-2</v>
      </c>
      <c r="CW49" s="2">
        <v>23.46462</v>
      </c>
      <c r="CX49" s="2">
        <v>22.981739999999999</v>
      </c>
      <c r="CY49" s="2">
        <v>999.9000000000002</v>
      </c>
      <c r="CZ49" s="2">
        <v>0</v>
      </c>
      <c r="DA49" s="2">
        <v>0</v>
      </c>
      <c r="DB49" s="2">
        <v>10003.25066666666</v>
      </c>
      <c r="DC49" s="2">
        <v>0</v>
      </c>
      <c r="DD49" s="2">
        <v>159.31483333333341</v>
      </c>
      <c r="DE49" s="2">
        <v>200.0494333333333</v>
      </c>
      <c r="DF49" s="2">
        <v>0.9000052666666668</v>
      </c>
      <c r="DG49" s="2">
        <v>9.9994966666666671E-2</v>
      </c>
      <c r="DH49" s="2">
        <v>0</v>
      </c>
      <c r="DI49" s="2">
        <v>997.42330000000004</v>
      </c>
      <c r="DJ49" s="2">
        <v>5.0002200000000014</v>
      </c>
      <c r="DK49" s="2">
        <v>2089.0533333333342</v>
      </c>
      <c r="DL49" s="2">
        <v>1798.1966666666669</v>
      </c>
      <c r="DM49" s="2">
        <v>34.347633333333327</v>
      </c>
      <c r="DN49" s="2">
        <v>39.360300000000002</v>
      </c>
      <c r="DO49" s="2">
        <v>36.378899999999987</v>
      </c>
      <c r="DP49" s="2">
        <v>39.460199999999993</v>
      </c>
      <c r="DQ49" s="2">
        <v>36.843499999999992</v>
      </c>
      <c r="DR49" s="2">
        <v>175.54633333333331</v>
      </c>
      <c r="DS49" s="2">
        <v>19.50233333333334</v>
      </c>
      <c r="DT49" s="2">
        <v>0</v>
      </c>
      <c r="DU49" s="2">
        <v>140.5999999046326</v>
      </c>
      <c r="DV49" s="2">
        <v>0</v>
      </c>
      <c r="DW49" s="2">
        <v>995.67372</v>
      </c>
      <c r="DX49" s="2">
        <v>-124.5753848088027</v>
      </c>
      <c r="DY49" s="2">
        <v>-244.29692344322351</v>
      </c>
      <c r="DZ49" s="2">
        <v>2085.4787999999999</v>
      </c>
      <c r="EA49" s="2">
        <v>15</v>
      </c>
      <c r="EB49" s="2">
        <v>1693240827.5999999</v>
      </c>
      <c r="EC49" s="2" t="s">
        <v>473</v>
      </c>
      <c r="ED49" s="2">
        <v>1693240827.5999999</v>
      </c>
      <c r="EE49" s="2">
        <v>1693240819.5999999</v>
      </c>
      <c r="EF49" s="2">
        <v>34</v>
      </c>
      <c r="EG49" s="2">
        <v>-7.4999999999999997E-2</v>
      </c>
      <c r="EH49" s="2">
        <v>1E-3</v>
      </c>
      <c r="EI49" s="2">
        <v>-0.53</v>
      </c>
      <c r="EJ49" s="2">
        <v>5.5E-2</v>
      </c>
      <c r="EK49" s="2">
        <v>410</v>
      </c>
      <c r="EL49" s="2">
        <v>14</v>
      </c>
      <c r="EM49" s="2">
        <v>0.47</v>
      </c>
      <c r="EN49" s="2">
        <v>0.12</v>
      </c>
      <c r="EO49" s="2">
        <v>100</v>
      </c>
      <c r="EP49" s="2">
        <v>100</v>
      </c>
      <c r="EQ49" s="2">
        <v>-0.53</v>
      </c>
      <c r="ER49" s="2">
        <v>5.5E-2</v>
      </c>
      <c r="ES49" s="2">
        <v>-0.94576937758585888</v>
      </c>
      <c r="ET49" s="2">
        <v>4.3947813741094052E-4</v>
      </c>
      <c r="EU49" s="2">
        <v>1.9954388575737439E-6</v>
      </c>
      <c r="EV49" s="2">
        <v>-3.8034163071679039E-10</v>
      </c>
      <c r="EW49" s="2">
        <v>-4.9143108592230769E-2</v>
      </c>
      <c r="EX49" s="2">
        <v>-1.1920631203760169E-2</v>
      </c>
      <c r="EY49" s="2">
        <v>1.912794135708796E-3</v>
      </c>
      <c r="EZ49" s="2">
        <v>-4.0206091563060771E-5</v>
      </c>
      <c r="FA49" s="2">
        <v>23</v>
      </c>
      <c r="FB49" s="2">
        <v>2006</v>
      </c>
      <c r="FC49" s="2">
        <v>0</v>
      </c>
      <c r="FD49" s="2">
        <v>18</v>
      </c>
      <c r="FE49" s="2">
        <v>2</v>
      </c>
      <c r="FF49" s="2">
        <v>2.1</v>
      </c>
      <c r="FG49" s="2">
        <v>1.073</v>
      </c>
      <c r="FH49" s="2">
        <v>2.5573700000000001</v>
      </c>
      <c r="FI49" s="2">
        <v>1.39771</v>
      </c>
      <c r="FJ49" s="2">
        <v>2.2790499999999998</v>
      </c>
      <c r="FK49" s="2">
        <v>1.3952599999999999</v>
      </c>
      <c r="FL49" s="2">
        <v>2.50854</v>
      </c>
      <c r="FM49" s="2">
        <v>29.879200000000001</v>
      </c>
      <c r="FN49" s="2">
        <v>15.0777</v>
      </c>
      <c r="FO49" s="2">
        <v>18</v>
      </c>
      <c r="FP49" s="2">
        <v>587.58900000000006</v>
      </c>
      <c r="FQ49" s="2">
        <v>401.31400000000002</v>
      </c>
      <c r="FR49" s="2">
        <v>22.796700000000001</v>
      </c>
      <c r="FS49" s="2">
        <v>23.4375</v>
      </c>
      <c r="FT49" s="2">
        <v>30.000299999999999</v>
      </c>
      <c r="FU49" s="2">
        <v>23.244299999999999</v>
      </c>
      <c r="FV49" s="2">
        <v>23.594899999999999</v>
      </c>
      <c r="FW49" s="2">
        <v>21.5076</v>
      </c>
      <c r="FX49" s="2">
        <v>0</v>
      </c>
      <c r="FY49" s="2">
        <v>100</v>
      </c>
      <c r="FZ49" s="2">
        <v>-999.9</v>
      </c>
      <c r="GA49" s="2">
        <v>410</v>
      </c>
      <c r="GB49" s="2">
        <v>56.859000000000002</v>
      </c>
      <c r="GC49" s="2">
        <v>99.289100000000005</v>
      </c>
      <c r="GD49" s="2">
        <v>93.856200000000001</v>
      </c>
    </row>
    <row r="50" spans="1:186" s="2" customFormat="1" thickTop="1" thickBot="1" x14ac:dyDescent="0.35">
      <c r="A50" s="1">
        <v>34</v>
      </c>
      <c r="B50" s="2">
        <v>1693240982.0999999</v>
      </c>
      <c r="C50" s="2">
        <v>4573.0999999046326</v>
      </c>
      <c r="D50" s="2" t="s">
        <v>474</v>
      </c>
      <c r="E50" s="2" t="s">
        <v>475</v>
      </c>
      <c r="F50" s="2">
        <v>5</v>
      </c>
      <c r="H50" s="2" t="s">
        <v>308</v>
      </c>
      <c r="I50" s="1">
        <v>34</v>
      </c>
      <c r="J50" s="1" t="s">
        <v>1390</v>
      </c>
      <c r="M50" s="2">
        <v>1693240974.349999</v>
      </c>
      <c r="N50" s="2">
        <f t="shared" si="0"/>
        <v>8.492584521279427E-4</v>
      </c>
      <c r="O50" s="2">
        <f t="shared" si="1"/>
        <v>0.84925845212794271</v>
      </c>
      <c r="P50" s="1">
        <f t="shared" si="2"/>
        <v>4.7563494261586303</v>
      </c>
      <c r="Q50" s="2">
        <f t="shared" si="3"/>
        <v>404.90390000000008</v>
      </c>
      <c r="R50" s="2">
        <f t="shared" si="4"/>
        <v>284.87467621069425</v>
      </c>
      <c r="S50" s="2">
        <f t="shared" si="5"/>
        <v>28.924971693533653</v>
      </c>
      <c r="T50" s="2">
        <f t="shared" si="6"/>
        <v>41.11223223449764</v>
      </c>
      <c r="U50" s="2">
        <f t="shared" si="7"/>
        <v>6.8043675358784569E-2</v>
      </c>
      <c r="V50" s="2">
        <f t="shared" si="8"/>
        <v>2.9545030073296807</v>
      </c>
      <c r="W50" s="2">
        <f t="shared" si="9"/>
        <v>6.7184933835707922E-2</v>
      </c>
      <c r="X50" s="2">
        <f t="shared" si="10"/>
        <v>4.2066835140029887E-2</v>
      </c>
      <c r="Y50" s="2">
        <f t="shared" si="11"/>
        <v>33.047894494553169</v>
      </c>
      <c r="Z50" s="2">
        <f t="shared" si="12"/>
        <v>23.566004988691535</v>
      </c>
      <c r="AA50" s="2">
        <f t="shared" si="13"/>
        <v>22.921583333333331</v>
      </c>
      <c r="AB50" s="2">
        <f t="shared" si="14"/>
        <v>2.8063663930524076</v>
      </c>
      <c r="AC50" s="2">
        <f t="shared" si="15"/>
        <v>53.054638069554429</v>
      </c>
      <c r="AD50" s="2">
        <f t="shared" si="16"/>
        <v>1.5504286436581949</v>
      </c>
      <c r="AE50" s="2">
        <f t="shared" si="17"/>
        <v>2.922324418886034</v>
      </c>
      <c r="AF50" s="2">
        <f t="shared" si="18"/>
        <v>1.2559377493942128</v>
      </c>
      <c r="AG50" s="2">
        <f t="shared" si="19"/>
        <v>-37.452297738842276</v>
      </c>
      <c r="AH50" s="2">
        <f t="shared" si="20"/>
        <v>106.75954209941008</v>
      </c>
      <c r="AI50" s="2">
        <f t="shared" si="21"/>
        <v>7.5099770353107909</v>
      </c>
      <c r="AJ50" s="2">
        <f t="shared" si="22"/>
        <v>109.86511589043177</v>
      </c>
      <c r="AK50" s="2">
        <f t="shared" si="23"/>
        <v>4.7563494261586303</v>
      </c>
      <c r="AL50" s="2">
        <f t="shared" si="24"/>
        <v>0.84925845212794271</v>
      </c>
      <c r="AM50" s="2">
        <f t="shared" si="25"/>
        <v>4.7410891026753603</v>
      </c>
      <c r="AN50" s="2">
        <v>416.00985725367951</v>
      </c>
      <c r="AO50" s="2">
        <v>411.18104242424249</v>
      </c>
      <c r="AP50" s="2">
        <v>3.9862626262567218E-3</v>
      </c>
      <c r="AQ50" s="2">
        <v>67.260000000000005</v>
      </c>
      <c r="AR50" s="2">
        <f t="shared" si="26"/>
        <v>0.90694272838265566</v>
      </c>
      <c r="AS50" s="2">
        <v>14.437196046752151</v>
      </c>
      <c r="AT50" s="2">
        <v>15.32096424242423</v>
      </c>
      <c r="AU50" s="2">
        <v>1.723236320736739E-3</v>
      </c>
      <c r="AV50" s="2">
        <v>78.457791784295424</v>
      </c>
      <c r="AW50" s="2">
        <v>51</v>
      </c>
      <c r="AX50" s="2">
        <v>9</v>
      </c>
      <c r="AY50" s="2">
        <f t="shared" si="27"/>
        <v>1</v>
      </c>
      <c r="AZ50" s="2">
        <f t="shared" si="28"/>
        <v>0</v>
      </c>
      <c r="BA50" s="2">
        <f t="shared" si="29"/>
        <v>54249.449376177283</v>
      </c>
      <c r="BB50" s="2" t="s">
        <v>309</v>
      </c>
      <c r="BC50" s="2">
        <v>0</v>
      </c>
      <c r="BD50" s="2">
        <v>0</v>
      </c>
      <c r="BE50" s="2">
        <v>0</v>
      </c>
      <c r="BF50" s="2" t="e">
        <f t="shared" si="30"/>
        <v>#DIV/0!</v>
      </c>
      <c r="BG50" s="2">
        <v>0.5</v>
      </c>
      <c r="BH50" s="2" t="s">
        <v>476</v>
      </c>
      <c r="BI50" s="2">
        <v>8273.56</v>
      </c>
      <c r="BJ50" s="2">
        <v>750.54647999999997</v>
      </c>
      <c r="BK50" s="2">
        <v>1662.28</v>
      </c>
      <c r="BL50" s="2">
        <f t="shared" si="31"/>
        <v>0.54848372115407762</v>
      </c>
      <c r="BM50" s="2">
        <v>0.5</v>
      </c>
      <c r="BN50" s="2">
        <f t="shared" si="32"/>
        <v>168.58051378992386</v>
      </c>
      <c r="BO50" s="2">
        <f t="shared" si="33"/>
        <v>4.7563494261586303</v>
      </c>
      <c r="BP50" s="2">
        <f t="shared" si="34"/>
        <v>46.231833758781868</v>
      </c>
      <c r="BQ50" s="2">
        <f t="shared" si="35"/>
        <v>2.5248169734864306E-2</v>
      </c>
      <c r="BR50" s="2">
        <f t="shared" si="36"/>
        <v>-1</v>
      </c>
      <c r="BS50" s="2" t="e">
        <f t="shared" si="37"/>
        <v>#DIV/0!</v>
      </c>
      <c r="BT50" s="2" t="s">
        <v>477</v>
      </c>
      <c r="BU50" s="2">
        <v>520.87</v>
      </c>
      <c r="BV50" s="2">
        <f t="shared" si="38"/>
        <v>520.87</v>
      </c>
      <c r="BW50" s="2">
        <f t="shared" si="39"/>
        <v>0.68665327141035204</v>
      </c>
      <c r="BX50" s="2">
        <f t="shared" si="40"/>
        <v>0.79877828300084996</v>
      </c>
      <c r="BY50" s="2">
        <f t="shared" si="41"/>
        <v>3.1913529287538158</v>
      </c>
      <c r="BZ50" s="2">
        <f t="shared" si="42"/>
        <v>0.54848372115407751</v>
      </c>
      <c r="CA50" s="2" t="e">
        <f t="shared" si="43"/>
        <v>#DIV/0!</v>
      </c>
      <c r="CB50" s="2">
        <f t="shared" si="44"/>
        <v>0.55434227639926137</v>
      </c>
      <c r="CC50" s="2">
        <f t="shared" si="45"/>
        <v>0.44565772360073863</v>
      </c>
      <c r="CD50" s="2">
        <f t="shared" si="46"/>
        <v>199.99486666666661</v>
      </c>
      <c r="CE50" s="2">
        <f t="shared" si="47"/>
        <v>168.58051378992386</v>
      </c>
      <c r="CF50" s="2">
        <f t="shared" si="48"/>
        <v>0.84292420400418899</v>
      </c>
      <c r="CG50" s="2">
        <f t="shared" si="49"/>
        <v>0.16524371372808491</v>
      </c>
      <c r="CH50" s="2">
        <v>6</v>
      </c>
      <c r="CI50" s="2">
        <v>0.5</v>
      </c>
      <c r="CJ50" s="2" t="s">
        <v>312</v>
      </c>
      <c r="CK50" s="2">
        <v>2</v>
      </c>
      <c r="CL50" s="2" t="b">
        <v>0</v>
      </c>
      <c r="CM50" s="2">
        <v>1693240974.349999</v>
      </c>
      <c r="CN50" s="2">
        <v>404.90390000000008</v>
      </c>
      <c r="CO50" s="2">
        <v>410.00403333333333</v>
      </c>
      <c r="CP50" s="2">
        <v>15.269776666666671</v>
      </c>
      <c r="CQ50" s="2">
        <v>14.4335</v>
      </c>
      <c r="CR50" s="2">
        <v>405.39790000000022</v>
      </c>
      <c r="CS50" s="2">
        <v>15.217776666666669</v>
      </c>
      <c r="CT50" s="2">
        <v>600.0098999999999</v>
      </c>
      <c r="CU50" s="2">
        <v>101.43576666666669</v>
      </c>
      <c r="CV50" s="2">
        <v>0.1000106733333333</v>
      </c>
      <c r="CW50" s="2">
        <v>23.591833333333341</v>
      </c>
      <c r="CX50" s="2">
        <v>22.921583333333331</v>
      </c>
      <c r="CY50" s="2">
        <v>999.9000000000002</v>
      </c>
      <c r="CZ50" s="2">
        <v>0</v>
      </c>
      <c r="DA50" s="2">
        <v>0</v>
      </c>
      <c r="DB50" s="2">
        <v>9999.3743333333332</v>
      </c>
      <c r="DC50" s="2">
        <v>0</v>
      </c>
      <c r="DD50" s="2">
        <v>218.07906666666659</v>
      </c>
      <c r="DE50" s="2">
        <v>199.99486666666661</v>
      </c>
      <c r="DF50" s="2">
        <v>0.9000229666666667</v>
      </c>
      <c r="DG50" s="2">
        <v>9.9977116666666671E-2</v>
      </c>
      <c r="DH50" s="2">
        <v>0</v>
      </c>
      <c r="DI50" s="2">
        <v>750.68496666666681</v>
      </c>
      <c r="DJ50" s="2">
        <v>5.0002200000000014</v>
      </c>
      <c r="DK50" s="2">
        <v>1635.5023333333329</v>
      </c>
      <c r="DL50" s="2">
        <v>1797.7033333333341</v>
      </c>
      <c r="DM50" s="2">
        <v>35.043399999999998</v>
      </c>
      <c r="DN50" s="2">
        <v>39.714300000000001</v>
      </c>
      <c r="DO50" s="2">
        <v>37.143599999999992</v>
      </c>
      <c r="DP50" s="2">
        <v>39.901799999999987</v>
      </c>
      <c r="DQ50" s="2">
        <v>37.393599999999992</v>
      </c>
      <c r="DR50" s="2">
        <v>175.49866666666671</v>
      </c>
      <c r="DS50" s="2">
        <v>19.494</v>
      </c>
      <c r="DT50" s="2">
        <v>0</v>
      </c>
      <c r="DU50" s="2">
        <v>184</v>
      </c>
      <c r="DV50" s="2">
        <v>0</v>
      </c>
      <c r="DW50" s="2">
        <v>750.54647999999997</v>
      </c>
      <c r="DX50" s="2">
        <v>-25.85638465387456</v>
      </c>
      <c r="DY50" s="2">
        <v>-51.929230876302569</v>
      </c>
      <c r="DZ50" s="2">
        <v>1635.3352</v>
      </c>
      <c r="EA50" s="2">
        <v>15</v>
      </c>
      <c r="EB50" s="2">
        <v>1693241014.5999999</v>
      </c>
      <c r="EC50" s="2" t="s">
        <v>478</v>
      </c>
      <c r="ED50" s="2">
        <v>1693241014.5999999</v>
      </c>
      <c r="EE50" s="2">
        <v>1693241000.0999999</v>
      </c>
      <c r="EF50" s="2">
        <v>35</v>
      </c>
      <c r="EG50" s="2">
        <v>3.5999999999999997E-2</v>
      </c>
      <c r="EH50" s="2">
        <v>-5.0000000000000001E-3</v>
      </c>
      <c r="EI50" s="2">
        <v>-0.49399999999999999</v>
      </c>
      <c r="EJ50" s="2">
        <v>5.1999999999999998E-2</v>
      </c>
      <c r="EK50" s="2">
        <v>410</v>
      </c>
      <c r="EL50" s="2">
        <v>14</v>
      </c>
      <c r="EM50" s="2">
        <v>1.33</v>
      </c>
      <c r="EN50" s="2">
        <v>0.1</v>
      </c>
      <c r="EO50" s="2">
        <v>100</v>
      </c>
      <c r="EP50" s="2">
        <v>100</v>
      </c>
      <c r="EQ50" s="2">
        <v>-0.49399999999999999</v>
      </c>
      <c r="ER50" s="2">
        <v>5.1999999999999998E-2</v>
      </c>
      <c r="ES50" s="2">
        <v>-1.02044001992156</v>
      </c>
      <c r="ET50" s="2">
        <v>4.3947813741094052E-4</v>
      </c>
      <c r="EU50" s="2">
        <v>1.9954388575737439E-6</v>
      </c>
      <c r="EV50" s="2">
        <v>-3.8034163071679039E-10</v>
      </c>
      <c r="EW50" s="2">
        <v>-4.7738184921633953E-2</v>
      </c>
      <c r="EX50" s="2">
        <v>-1.1920631203760169E-2</v>
      </c>
      <c r="EY50" s="2">
        <v>1.912794135708796E-3</v>
      </c>
      <c r="EZ50" s="2">
        <v>-4.0206091563060771E-5</v>
      </c>
      <c r="FA50" s="2">
        <v>23</v>
      </c>
      <c r="FB50" s="2">
        <v>2006</v>
      </c>
      <c r="FC50" s="2">
        <v>0</v>
      </c>
      <c r="FD50" s="2">
        <v>18</v>
      </c>
      <c r="FE50" s="2">
        <v>2.6</v>
      </c>
      <c r="FF50" s="2">
        <v>2.7</v>
      </c>
      <c r="FG50" s="2">
        <v>1.073</v>
      </c>
      <c r="FH50" s="2">
        <v>2.5610400000000002</v>
      </c>
      <c r="FI50" s="2">
        <v>1.39771</v>
      </c>
      <c r="FJ50" s="2">
        <v>2.2790499999999998</v>
      </c>
      <c r="FK50" s="2">
        <v>1.3952599999999999</v>
      </c>
      <c r="FL50" s="2">
        <v>2.4877899999999999</v>
      </c>
      <c r="FM50" s="2">
        <v>29.922000000000001</v>
      </c>
      <c r="FN50" s="2">
        <v>15.051399999999999</v>
      </c>
      <c r="FO50" s="2">
        <v>18</v>
      </c>
      <c r="FP50" s="2">
        <v>543.11</v>
      </c>
      <c r="FQ50" s="2">
        <v>401.56200000000001</v>
      </c>
      <c r="FR50" s="2">
        <v>22.907599999999999</v>
      </c>
      <c r="FS50" s="2">
        <v>23.447399999999998</v>
      </c>
      <c r="FT50" s="2">
        <v>30.0001</v>
      </c>
      <c r="FU50" s="2">
        <v>23.248200000000001</v>
      </c>
      <c r="FV50" s="2">
        <v>23.598700000000001</v>
      </c>
      <c r="FW50" s="2">
        <v>21.5029</v>
      </c>
      <c r="FX50" s="2">
        <v>0</v>
      </c>
      <c r="FY50" s="2">
        <v>100</v>
      </c>
      <c r="FZ50" s="2">
        <v>-999.9</v>
      </c>
      <c r="GA50" s="2">
        <v>410</v>
      </c>
      <c r="GB50" s="2">
        <v>56.859000000000002</v>
      </c>
      <c r="GC50" s="2">
        <v>99.295400000000001</v>
      </c>
      <c r="GD50" s="2">
        <v>93.868899999999996</v>
      </c>
    </row>
    <row r="51" spans="1:186" s="2" customFormat="1" thickTop="1" thickBot="1" x14ac:dyDescent="0.35">
      <c r="A51" s="1">
        <v>35</v>
      </c>
      <c r="B51" s="2">
        <v>1693241099.5999999</v>
      </c>
      <c r="C51" s="2">
        <v>4690.5999999046326</v>
      </c>
      <c r="D51" s="2" t="s">
        <v>479</v>
      </c>
      <c r="E51" s="2" t="s">
        <v>480</v>
      </c>
      <c r="F51" s="2">
        <v>5</v>
      </c>
      <c r="H51" s="2" t="s">
        <v>308</v>
      </c>
      <c r="I51" s="1">
        <v>35</v>
      </c>
      <c r="J51" s="1" t="s">
        <v>1391</v>
      </c>
      <c r="M51" s="2">
        <v>1693241091.599999</v>
      </c>
      <c r="N51" s="2">
        <f t="shared" si="0"/>
        <v>8.1319081475775246E-4</v>
      </c>
      <c r="O51" s="2">
        <f t="shared" si="1"/>
        <v>0.81319081475775246</v>
      </c>
      <c r="P51" s="1">
        <f t="shared" si="2"/>
        <v>5.6448538697931321</v>
      </c>
      <c r="Q51" s="2">
        <f t="shared" si="3"/>
        <v>404.03154838709668</v>
      </c>
      <c r="R51" s="2">
        <f t="shared" si="4"/>
        <v>254.7982659487968</v>
      </c>
      <c r="S51" s="2">
        <f t="shared" si="5"/>
        <v>25.869971810083662</v>
      </c>
      <c r="T51" s="2">
        <f t="shared" si="6"/>
        <v>41.021804949249898</v>
      </c>
      <c r="U51" s="2">
        <f t="shared" si="7"/>
        <v>6.4046382776650326E-2</v>
      </c>
      <c r="V51" s="2">
        <f t="shared" si="8"/>
        <v>2.9542667717896909</v>
      </c>
      <c r="W51" s="2">
        <f t="shared" si="9"/>
        <v>6.3284903902313047E-2</v>
      </c>
      <c r="X51" s="2">
        <f t="shared" si="10"/>
        <v>3.9620726355000531E-2</v>
      </c>
      <c r="Y51" s="2">
        <f t="shared" si="11"/>
        <v>33.046305876436719</v>
      </c>
      <c r="Z51" s="2">
        <f t="shared" si="12"/>
        <v>23.697815773248841</v>
      </c>
      <c r="AA51" s="2">
        <f t="shared" si="13"/>
        <v>23.06027741935484</v>
      </c>
      <c r="AB51" s="2">
        <f t="shared" si="14"/>
        <v>2.8300254790467201</v>
      </c>
      <c r="AC51" s="2">
        <f t="shared" si="15"/>
        <v>52.770555124888162</v>
      </c>
      <c r="AD51" s="2">
        <f t="shared" si="16"/>
        <v>1.5535458087645664</v>
      </c>
      <c r="AE51" s="2">
        <f t="shared" si="17"/>
        <v>2.9439633619314871</v>
      </c>
      <c r="AF51" s="2">
        <f t="shared" si="18"/>
        <v>1.2764796702821537</v>
      </c>
      <c r="AG51" s="2">
        <f t="shared" si="19"/>
        <v>-35.861714930816881</v>
      </c>
      <c r="AH51" s="2">
        <f t="shared" si="20"/>
        <v>104.17056798499316</v>
      </c>
      <c r="AI51" s="2">
        <f t="shared" si="21"/>
        <v>7.3381373687790843</v>
      </c>
      <c r="AJ51" s="2">
        <f t="shared" si="22"/>
        <v>108.69329629939207</v>
      </c>
      <c r="AK51" s="2">
        <f t="shared" si="23"/>
        <v>5.6448538697931321</v>
      </c>
      <c r="AL51" s="2">
        <f t="shared" si="24"/>
        <v>0.81319081475775246</v>
      </c>
      <c r="AM51" s="2">
        <f t="shared" si="25"/>
        <v>5.695745937181397</v>
      </c>
      <c r="AN51" s="2">
        <v>416.07340503549801</v>
      </c>
      <c r="AO51" s="2">
        <v>410.25255757575752</v>
      </c>
      <c r="AP51" s="2">
        <v>8.9683982683606105E-3</v>
      </c>
      <c r="AQ51" s="2">
        <v>67.260000000000005</v>
      </c>
      <c r="AR51" s="2">
        <f t="shared" si="26"/>
        <v>0.84124108672339892</v>
      </c>
      <c r="AS51" s="2">
        <v>14.50088250011888</v>
      </c>
      <c r="AT51" s="2">
        <v>15.32864848484849</v>
      </c>
      <c r="AU51" s="2">
        <v>1.0738122984940581E-4</v>
      </c>
      <c r="AV51" s="2">
        <v>78.454666205690771</v>
      </c>
      <c r="AW51" s="2">
        <v>31</v>
      </c>
      <c r="AX51" s="2">
        <v>5</v>
      </c>
      <c r="AY51" s="2">
        <f t="shared" si="27"/>
        <v>1</v>
      </c>
      <c r="AZ51" s="2">
        <f t="shared" si="28"/>
        <v>0</v>
      </c>
      <c r="BA51" s="2">
        <f t="shared" si="29"/>
        <v>54219.980617953683</v>
      </c>
      <c r="BB51" s="2" t="s">
        <v>309</v>
      </c>
      <c r="BC51" s="2">
        <v>0</v>
      </c>
      <c r="BD51" s="2">
        <v>0</v>
      </c>
      <c r="BE51" s="2">
        <v>0</v>
      </c>
      <c r="BF51" s="2" t="e">
        <f t="shared" si="30"/>
        <v>#DIV/0!</v>
      </c>
      <c r="BG51" s="2">
        <v>0.5</v>
      </c>
      <c r="BH51" s="2" t="s">
        <v>481</v>
      </c>
      <c r="BI51" s="2">
        <v>8174.6</v>
      </c>
      <c r="BJ51" s="2">
        <v>943.55556000000001</v>
      </c>
      <c r="BK51" s="2">
        <v>2475.92</v>
      </c>
      <c r="BL51" s="2">
        <f t="shared" si="31"/>
        <v>0.61890708908203818</v>
      </c>
      <c r="BM51" s="2">
        <v>0.5</v>
      </c>
      <c r="BN51" s="2">
        <f t="shared" si="32"/>
        <v>168.57326904512013</v>
      </c>
      <c r="BO51" s="2">
        <f t="shared" si="33"/>
        <v>5.6448538697931321</v>
      </c>
      <c r="BP51" s="2">
        <f t="shared" si="34"/>
        <v>52.165595620879273</v>
      </c>
      <c r="BQ51" s="2">
        <f t="shared" si="35"/>
        <v>3.0519986347396909E-2</v>
      </c>
      <c r="BR51" s="2">
        <f t="shared" si="36"/>
        <v>-1</v>
      </c>
      <c r="BS51" s="2" t="e">
        <f t="shared" si="37"/>
        <v>#DIV/0!</v>
      </c>
      <c r="BT51" s="2" t="s">
        <v>482</v>
      </c>
      <c r="BU51" s="2">
        <v>657.87</v>
      </c>
      <c r="BV51" s="2">
        <f t="shared" si="38"/>
        <v>657.87</v>
      </c>
      <c r="BW51" s="2">
        <f t="shared" si="39"/>
        <v>0.73429270735726515</v>
      </c>
      <c r="BX51" s="2">
        <f t="shared" si="40"/>
        <v>0.84286154946233593</v>
      </c>
      <c r="BY51" s="2">
        <f t="shared" si="41"/>
        <v>3.7635399091005821</v>
      </c>
      <c r="BZ51" s="2">
        <f t="shared" si="42"/>
        <v>0.61890708908203818</v>
      </c>
      <c r="CA51" s="2" t="e">
        <f t="shared" si="43"/>
        <v>#DIV/0!</v>
      </c>
      <c r="CB51" s="2">
        <f t="shared" si="44"/>
        <v>0.58766367456388779</v>
      </c>
      <c r="CC51" s="2">
        <f t="shared" si="45"/>
        <v>0.41233632543611221</v>
      </c>
      <c r="CD51" s="2">
        <f t="shared" si="46"/>
        <v>199.98638709677419</v>
      </c>
      <c r="CE51" s="2">
        <f t="shared" si="47"/>
        <v>168.57326904512013</v>
      </c>
      <c r="CF51" s="2">
        <f t="shared" si="48"/>
        <v>0.84292371842062863</v>
      </c>
      <c r="CG51" s="2">
        <f t="shared" si="49"/>
        <v>0.16524277655181341</v>
      </c>
      <c r="CH51" s="2">
        <v>6</v>
      </c>
      <c r="CI51" s="2">
        <v>0.5</v>
      </c>
      <c r="CJ51" s="2" t="s">
        <v>312</v>
      </c>
      <c r="CK51" s="2">
        <v>2</v>
      </c>
      <c r="CL51" s="2" t="b">
        <v>0</v>
      </c>
      <c r="CM51" s="2">
        <v>1693241091.599999</v>
      </c>
      <c r="CN51" s="2">
        <v>404.03154838709668</v>
      </c>
      <c r="CO51" s="2">
        <v>410.00493548387101</v>
      </c>
      <c r="CP51" s="2">
        <v>15.30116774193549</v>
      </c>
      <c r="CQ51" s="2">
        <v>14.500422580645161</v>
      </c>
      <c r="CR51" s="2">
        <v>404.52554838709682</v>
      </c>
      <c r="CS51" s="2">
        <v>15.247167741935479</v>
      </c>
      <c r="CT51" s="2">
        <v>600.00216129032253</v>
      </c>
      <c r="CU51" s="2">
        <v>101.4311935483871</v>
      </c>
      <c r="CV51" s="2">
        <v>9.9999035483870971E-2</v>
      </c>
      <c r="CW51" s="2">
        <v>23.714325806451608</v>
      </c>
      <c r="CX51" s="2">
        <v>23.06027741935484</v>
      </c>
      <c r="CY51" s="2">
        <v>999.90000000000032</v>
      </c>
      <c r="CZ51" s="2">
        <v>0</v>
      </c>
      <c r="DA51" s="2">
        <v>0</v>
      </c>
      <c r="DB51" s="2">
        <v>9998.4845161290323</v>
      </c>
      <c r="DC51" s="2">
        <v>0</v>
      </c>
      <c r="DD51" s="2">
        <v>239.8350322580645</v>
      </c>
      <c r="DE51" s="2">
        <v>199.98638709677419</v>
      </c>
      <c r="DF51" s="2">
        <v>0.90003306451612908</v>
      </c>
      <c r="DG51" s="2">
        <v>9.9967025806451656E-2</v>
      </c>
      <c r="DH51" s="2">
        <v>0</v>
      </c>
      <c r="DI51" s="2">
        <v>944.97074193548383</v>
      </c>
      <c r="DJ51" s="2">
        <v>5.0002200000000023</v>
      </c>
      <c r="DK51" s="2">
        <v>2004.125161290322</v>
      </c>
      <c r="DL51" s="2">
        <v>1797.63</v>
      </c>
      <c r="DM51" s="2">
        <v>35.560161290322583</v>
      </c>
      <c r="DN51" s="2">
        <v>40.07622580645161</v>
      </c>
      <c r="DO51" s="2">
        <v>37.606709677419353</v>
      </c>
      <c r="DP51" s="2">
        <v>39.70325806451612</v>
      </c>
      <c r="DQ51" s="2">
        <v>37.858741935483877</v>
      </c>
      <c r="DR51" s="2">
        <v>175.49483870967751</v>
      </c>
      <c r="DS51" s="2">
        <v>19.489999999999998</v>
      </c>
      <c r="DT51" s="2">
        <v>0</v>
      </c>
      <c r="DU51" s="2">
        <v>115.3999998569489</v>
      </c>
      <c r="DV51" s="2">
        <v>0</v>
      </c>
      <c r="DW51" s="2">
        <v>943.55556000000001</v>
      </c>
      <c r="DX51" s="2">
        <v>-93.962769372116327</v>
      </c>
      <c r="DY51" s="2">
        <v>-178.5446156353955</v>
      </c>
      <c r="DZ51" s="2">
        <v>2001.4268</v>
      </c>
      <c r="EA51" s="2">
        <v>15</v>
      </c>
      <c r="EB51" s="2">
        <v>1693241140.0999999</v>
      </c>
      <c r="EC51" s="2" t="s">
        <v>483</v>
      </c>
      <c r="ED51" s="2">
        <v>1693241014.5999999</v>
      </c>
      <c r="EE51" s="2">
        <v>1693241117.5999999</v>
      </c>
      <c r="EF51" s="2">
        <v>36</v>
      </c>
      <c r="EG51" s="2">
        <v>3.5999999999999997E-2</v>
      </c>
      <c r="EH51" s="2">
        <v>1E-3</v>
      </c>
      <c r="EI51" s="2">
        <v>-0.49399999999999999</v>
      </c>
      <c r="EJ51" s="2">
        <v>5.3999999999999999E-2</v>
      </c>
      <c r="EK51" s="2">
        <v>410</v>
      </c>
      <c r="EL51" s="2">
        <v>15</v>
      </c>
      <c r="EM51" s="2">
        <v>1.33</v>
      </c>
      <c r="EN51" s="2">
        <v>0.37</v>
      </c>
      <c r="EO51" s="2">
        <v>100</v>
      </c>
      <c r="EP51" s="2">
        <v>100</v>
      </c>
      <c r="EQ51" s="2">
        <v>-0.49399999999999999</v>
      </c>
      <c r="ER51" s="2">
        <v>5.3999999999999999E-2</v>
      </c>
      <c r="ES51" s="2">
        <v>-0.98430329473361655</v>
      </c>
      <c r="ET51" s="2">
        <v>4.3947813741094052E-4</v>
      </c>
      <c r="EU51" s="2">
        <v>1.9954388575737439E-6</v>
      </c>
      <c r="EV51" s="2">
        <v>-3.8034163071679039E-10</v>
      </c>
      <c r="EW51" s="2">
        <v>-5.255437384493257E-2</v>
      </c>
      <c r="EX51" s="2">
        <v>-1.1920631203760169E-2</v>
      </c>
      <c r="EY51" s="2">
        <v>1.912794135708796E-3</v>
      </c>
      <c r="EZ51" s="2">
        <v>-4.0206091563060771E-5</v>
      </c>
      <c r="FA51" s="2">
        <v>23</v>
      </c>
      <c r="FB51" s="2">
        <v>2006</v>
      </c>
      <c r="FC51" s="2">
        <v>0</v>
      </c>
      <c r="FD51" s="2">
        <v>18</v>
      </c>
      <c r="FE51" s="2">
        <v>1.4</v>
      </c>
      <c r="FF51" s="2">
        <v>1.7</v>
      </c>
      <c r="FG51" s="2">
        <v>1.073</v>
      </c>
      <c r="FH51" s="2">
        <v>2.5671400000000002</v>
      </c>
      <c r="FI51" s="2">
        <v>1.39771</v>
      </c>
      <c r="FJ51" s="2">
        <v>2.2790499999999998</v>
      </c>
      <c r="FK51" s="2">
        <v>1.3952599999999999</v>
      </c>
      <c r="FL51" s="2">
        <v>2.36084</v>
      </c>
      <c r="FM51" s="2">
        <v>29.964700000000001</v>
      </c>
      <c r="FN51" s="2">
        <v>15.0251</v>
      </c>
      <c r="FO51" s="2">
        <v>18</v>
      </c>
      <c r="FP51" s="2">
        <v>566.029</v>
      </c>
      <c r="FQ51" s="2">
        <v>401.25099999999998</v>
      </c>
      <c r="FR51" s="2">
        <v>23.013200000000001</v>
      </c>
      <c r="FS51" s="2">
        <v>23.463100000000001</v>
      </c>
      <c r="FT51" s="2">
        <v>30.0001</v>
      </c>
      <c r="FU51" s="2">
        <v>23.2638</v>
      </c>
      <c r="FV51" s="2">
        <v>23.6143</v>
      </c>
      <c r="FW51" s="2">
        <v>21.501000000000001</v>
      </c>
      <c r="FX51" s="2">
        <v>0</v>
      </c>
      <c r="FY51" s="2">
        <v>100</v>
      </c>
      <c r="FZ51" s="2">
        <v>-999.9</v>
      </c>
      <c r="GA51" s="2">
        <v>410</v>
      </c>
      <c r="GB51" s="2">
        <v>56.859000000000002</v>
      </c>
      <c r="GC51" s="2">
        <v>99.293099999999995</v>
      </c>
      <c r="GD51" s="2">
        <v>93.866699999999994</v>
      </c>
    </row>
    <row r="52" spans="1:186" s="2" customFormat="1" thickTop="1" thickBot="1" x14ac:dyDescent="0.35">
      <c r="A52" s="1">
        <v>36</v>
      </c>
      <c r="B52" s="2">
        <v>1693241524.0999999</v>
      </c>
      <c r="C52" s="2">
        <v>5115.0999999046326</v>
      </c>
      <c r="D52" s="2" t="s">
        <v>484</v>
      </c>
      <c r="E52" s="2" t="s">
        <v>485</v>
      </c>
      <c r="F52" s="2">
        <v>5</v>
      </c>
      <c r="H52" s="2" t="s">
        <v>308</v>
      </c>
      <c r="I52" s="1">
        <v>36</v>
      </c>
      <c r="J52" s="1" t="s">
        <v>1393</v>
      </c>
      <c r="M52" s="2">
        <v>1693241516.099999</v>
      </c>
      <c r="N52" s="2">
        <f t="shared" si="0"/>
        <v>1.1132916909339463E-3</v>
      </c>
      <c r="O52" s="2">
        <f t="shared" si="1"/>
        <v>1.1132916909339463</v>
      </c>
      <c r="P52" s="1">
        <f t="shared" si="2"/>
        <v>7.6452088819468162</v>
      </c>
      <c r="Q52" s="2">
        <f t="shared" si="3"/>
        <v>401.9160645161291</v>
      </c>
      <c r="R52" s="2">
        <f t="shared" si="4"/>
        <v>260.51401912019782</v>
      </c>
      <c r="S52" s="2">
        <f t="shared" si="5"/>
        <v>26.453055998725972</v>
      </c>
      <c r="T52" s="2">
        <f t="shared" si="6"/>
        <v>40.811270722929109</v>
      </c>
      <c r="U52" s="2">
        <f t="shared" si="7"/>
        <v>9.2021782553259199E-2</v>
      </c>
      <c r="V52" s="2">
        <f t="shared" si="8"/>
        <v>2.9545437829713688</v>
      </c>
      <c r="W52" s="2">
        <f t="shared" si="9"/>
        <v>9.0458690236726522E-2</v>
      </c>
      <c r="X52" s="2">
        <f t="shared" si="10"/>
        <v>5.6674907449011436E-2</v>
      </c>
      <c r="Y52" s="2">
        <f t="shared" si="11"/>
        <v>33.05196076676512</v>
      </c>
      <c r="Z52" s="2">
        <f t="shared" si="12"/>
        <v>23.515751255090361</v>
      </c>
      <c r="AA52" s="2">
        <f t="shared" si="13"/>
        <v>22.9567935483871</v>
      </c>
      <c r="AB52" s="2">
        <f t="shared" si="14"/>
        <v>2.8123562679245646</v>
      </c>
      <c r="AC52" s="2">
        <f t="shared" si="15"/>
        <v>54.341276626171961</v>
      </c>
      <c r="AD52" s="2">
        <f t="shared" si="16"/>
        <v>1.5897517917736121</v>
      </c>
      <c r="AE52" s="2">
        <f t="shared" si="17"/>
        <v>2.9254958485976248</v>
      </c>
      <c r="AF52" s="2">
        <f t="shared" si="18"/>
        <v>1.2226044761509525</v>
      </c>
      <c r="AG52" s="2">
        <f t="shared" si="19"/>
        <v>-49.096163570187031</v>
      </c>
      <c r="AH52" s="2">
        <f t="shared" si="20"/>
        <v>104.0200226800207</v>
      </c>
      <c r="AI52" s="2">
        <f t="shared" si="21"/>
        <v>7.3191362628983061</v>
      </c>
      <c r="AJ52" s="2">
        <f t="shared" si="22"/>
        <v>95.294956139497089</v>
      </c>
      <c r="AK52" s="2">
        <f t="shared" si="23"/>
        <v>7.6452088819468162</v>
      </c>
      <c r="AL52" s="2">
        <f t="shared" si="24"/>
        <v>1.1132916909339463</v>
      </c>
      <c r="AM52" s="2">
        <f t="shared" si="25"/>
        <v>7.3320941528140899</v>
      </c>
      <c r="AN52" s="2">
        <v>416.06983560519501</v>
      </c>
      <c r="AO52" s="2">
        <v>408.38192727272718</v>
      </c>
      <c r="AP52" s="2">
        <v>5.3783896103873061E-2</v>
      </c>
      <c r="AQ52" s="2">
        <v>67.260000000000005</v>
      </c>
      <c r="AR52" s="2">
        <f t="shared" si="26"/>
        <v>1.1497693910513413</v>
      </c>
      <c r="AS52" s="2">
        <v>14.56298622235758</v>
      </c>
      <c r="AT52" s="2">
        <v>15.69380484848484</v>
      </c>
      <c r="AU52" s="2">
        <v>1.5736001219221349E-4</v>
      </c>
      <c r="AV52" s="2">
        <v>78.457349137811846</v>
      </c>
      <c r="AW52" s="2">
        <v>26</v>
      </c>
      <c r="AX52" s="2">
        <v>4</v>
      </c>
      <c r="AY52" s="2">
        <f t="shared" si="27"/>
        <v>1</v>
      </c>
      <c r="AZ52" s="2">
        <f t="shared" si="28"/>
        <v>0</v>
      </c>
      <c r="BA52" s="2">
        <f t="shared" si="29"/>
        <v>54247.492142888179</v>
      </c>
      <c r="BB52" s="2" t="s">
        <v>309</v>
      </c>
      <c r="BC52" s="2">
        <v>0</v>
      </c>
      <c r="BD52" s="2">
        <v>0</v>
      </c>
      <c r="BE52" s="2">
        <v>0</v>
      </c>
      <c r="BF52" s="2" t="e">
        <f t="shared" si="30"/>
        <v>#DIV/0!</v>
      </c>
      <c r="BG52" s="2">
        <v>0.5</v>
      </c>
      <c r="BH52" s="2" t="s">
        <v>486</v>
      </c>
      <c r="BI52" s="2">
        <v>8153.87</v>
      </c>
      <c r="BJ52" s="2">
        <v>904.09436000000005</v>
      </c>
      <c r="BK52" s="2">
        <v>2748.09</v>
      </c>
      <c r="BL52" s="2">
        <f t="shared" si="31"/>
        <v>0.67100991597800652</v>
      </c>
      <c r="BM52" s="2">
        <v>0.5</v>
      </c>
      <c r="BN52" s="2">
        <f t="shared" si="32"/>
        <v>168.59654857713051</v>
      </c>
      <c r="BO52" s="2">
        <f t="shared" si="33"/>
        <v>7.6452088819468162</v>
      </c>
      <c r="BP52" s="2">
        <f t="shared" si="34"/>
        <v>56.564977947461117</v>
      </c>
      <c r="BQ52" s="2">
        <f t="shared" si="35"/>
        <v>4.2380516933761464E-2</v>
      </c>
      <c r="BR52" s="2">
        <f t="shared" si="36"/>
        <v>-1</v>
      </c>
      <c r="BS52" s="2" t="e">
        <f t="shared" si="37"/>
        <v>#DIV/0!</v>
      </c>
      <c r="BT52" s="2" t="s">
        <v>487</v>
      </c>
      <c r="BU52" s="2">
        <v>-12.93</v>
      </c>
      <c r="BV52" s="2">
        <f t="shared" si="38"/>
        <v>-12.93</v>
      </c>
      <c r="BW52" s="2">
        <f t="shared" si="39"/>
        <v>1.0047050860779669</v>
      </c>
      <c r="BX52" s="2">
        <f t="shared" si="40"/>
        <v>0.66786754170560159</v>
      </c>
      <c r="BY52" s="2">
        <f t="shared" si="41"/>
        <v>-212.53596287703019</v>
      </c>
      <c r="BZ52" s="2">
        <f t="shared" si="42"/>
        <v>0.67100991597800652</v>
      </c>
      <c r="CA52" s="2" t="e">
        <f t="shared" si="43"/>
        <v>#DIV/0!</v>
      </c>
      <c r="CB52" s="2">
        <f t="shared" si="44"/>
        <v>-9.5515774639424005E-3</v>
      </c>
      <c r="CC52" s="2">
        <f t="shared" si="45"/>
        <v>1.0095515774639423</v>
      </c>
      <c r="CD52" s="2">
        <f t="shared" si="46"/>
        <v>200.01325806451609</v>
      </c>
      <c r="CE52" s="2">
        <f t="shared" si="47"/>
        <v>168.59654857713051</v>
      </c>
      <c r="CF52" s="2">
        <f t="shared" si="48"/>
        <v>0.84292686499186043</v>
      </c>
      <c r="CG52" s="2">
        <f t="shared" si="49"/>
        <v>0.16524884943429055</v>
      </c>
      <c r="CH52" s="2">
        <v>6</v>
      </c>
      <c r="CI52" s="2">
        <v>0.5</v>
      </c>
      <c r="CJ52" s="2" t="s">
        <v>312</v>
      </c>
      <c r="CK52" s="2">
        <v>2</v>
      </c>
      <c r="CL52" s="2" t="b">
        <v>0</v>
      </c>
      <c r="CM52" s="2">
        <v>1693241516.099999</v>
      </c>
      <c r="CN52" s="2">
        <v>401.9160645161291</v>
      </c>
      <c r="CO52" s="2">
        <v>410.00829032258059</v>
      </c>
      <c r="CP52" s="2">
        <v>15.656135483870971</v>
      </c>
      <c r="CQ52" s="2">
        <v>14.56033225806452</v>
      </c>
      <c r="CR52" s="2">
        <v>402.34106451612911</v>
      </c>
      <c r="CS52" s="2">
        <v>15.604135483870969</v>
      </c>
      <c r="CT52" s="2">
        <v>600.03209677419363</v>
      </c>
      <c r="CU52" s="2">
        <v>101.4417741935484</v>
      </c>
      <c r="CV52" s="2">
        <v>0.10000113225806451</v>
      </c>
      <c r="CW52" s="2">
        <v>23.60983548387096</v>
      </c>
      <c r="CX52" s="2">
        <v>22.9567935483871</v>
      </c>
      <c r="CY52" s="2">
        <v>999.90000000000032</v>
      </c>
      <c r="CZ52" s="2">
        <v>0</v>
      </c>
      <c r="DA52" s="2">
        <v>0</v>
      </c>
      <c r="DB52" s="2">
        <v>9999.0135483870963</v>
      </c>
      <c r="DC52" s="2">
        <v>0</v>
      </c>
      <c r="DD52" s="2">
        <v>287.4271612903226</v>
      </c>
      <c r="DE52" s="2">
        <v>200.01325806451609</v>
      </c>
      <c r="DF52" s="2">
        <v>0.89993819354838722</v>
      </c>
      <c r="DG52" s="2">
        <v>0.1000618064516129</v>
      </c>
      <c r="DH52" s="2">
        <v>0</v>
      </c>
      <c r="DI52" s="2">
        <v>905.18567741935499</v>
      </c>
      <c r="DJ52" s="2">
        <v>5.0002200000000023</v>
      </c>
      <c r="DK52" s="2">
        <v>1906.308064516129</v>
      </c>
      <c r="DL52" s="2">
        <v>1797.8254838709679</v>
      </c>
      <c r="DM52" s="2">
        <v>35.987806451612897</v>
      </c>
      <c r="DN52" s="2">
        <v>40.311999999999983</v>
      </c>
      <c r="DO52" s="2">
        <v>38.173064516129017</v>
      </c>
      <c r="DP52" s="2">
        <v>37.342451612903218</v>
      </c>
      <c r="DQ52" s="2">
        <v>37.878999999999998</v>
      </c>
      <c r="DR52" s="2">
        <v>175.50064516129041</v>
      </c>
      <c r="DS52" s="2">
        <v>19.51387096774193</v>
      </c>
      <c r="DT52" s="2">
        <v>0</v>
      </c>
      <c r="DU52" s="2">
        <v>422.59999990463263</v>
      </c>
      <c r="DV52" s="2">
        <v>0</v>
      </c>
      <c r="DW52" s="2">
        <v>904.09436000000005</v>
      </c>
      <c r="DX52" s="2">
        <v>-60.247615479913627</v>
      </c>
      <c r="DY52" s="2">
        <v>-115.9284617112485</v>
      </c>
      <c r="DZ52" s="2">
        <v>1904.2267999999999</v>
      </c>
      <c r="EA52" s="2">
        <v>15</v>
      </c>
      <c r="EB52" s="2">
        <v>1693241545.0999999</v>
      </c>
      <c r="EC52" s="2" t="s">
        <v>488</v>
      </c>
      <c r="ED52" s="2">
        <v>1693241545.0999999</v>
      </c>
      <c r="EE52" s="2">
        <v>1693241542.5999999</v>
      </c>
      <c r="EF52" s="2">
        <v>37</v>
      </c>
      <c r="EG52" s="2">
        <v>6.9000000000000006E-2</v>
      </c>
      <c r="EH52" s="2">
        <v>-3.0000000000000001E-3</v>
      </c>
      <c r="EI52" s="2">
        <v>-0.42499999999999999</v>
      </c>
      <c r="EJ52" s="2">
        <v>5.1999999999999998E-2</v>
      </c>
      <c r="EK52" s="2">
        <v>410</v>
      </c>
      <c r="EL52" s="2">
        <v>15</v>
      </c>
      <c r="EM52" s="2">
        <v>0.52</v>
      </c>
      <c r="EN52" s="2">
        <v>0.09</v>
      </c>
      <c r="EO52" s="2">
        <v>100</v>
      </c>
      <c r="EP52" s="2">
        <v>100</v>
      </c>
      <c r="EQ52" s="2">
        <v>-0.42499999999999999</v>
      </c>
      <c r="ER52" s="2">
        <v>5.1999999999999998E-2</v>
      </c>
      <c r="ES52" s="2">
        <v>-0.98430329473361655</v>
      </c>
      <c r="ET52" s="2">
        <v>4.3947813741094052E-4</v>
      </c>
      <c r="EU52" s="2">
        <v>1.9954388575737439E-6</v>
      </c>
      <c r="EV52" s="2">
        <v>-3.8034163071679039E-10</v>
      </c>
      <c r="EW52" s="2">
        <v>-5.1775299577510508E-2</v>
      </c>
      <c r="EX52" s="2">
        <v>-1.1920631203760169E-2</v>
      </c>
      <c r="EY52" s="2">
        <v>1.912794135708796E-3</v>
      </c>
      <c r="EZ52" s="2">
        <v>-4.0206091563060771E-5</v>
      </c>
      <c r="FA52" s="2">
        <v>23</v>
      </c>
      <c r="FB52" s="2">
        <v>2006</v>
      </c>
      <c r="FC52" s="2">
        <v>0</v>
      </c>
      <c r="FD52" s="2">
        <v>18</v>
      </c>
      <c r="FE52" s="2">
        <v>8.5</v>
      </c>
      <c r="FF52" s="2">
        <v>6.8</v>
      </c>
      <c r="FG52" s="2">
        <v>1.07178</v>
      </c>
      <c r="FH52" s="2">
        <v>2.5671400000000002</v>
      </c>
      <c r="FI52" s="2">
        <v>1.39771</v>
      </c>
      <c r="FJ52" s="2">
        <v>2.2790499999999998</v>
      </c>
      <c r="FK52" s="2">
        <v>1.3952599999999999</v>
      </c>
      <c r="FL52" s="2">
        <v>2.36084</v>
      </c>
      <c r="FM52" s="2">
        <v>30.136099999999999</v>
      </c>
      <c r="FN52" s="2">
        <v>14.9901</v>
      </c>
      <c r="FO52" s="2">
        <v>18</v>
      </c>
      <c r="FP52" s="2">
        <v>570.55700000000002</v>
      </c>
      <c r="FQ52" s="2">
        <v>400.64699999999999</v>
      </c>
      <c r="FR52" s="2">
        <v>23.0121</v>
      </c>
      <c r="FS52" s="2">
        <v>23.574000000000002</v>
      </c>
      <c r="FT52" s="2">
        <v>30.000299999999999</v>
      </c>
      <c r="FU52" s="2">
        <v>23.363199999999999</v>
      </c>
      <c r="FV52" s="2">
        <v>23.7133</v>
      </c>
      <c r="FW52" s="2">
        <v>21.488199999999999</v>
      </c>
      <c r="FX52" s="2">
        <v>0</v>
      </c>
      <c r="FY52" s="2">
        <v>100</v>
      </c>
      <c r="FZ52" s="2">
        <v>-999.9</v>
      </c>
      <c r="GA52" s="2">
        <v>410</v>
      </c>
      <c r="GB52" s="2">
        <v>56.859000000000002</v>
      </c>
      <c r="GC52" s="2">
        <v>99.270300000000006</v>
      </c>
      <c r="GD52" s="2">
        <v>93.845299999999995</v>
      </c>
    </row>
    <row r="53" spans="1:186" s="2" customFormat="1" thickTop="1" thickBot="1" x14ac:dyDescent="0.35">
      <c r="A53" s="1">
        <v>37</v>
      </c>
      <c r="B53" s="2">
        <v>1693241682.5999999</v>
      </c>
      <c r="C53" s="2">
        <v>5273.5999999046326</v>
      </c>
      <c r="D53" s="2" t="s">
        <v>489</v>
      </c>
      <c r="E53" s="2" t="s">
        <v>490</v>
      </c>
      <c r="F53" s="2">
        <v>5</v>
      </c>
      <c r="H53" s="2" t="s">
        <v>308</v>
      </c>
      <c r="I53" s="1">
        <v>37</v>
      </c>
      <c r="J53" s="1" t="s">
        <v>1392</v>
      </c>
      <c r="M53" s="2">
        <v>1693241674.849999</v>
      </c>
      <c r="N53" s="2">
        <f t="shared" si="0"/>
        <v>9.3993592437286745E-4</v>
      </c>
      <c r="O53" s="2">
        <f t="shared" si="1"/>
        <v>0.93993592437286744</v>
      </c>
      <c r="P53" s="1">
        <f t="shared" si="2"/>
        <v>6.711636275420477</v>
      </c>
      <c r="Q53" s="2">
        <f t="shared" si="3"/>
        <v>402.9041666666667</v>
      </c>
      <c r="R53" s="2">
        <f t="shared" si="4"/>
        <v>256.33680036434095</v>
      </c>
      <c r="S53" s="2">
        <f t="shared" si="5"/>
        <v>26.027103850487499</v>
      </c>
      <c r="T53" s="2">
        <f t="shared" si="6"/>
        <v>40.908790984059685</v>
      </c>
      <c r="U53" s="2">
        <f t="shared" si="7"/>
        <v>7.7606448869541531E-2</v>
      </c>
      <c r="V53" s="2">
        <f t="shared" si="8"/>
        <v>2.9544266647972099</v>
      </c>
      <c r="W53" s="2">
        <f t="shared" si="9"/>
        <v>7.6491477585680201E-2</v>
      </c>
      <c r="X53" s="2">
        <f t="shared" si="10"/>
        <v>4.7906014731837594E-2</v>
      </c>
      <c r="Y53" s="2">
        <f t="shared" si="11"/>
        <v>33.051046537618873</v>
      </c>
      <c r="Z53" s="2">
        <f t="shared" si="12"/>
        <v>23.412624432349791</v>
      </c>
      <c r="AA53" s="2">
        <f t="shared" si="13"/>
        <v>22.838213333333329</v>
      </c>
      <c r="AB53" s="2">
        <f t="shared" si="14"/>
        <v>2.7922281739843271</v>
      </c>
      <c r="AC53" s="2">
        <f t="shared" si="15"/>
        <v>54.194024402803144</v>
      </c>
      <c r="AD53" s="2">
        <f t="shared" si="16"/>
        <v>1.5713673414281366</v>
      </c>
      <c r="AE53" s="2">
        <f t="shared" si="17"/>
        <v>2.899521411712799</v>
      </c>
      <c r="AF53" s="2">
        <f t="shared" si="18"/>
        <v>1.2208608325561905</v>
      </c>
      <c r="AG53" s="2">
        <f t="shared" si="19"/>
        <v>-41.451174264843452</v>
      </c>
      <c r="AH53" s="2">
        <f t="shared" si="20"/>
        <v>99.338627193709613</v>
      </c>
      <c r="AI53" s="2">
        <f t="shared" si="21"/>
        <v>6.9805889784928459</v>
      </c>
      <c r="AJ53" s="2">
        <f t="shared" si="22"/>
        <v>97.919088444977888</v>
      </c>
      <c r="AK53" s="2">
        <f t="shared" si="23"/>
        <v>6.711636275420477</v>
      </c>
      <c r="AL53" s="2">
        <f t="shared" si="24"/>
        <v>0.93993592437286744</v>
      </c>
      <c r="AM53" s="2">
        <f t="shared" si="25"/>
        <v>6.9937131928031544</v>
      </c>
      <c r="AN53" s="2">
        <v>416.00027664178958</v>
      </c>
      <c r="AO53" s="2">
        <v>409.18014545454571</v>
      </c>
      <c r="AP53" s="2">
        <v>-6.0005736524447913E-2</v>
      </c>
      <c r="AQ53" s="2">
        <v>67.258991178546523</v>
      </c>
      <c r="AR53" s="2">
        <f t="shared" si="26"/>
        <v>0.96696864803487936</v>
      </c>
      <c r="AS53" s="2">
        <v>14.554234759816911</v>
      </c>
      <c r="AT53" s="2">
        <v>15.505662424242431</v>
      </c>
      <c r="AU53" s="2">
        <v>9.746678436002225E-5</v>
      </c>
      <c r="AV53" s="2">
        <v>78.449518214768418</v>
      </c>
      <c r="AW53" s="2">
        <v>6</v>
      </c>
      <c r="AX53" s="2">
        <v>1</v>
      </c>
      <c r="AY53" s="2">
        <f t="shared" si="27"/>
        <v>1</v>
      </c>
      <c r="AZ53" s="2">
        <f t="shared" si="28"/>
        <v>0</v>
      </c>
      <c r="BA53" s="2">
        <f t="shared" si="29"/>
        <v>54270.950374698019</v>
      </c>
      <c r="BB53" s="2" t="s">
        <v>309</v>
      </c>
      <c r="BC53" s="2">
        <v>0</v>
      </c>
      <c r="BD53" s="2">
        <v>0</v>
      </c>
      <c r="BE53" s="2">
        <v>0</v>
      </c>
      <c r="BF53" s="2" t="e">
        <f t="shared" si="30"/>
        <v>#DIV/0!</v>
      </c>
      <c r="BG53" s="2">
        <v>0.5</v>
      </c>
      <c r="BH53" s="2" t="s">
        <v>491</v>
      </c>
      <c r="BI53" s="2">
        <v>8196.65</v>
      </c>
      <c r="BJ53" s="2">
        <v>980.91615999999999</v>
      </c>
      <c r="BK53" s="2">
        <v>2898.06</v>
      </c>
      <c r="BL53" s="2">
        <f t="shared" si="31"/>
        <v>0.66152662125697881</v>
      </c>
      <c r="BM53" s="2">
        <v>0.5</v>
      </c>
      <c r="BN53" s="2">
        <f t="shared" si="32"/>
        <v>168.5956775013569</v>
      </c>
      <c r="BO53" s="2">
        <f t="shared" si="33"/>
        <v>6.711636275420477</v>
      </c>
      <c r="BP53" s="2">
        <f t="shared" si="34"/>
        <v>55.765264448001936</v>
      </c>
      <c r="BQ53" s="2">
        <f t="shared" si="35"/>
        <v>3.6843389863126734E-2</v>
      </c>
      <c r="BR53" s="2">
        <f t="shared" si="36"/>
        <v>-1</v>
      </c>
      <c r="BS53" s="2" t="e">
        <f t="shared" si="37"/>
        <v>#DIV/0!</v>
      </c>
      <c r="BT53" s="2" t="s">
        <v>492</v>
      </c>
      <c r="BU53" s="2">
        <v>-5053.7299999999996</v>
      </c>
      <c r="BV53" s="2">
        <f t="shared" si="38"/>
        <v>-5053.7299999999996</v>
      </c>
      <c r="BW53" s="2">
        <f t="shared" si="39"/>
        <v>2.7438320807712744</v>
      </c>
      <c r="BX53" s="2">
        <f t="shared" si="40"/>
        <v>0.24109588407138521</v>
      </c>
      <c r="BY53" s="2">
        <f t="shared" si="41"/>
        <v>-0.57344970942254536</v>
      </c>
      <c r="BZ53" s="2">
        <f t="shared" si="42"/>
        <v>0.66152662125697881</v>
      </c>
      <c r="CA53" s="2" t="e">
        <f t="shared" si="43"/>
        <v>#DIV/0!</v>
      </c>
      <c r="CB53" s="2">
        <f t="shared" si="44"/>
        <v>-1.2421382702147363</v>
      </c>
      <c r="CC53" s="2">
        <f t="shared" si="45"/>
        <v>2.2421382702147366</v>
      </c>
      <c r="CD53" s="2">
        <f t="shared" si="46"/>
        <v>200.0127333333333</v>
      </c>
      <c r="CE53" s="2">
        <f t="shared" si="47"/>
        <v>168.5956775013569</v>
      </c>
      <c r="CF53" s="2">
        <f t="shared" si="48"/>
        <v>0.84292472129952856</v>
      </c>
      <c r="CG53" s="2">
        <f t="shared" si="49"/>
        <v>0.16524471210809016</v>
      </c>
      <c r="CH53" s="2">
        <v>6</v>
      </c>
      <c r="CI53" s="2">
        <v>0.5</v>
      </c>
      <c r="CJ53" s="2" t="s">
        <v>312</v>
      </c>
      <c r="CK53" s="2">
        <v>2</v>
      </c>
      <c r="CL53" s="2" t="b">
        <v>0</v>
      </c>
      <c r="CM53" s="2">
        <v>1693241674.849999</v>
      </c>
      <c r="CN53" s="2">
        <v>402.9041666666667</v>
      </c>
      <c r="CO53" s="2">
        <v>409.99433333333332</v>
      </c>
      <c r="CP53" s="2">
        <v>15.47614666666667</v>
      </c>
      <c r="CQ53" s="2">
        <v>14.55078</v>
      </c>
      <c r="CR53" s="2">
        <v>403.41716666666667</v>
      </c>
      <c r="CS53" s="2">
        <v>15.423146666666669</v>
      </c>
      <c r="CT53" s="2">
        <v>600.01470000000006</v>
      </c>
      <c r="CU53" s="2">
        <v>101.4347666666667</v>
      </c>
      <c r="CV53" s="2">
        <v>0.1000258933333333</v>
      </c>
      <c r="CW53" s="2">
        <v>23.46189</v>
      </c>
      <c r="CX53" s="2">
        <v>22.838213333333329</v>
      </c>
      <c r="CY53" s="2">
        <v>999.9000000000002</v>
      </c>
      <c r="CZ53" s="2">
        <v>0</v>
      </c>
      <c r="DA53" s="2">
        <v>0</v>
      </c>
      <c r="DB53" s="2">
        <v>9999.0396666666675</v>
      </c>
      <c r="DC53" s="2">
        <v>0</v>
      </c>
      <c r="DD53" s="2">
        <v>306.86876666666672</v>
      </c>
      <c r="DE53" s="2">
        <v>200.0127333333333</v>
      </c>
      <c r="DF53" s="2">
        <v>0.90000369999999985</v>
      </c>
      <c r="DG53" s="2">
        <v>9.999639333333335E-2</v>
      </c>
      <c r="DH53" s="2">
        <v>0</v>
      </c>
      <c r="DI53" s="2">
        <v>981.29716666666661</v>
      </c>
      <c r="DJ53" s="2">
        <v>5.0002200000000014</v>
      </c>
      <c r="DK53" s="2">
        <v>2044.6916666666671</v>
      </c>
      <c r="DL53" s="2">
        <v>1797.8563333333329</v>
      </c>
      <c r="DM53" s="2">
        <v>35.803733333333327</v>
      </c>
      <c r="DN53" s="2">
        <v>40.349799999999988</v>
      </c>
      <c r="DO53" s="2">
        <v>37.670599999999993</v>
      </c>
      <c r="DP53" s="2">
        <v>37.083133333333322</v>
      </c>
      <c r="DQ53" s="2">
        <v>37.5914</v>
      </c>
      <c r="DR53" s="2">
        <v>175.51266666666669</v>
      </c>
      <c r="DS53" s="2">
        <v>19.499333333333329</v>
      </c>
      <c r="DT53" s="2">
        <v>0</v>
      </c>
      <c r="DU53" s="2">
        <v>156.4000000953674</v>
      </c>
      <c r="DV53" s="2">
        <v>0</v>
      </c>
      <c r="DW53" s="2">
        <v>980.91615999999999</v>
      </c>
      <c r="DX53" s="2">
        <v>-31.524076939209849</v>
      </c>
      <c r="DY53" s="2">
        <v>-60.051538498892292</v>
      </c>
      <c r="DZ53" s="2">
        <v>2044.0447999999999</v>
      </c>
      <c r="EA53" s="2">
        <v>15</v>
      </c>
      <c r="EB53" s="2">
        <v>1693241706.0999999</v>
      </c>
      <c r="EC53" s="2" t="s">
        <v>493</v>
      </c>
      <c r="ED53" s="2">
        <v>1693241706.0999999</v>
      </c>
      <c r="EE53" s="2">
        <v>1693241700.5999999</v>
      </c>
      <c r="EF53" s="2">
        <v>38</v>
      </c>
      <c r="EG53" s="2">
        <v>-8.6999999999999994E-2</v>
      </c>
      <c r="EH53" s="2">
        <v>0</v>
      </c>
      <c r="EI53" s="2">
        <v>-0.51300000000000001</v>
      </c>
      <c r="EJ53" s="2">
        <v>5.2999999999999999E-2</v>
      </c>
      <c r="EK53" s="2">
        <v>410</v>
      </c>
      <c r="EL53" s="2">
        <v>15</v>
      </c>
      <c r="EM53" s="2">
        <v>0.28000000000000003</v>
      </c>
      <c r="EN53" s="2">
        <v>0.1</v>
      </c>
      <c r="EO53" s="2">
        <v>100</v>
      </c>
      <c r="EP53" s="2">
        <v>100</v>
      </c>
      <c r="EQ53" s="2">
        <v>-0.51300000000000001</v>
      </c>
      <c r="ER53" s="2">
        <v>5.2999999999999999E-2</v>
      </c>
      <c r="ES53" s="2">
        <v>-0.91552765588332363</v>
      </c>
      <c r="ET53" s="2">
        <v>4.3947813741094052E-4</v>
      </c>
      <c r="EU53" s="2">
        <v>1.9954388575737439E-6</v>
      </c>
      <c r="EV53" s="2">
        <v>-3.8034163071679039E-10</v>
      </c>
      <c r="EW53" s="2">
        <v>-5.4368245446411077E-2</v>
      </c>
      <c r="EX53" s="2">
        <v>-1.1920631203760169E-2</v>
      </c>
      <c r="EY53" s="2">
        <v>1.912794135708796E-3</v>
      </c>
      <c r="EZ53" s="2">
        <v>-4.0206091563060771E-5</v>
      </c>
      <c r="FA53" s="2">
        <v>23</v>
      </c>
      <c r="FB53" s="2">
        <v>2006</v>
      </c>
      <c r="FC53" s="2">
        <v>0</v>
      </c>
      <c r="FD53" s="2">
        <v>18</v>
      </c>
      <c r="FE53" s="2">
        <v>2.2999999999999998</v>
      </c>
      <c r="FF53" s="2">
        <v>2.2999999999999998</v>
      </c>
      <c r="FG53" s="2">
        <v>1.073</v>
      </c>
      <c r="FH53" s="2">
        <v>2.5683600000000002</v>
      </c>
      <c r="FI53" s="2">
        <v>1.39771</v>
      </c>
      <c r="FJ53" s="2">
        <v>2.2778299999999998</v>
      </c>
      <c r="FK53" s="2">
        <v>1.3952599999999999</v>
      </c>
      <c r="FL53" s="2">
        <v>2.36206</v>
      </c>
      <c r="FM53" s="2">
        <v>30.114699999999999</v>
      </c>
      <c r="FN53" s="2">
        <v>14.9726</v>
      </c>
      <c r="FO53" s="2">
        <v>18</v>
      </c>
      <c r="FP53" s="2">
        <v>593.95299999999997</v>
      </c>
      <c r="FQ53" s="2">
        <v>400.56400000000002</v>
      </c>
      <c r="FR53" s="2">
        <v>22.878499999999999</v>
      </c>
      <c r="FS53" s="2">
        <v>23.5991</v>
      </c>
      <c r="FT53" s="2">
        <v>30.0001</v>
      </c>
      <c r="FU53" s="2">
        <v>23.393000000000001</v>
      </c>
      <c r="FV53" s="2">
        <v>23.741299999999999</v>
      </c>
      <c r="FW53" s="2">
        <v>21.489899999999999</v>
      </c>
      <c r="FX53" s="2">
        <v>0</v>
      </c>
      <c r="FY53" s="2">
        <v>100</v>
      </c>
      <c r="FZ53" s="2">
        <v>-999.9</v>
      </c>
      <c r="GA53" s="2">
        <v>410</v>
      </c>
      <c r="GB53" s="2">
        <v>56.859000000000002</v>
      </c>
      <c r="GC53" s="2">
        <v>99.272300000000001</v>
      </c>
      <c r="GD53" s="2">
        <v>93.841200000000001</v>
      </c>
    </row>
    <row r="54" spans="1:186" s="2" customFormat="1" thickTop="1" thickBot="1" x14ac:dyDescent="0.35">
      <c r="A54" s="1">
        <v>38</v>
      </c>
      <c r="B54" s="2">
        <v>1693241834.5999999</v>
      </c>
      <c r="C54" s="2">
        <v>5425.5999999046326</v>
      </c>
      <c r="D54" s="2" t="s">
        <v>494</v>
      </c>
      <c r="E54" s="2" t="s">
        <v>495</v>
      </c>
      <c r="F54" s="2">
        <v>5</v>
      </c>
      <c r="H54" s="2" t="s">
        <v>308</v>
      </c>
      <c r="I54" s="1">
        <v>38</v>
      </c>
      <c r="J54" s="1" t="s">
        <v>1394</v>
      </c>
      <c r="M54" s="2">
        <v>1693241826.849999</v>
      </c>
      <c r="N54" s="2">
        <f t="shared" si="0"/>
        <v>6.4536527914815648E-4</v>
      </c>
      <c r="O54" s="2">
        <f t="shared" si="1"/>
        <v>0.64536527914815645</v>
      </c>
      <c r="P54" s="1">
        <f t="shared" si="2"/>
        <v>4.0388936751151183</v>
      </c>
      <c r="Q54" s="2">
        <f t="shared" si="3"/>
        <v>405.70333333333349</v>
      </c>
      <c r="R54" s="2">
        <f t="shared" si="4"/>
        <v>271.71010560403801</v>
      </c>
      <c r="S54" s="2">
        <f t="shared" si="5"/>
        <v>27.588893159244577</v>
      </c>
      <c r="T54" s="2">
        <f t="shared" si="6"/>
        <v>41.194293796323137</v>
      </c>
      <c r="U54" s="2">
        <f t="shared" si="7"/>
        <v>5.1257651908330579E-2</v>
      </c>
      <c r="V54" s="2">
        <f t="shared" si="8"/>
        <v>2.9532436425601287</v>
      </c>
      <c r="W54" s="2">
        <f t="shared" si="9"/>
        <v>5.0768494501414747E-2</v>
      </c>
      <c r="X54" s="2">
        <f t="shared" si="10"/>
        <v>3.1773868753096346E-2</v>
      </c>
      <c r="Y54" s="2">
        <f t="shared" si="11"/>
        <v>33.047604401953492</v>
      </c>
      <c r="Z54" s="2">
        <f t="shared" si="12"/>
        <v>23.599573496079685</v>
      </c>
      <c r="AA54" s="2">
        <f t="shared" si="13"/>
        <v>22.955516666666671</v>
      </c>
      <c r="AB54" s="2">
        <f t="shared" si="14"/>
        <v>2.8121388526694568</v>
      </c>
      <c r="AC54" s="2">
        <f t="shared" si="15"/>
        <v>53.070983428911397</v>
      </c>
      <c r="AD54" s="2">
        <f t="shared" si="16"/>
        <v>1.5491157657282424</v>
      </c>
      <c r="AE54" s="2">
        <f t="shared" si="17"/>
        <v>2.9189505557274691</v>
      </c>
      <c r="AF54" s="2">
        <f t="shared" si="18"/>
        <v>1.2630230869412145</v>
      </c>
      <c r="AG54" s="2">
        <f t="shared" si="19"/>
        <v>-28.460608810433701</v>
      </c>
      <c r="AH54" s="2">
        <f t="shared" si="20"/>
        <v>98.259173939118597</v>
      </c>
      <c r="AI54" s="2">
        <f t="shared" si="21"/>
        <v>6.9154835434773796</v>
      </c>
      <c r="AJ54" s="2">
        <f t="shared" si="22"/>
        <v>109.76165307411577</v>
      </c>
      <c r="AK54" s="2">
        <f t="shared" si="23"/>
        <v>4.0388936751151183</v>
      </c>
      <c r="AL54" s="2">
        <f t="shared" si="24"/>
        <v>0.64536527914815645</v>
      </c>
      <c r="AM54" s="2">
        <f t="shared" si="25"/>
        <v>4.2105490641294701</v>
      </c>
      <c r="AN54" s="2">
        <v>416.0694363133934</v>
      </c>
      <c r="AO54" s="2">
        <v>411.79649696969699</v>
      </c>
      <c r="AP54" s="2">
        <v>2.893232580399194E-5</v>
      </c>
      <c r="AQ54" s="2">
        <v>67.258714826639277</v>
      </c>
      <c r="AR54" s="2">
        <f t="shared" si="26"/>
        <v>0.64568888656884371</v>
      </c>
      <c r="AS54" s="2">
        <v>14.622161630362649</v>
      </c>
      <c r="AT54" s="2">
        <v>15.257802424242421</v>
      </c>
      <c r="AU54" s="2">
        <v>3.0450057420013949E-5</v>
      </c>
      <c r="AV54" s="2">
        <v>78.448658644180682</v>
      </c>
      <c r="AW54" s="2">
        <v>22</v>
      </c>
      <c r="AX54" s="2">
        <v>4</v>
      </c>
      <c r="AY54" s="2">
        <f t="shared" si="27"/>
        <v>1</v>
      </c>
      <c r="AZ54" s="2">
        <f t="shared" si="28"/>
        <v>0</v>
      </c>
      <c r="BA54" s="2">
        <f t="shared" si="29"/>
        <v>54215.815242707846</v>
      </c>
      <c r="BB54" s="2" t="s">
        <v>309</v>
      </c>
      <c r="BC54" s="2">
        <v>0</v>
      </c>
      <c r="BD54" s="2">
        <v>0</v>
      </c>
      <c r="BE54" s="2">
        <v>0</v>
      </c>
      <c r="BF54" s="2" t="e">
        <f t="shared" si="30"/>
        <v>#DIV/0!</v>
      </c>
      <c r="BG54" s="2">
        <v>0.5</v>
      </c>
      <c r="BH54" s="2" t="s">
        <v>496</v>
      </c>
      <c r="BI54" s="2">
        <v>8177.04</v>
      </c>
      <c r="BJ54" s="2">
        <v>933.54892307692307</v>
      </c>
      <c r="BK54" s="2">
        <v>2347.06</v>
      </c>
      <c r="BL54" s="2">
        <f t="shared" si="31"/>
        <v>0.60224752538199999</v>
      </c>
      <c r="BM54" s="2">
        <v>0.5</v>
      </c>
      <c r="BN54" s="2">
        <f t="shared" si="32"/>
        <v>168.57920228080488</v>
      </c>
      <c r="BO54" s="2">
        <f t="shared" si="33"/>
        <v>4.0388936751151183</v>
      </c>
      <c r="BP54" s="2">
        <f t="shared" si="34"/>
        <v>50.763203702243175</v>
      </c>
      <c r="BQ54" s="2">
        <f t="shared" si="35"/>
        <v>2.0992468983334792E-2</v>
      </c>
      <c r="BR54" s="2">
        <f t="shared" si="36"/>
        <v>-1</v>
      </c>
      <c r="BS54" s="2" t="e">
        <f t="shared" si="37"/>
        <v>#DIV/0!</v>
      </c>
      <c r="BT54" s="2" t="s">
        <v>497</v>
      </c>
      <c r="BU54" s="2">
        <v>-8057.13</v>
      </c>
      <c r="BV54" s="2">
        <f t="shared" si="38"/>
        <v>-8057.13</v>
      </c>
      <c r="BW54" s="2">
        <f t="shared" si="39"/>
        <v>4.4328606852828649</v>
      </c>
      <c r="BX54" s="2">
        <f t="shared" si="40"/>
        <v>0.13585979080765315</v>
      </c>
      <c r="BY54" s="2">
        <f t="shared" si="41"/>
        <v>-0.29130223789364201</v>
      </c>
      <c r="BZ54" s="2">
        <f t="shared" si="42"/>
        <v>0.60224752538199999</v>
      </c>
      <c r="CA54" s="2" t="e">
        <f t="shared" si="43"/>
        <v>#DIV/0!</v>
      </c>
      <c r="CB54" s="2">
        <f t="shared" si="44"/>
        <v>-1.17255771952711</v>
      </c>
      <c r="CC54" s="2">
        <f t="shared" si="45"/>
        <v>2.1725577195271102</v>
      </c>
      <c r="CD54" s="2">
        <f t="shared" si="46"/>
        <v>199.99333333333331</v>
      </c>
      <c r="CE54" s="2">
        <f t="shared" si="47"/>
        <v>168.57920228080488</v>
      </c>
      <c r="CF54" s="2">
        <f t="shared" si="48"/>
        <v>0.84292410887432034</v>
      </c>
      <c r="CG54" s="2">
        <f t="shared" si="49"/>
        <v>0.16524353012743839</v>
      </c>
      <c r="CH54" s="2">
        <v>6</v>
      </c>
      <c r="CI54" s="2">
        <v>0.5</v>
      </c>
      <c r="CJ54" s="2" t="s">
        <v>312</v>
      </c>
      <c r="CK54" s="2">
        <v>2</v>
      </c>
      <c r="CL54" s="2" t="b">
        <v>0</v>
      </c>
      <c r="CM54" s="2">
        <v>1693241826.849999</v>
      </c>
      <c r="CN54" s="2">
        <v>405.70333333333349</v>
      </c>
      <c r="CO54" s="2">
        <v>410.00383333333332</v>
      </c>
      <c r="CP54" s="2">
        <v>15.25651666666667</v>
      </c>
      <c r="CQ54" s="2">
        <v>14.621029999999999</v>
      </c>
      <c r="CR54" s="2">
        <v>406.09333333333348</v>
      </c>
      <c r="CS54" s="2">
        <v>15.19851666666667</v>
      </c>
      <c r="CT54" s="2">
        <v>600.03076666666664</v>
      </c>
      <c r="CU54" s="2">
        <v>101.4379</v>
      </c>
      <c r="CV54" s="2">
        <v>0.1000722366666667</v>
      </c>
      <c r="CW54" s="2">
        <v>23.572663333333331</v>
      </c>
      <c r="CX54" s="2">
        <v>22.955516666666671</v>
      </c>
      <c r="CY54" s="2">
        <v>999.9000000000002</v>
      </c>
      <c r="CZ54" s="2">
        <v>0</v>
      </c>
      <c r="DA54" s="2">
        <v>0</v>
      </c>
      <c r="DB54" s="2">
        <v>9992.0190000000002</v>
      </c>
      <c r="DC54" s="2">
        <v>0</v>
      </c>
      <c r="DD54" s="2">
        <v>361.27373333333333</v>
      </c>
      <c r="DE54" s="2">
        <v>199.99333333333331</v>
      </c>
      <c r="DF54" s="2">
        <v>0.90002359999999981</v>
      </c>
      <c r="DG54" s="2">
        <v>9.9976483333333366E-2</v>
      </c>
      <c r="DH54" s="2">
        <v>0</v>
      </c>
      <c r="DI54" s="2">
        <v>933.88599999999985</v>
      </c>
      <c r="DJ54" s="2">
        <v>5.0002200000000014</v>
      </c>
      <c r="DK54" s="2">
        <v>1975.7829999999999</v>
      </c>
      <c r="DL54" s="2">
        <v>1797.687666666666</v>
      </c>
      <c r="DM54" s="2">
        <v>35.668399999999998</v>
      </c>
      <c r="DN54" s="2">
        <v>40.401866666666663</v>
      </c>
      <c r="DO54" s="2">
        <v>37.693300000000001</v>
      </c>
      <c r="DP54" s="2">
        <v>39.389399999999988</v>
      </c>
      <c r="DQ54" s="2">
        <v>37.856099999999998</v>
      </c>
      <c r="DR54" s="2">
        <v>175.49900000000011</v>
      </c>
      <c r="DS54" s="2">
        <v>19.493333333333329</v>
      </c>
      <c r="DT54" s="2">
        <v>0</v>
      </c>
      <c r="DU54" s="2">
        <v>149.79999995231631</v>
      </c>
      <c r="DV54" s="2">
        <v>0</v>
      </c>
      <c r="DW54" s="2">
        <v>933.54892307692307</v>
      </c>
      <c r="DX54" s="2">
        <v>-128.76423913511289</v>
      </c>
      <c r="DY54" s="2">
        <v>-251.03589707769501</v>
      </c>
      <c r="DZ54" s="2">
        <v>1975.1461538461531</v>
      </c>
      <c r="EA54" s="2">
        <v>15</v>
      </c>
      <c r="EB54" s="2">
        <v>1693241859.5999999</v>
      </c>
      <c r="EC54" s="2" t="s">
        <v>498</v>
      </c>
      <c r="ED54" s="2">
        <v>1693241858.0999999</v>
      </c>
      <c r="EE54" s="2">
        <v>1693241859.5999999</v>
      </c>
      <c r="EF54" s="2">
        <v>39</v>
      </c>
      <c r="EG54" s="2">
        <v>0.123</v>
      </c>
      <c r="EH54" s="2">
        <v>4.0000000000000001E-3</v>
      </c>
      <c r="EI54" s="2">
        <v>-0.39</v>
      </c>
      <c r="EJ54" s="2">
        <v>5.8000000000000003E-2</v>
      </c>
      <c r="EK54" s="2">
        <v>410</v>
      </c>
      <c r="EL54" s="2">
        <v>15</v>
      </c>
      <c r="EM54" s="2">
        <v>0.4</v>
      </c>
      <c r="EN54" s="2">
        <v>0.24</v>
      </c>
      <c r="EO54" s="2">
        <v>100</v>
      </c>
      <c r="EP54" s="2">
        <v>100</v>
      </c>
      <c r="EQ54" s="2">
        <v>-0.39</v>
      </c>
      <c r="ER54" s="2">
        <v>5.8000000000000003E-2</v>
      </c>
      <c r="ES54" s="2">
        <v>-1.002872333750795</v>
      </c>
      <c r="ET54" s="2">
        <v>4.3947813741094052E-4</v>
      </c>
      <c r="EU54" s="2">
        <v>1.9954388575737439E-6</v>
      </c>
      <c r="EV54" s="2">
        <v>-3.8034163071679039E-10</v>
      </c>
      <c r="EW54" s="2">
        <v>-5.3904822749208103E-2</v>
      </c>
      <c r="EX54" s="2">
        <v>-1.1920631203760169E-2</v>
      </c>
      <c r="EY54" s="2">
        <v>1.912794135708796E-3</v>
      </c>
      <c r="EZ54" s="2">
        <v>-4.0206091563060771E-5</v>
      </c>
      <c r="FA54" s="2">
        <v>23</v>
      </c>
      <c r="FB54" s="2">
        <v>2006</v>
      </c>
      <c r="FC54" s="2">
        <v>0</v>
      </c>
      <c r="FD54" s="2">
        <v>18</v>
      </c>
      <c r="FE54" s="2">
        <v>2.1</v>
      </c>
      <c r="FF54" s="2">
        <v>2.2000000000000002</v>
      </c>
      <c r="FG54" s="2">
        <v>1.07178</v>
      </c>
      <c r="FH54" s="2">
        <v>2.5695800000000002</v>
      </c>
      <c r="FI54" s="2">
        <v>1.39771</v>
      </c>
      <c r="FJ54" s="2">
        <v>2.2778299999999998</v>
      </c>
      <c r="FK54" s="2">
        <v>1.3952599999999999</v>
      </c>
      <c r="FL54" s="2">
        <v>2.4633799999999999</v>
      </c>
      <c r="FM54" s="2">
        <v>30.0718</v>
      </c>
      <c r="FN54" s="2">
        <v>14.963800000000001</v>
      </c>
      <c r="FO54" s="2">
        <v>18</v>
      </c>
      <c r="FP54" s="2">
        <v>575.82500000000005</v>
      </c>
      <c r="FQ54" s="2">
        <v>400.81700000000001</v>
      </c>
      <c r="FR54" s="2">
        <v>22.899100000000001</v>
      </c>
      <c r="FS54" s="2">
        <v>23.6203</v>
      </c>
      <c r="FT54" s="2">
        <v>30.000299999999999</v>
      </c>
      <c r="FU54" s="2">
        <v>23.4206</v>
      </c>
      <c r="FV54" s="2">
        <v>23.7714</v>
      </c>
      <c r="FW54" s="2">
        <v>21.481400000000001</v>
      </c>
      <c r="FX54" s="2">
        <v>0</v>
      </c>
      <c r="FY54" s="2">
        <v>100</v>
      </c>
      <c r="FZ54" s="2">
        <v>-999.9</v>
      </c>
      <c r="GA54" s="2">
        <v>410</v>
      </c>
      <c r="GB54" s="2">
        <v>56.859000000000002</v>
      </c>
      <c r="GC54" s="2">
        <v>99.262600000000006</v>
      </c>
      <c r="GD54" s="2">
        <v>93.838200000000001</v>
      </c>
    </row>
    <row r="55" spans="1:186" s="2" customFormat="1" thickTop="1" thickBot="1" x14ac:dyDescent="0.35">
      <c r="A55" s="3">
        <v>0.41666666666666669</v>
      </c>
      <c r="I55" s="1"/>
      <c r="J55" s="1"/>
      <c r="P55" s="1"/>
    </row>
    <row r="56" spans="1:186" s="2" customFormat="1" thickTop="1" thickBot="1" x14ac:dyDescent="0.35">
      <c r="A56" s="1">
        <v>39</v>
      </c>
      <c r="B56" s="2">
        <v>1693243002</v>
      </c>
      <c r="C56" s="2">
        <v>6593</v>
      </c>
      <c r="D56" s="2" t="s">
        <v>499</v>
      </c>
      <c r="E56" s="2" t="s">
        <v>500</v>
      </c>
      <c r="F56" s="2">
        <v>5</v>
      </c>
      <c r="H56" s="2" t="s">
        <v>308</v>
      </c>
      <c r="I56" s="1">
        <v>39</v>
      </c>
      <c r="J56" s="1" t="s">
        <v>1355</v>
      </c>
      <c r="M56" s="2">
        <v>1693242994.25</v>
      </c>
      <c r="N56" s="2">
        <f t="shared" si="0"/>
        <v>5.0679438043344405E-4</v>
      </c>
      <c r="O56" s="2">
        <f t="shared" si="1"/>
        <v>0.50679438043344405</v>
      </c>
      <c r="P56" s="1">
        <f t="shared" si="2"/>
        <v>4.6678408911647953</v>
      </c>
      <c r="Q56" s="2">
        <f t="shared" si="3"/>
        <v>405.11959999999988</v>
      </c>
      <c r="R56" s="2">
        <f t="shared" si="4"/>
        <v>223.61426012544754</v>
      </c>
      <c r="S56" s="2">
        <f t="shared" si="5"/>
        <v>22.707363124198636</v>
      </c>
      <c r="T56" s="2">
        <f t="shared" si="6"/>
        <v>41.138690621829532</v>
      </c>
      <c r="U56" s="2">
        <f t="shared" si="7"/>
        <v>4.2845564767284405E-2</v>
      </c>
      <c r="V56" s="2">
        <f t="shared" si="8"/>
        <v>2.9549499695409063</v>
      </c>
      <c r="W56" s="2">
        <f t="shared" si="9"/>
        <v>4.2503405118678492E-2</v>
      </c>
      <c r="X56" s="2">
        <f t="shared" si="10"/>
        <v>2.6595141983431429E-2</v>
      </c>
      <c r="Y56" s="2">
        <f t="shared" si="11"/>
        <v>33.046100672267173</v>
      </c>
      <c r="Z56" s="2">
        <f t="shared" si="12"/>
        <v>23.255440812548816</v>
      </c>
      <c r="AA56" s="2">
        <f t="shared" si="13"/>
        <v>22.62163</v>
      </c>
      <c r="AB56" s="2">
        <f t="shared" si="14"/>
        <v>2.7557899339982139</v>
      </c>
      <c r="AC56" s="2">
        <f t="shared" si="15"/>
        <v>55.061270769606921</v>
      </c>
      <c r="AD56" s="2">
        <f t="shared" si="16"/>
        <v>1.5707761123780373</v>
      </c>
      <c r="AE56" s="2">
        <f t="shared" si="17"/>
        <v>2.8527785327560666</v>
      </c>
      <c r="AF56" s="2">
        <f t="shared" si="18"/>
        <v>1.1850138216201767</v>
      </c>
      <c r="AG56" s="2">
        <f t="shared" si="19"/>
        <v>-22.349632177114884</v>
      </c>
      <c r="AH56" s="2">
        <f t="shared" si="20"/>
        <v>90.976660591566798</v>
      </c>
      <c r="AI56" s="2">
        <f t="shared" si="21"/>
        <v>6.3761412534507667</v>
      </c>
      <c r="AJ56" s="2">
        <f t="shared" si="22"/>
        <v>108.04927034016985</v>
      </c>
      <c r="AK56" s="2">
        <f t="shared" si="23"/>
        <v>4.6678408911647953</v>
      </c>
      <c r="AL56" s="2">
        <f t="shared" si="24"/>
        <v>0.50679438043344405</v>
      </c>
      <c r="AM56" s="2">
        <f t="shared" si="25"/>
        <v>4.6531422163418847</v>
      </c>
      <c r="AN56" s="2">
        <v>416.22180811774899</v>
      </c>
      <c r="AO56" s="2">
        <v>411.59139393939392</v>
      </c>
      <c r="AP56" s="2">
        <v>-2.0267532467574009E-2</v>
      </c>
      <c r="AQ56" s="2">
        <v>67.260000000000005</v>
      </c>
      <c r="AR56" s="2">
        <f t="shared" si="26"/>
        <v>0.54109840931034936</v>
      </c>
      <c r="AS56" s="2">
        <v>14.97125856800098</v>
      </c>
      <c r="AT56" s="2">
        <v>15.50092303030304</v>
      </c>
      <c r="AU56" s="2">
        <v>5.6812656561229134E-4</v>
      </c>
      <c r="AV56" s="2">
        <v>78.45400803221257</v>
      </c>
      <c r="AW56" s="2">
        <v>21</v>
      </c>
      <c r="AX56" s="2">
        <v>3</v>
      </c>
      <c r="AY56" s="2">
        <f t="shared" si="27"/>
        <v>1</v>
      </c>
      <c r="AZ56" s="2">
        <f t="shared" si="28"/>
        <v>0</v>
      </c>
      <c r="BA56" s="2">
        <f t="shared" si="29"/>
        <v>54336.017016640573</v>
      </c>
      <c r="BB56" s="2" t="s">
        <v>309</v>
      </c>
      <c r="BC56" s="2">
        <v>0</v>
      </c>
      <c r="BD56" s="2">
        <v>0</v>
      </c>
      <c r="BE56" s="2">
        <v>0</v>
      </c>
      <c r="BF56" s="2" t="e">
        <f t="shared" si="30"/>
        <v>#DIV/0!</v>
      </c>
      <c r="BG56" s="2">
        <v>0.5</v>
      </c>
      <c r="BH56" s="2" t="s">
        <v>501</v>
      </c>
      <c r="BI56" s="2">
        <v>8219.73</v>
      </c>
      <c r="BJ56" s="2">
        <v>792.24726923076912</v>
      </c>
      <c r="BK56" s="2">
        <v>1777.86</v>
      </c>
      <c r="BL56" s="2">
        <f t="shared" si="31"/>
        <v>0.55438152091235016</v>
      </c>
      <c r="BM56" s="2">
        <v>0.5</v>
      </c>
      <c r="BN56" s="2">
        <f t="shared" si="32"/>
        <v>168.56915877319543</v>
      </c>
      <c r="BO56" s="2">
        <f t="shared" si="33"/>
        <v>4.6678408911647953</v>
      </c>
      <c r="BP56" s="2">
        <f t="shared" si="34"/>
        <v>46.725813309799754</v>
      </c>
      <c r="BQ56" s="2">
        <f t="shared" si="35"/>
        <v>2.4724812780091619E-2</v>
      </c>
      <c r="BR56" s="2">
        <f t="shared" si="36"/>
        <v>-1</v>
      </c>
      <c r="BS56" s="2" t="e">
        <f t="shared" si="37"/>
        <v>#DIV/0!</v>
      </c>
      <c r="BT56" s="2" t="s">
        <v>502</v>
      </c>
      <c r="BU56" s="2">
        <v>-8.6</v>
      </c>
      <c r="BV56" s="2">
        <f t="shared" si="38"/>
        <v>-8.6</v>
      </c>
      <c r="BW56" s="2">
        <f t="shared" si="39"/>
        <v>1.0048372762759723</v>
      </c>
      <c r="BX56" s="2">
        <f t="shared" si="40"/>
        <v>0.55171273399305376</v>
      </c>
      <c r="BY56" s="2">
        <f t="shared" si="41"/>
        <v>-206.72790697674418</v>
      </c>
      <c r="BZ56" s="2">
        <f t="shared" si="42"/>
        <v>0.55438152091235016</v>
      </c>
      <c r="CA56" s="2" t="e">
        <f t="shared" si="43"/>
        <v>#DIV/0!</v>
      </c>
      <c r="CB56" s="2">
        <f t="shared" si="44"/>
        <v>-5.9889502894054118E-3</v>
      </c>
      <c r="CC56" s="2">
        <f t="shared" si="45"/>
        <v>1.0059889502894055</v>
      </c>
      <c r="CD56" s="2">
        <f t="shared" si="46"/>
        <v>199.9811</v>
      </c>
      <c r="CE56" s="2">
        <f t="shared" si="47"/>
        <v>168.56915877319543</v>
      </c>
      <c r="CF56" s="2">
        <f t="shared" si="48"/>
        <v>0.8429254503210325</v>
      </c>
      <c r="CG56" s="2">
        <f t="shared" si="49"/>
        <v>0.16524611911959267</v>
      </c>
      <c r="CH56" s="2">
        <v>6</v>
      </c>
      <c r="CI56" s="2">
        <v>0.5</v>
      </c>
      <c r="CJ56" s="2" t="s">
        <v>312</v>
      </c>
      <c r="CK56" s="2">
        <v>2</v>
      </c>
      <c r="CL56" s="2" t="b">
        <v>0</v>
      </c>
      <c r="CM56" s="2">
        <v>1693242994.25</v>
      </c>
      <c r="CN56" s="2">
        <v>405.11959999999988</v>
      </c>
      <c r="CO56" s="2">
        <v>409.99286666666671</v>
      </c>
      <c r="CP56" s="2">
        <v>15.46846</v>
      </c>
      <c r="CQ56" s="2">
        <v>14.969493333333331</v>
      </c>
      <c r="CR56" s="2">
        <v>405.62159999999989</v>
      </c>
      <c r="CS56" s="2">
        <v>15.406459999999999</v>
      </c>
      <c r="CT56" s="2">
        <v>599.98603333333335</v>
      </c>
      <c r="CU56" s="2">
        <v>101.4470666666667</v>
      </c>
      <c r="CV56" s="2">
        <v>9.9959499999999993E-2</v>
      </c>
      <c r="CW56" s="2">
        <v>23.19270666666667</v>
      </c>
      <c r="CX56" s="2">
        <v>22.62163</v>
      </c>
      <c r="CY56" s="2">
        <v>999.9000000000002</v>
      </c>
      <c r="CZ56" s="2">
        <v>0</v>
      </c>
      <c r="DA56" s="2">
        <v>0</v>
      </c>
      <c r="DB56" s="2">
        <v>10000.797</v>
      </c>
      <c r="DC56" s="2">
        <v>0</v>
      </c>
      <c r="DD56" s="2">
        <v>407.57163333333318</v>
      </c>
      <c r="DE56" s="2">
        <v>199.9811</v>
      </c>
      <c r="DF56" s="2">
        <v>0.89999133333333348</v>
      </c>
      <c r="DG56" s="2">
        <v>0.10000856</v>
      </c>
      <c r="DH56" s="2">
        <v>0</v>
      </c>
      <c r="DI56" s="2">
        <v>792.29910000000018</v>
      </c>
      <c r="DJ56" s="2">
        <v>5.0002200000000014</v>
      </c>
      <c r="DK56" s="2">
        <v>1720.162</v>
      </c>
      <c r="DL56" s="2">
        <v>1797.558</v>
      </c>
      <c r="DM56" s="2">
        <v>33.309933333333333</v>
      </c>
      <c r="DN56" s="2">
        <v>38.499766666666659</v>
      </c>
      <c r="DO56" s="2">
        <v>36</v>
      </c>
      <c r="DP56" s="2">
        <v>32.54976666666667</v>
      </c>
      <c r="DQ56" s="2">
        <v>35.099699999999999</v>
      </c>
      <c r="DR56" s="2">
        <v>175.48133333333331</v>
      </c>
      <c r="DS56" s="2">
        <v>19.501333333333331</v>
      </c>
      <c r="DT56" s="2">
        <v>0</v>
      </c>
      <c r="DU56" s="2">
        <v>1165.3999998569491</v>
      </c>
      <c r="DV56" s="2">
        <v>0</v>
      </c>
      <c r="DW56" s="2">
        <v>792.24726923076912</v>
      </c>
      <c r="DX56" s="2">
        <v>-17.202358983946361</v>
      </c>
      <c r="DY56" s="2">
        <v>-23.698803441928661</v>
      </c>
      <c r="DZ56" s="2">
        <v>1720.091923076923</v>
      </c>
      <c r="EA56" s="2">
        <v>15</v>
      </c>
      <c r="EB56" s="2">
        <v>1693243029.5</v>
      </c>
      <c r="EC56" s="2" t="s">
        <v>503</v>
      </c>
      <c r="ED56" s="2">
        <v>1693243029.5</v>
      </c>
      <c r="EE56" s="2">
        <v>1693243021</v>
      </c>
      <c r="EF56" s="2">
        <v>40</v>
      </c>
      <c r="EG56" s="2">
        <v>-0.112</v>
      </c>
      <c r="EH56" s="2">
        <v>-2E-3</v>
      </c>
      <c r="EI56" s="2">
        <v>-0.502</v>
      </c>
      <c r="EJ56" s="2">
        <v>6.2E-2</v>
      </c>
      <c r="EK56" s="2">
        <v>410</v>
      </c>
      <c r="EL56" s="2">
        <v>15</v>
      </c>
      <c r="EM56" s="2">
        <v>0.52</v>
      </c>
      <c r="EN56" s="2">
        <v>0.17</v>
      </c>
      <c r="EO56" s="2">
        <v>100</v>
      </c>
      <c r="EP56" s="2">
        <v>100</v>
      </c>
      <c r="EQ56" s="2">
        <v>-0.502</v>
      </c>
      <c r="ER56" s="2">
        <v>6.2E-2</v>
      </c>
      <c r="ES56" s="2">
        <v>-0.88029828035047419</v>
      </c>
      <c r="ET56" s="2">
        <v>4.3947813741094052E-4</v>
      </c>
      <c r="EU56" s="2">
        <v>1.9954388575737439E-6</v>
      </c>
      <c r="EV56" s="2">
        <v>-3.8034163071679039E-10</v>
      </c>
      <c r="EW56" s="2">
        <v>-5.0357926404369903E-2</v>
      </c>
      <c r="EX56" s="2">
        <v>-1.1920631203760169E-2</v>
      </c>
      <c r="EY56" s="2">
        <v>1.912794135708796E-3</v>
      </c>
      <c r="EZ56" s="2">
        <v>-4.0206091563060771E-5</v>
      </c>
      <c r="FA56" s="2">
        <v>23</v>
      </c>
      <c r="FB56" s="2">
        <v>2006</v>
      </c>
      <c r="FC56" s="2">
        <v>0</v>
      </c>
      <c r="FD56" s="2">
        <v>18</v>
      </c>
      <c r="FE56" s="2">
        <v>19.100000000000001</v>
      </c>
      <c r="FF56" s="2">
        <v>19</v>
      </c>
      <c r="FG56" s="2">
        <v>1.07178</v>
      </c>
      <c r="FH56" s="2">
        <v>2.5671400000000002</v>
      </c>
      <c r="FI56" s="2">
        <v>1.39771</v>
      </c>
      <c r="FJ56" s="2">
        <v>2.2790499999999998</v>
      </c>
      <c r="FK56" s="2">
        <v>1.3952599999999999</v>
      </c>
      <c r="FL56" s="2">
        <v>2.3877000000000002</v>
      </c>
      <c r="FM56" s="2">
        <v>30.458400000000001</v>
      </c>
      <c r="FN56" s="2">
        <v>14.815</v>
      </c>
      <c r="FO56" s="2">
        <v>18</v>
      </c>
      <c r="FP56" s="2">
        <v>576.31100000000004</v>
      </c>
      <c r="FQ56" s="2">
        <v>399.26400000000001</v>
      </c>
      <c r="FR56" s="2">
        <v>22.7454</v>
      </c>
      <c r="FS56" s="2">
        <v>23.7225</v>
      </c>
      <c r="FT56" s="2">
        <v>30.0001</v>
      </c>
      <c r="FU56" s="2">
        <v>23.541799999999999</v>
      </c>
      <c r="FV56" s="2">
        <v>23.895399999999999</v>
      </c>
      <c r="FW56" s="2">
        <v>21.479900000000001</v>
      </c>
      <c r="FX56" s="2">
        <v>0</v>
      </c>
      <c r="FY56" s="2">
        <v>100</v>
      </c>
      <c r="FZ56" s="2">
        <v>-999.9</v>
      </c>
      <c r="GA56" s="2">
        <v>410</v>
      </c>
      <c r="GB56" s="2">
        <v>56.859000000000002</v>
      </c>
      <c r="GC56" s="2">
        <v>99.249200000000002</v>
      </c>
      <c r="GD56" s="2">
        <v>93.819500000000005</v>
      </c>
    </row>
    <row r="57" spans="1:186" s="2" customFormat="1" thickTop="1" thickBot="1" x14ac:dyDescent="0.35">
      <c r="A57" s="1">
        <v>40</v>
      </c>
      <c r="B57" s="2">
        <v>1693243147.5</v>
      </c>
      <c r="C57" s="2">
        <v>6738.5</v>
      </c>
      <c r="D57" s="2" t="s">
        <v>504</v>
      </c>
      <c r="E57" s="2" t="s">
        <v>505</v>
      </c>
      <c r="F57" s="2">
        <v>5</v>
      </c>
      <c r="H57" s="2" t="s">
        <v>308</v>
      </c>
      <c r="I57" s="1">
        <v>40</v>
      </c>
      <c r="J57" s="1" t="s">
        <v>1356</v>
      </c>
      <c r="M57" s="2">
        <v>1693243139.5</v>
      </c>
      <c r="N57" s="2">
        <f t="shared" si="0"/>
        <v>1.6025955854096117E-3</v>
      </c>
      <c r="O57" s="2">
        <f t="shared" si="1"/>
        <v>1.6025955854096117</v>
      </c>
      <c r="P57" s="1">
        <f t="shared" si="2"/>
        <v>9.2484521216246254</v>
      </c>
      <c r="Q57" s="2">
        <f t="shared" si="3"/>
        <v>400.09558064516119</v>
      </c>
      <c r="R57" s="2">
        <f t="shared" si="4"/>
        <v>303.21360328714968</v>
      </c>
      <c r="S57" s="2">
        <f t="shared" si="5"/>
        <v>30.790197413337552</v>
      </c>
      <c r="T57" s="2">
        <f t="shared" si="6"/>
        <v>40.628196686156109</v>
      </c>
      <c r="U57" s="2">
        <f t="shared" si="7"/>
        <v>0.16637602015333183</v>
      </c>
      <c r="V57" s="2">
        <f t="shared" si="8"/>
        <v>2.95481607524379</v>
      </c>
      <c r="W57" s="2">
        <f t="shared" si="9"/>
        <v>0.16134134051902477</v>
      </c>
      <c r="X57" s="2">
        <f t="shared" si="10"/>
        <v>0.10127799293402028</v>
      </c>
      <c r="Y57" s="2">
        <f t="shared" si="11"/>
        <v>33.048423684518255</v>
      </c>
      <c r="Z57" s="2">
        <f t="shared" si="12"/>
        <v>22.767302278300757</v>
      </c>
      <c r="AA57" s="2">
        <f t="shared" si="13"/>
        <v>22.074070967741939</v>
      </c>
      <c r="AB57" s="2">
        <f t="shared" si="14"/>
        <v>2.6655174558723296</v>
      </c>
      <c r="AC57" s="2">
        <f t="shared" si="15"/>
        <v>59.568142698971208</v>
      </c>
      <c r="AD57" s="2">
        <f t="shared" si="16"/>
        <v>1.6784379333075159</v>
      </c>
      <c r="AE57" s="2">
        <f t="shared" si="17"/>
        <v>2.8176771295179295</v>
      </c>
      <c r="AF57" s="2">
        <f t="shared" si="18"/>
        <v>0.98707952256481368</v>
      </c>
      <c r="AG57" s="2">
        <f t="shared" si="19"/>
        <v>-70.674465316563882</v>
      </c>
      <c r="AH57" s="2">
        <f t="shared" si="20"/>
        <v>145.5915046342902</v>
      </c>
      <c r="AI57" s="2">
        <f t="shared" si="21"/>
        <v>10.165462659958807</v>
      </c>
      <c r="AJ57" s="2">
        <f t="shared" si="22"/>
        <v>118.13092566220338</v>
      </c>
      <c r="AK57" s="2">
        <f t="shared" si="23"/>
        <v>9.2484521216246254</v>
      </c>
      <c r="AL57" s="2">
        <f t="shared" si="24"/>
        <v>1.6025955854096117</v>
      </c>
      <c r="AM57" s="2">
        <f t="shared" si="25"/>
        <v>9.4856477084926389</v>
      </c>
      <c r="AN57" s="2">
        <v>416.19678143376632</v>
      </c>
      <c r="AO57" s="2">
        <v>406.63225454545432</v>
      </c>
      <c r="AP57" s="2">
        <v>-1.401586147195567E-2</v>
      </c>
      <c r="AQ57" s="2">
        <v>67.260000000000005</v>
      </c>
      <c r="AR57" s="2">
        <f t="shared" si="26"/>
        <v>1.7554744270683189</v>
      </c>
      <c r="AS57" s="2">
        <v>14.95112653570626</v>
      </c>
      <c r="AT57" s="2">
        <v>16.632784848484839</v>
      </c>
      <c r="AU57" s="2">
        <v>8.2695711226599671E-3</v>
      </c>
      <c r="AV57" s="2">
        <v>78.452194401508436</v>
      </c>
      <c r="AW57" s="2">
        <v>9</v>
      </c>
      <c r="AX57" s="2">
        <v>2</v>
      </c>
      <c r="AY57" s="2">
        <f t="shared" si="27"/>
        <v>1</v>
      </c>
      <c r="AZ57" s="2">
        <f t="shared" si="28"/>
        <v>0</v>
      </c>
      <c r="BA57" s="2">
        <f t="shared" si="29"/>
        <v>54369.612119975711</v>
      </c>
      <c r="BB57" s="2" t="s">
        <v>309</v>
      </c>
      <c r="BC57" s="2">
        <v>0</v>
      </c>
      <c r="BD57" s="2">
        <v>0</v>
      </c>
      <c r="BE57" s="2">
        <v>0</v>
      </c>
      <c r="BF57" s="2" t="e">
        <f t="shared" si="30"/>
        <v>#DIV/0!</v>
      </c>
      <c r="BG57" s="2">
        <v>0.5</v>
      </c>
      <c r="BH57" s="2" t="s">
        <v>506</v>
      </c>
      <c r="BI57" s="2">
        <v>8164.86</v>
      </c>
      <c r="BJ57" s="2">
        <v>960.3409230769231</v>
      </c>
      <c r="BK57" s="2">
        <v>2939.62</v>
      </c>
      <c r="BL57" s="2">
        <f t="shared" si="31"/>
        <v>0.67331120244217857</v>
      </c>
      <c r="BM57" s="2">
        <v>0.5</v>
      </c>
      <c r="BN57" s="2">
        <f t="shared" si="32"/>
        <v>168.57781087447881</v>
      </c>
      <c r="BO57" s="2">
        <f t="shared" si="33"/>
        <v>9.2484521216246254</v>
      </c>
      <c r="BP57" s="2">
        <f t="shared" si="34"/>
        <v>56.752664272482747</v>
      </c>
      <c r="BQ57" s="2">
        <f t="shared" si="35"/>
        <v>5.1895632504912685E-2</v>
      </c>
      <c r="BR57" s="2">
        <f t="shared" si="36"/>
        <v>-1</v>
      </c>
      <c r="BS57" s="2" t="e">
        <f t="shared" si="37"/>
        <v>#DIV/0!</v>
      </c>
      <c r="BT57" s="2" t="s">
        <v>507</v>
      </c>
      <c r="BU57" s="2">
        <v>-9036</v>
      </c>
      <c r="BV57" s="2">
        <f t="shared" si="38"/>
        <v>-9036</v>
      </c>
      <c r="BW57" s="2">
        <f t="shared" si="39"/>
        <v>4.0738666902524816</v>
      </c>
      <c r="BX57" s="2">
        <f t="shared" si="40"/>
        <v>0.16527570822413179</v>
      </c>
      <c r="BY57" s="2">
        <f t="shared" si="41"/>
        <v>-0.32532315183709604</v>
      </c>
      <c r="BZ57" s="2">
        <f t="shared" si="42"/>
        <v>0.67331120244217857</v>
      </c>
      <c r="CA57" s="2" t="e">
        <f t="shared" si="43"/>
        <v>#DIV/0!</v>
      </c>
      <c r="CB57" s="2">
        <f t="shared" si="44"/>
        <v>-1.5551053418907894</v>
      </c>
      <c r="CC57" s="2">
        <f t="shared" si="45"/>
        <v>2.5551053418907896</v>
      </c>
      <c r="CD57" s="2">
        <f t="shared" si="46"/>
        <v>199.990935483871</v>
      </c>
      <c r="CE57" s="2">
        <f t="shared" si="47"/>
        <v>168.57781087447881</v>
      </c>
      <c r="CF57" s="2">
        <f t="shared" si="48"/>
        <v>0.84292725801102308</v>
      </c>
      <c r="CG57" s="2">
        <f t="shared" si="49"/>
        <v>0.16524960796127466</v>
      </c>
      <c r="CH57" s="2">
        <v>6</v>
      </c>
      <c r="CI57" s="2">
        <v>0.5</v>
      </c>
      <c r="CJ57" s="2" t="s">
        <v>312</v>
      </c>
      <c r="CK57" s="2">
        <v>2</v>
      </c>
      <c r="CL57" s="2" t="b">
        <v>0</v>
      </c>
      <c r="CM57" s="2">
        <v>1693243139.5</v>
      </c>
      <c r="CN57" s="2">
        <v>400.09558064516119</v>
      </c>
      <c r="CO57" s="2">
        <v>409.98483870967738</v>
      </c>
      <c r="CP57" s="2">
        <v>16.528806451612901</v>
      </c>
      <c r="CQ57" s="2">
        <v>14.952761290322581</v>
      </c>
      <c r="CR57" s="2">
        <v>400.55058064516118</v>
      </c>
      <c r="CS57" s="2">
        <v>16.467806451612901</v>
      </c>
      <c r="CT57" s="2">
        <v>600.02338709677429</v>
      </c>
      <c r="CU57" s="2">
        <v>101.44622580645159</v>
      </c>
      <c r="CV57" s="2">
        <v>0.1000012741935484</v>
      </c>
      <c r="CW57" s="2">
        <v>22.98801612903226</v>
      </c>
      <c r="CX57" s="2">
        <v>22.074070967741939</v>
      </c>
      <c r="CY57" s="2">
        <v>999.90000000000032</v>
      </c>
      <c r="CZ57" s="2">
        <v>0</v>
      </c>
      <c r="DA57" s="2">
        <v>0</v>
      </c>
      <c r="DB57" s="2">
        <v>10000.120000000001</v>
      </c>
      <c r="DC57" s="2">
        <v>0</v>
      </c>
      <c r="DD57" s="2">
        <v>379.51593548387098</v>
      </c>
      <c r="DE57" s="2">
        <v>199.990935483871</v>
      </c>
      <c r="DF57" s="2">
        <v>0.8999240645161295</v>
      </c>
      <c r="DG57" s="2">
        <v>0.1000759387096775</v>
      </c>
      <c r="DH57" s="2">
        <v>0</v>
      </c>
      <c r="DI57" s="2">
        <v>961.28667741935487</v>
      </c>
      <c r="DJ57" s="2">
        <v>5.0002200000000023</v>
      </c>
      <c r="DK57" s="2">
        <v>2062.0629032258071</v>
      </c>
      <c r="DL57" s="2">
        <v>1797.61</v>
      </c>
      <c r="DM57" s="2">
        <v>33.162999999999997</v>
      </c>
      <c r="DN57" s="2">
        <v>37.697290322580628</v>
      </c>
      <c r="DO57" s="2">
        <v>35.753999999999998</v>
      </c>
      <c r="DP57" s="2">
        <v>31.687387096774192</v>
      </c>
      <c r="DQ57" s="2">
        <v>34.741870967741939</v>
      </c>
      <c r="DR57" s="2">
        <v>175.47677419354829</v>
      </c>
      <c r="DS57" s="2">
        <v>19.514193548387091</v>
      </c>
      <c r="DT57" s="2">
        <v>0</v>
      </c>
      <c r="DU57" s="2">
        <v>143.5999999046326</v>
      </c>
      <c r="DV57" s="2">
        <v>0</v>
      </c>
      <c r="DW57" s="2">
        <v>960.3409230769231</v>
      </c>
      <c r="DX57" s="2">
        <v>-75.962393211973065</v>
      </c>
      <c r="DY57" s="2">
        <v>-145.24683770489989</v>
      </c>
      <c r="DZ57" s="2">
        <v>2060.3280769230769</v>
      </c>
      <c r="EA57" s="2">
        <v>15</v>
      </c>
      <c r="EB57" s="2">
        <v>1693243178.5</v>
      </c>
      <c r="EC57" s="2" t="s">
        <v>508</v>
      </c>
      <c r="ED57" s="2">
        <v>1693243178.5</v>
      </c>
      <c r="EE57" s="2">
        <v>1693243174.5</v>
      </c>
      <c r="EF57" s="2">
        <v>41</v>
      </c>
      <c r="EG57" s="2">
        <v>4.7E-2</v>
      </c>
      <c r="EH57" s="2">
        <v>0</v>
      </c>
      <c r="EI57" s="2">
        <v>-0.45500000000000002</v>
      </c>
      <c r="EJ57" s="2">
        <v>6.0999999999999999E-2</v>
      </c>
      <c r="EK57" s="2">
        <v>410</v>
      </c>
      <c r="EL57" s="2">
        <v>15</v>
      </c>
      <c r="EM57" s="2">
        <v>0.53</v>
      </c>
      <c r="EN57" s="2">
        <v>0.06</v>
      </c>
      <c r="EO57" s="2">
        <v>100</v>
      </c>
      <c r="EP57" s="2">
        <v>100</v>
      </c>
      <c r="EQ57" s="2">
        <v>-0.45500000000000002</v>
      </c>
      <c r="ER57" s="2">
        <v>6.0999999999999999E-2</v>
      </c>
      <c r="ES57" s="2">
        <v>-0.99216842730547938</v>
      </c>
      <c r="ET57" s="2">
        <v>4.3947813741094052E-4</v>
      </c>
      <c r="EU57" s="2">
        <v>1.9954388575737439E-6</v>
      </c>
      <c r="EV57" s="2">
        <v>-3.8034163071679039E-10</v>
      </c>
      <c r="EW57" s="2">
        <v>-5.2031413492832967E-2</v>
      </c>
      <c r="EX57" s="2">
        <v>-1.1920631203760169E-2</v>
      </c>
      <c r="EY57" s="2">
        <v>1.912794135708796E-3</v>
      </c>
      <c r="EZ57" s="2">
        <v>-4.0206091563060771E-5</v>
      </c>
      <c r="FA57" s="2">
        <v>23</v>
      </c>
      <c r="FB57" s="2">
        <v>2006</v>
      </c>
      <c r="FC57" s="2">
        <v>0</v>
      </c>
      <c r="FD57" s="2">
        <v>18</v>
      </c>
      <c r="FE57" s="2">
        <v>2</v>
      </c>
      <c r="FF57" s="2">
        <v>2.1</v>
      </c>
      <c r="FG57" s="2">
        <v>1.07178</v>
      </c>
      <c r="FH57" s="2">
        <v>2.5647000000000002</v>
      </c>
      <c r="FI57" s="2">
        <v>1.39771</v>
      </c>
      <c r="FJ57" s="2">
        <v>2.2790499999999998</v>
      </c>
      <c r="FK57" s="2">
        <v>1.3952599999999999</v>
      </c>
      <c r="FL57" s="2">
        <v>2.6403799999999999</v>
      </c>
      <c r="FM57" s="2">
        <v>30.458400000000001</v>
      </c>
      <c r="FN57" s="2">
        <v>14.815</v>
      </c>
      <c r="FO57" s="2">
        <v>18</v>
      </c>
      <c r="FP57" s="2">
        <v>589.54499999999996</v>
      </c>
      <c r="FQ57" s="2">
        <v>399.25799999999998</v>
      </c>
      <c r="FR57" s="2">
        <v>22.560400000000001</v>
      </c>
      <c r="FS57" s="2">
        <v>23.721399999999999</v>
      </c>
      <c r="FT57" s="2">
        <v>29.9999</v>
      </c>
      <c r="FU57" s="2">
        <v>23.5487</v>
      </c>
      <c r="FV57" s="2">
        <v>23.8964</v>
      </c>
      <c r="FW57" s="2">
        <v>21.482099999999999</v>
      </c>
      <c r="FX57" s="2">
        <v>0</v>
      </c>
      <c r="FY57" s="2">
        <v>100</v>
      </c>
      <c r="FZ57" s="2">
        <v>-999.9</v>
      </c>
      <c r="GA57" s="2">
        <v>410</v>
      </c>
      <c r="GB57" s="2">
        <v>56.859000000000002</v>
      </c>
      <c r="GC57" s="2">
        <v>99.248800000000003</v>
      </c>
      <c r="GD57" s="2">
        <v>93.8215</v>
      </c>
    </row>
    <row r="58" spans="1:186" s="2" customFormat="1" thickTop="1" thickBot="1" x14ac:dyDescent="0.35">
      <c r="A58" s="1">
        <v>41</v>
      </c>
      <c r="B58" s="2">
        <v>1693243308.5</v>
      </c>
      <c r="C58" s="2">
        <v>6899.5</v>
      </c>
      <c r="D58" s="2" t="s">
        <v>509</v>
      </c>
      <c r="E58" s="2" t="s">
        <v>510</v>
      </c>
      <c r="F58" s="2">
        <v>5</v>
      </c>
      <c r="H58" s="2" t="s">
        <v>308</v>
      </c>
      <c r="I58" s="1">
        <v>41</v>
      </c>
      <c r="J58" s="1" t="s">
        <v>1357</v>
      </c>
      <c r="M58" s="2">
        <v>1693243300.5</v>
      </c>
      <c r="N58" s="2">
        <f t="shared" si="0"/>
        <v>1.9405297316141483E-3</v>
      </c>
      <c r="O58" s="2">
        <f t="shared" si="1"/>
        <v>1.9405297316141483</v>
      </c>
      <c r="P58" s="1">
        <f t="shared" si="2"/>
        <v>9.769483118734211</v>
      </c>
      <c r="Q58" s="2">
        <f t="shared" si="3"/>
        <v>399.44732258064511</v>
      </c>
      <c r="R58" s="2">
        <f t="shared" si="4"/>
        <v>311.91319512861719</v>
      </c>
      <c r="S58" s="2">
        <f t="shared" si="5"/>
        <v>31.671930408193607</v>
      </c>
      <c r="T58" s="2">
        <f t="shared" si="6"/>
        <v>40.560219958943101</v>
      </c>
      <c r="U58" s="2">
        <f t="shared" si="7"/>
        <v>0.19724655572065689</v>
      </c>
      <c r="V58" s="2">
        <f t="shared" si="8"/>
        <v>2.9537774214030561</v>
      </c>
      <c r="W58" s="2">
        <f t="shared" si="9"/>
        <v>0.19021033164181098</v>
      </c>
      <c r="X58" s="2">
        <f t="shared" si="10"/>
        <v>0.11949272290081556</v>
      </c>
      <c r="Y58" s="2">
        <f t="shared" si="11"/>
        <v>33.050695083430384</v>
      </c>
      <c r="Z58" s="2">
        <f t="shared" si="12"/>
        <v>22.77085153760439</v>
      </c>
      <c r="AA58" s="2">
        <f t="shared" si="13"/>
        <v>22.42031290322581</v>
      </c>
      <c r="AB58" s="2">
        <f t="shared" si="14"/>
        <v>2.7222939169175056</v>
      </c>
      <c r="AC58" s="2">
        <f t="shared" si="15"/>
        <v>60.318745985811915</v>
      </c>
      <c r="AD58" s="2">
        <f t="shared" si="16"/>
        <v>1.7089760400483054</v>
      </c>
      <c r="AE58" s="2">
        <f t="shared" si="17"/>
        <v>2.8332419915531535</v>
      </c>
      <c r="AF58" s="2">
        <f t="shared" si="18"/>
        <v>1.0133178768692002</v>
      </c>
      <c r="AG58" s="2">
        <f t="shared" si="19"/>
        <v>-85.577361164183941</v>
      </c>
      <c r="AH58" s="2">
        <f t="shared" si="20"/>
        <v>104.90073261954517</v>
      </c>
      <c r="AI58" s="2">
        <f t="shared" si="21"/>
        <v>7.3432001978726991</v>
      </c>
      <c r="AJ58" s="2">
        <f t="shared" si="22"/>
        <v>59.717266736664307</v>
      </c>
      <c r="AK58" s="2">
        <f t="shared" si="23"/>
        <v>9.769483118734211</v>
      </c>
      <c r="AL58" s="2">
        <f t="shared" si="24"/>
        <v>1.9405297316141483</v>
      </c>
      <c r="AM58" s="2">
        <f t="shared" si="25"/>
        <v>10.409313523680579</v>
      </c>
      <c r="AN58" s="2">
        <v>416.21223337188081</v>
      </c>
      <c r="AO58" s="2">
        <v>406.02721212121241</v>
      </c>
      <c r="AP58" s="2">
        <v>-8.2662484923119436E-2</v>
      </c>
      <c r="AQ58" s="2">
        <v>67.257826238104457</v>
      </c>
      <c r="AR58" s="2">
        <f t="shared" si="26"/>
        <v>1.996611625862492</v>
      </c>
      <c r="AS58" s="2">
        <v>14.92023768108553</v>
      </c>
      <c r="AT58" s="2">
        <v>16.881036363636369</v>
      </c>
      <c r="AU58" s="2">
        <v>3.7999637083234222E-4</v>
      </c>
      <c r="AV58" s="2">
        <v>78.444898635243732</v>
      </c>
      <c r="AW58" s="2">
        <v>4</v>
      </c>
      <c r="AX58" s="2">
        <v>1</v>
      </c>
      <c r="AY58" s="2">
        <f t="shared" si="27"/>
        <v>1</v>
      </c>
      <c r="AZ58" s="2">
        <f t="shared" si="28"/>
        <v>0</v>
      </c>
      <c r="BA58" s="2">
        <f t="shared" si="29"/>
        <v>54322.052054402171</v>
      </c>
      <c r="BB58" s="2" t="s">
        <v>309</v>
      </c>
      <c r="BC58" s="2">
        <v>0</v>
      </c>
      <c r="BD58" s="2">
        <v>0</v>
      </c>
      <c r="BE58" s="2">
        <v>0</v>
      </c>
      <c r="BF58" s="2" t="e">
        <f t="shared" si="30"/>
        <v>#DIV/0!</v>
      </c>
      <c r="BG58" s="2">
        <v>0.5</v>
      </c>
      <c r="BH58" s="2" t="s">
        <v>511</v>
      </c>
      <c r="BI58" s="2">
        <v>8161.94</v>
      </c>
      <c r="BJ58" s="2">
        <v>977.28376000000003</v>
      </c>
      <c r="BK58" s="2">
        <v>2950.42</v>
      </c>
      <c r="BL58" s="2">
        <f t="shared" si="31"/>
        <v>0.66876452844001877</v>
      </c>
      <c r="BM58" s="2">
        <v>0.5</v>
      </c>
      <c r="BN58" s="2">
        <f t="shared" si="32"/>
        <v>168.59354757790979</v>
      </c>
      <c r="BO58" s="2">
        <f t="shared" si="33"/>
        <v>9.769483118734211</v>
      </c>
      <c r="BP58" s="2">
        <f t="shared" si="34"/>
        <v>56.374692171985352</v>
      </c>
      <c r="BQ58" s="2">
        <f t="shared" si="35"/>
        <v>5.498124484539145E-2</v>
      </c>
      <c r="BR58" s="2">
        <f t="shared" si="36"/>
        <v>-1</v>
      </c>
      <c r="BS58" s="2" t="e">
        <f t="shared" si="37"/>
        <v>#DIV/0!</v>
      </c>
      <c r="BT58" s="2" t="s">
        <v>512</v>
      </c>
      <c r="BU58" s="2">
        <v>710.53</v>
      </c>
      <c r="BV58" s="2">
        <f t="shared" si="38"/>
        <v>710.53</v>
      </c>
      <c r="BW58" s="2">
        <f t="shared" si="39"/>
        <v>0.75917665959422731</v>
      </c>
      <c r="BX58" s="2">
        <f t="shared" si="40"/>
        <v>0.88090765171503949</v>
      </c>
      <c r="BY58" s="2">
        <f t="shared" si="41"/>
        <v>4.1524214318888717</v>
      </c>
      <c r="BZ58" s="2">
        <f t="shared" si="42"/>
        <v>0.66876452844001866</v>
      </c>
      <c r="CA58" s="2" t="e">
        <f t="shared" si="43"/>
        <v>#DIV/0!</v>
      </c>
      <c r="CB58" s="2">
        <f t="shared" si="44"/>
        <v>0.64046016048919807</v>
      </c>
      <c r="CC58" s="2">
        <f t="shared" si="45"/>
        <v>0.35953983951080193</v>
      </c>
      <c r="CD58" s="2">
        <f t="shared" si="46"/>
        <v>200.0101612903226</v>
      </c>
      <c r="CE58" s="2">
        <f t="shared" si="47"/>
        <v>168.59354757790979</v>
      </c>
      <c r="CF58" s="2">
        <f t="shared" si="48"/>
        <v>0.84292491186580087</v>
      </c>
      <c r="CG58" s="2">
        <f t="shared" si="49"/>
        <v>0.16524507990099563</v>
      </c>
      <c r="CH58" s="2">
        <v>6</v>
      </c>
      <c r="CI58" s="2">
        <v>0.5</v>
      </c>
      <c r="CJ58" s="2" t="s">
        <v>312</v>
      </c>
      <c r="CK58" s="2">
        <v>2</v>
      </c>
      <c r="CL58" s="2" t="b">
        <v>0</v>
      </c>
      <c r="CM58" s="2">
        <v>1693243300.5</v>
      </c>
      <c r="CN58" s="2">
        <v>399.44732258064511</v>
      </c>
      <c r="CO58" s="2">
        <v>409.99161290322581</v>
      </c>
      <c r="CP58" s="2">
        <v>16.83042903225806</v>
      </c>
      <c r="CQ58" s="2">
        <v>14.92261935483871</v>
      </c>
      <c r="CR58" s="2">
        <v>399.83732258064498</v>
      </c>
      <c r="CS58" s="2">
        <v>16.767429032258061</v>
      </c>
      <c r="CT58" s="2">
        <v>600.01890322580641</v>
      </c>
      <c r="CU58" s="2">
        <v>101.44083870967739</v>
      </c>
      <c r="CV58" s="2">
        <v>0.1000095225806452</v>
      </c>
      <c r="CW58" s="2">
        <v>23.079054838709681</v>
      </c>
      <c r="CX58" s="2">
        <v>22.42031290322581</v>
      </c>
      <c r="CY58" s="2">
        <v>999.90000000000032</v>
      </c>
      <c r="CZ58" s="2">
        <v>0</v>
      </c>
      <c r="DA58" s="2">
        <v>0</v>
      </c>
      <c r="DB58" s="2">
        <v>9994.7574193548389</v>
      </c>
      <c r="DC58" s="2">
        <v>0</v>
      </c>
      <c r="DD58" s="2">
        <v>437.22193548387088</v>
      </c>
      <c r="DE58" s="2">
        <v>200.0101612903226</v>
      </c>
      <c r="DF58" s="2">
        <v>0.89998625806451626</v>
      </c>
      <c r="DG58" s="2">
        <v>0.1000137806451613</v>
      </c>
      <c r="DH58" s="2">
        <v>0</v>
      </c>
      <c r="DI58" s="2">
        <v>978.35838709677421</v>
      </c>
      <c r="DJ58" s="2">
        <v>5.0002200000000023</v>
      </c>
      <c r="DK58" s="2">
        <v>2131.9606451612899</v>
      </c>
      <c r="DL58" s="2">
        <v>1797.824193548387</v>
      </c>
      <c r="DM58" s="2">
        <v>33.336387096774189</v>
      </c>
      <c r="DN58" s="2">
        <v>37.625</v>
      </c>
      <c r="DO58" s="2">
        <v>35.672999999999988</v>
      </c>
      <c r="DP58" s="2">
        <v>32.745677419354841</v>
      </c>
      <c r="DQ58" s="2">
        <v>35.023999999999987</v>
      </c>
      <c r="DR58" s="2">
        <v>175.5058064516129</v>
      </c>
      <c r="DS58" s="2">
        <v>19.5</v>
      </c>
      <c r="DT58" s="2">
        <v>0</v>
      </c>
      <c r="DU58" s="2">
        <v>158.79999995231631</v>
      </c>
      <c r="DV58" s="2">
        <v>0</v>
      </c>
      <c r="DW58" s="2">
        <v>977.28376000000003</v>
      </c>
      <c r="DX58" s="2">
        <v>-84.436922949530768</v>
      </c>
      <c r="DY58" s="2">
        <v>-165.01615361790459</v>
      </c>
      <c r="DZ58" s="2">
        <v>2129.7415999999998</v>
      </c>
      <c r="EA58" s="2">
        <v>15</v>
      </c>
      <c r="EB58" s="2">
        <v>1693243346</v>
      </c>
      <c r="EC58" s="2" t="s">
        <v>513</v>
      </c>
      <c r="ED58" s="2">
        <v>1693243338.5</v>
      </c>
      <c r="EE58" s="2">
        <v>1693243346</v>
      </c>
      <c r="EF58" s="2">
        <v>42</v>
      </c>
      <c r="EG58" s="2">
        <v>6.5000000000000002E-2</v>
      </c>
      <c r="EH58" s="2">
        <v>2E-3</v>
      </c>
      <c r="EI58" s="2">
        <v>-0.39</v>
      </c>
      <c r="EJ58" s="2">
        <v>6.3E-2</v>
      </c>
      <c r="EK58" s="2">
        <v>410</v>
      </c>
      <c r="EL58" s="2">
        <v>15</v>
      </c>
      <c r="EM58" s="2">
        <v>0.65</v>
      </c>
      <c r="EN58" s="2">
        <v>7.0000000000000007E-2</v>
      </c>
      <c r="EO58" s="2">
        <v>100</v>
      </c>
      <c r="EP58" s="2">
        <v>100</v>
      </c>
      <c r="EQ58" s="2">
        <v>-0.39</v>
      </c>
      <c r="ER58" s="2">
        <v>6.3E-2</v>
      </c>
      <c r="ES58" s="2">
        <v>-0.94557396155682727</v>
      </c>
      <c r="ET58" s="2">
        <v>4.3947813741094052E-4</v>
      </c>
      <c r="EU58" s="2">
        <v>1.9954388575737439E-6</v>
      </c>
      <c r="EV58" s="2">
        <v>-3.8034163071679039E-10</v>
      </c>
      <c r="EW58" s="2">
        <v>-5.2463332724549561E-2</v>
      </c>
      <c r="EX58" s="2">
        <v>-1.1920631203760169E-2</v>
      </c>
      <c r="EY58" s="2">
        <v>1.912794135708796E-3</v>
      </c>
      <c r="EZ58" s="2">
        <v>-4.0206091563060771E-5</v>
      </c>
      <c r="FA58" s="2">
        <v>23</v>
      </c>
      <c r="FB58" s="2">
        <v>2006</v>
      </c>
      <c r="FC58" s="2">
        <v>0</v>
      </c>
      <c r="FD58" s="2">
        <v>18</v>
      </c>
      <c r="FE58" s="2">
        <v>2.2000000000000002</v>
      </c>
      <c r="FF58" s="2">
        <v>2.2000000000000002</v>
      </c>
      <c r="FG58" s="2">
        <v>1.07178</v>
      </c>
      <c r="FH58" s="2">
        <v>2.5720200000000002</v>
      </c>
      <c r="FI58" s="2">
        <v>1.39771</v>
      </c>
      <c r="FJ58" s="2">
        <v>2.2790499999999998</v>
      </c>
      <c r="FK58" s="2">
        <v>1.3952599999999999</v>
      </c>
      <c r="FL58" s="2">
        <v>2.4328599999999998</v>
      </c>
      <c r="FM58" s="2">
        <v>30.458400000000001</v>
      </c>
      <c r="FN58" s="2">
        <v>14.7712</v>
      </c>
      <c r="FO58" s="2">
        <v>18</v>
      </c>
      <c r="FP58" s="2">
        <v>596.19500000000005</v>
      </c>
      <c r="FQ58" s="2">
        <v>399.084</v>
      </c>
      <c r="FR58" s="2">
        <v>22.5657</v>
      </c>
      <c r="FS58" s="2">
        <v>23.6478</v>
      </c>
      <c r="FT58" s="2">
        <v>29.9999</v>
      </c>
      <c r="FU58" s="2">
        <v>23.4895</v>
      </c>
      <c r="FV58" s="2">
        <v>23.839300000000001</v>
      </c>
      <c r="FW58" s="2">
        <v>21.4846</v>
      </c>
      <c r="FX58" s="2">
        <v>0</v>
      </c>
      <c r="FY58" s="2">
        <v>100</v>
      </c>
      <c r="FZ58" s="2">
        <v>-999.9</v>
      </c>
      <c r="GA58" s="2">
        <v>410</v>
      </c>
      <c r="GB58" s="2">
        <v>56.859000000000002</v>
      </c>
      <c r="GC58" s="2">
        <v>99.270600000000002</v>
      </c>
      <c r="GD58" s="2">
        <v>93.843100000000007</v>
      </c>
    </row>
    <row r="59" spans="1:186" s="2" customFormat="1" thickTop="1" thickBot="1" x14ac:dyDescent="0.35">
      <c r="A59" s="1">
        <v>42</v>
      </c>
      <c r="B59" s="2">
        <v>1693243425.5</v>
      </c>
      <c r="C59" s="2">
        <v>7016.5</v>
      </c>
      <c r="D59" s="2" t="s">
        <v>514</v>
      </c>
      <c r="E59" s="2" t="s">
        <v>515</v>
      </c>
      <c r="F59" s="2">
        <v>5</v>
      </c>
      <c r="H59" s="2" t="s">
        <v>308</v>
      </c>
      <c r="I59" s="1">
        <v>42</v>
      </c>
      <c r="J59" s="1" t="s">
        <v>1359</v>
      </c>
      <c r="M59" s="2">
        <v>1693243417.75</v>
      </c>
      <c r="N59" s="2">
        <f t="shared" si="0"/>
        <v>8.7560898648308299E-4</v>
      </c>
      <c r="O59" s="2">
        <f t="shared" si="1"/>
        <v>0.87560898648308294</v>
      </c>
      <c r="P59" s="1">
        <f t="shared" si="2"/>
        <v>6.0603260435993755</v>
      </c>
      <c r="Q59" s="2">
        <f t="shared" si="3"/>
        <v>403.60853333333341</v>
      </c>
      <c r="R59" s="2">
        <f t="shared" si="4"/>
        <v>270.6897512373194</v>
      </c>
      <c r="S59" s="2">
        <f t="shared" si="5"/>
        <v>27.487041084426668</v>
      </c>
      <c r="T59" s="2">
        <f t="shared" si="6"/>
        <v>40.98420530163397</v>
      </c>
      <c r="U59" s="2">
        <f t="shared" si="7"/>
        <v>7.7457582051983817E-2</v>
      </c>
      <c r="V59" s="2">
        <f t="shared" si="8"/>
        <v>2.954127551437336</v>
      </c>
      <c r="W59" s="2">
        <f t="shared" si="9"/>
        <v>7.634674046814395E-2</v>
      </c>
      <c r="X59" s="2">
        <f t="shared" si="10"/>
        <v>4.7815190315079366E-2</v>
      </c>
      <c r="Y59" s="2">
        <f t="shared" si="11"/>
        <v>33.051475821075968</v>
      </c>
      <c r="Z59" s="2">
        <f t="shared" si="12"/>
        <v>23.257187662652655</v>
      </c>
      <c r="AA59" s="2">
        <f t="shared" si="13"/>
        <v>22.59357</v>
      </c>
      <c r="AB59" s="2">
        <f t="shared" si="14"/>
        <v>2.7510996666763288</v>
      </c>
      <c r="AC59" s="2">
        <f t="shared" si="15"/>
        <v>56.158997978695737</v>
      </c>
      <c r="AD59" s="2">
        <f t="shared" si="16"/>
        <v>1.6115191736152352</v>
      </c>
      <c r="AE59" s="2">
        <f t="shared" si="17"/>
        <v>2.8695653975638509</v>
      </c>
      <c r="AF59" s="2">
        <f t="shared" si="18"/>
        <v>1.1395804930610935</v>
      </c>
      <c r="AG59" s="2">
        <f t="shared" si="19"/>
        <v>-38.614356303903961</v>
      </c>
      <c r="AH59" s="2">
        <f t="shared" si="20"/>
        <v>110.88681122008853</v>
      </c>
      <c r="AI59" s="2">
        <f t="shared" si="21"/>
        <v>7.7764418887501243</v>
      </c>
      <c r="AJ59" s="2">
        <f t="shared" si="22"/>
        <v>113.10037262601067</v>
      </c>
      <c r="AK59" s="2">
        <f t="shared" si="23"/>
        <v>6.0603260435993755</v>
      </c>
      <c r="AL59" s="2">
        <f t="shared" si="24"/>
        <v>0.87560898648308294</v>
      </c>
      <c r="AM59" s="2">
        <f t="shared" si="25"/>
        <v>6.3478816782488732</v>
      </c>
      <c r="AN59" s="2">
        <v>416.32230311688312</v>
      </c>
      <c r="AO59" s="2">
        <v>410.00804242424238</v>
      </c>
      <c r="AP59" s="2">
        <v>-2.820727272738334E-2</v>
      </c>
      <c r="AQ59" s="2">
        <v>67.260000000000005</v>
      </c>
      <c r="AR59" s="2">
        <f t="shared" si="26"/>
        <v>0.89960370796291467</v>
      </c>
      <c r="AS59" s="2">
        <v>15.0084412098222</v>
      </c>
      <c r="AT59" s="2">
        <v>15.89366060606061</v>
      </c>
      <c r="AU59" s="2">
        <v>1.101222332531051E-5</v>
      </c>
      <c r="AV59" s="2">
        <v>78.453082984355291</v>
      </c>
      <c r="AW59" s="2">
        <v>10</v>
      </c>
      <c r="AX59" s="2">
        <v>2</v>
      </c>
      <c r="AY59" s="2">
        <f t="shared" si="27"/>
        <v>1</v>
      </c>
      <c r="AZ59" s="2">
        <f t="shared" si="28"/>
        <v>0</v>
      </c>
      <c r="BA59" s="2">
        <f t="shared" si="29"/>
        <v>54293.837664188904</v>
      </c>
      <c r="BB59" s="2" t="s">
        <v>309</v>
      </c>
      <c r="BC59" s="2">
        <v>0</v>
      </c>
      <c r="BD59" s="2">
        <v>0</v>
      </c>
      <c r="BE59" s="2">
        <v>0</v>
      </c>
      <c r="BF59" s="2" t="e">
        <f t="shared" si="30"/>
        <v>#DIV/0!</v>
      </c>
      <c r="BG59" s="2">
        <v>0.5</v>
      </c>
      <c r="BH59" s="2" t="s">
        <v>516</v>
      </c>
      <c r="BI59" s="2">
        <v>8161.68</v>
      </c>
      <c r="BJ59" s="2">
        <v>1018.6924</v>
      </c>
      <c r="BK59" s="2">
        <v>2723.01</v>
      </c>
      <c r="BL59" s="2">
        <f t="shared" si="31"/>
        <v>0.6258947267913082</v>
      </c>
      <c r="BM59" s="2">
        <v>0.5</v>
      </c>
      <c r="BN59" s="2">
        <f t="shared" si="32"/>
        <v>168.59971170003936</v>
      </c>
      <c r="BO59" s="2">
        <f t="shared" si="33"/>
        <v>6.0603260435993755</v>
      </c>
      <c r="BP59" s="2">
        <f t="shared" si="34"/>
        <v>52.762835245794733</v>
      </c>
      <c r="BQ59" s="2">
        <f t="shared" si="35"/>
        <v>3.2979451670071137E-2</v>
      </c>
      <c r="BR59" s="2">
        <f t="shared" si="36"/>
        <v>-1</v>
      </c>
      <c r="BS59" s="2" t="e">
        <f t="shared" si="37"/>
        <v>#DIV/0!</v>
      </c>
      <c r="BT59" s="2" t="s">
        <v>517</v>
      </c>
      <c r="BU59" s="2">
        <v>703.33</v>
      </c>
      <c r="BV59" s="2">
        <f t="shared" si="38"/>
        <v>703.33</v>
      </c>
      <c r="BW59" s="2">
        <f t="shared" si="39"/>
        <v>0.74170862391250858</v>
      </c>
      <c r="BX59" s="2">
        <f t="shared" si="40"/>
        <v>0.84385526420026935</v>
      </c>
      <c r="BY59" s="2">
        <f t="shared" si="41"/>
        <v>3.8715965478509378</v>
      </c>
      <c r="BZ59" s="2">
        <f t="shared" si="42"/>
        <v>0.6258947267913082</v>
      </c>
      <c r="CA59" s="2" t="e">
        <f t="shared" si="43"/>
        <v>#DIV/0!</v>
      </c>
      <c r="CB59" s="2">
        <f t="shared" si="44"/>
        <v>0.58261819070209564</v>
      </c>
      <c r="CC59" s="2">
        <f t="shared" si="45"/>
        <v>0.41738180929790436</v>
      </c>
      <c r="CD59" s="2">
        <f t="shared" si="46"/>
        <v>200.01776666666669</v>
      </c>
      <c r="CE59" s="2">
        <f t="shared" si="47"/>
        <v>168.59971170003936</v>
      </c>
      <c r="CF59" s="2">
        <f t="shared" si="48"/>
        <v>0.84292367878006513</v>
      </c>
      <c r="CG59" s="2">
        <f t="shared" si="49"/>
        <v>0.16524270004552577</v>
      </c>
      <c r="CH59" s="2">
        <v>6</v>
      </c>
      <c r="CI59" s="2">
        <v>0.5</v>
      </c>
      <c r="CJ59" s="2" t="s">
        <v>312</v>
      </c>
      <c r="CK59" s="2">
        <v>2</v>
      </c>
      <c r="CL59" s="2" t="b">
        <v>0</v>
      </c>
      <c r="CM59" s="2">
        <v>1693243417.75</v>
      </c>
      <c r="CN59" s="2">
        <v>403.60853333333341</v>
      </c>
      <c r="CO59" s="2">
        <v>410.0220666666666</v>
      </c>
      <c r="CP59" s="2">
        <v>15.870086666666669</v>
      </c>
      <c r="CQ59" s="2">
        <v>15.0084</v>
      </c>
      <c r="CR59" s="2">
        <v>404.00253333333342</v>
      </c>
      <c r="CS59" s="2">
        <v>15.80808666666667</v>
      </c>
      <c r="CT59" s="2">
        <v>600.01833333333343</v>
      </c>
      <c r="CU59" s="2">
        <v>101.44443333333329</v>
      </c>
      <c r="CV59" s="2">
        <v>0.10001361666666669</v>
      </c>
      <c r="CW59" s="2">
        <v>23.289819999999999</v>
      </c>
      <c r="CX59" s="2">
        <v>22.59357</v>
      </c>
      <c r="CY59" s="2">
        <v>999.9000000000002</v>
      </c>
      <c r="CZ59" s="2">
        <v>0</v>
      </c>
      <c r="DA59" s="2">
        <v>0</v>
      </c>
      <c r="DB59" s="2">
        <v>9996.389666666666</v>
      </c>
      <c r="DC59" s="2">
        <v>0</v>
      </c>
      <c r="DD59" s="2">
        <v>501.74220000000003</v>
      </c>
      <c r="DE59" s="2">
        <v>200.01776666666669</v>
      </c>
      <c r="DF59" s="2">
        <v>0.90004226666666665</v>
      </c>
      <c r="DG59" s="2">
        <v>9.9957759999999965E-2</v>
      </c>
      <c r="DH59" s="2">
        <v>0</v>
      </c>
      <c r="DI59" s="2">
        <v>1019.158666666667</v>
      </c>
      <c r="DJ59" s="2">
        <v>5.0002200000000014</v>
      </c>
      <c r="DK59" s="2">
        <v>2261.9470000000001</v>
      </c>
      <c r="DL59" s="2">
        <v>1797.923666666667</v>
      </c>
      <c r="DM59" s="2">
        <v>33.682866666666669</v>
      </c>
      <c r="DN59" s="2">
        <v>37.987400000000001</v>
      </c>
      <c r="DO59" s="2">
        <v>35.858199999999997</v>
      </c>
      <c r="DP59" s="2">
        <v>34.449800000000003</v>
      </c>
      <c r="DQ59" s="2">
        <v>35.570399999999992</v>
      </c>
      <c r="DR59" s="2">
        <v>175.52533333333341</v>
      </c>
      <c r="DS59" s="2">
        <v>19.492999999999999</v>
      </c>
      <c r="DT59" s="2">
        <v>0</v>
      </c>
      <c r="DU59" s="2">
        <v>114.7999999523163</v>
      </c>
      <c r="DV59" s="2">
        <v>0</v>
      </c>
      <c r="DW59" s="2">
        <v>1018.6924</v>
      </c>
      <c r="DX59" s="2">
        <v>-57.511538378125103</v>
      </c>
      <c r="DY59" s="2">
        <v>-108.56769216866429</v>
      </c>
      <c r="DZ59" s="2">
        <v>2261.0239999999999</v>
      </c>
      <c r="EA59" s="2">
        <v>15</v>
      </c>
      <c r="EB59" s="2">
        <v>1693243451</v>
      </c>
      <c r="EC59" s="2" t="s">
        <v>518</v>
      </c>
      <c r="ED59" s="2">
        <v>1693243451</v>
      </c>
      <c r="EE59" s="2">
        <v>1693243448</v>
      </c>
      <c r="EF59" s="2">
        <v>43</v>
      </c>
      <c r="EG59" s="2">
        <v>-4.0000000000000001E-3</v>
      </c>
      <c r="EH59" s="2">
        <v>-3.0000000000000001E-3</v>
      </c>
      <c r="EI59" s="2">
        <v>-0.39400000000000002</v>
      </c>
      <c r="EJ59" s="2">
        <v>6.2E-2</v>
      </c>
      <c r="EK59" s="2">
        <v>410</v>
      </c>
      <c r="EL59" s="2">
        <v>15</v>
      </c>
      <c r="EM59" s="2">
        <v>0.71</v>
      </c>
      <c r="EN59" s="2">
        <v>0.11</v>
      </c>
      <c r="EO59" s="2">
        <v>100</v>
      </c>
      <c r="EP59" s="2">
        <v>100</v>
      </c>
      <c r="EQ59" s="2">
        <v>-0.39400000000000002</v>
      </c>
      <c r="ER59" s="2">
        <v>6.2E-2</v>
      </c>
      <c r="ES59" s="2">
        <v>-0.880621074458249</v>
      </c>
      <c r="ET59" s="2">
        <v>4.3947813741094052E-4</v>
      </c>
      <c r="EU59" s="2">
        <v>1.9954388575737439E-6</v>
      </c>
      <c r="EV59" s="2">
        <v>-3.8034163071679039E-10</v>
      </c>
      <c r="EW59" s="2">
        <v>-5.0568865579606957E-2</v>
      </c>
      <c r="EX59" s="2">
        <v>-1.1920631203760169E-2</v>
      </c>
      <c r="EY59" s="2">
        <v>1.912794135708796E-3</v>
      </c>
      <c r="EZ59" s="2">
        <v>-4.0206091563060771E-5</v>
      </c>
      <c r="FA59" s="2">
        <v>23</v>
      </c>
      <c r="FB59" s="2">
        <v>2006</v>
      </c>
      <c r="FC59" s="2">
        <v>0</v>
      </c>
      <c r="FD59" s="2">
        <v>18</v>
      </c>
      <c r="FE59" s="2">
        <v>1.4</v>
      </c>
      <c r="FF59" s="2">
        <v>1.3</v>
      </c>
      <c r="FG59" s="2">
        <v>1.07178</v>
      </c>
      <c r="FH59" s="2">
        <v>2.5634800000000002</v>
      </c>
      <c r="FI59" s="2">
        <v>1.39771</v>
      </c>
      <c r="FJ59" s="2">
        <v>2.2790499999999998</v>
      </c>
      <c r="FK59" s="2">
        <v>1.3952599999999999</v>
      </c>
      <c r="FL59" s="2">
        <v>2.5634800000000002</v>
      </c>
      <c r="FM59" s="2">
        <v>30.458400000000001</v>
      </c>
      <c r="FN59" s="2">
        <v>14.7712</v>
      </c>
      <c r="FO59" s="2">
        <v>18</v>
      </c>
      <c r="FP59" s="2">
        <v>588.97900000000004</v>
      </c>
      <c r="FQ59" s="2">
        <v>399.28199999999998</v>
      </c>
      <c r="FR59" s="2">
        <v>22.642299999999999</v>
      </c>
      <c r="FS59" s="2">
        <v>23.6432</v>
      </c>
      <c r="FT59" s="2">
        <v>30.000299999999999</v>
      </c>
      <c r="FU59" s="2">
        <v>23.478999999999999</v>
      </c>
      <c r="FV59" s="2">
        <v>23.831499999999998</v>
      </c>
      <c r="FW59" s="2">
        <v>21.483799999999999</v>
      </c>
      <c r="FX59" s="2">
        <v>0</v>
      </c>
      <c r="FY59" s="2">
        <v>100</v>
      </c>
      <c r="FZ59" s="2">
        <v>-999.9</v>
      </c>
      <c r="GA59" s="2">
        <v>410</v>
      </c>
      <c r="GB59" s="2">
        <v>56.859000000000002</v>
      </c>
      <c r="GC59" s="2">
        <v>99.264300000000006</v>
      </c>
      <c r="GD59" s="2">
        <v>93.841399999999993</v>
      </c>
    </row>
    <row r="60" spans="1:186" s="2" customFormat="1" thickTop="1" thickBot="1" x14ac:dyDescent="0.35">
      <c r="A60" s="1">
        <v>43</v>
      </c>
      <c r="B60" s="2">
        <v>1693243549</v>
      </c>
      <c r="C60" s="2">
        <v>7140</v>
      </c>
      <c r="D60" s="2" t="s">
        <v>519</v>
      </c>
      <c r="E60" s="2" t="s">
        <v>520</v>
      </c>
      <c r="F60" s="2">
        <v>5</v>
      </c>
      <c r="H60" s="2" t="s">
        <v>308</v>
      </c>
      <c r="I60" s="1">
        <v>43</v>
      </c>
      <c r="J60" s="1" t="s">
        <v>1358</v>
      </c>
      <c r="M60" s="2">
        <v>1693243541</v>
      </c>
      <c r="N60" s="2">
        <f t="shared" si="0"/>
        <v>5.0362683568645262E-4</v>
      </c>
      <c r="O60" s="2">
        <f t="shared" si="1"/>
        <v>0.50362683568645261</v>
      </c>
      <c r="P60" s="1">
        <f t="shared" si="2"/>
        <v>4.7407462723983027</v>
      </c>
      <c r="Q60" s="2">
        <f t="shared" si="3"/>
        <v>405.05706451612889</v>
      </c>
      <c r="R60" s="2">
        <f t="shared" si="4"/>
        <v>211.71173431892458</v>
      </c>
      <c r="S60" s="2">
        <f t="shared" si="5"/>
        <v>21.499895980551557</v>
      </c>
      <c r="T60" s="2">
        <f t="shared" si="6"/>
        <v>41.134634229416335</v>
      </c>
      <c r="U60" s="2">
        <f t="shared" si="7"/>
        <v>4.0782425120724636E-2</v>
      </c>
      <c r="V60" s="2">
        <f t="shared" si="8"/>
        <v>2.9551154212864161</v>
      </c>
      <c r="W60" s="2">
        <f t="shared" si="9"/>
        <v>4.0472312615812099E-2</v>
      </c>
      <c r="X60" s="2">
        <f t="shared" si="10"/>
        <v>2.5322861052078375E-2</v>
      </c>
      <c r="Y60" s="2">
        <f t="shared" si="11"/>
        <v>33.046866842574993</v>
      </c>
      <c r="Z60" s="2">
        <f t="shared" si="12"/>
        <v>23.475784004655285</v>
      </c>
      <c r="AA60" s="2">
        <f t="shared" si="13"/>
        <v>22.984722580645158</v>
      </c>
      <c r="AB60" s="2">
        <f t="shared" si="14"/>
        <v>2.8171154373747651</v>
      </c>
      <c r="AC60" s="2">
        <f t="shared" si="15"/>
        <v>54.682318661649653</v>
      </c>
      <c r="AD60" s="2">
        <f t="shared" si="16"/>
        <v>1.5807835758751752</v>
      </c>
      <c r="AE60" s="2">
        <f t="shared" si="17"/>
        <v>2.8908495736188047</v>
      </c>
      <c r="AF60" s="2">
        <f t="shared" si="18"/>
        <v>1.23633186149959</v>
      </c>
      <c r="AG60" s="2">
        <f t="shared" si="19"/>
        <v>-22.20994345377256</v>
      </c>
      <c r="AH60" s="2">
        <f t="shared" si="20"/>
        <v>68.110237674097149</v>
      </c>
      <c r="AI60" s="2">
        <f t="shared" si="21"/>
        <v>4.7873795565788217</v>
      </c>
      <c r="AJ60" s="2">
        <f t="shared" si="22"/>
        <v>83.734540619478395</v>
      </c>
      <c r="AK60" s="2">
        <f t="shared" si="23"/>
        <v>4.7407462723983027</v>
      </c>
      <c r="AL60" s="2">
        <f t="shared" si="24"/>
        <v>0.50362683568645261</v>
      </c>
      <c r="AM60" s="2">
        <f t="shared" si="25"/>
        <v>4.8084253832927191</v>
      </c>
      <c r="AN60" s="2">
        <v>416.23988174545462</v>
      </c>
      <c r="AO60" s="2">
        <v>411.3519212121214</v>
      </c>
      <c r="AP60" s="2">
        <v>1.3067243867345799E-3</v>
      </c>
      <c r="AQ60" s="2">
        <v>67.260000000000005</v>
      </c>
      <c r="AR60" s="2">
        <f t="shared" si="26"/>
        <v>0.52582810763587873</v>
      </c>
      <c r="AS60" s="2">
        <v>15.066709504798601</v>
      </c>
      <c r="AT60" s="2">
        <v>15.584206060606061</v>
      </c>
      <c r="AU60" s="2">
        <v>2.4158990581678849E-5</v>
      </c>
      <c r="AV60" s="2">
        <v>78.454923584125254</v>
      </c>
      <c r="AW60" s="2">
        <v>42</v>
      </c>
      <c r="AX60" s="2">
        <v>7</v>
      </c>
      <c r="AY60" s="2">
        <f t="shared" si="27"/>
        <v>1</v>
      </c>
      <c r="AZ60" s="2">
        <f t="shared" si="28"/>
        <v>0</v>
      </c>
      <c r="BA60" s="2">
        <f t="shared" si="29"/>
        <v>54300.786584740228</v>
      </c>
      <c r="BB60" s="2" t="s">
        <v>309</v>
      </c>
      <c r="BC60" s="2">
        <v>0</v>
      </c>
      <c r="BD60" s="2">
        <v>0</v>
      </c>
      <c r="BE60" s="2">
        <v>0</v>
      </c>
      <c r="BF60" s="2" t="e">
        <f t="shared" si="30"/>
        <v>#DIV/0!</v>
      </c>
      <c r="BG60" s="2">
        <v>0.5</v>
      </c>
      <c r="BH60" s="2" t="s">
        <v>521</v>
      </c>
      <c r="BI60" s="2">
        <v>8168.76</v>
      </c>
      <c r="BJ60" s="2">
        <v>970.81335999999999</v>
      </c>
      <c r="BK60" s="2">
        <v>2529.5100000000002</v>
      </c>
      <c r="BL60" s="2">
        <f t="shared" si="31"/>
        <v>0.61620497250455619</v>
      </c>
      <c r="BM60" s="2">
        <v>0.5</v>
      </c>
      <c r="BN60" s="2">
        <f t="shared" si="32"/>
        <v>168.57197180210301</v>
      </c>
      <c r="BO60" s="2">
        <f t="shared" si="33"/>
        <v>4.7407462723983027</v>
      </c>
      <c r="BP60" s="2">
        <f t="shared" si="34"/>
        <v>51.937443624676852</v>
      </c>
      <c r="BQ60" s="2">
        <f t="shared" si="35"/>
        <v>2.5156888343079806E-2</v>
      </c>
      <c r="BR60" s="2">
        <f t="shared" si="36"/>
        <v>-1</v>
      </c>
      <c r="BS60" s="2" t="e">
        <f t="shared" si="37"/>
        <v>#DIV/0!</v>
      </c>
      <c r="BT60" s="2" t="s">
        <v>522</v>
      </c>
      <c r="BU60" s="2">
        <v>674.27</v>
      </c>
      <c r="BV60" s="2">
        <f t="shared" si="38"/>
        <v>674.27</v>
      </c>
      <c r="BW60" s="2">
        <f t="shared" si="39"/>
        <v>0.73343849203996037</v>
      </c>
      <c r="BX60" s="2">
        <f t="shared" si="40"/>
        <v>0.84015903063754549</v>
      </c>
      <c r="BY60" s="2">
        <f t="shared" si="41"/>
        <v>3.7514793776973621</v>
      </c>
      <c r="BZ60" s="2">
        <f t="shared" si="42"/>
        <v>0.61620497250455619</v>
      </c>
      <c r="CA60" s="2" t="e">
        <f t="shared" si="43"/>
        <v>#DIV/0!</v>
      </c>
      <c r="CB60" s="2">
        <f t="shared" si="44"/>
        <v>0.58352516861529169</v>
      </c>
      <c r="CC60" s="2">
        <f t="shared" si="45"/>
        <v>0.41647483138470831</v>
      </c>
      <c r="CD60" s="2">
        <f t="shared" si="46"/>
        <v>199.98429032258059</v>
      </c>
      <c r="CE60" s="2">
        <f t="shared" si="47"/>
        <v>168.57197180210301</v>
      </c>
      <c r="CF60" s="2">
        <f t="shared" si="48"/>
        <v>0.84292606949371585</v>
      </c>
      <c r="CG60" s="2">
        <f t="shared" si="49"/>
        <v>0.16524731412287144</v>
      </c>
      <c r="CH60" s="2">
        <v>6</v>
      </c>
      <c r="CI60" s="2">
        <v>0.5</v>
      </c>
      <c r="CJ60" s="2" t="s">
        <v>312</v>
      </c>
      <c r="CK60" s="2">
        <v>2</v>
      </c>
      <c r="CL60" s="2" t="b">
        <v>0</v>
      </c>
      <c r="CM60" s="2">
        <v>1693243541</v>
      </c>
      <c r="CN60" s="2">
        <v>405.05706451612889</v>
      </c>
      <c r="CO60" s="2">
        <v>410.00174193548389</v>
      </c>
      <c r="CP60" s="2">
        <v>15.56614193548387</v>
      </c>
      <c r="CQ60" s="2">
        <v>15.07036129032258</v>
      </c>
      <c r="CR60" s="2">
        <v>405.43406451612901</v>
      </c>
      <c r="CS60" s="2">
        <v>15.503141935483869</v>
      </c>
      <c r="CT60" s="2">
        <v>600.00806451612914</v>
      </c>
      <c r="CU60" s="2">
        <v>101.4526774193549</v>
      </c>
      <c r="CV60" s="2">
        <v>0.1000119</v>
      </c>
      <c r="CW60" s="2">
        <v>23.412238709677421</v>
      </c>
      <c r="CX60" s="2">
        <v>22.984722580645158</v>
      </c>
      <c r="CY60" s="2">
        <v>999.90000000000032</v>
      </c>
      <c r="CZ60" s="2">
        <v>0</v>
      </c>
      <c r="DA60" s="2">
        <v>0</v>
      </c>
      <c r="DB60" s="2">
        <v>10001.18290322581</v>
      </c>
      <c r="DC60" s="2">
        <v>0</v>
      </c>
      <c r="DD60" s="2">
        <v>499.61767741935478</v>
      </c>
      <c r="DE60" s="2">
        <v>199.98429032258059</v>
      </c>
      <c r="DF60" s="2">
        <v>0.89995761290322596</v>
      </c>
      <c r="DG60" s="2">
        <v>0.1000423870967742</v>
      </c>
      <c r="DH60" s="2">
        <v>0</v>
      </c>
      <c r="DI60" s="2">
        <v>971.81006451612905</v>
      </c>
      <c r="DJ60" s="2">
        <v>5.0002200000000023</v>
      </c>
      <c r="DK60" s="2">
        <v>2102.8538709677418</v>
      </c>
      <c r="DL60" s="2">
        <v>1797.568064516129</v>
      </c>
      <c r="DM60" s="2">
        <v>33.957322580645169</v>
      </c>
      <c r="DN60" s="2">
        <v>38.324193548387093</v>
      </c>
      <c r="DO60" s="2">
        <v>36.21545161290323</v>
      </c>
      <c r="DP60" s="2">
        <v>34.894870967741937</v>
      </c>
      <c r="DQ60" s="2">
        <v>35.832322580645162</v>
      </c>
      <c r="DR60" s="2">
        <v>175.4774193548387</v>
      </c>
      <c r="DS60" s="2">
        <v>19.505483870967741</v>
      </c>
      <c r="DT60" s="2">
        <v>0</v>
      </c>
      <c r="DU60" s="2">
        <v>121.3999998569489</v>
      </c>
      <c r="DV60" s="2">
        <v>0</v>
      </c>
      <c r="DW60" s="2">
        <v>970.81335999999999</v>
      </c>
      <c r="DX60" s="2">
        <v>-69.812077018592674</v>
      </c>
      <c r="DY60" s="2">
        <v>-134.53846169544479</v>
      </c>
      <c r="DZ60" s="2">
        <v>2101.0347999999999</v>
      </c>
      <c r="EA60" s="2">
        <v>15</v>
      </c>
      <c r="EB60" s="2">
        <v>1693243571</v>
      </c>
      <c r="EC60" s="2" t="s">
        <v>523</v>
      </c>
      <c r="ED60" s="2">
        <v>1693243570.5</v>
      </c>
      <c r="EE60" s="2">
        <v>1693243571</v>
      </c>
      <c r="EF60" s="2">
        <v>44</v>
      </c>
      <c r="EG60" s="2">
        <v>1.7000000000000001E-2</v>
      </c>
      <c r="EH60" s="2">
        <v>0</v>
      </c>
      <c r="EI60" s="2">
        <v>-0.377</v>
      </c>
      <c r="EJ60" s="2">
        <v>6.3E-2</v>
      </c>
      <c r="EK60" s="2">
        <v>410</v>
      </c>
      <c r="EL60" s="2">
        <v>15</v>
      </c>
      <c r="EM60" s="2">
        <v>0.79</v>
      </c>
      <c r="EN60" s="2">
        <v>0.28000000000000003</v>
      </c>
      <c r="EO60" s="2">
        <v>100</v>
      </c>
      <c r="EP60" s="2">
        <v>100</v>
      </c>
      <c r="EQ60" s="2">
        <v>-0.377</v>
      </c>
      <c r="ER60" s="2">
        <v>6.3E-2</v>
      </c>
      <c r="ES60" s="2">
        <v>-0.88437526210539752</v>
      </c>
      <c r="ET60" s="2">
        <v>4.3947813741094052E-4</v>
      </c>
      <c r="EU60" s="2">
        <v>1.9954388575737439E-6</v>
      </c>
      <c r="EV60" s="2">
        <v>-3.8034163071679039E-10</v>
      </c>
      <c r="EW60" s="2">
        <v>-5.3285856513234163E-2</v>
      </c>
      <c r="EX60" s="2">
        <v>-1.1920631203760169E-2</v>
      </c>
      <c r="EY60" s="2">
        <v>1.912794135708796E-3</v>
      </c>
      <c r="EZ60" s="2">
        <v>-4.0206091563060771E-5</v>
      </c>
      <c r="FA60" s="2">
        <v>23</v>
      </c>
      <c r="FB60" s="2">
        <v>2006</v>
      </c>
      <c r="FC60" s="2">
        <v>0</v>
      </c>
      <c r="FD60" s="2">
        <v>18</v>
      </c>
      <c r="FE60" s="2">
        <v>1.6</v>
      </c>
      <c r="FF60" s="2">
        <v>1.7</v>
      </c>
      <c r="FG60" s="2">
        <v>1.07178</v>
      </c>
      <c r="FH60" s="2">
        <v>2.5671400000000002</v>
      </c>
      <c r="FI60" s="2">
        <v>1.39771</v>
      </c>
      <c r="FJ60" s="2">
        <v>2.2790499999999998</v>
      </c>
      <c r="FK60" s="2">
        <v>1.3952599999999999</v>
      </c>
      <c r="FL60" s="2">
        <v>2.6171899999999999</v>
      </c>
      <c r="FM60" s="2">
        <v>30.523099999999999</v>
      </c>
      <c r="FN60" s="2">
        <v>14.7537</v>
      </c>
      <c r="FO60" s="2">
        <v>18</v>
      </c>
      <c r="FP60" s="2">
        <v>553.38699999999994</v>
      </c>
      <c r="FQ60" s="2">
        <v>398.35700000000003</v>
      </c>
      <c r="FR60" s="2">
        <v>22.733799999999999</v>
      </c>
      <c r="FS60" s="2">
        <v>23.684999999999999</v>
      </c>
      <c r="FT60" s="2">
        <v>30.0001</v>
      </c>
      <c r="FU60" s="2">
        <v>23.503799999999998</v>
      </c>
      <c r="FV60" s="2">
        <v>23.857099999999999</v>
      </c>
      <c r="FW60" s="2">
        <v>21.482099999999999</v>
      </c>
      <c r="FX60" s="2">
        <v>0</v>
      </c>
      <c r="FY60" s="2">
        <v>100</v>
      </c>
      <c r="FZ60" s="2">
        <v>-999.9</v>
      </c>
      <c r="GA60" s="2">
        <v>410</v>
      </c>
      <c r="GB60" s="2">
        <v>56.859000000000002</v>
      </c>
      <c r="GC60" s="2">
        <v>99.254300000000001</v>
      </c>
      <c r="GD60" s="2">
        <v>93.829599999999999</v>
      </c>
    </row>
    <row r="61" spans="1:186" s="2" customFormat="1" thickTop="1" thickBot="1" x14ac:dyDescent="0.35">
      <c r="A61" s="1">
        <v>44</v>
      </c>
      <c r="B61" s="2">
        <v>1693243652</v>
      </c>
      <c r="C61" s="2">
        <v>7243</v>
      </c>
      <c r="D61" s="2" t="s">
        <v>524</v>
      </c>
      <c r="E61" s="2" t="s">
        <v>525</v>
      </c>
      <c r="F61" s="2">
        <v>5</v>
      </c>
      <c r="H61" s="2" t="s">
        <v>308</v>
      </c>
      <c r="I61" s="1">
        <v>44</v>
      </c>
      <c r="J61" s="1" t="s">
        <v>1360</v>
      </c>
      <c r="M61" s="2">
        <v>1693243644</v>
      </c>
      <c r="N61" s="2">
        <f t="shared" si="0"/>
        <v>3.2568340938996497E-4</v>
      </c>
      <c r="O61" s="2">
        <f t="shared" si="1"/>
        <v>0.32568340938996498</v>
      </c>
      <c r="P61" s="1">
        <f t="shared" si="2"/>
        <v>2.4608280528913529</v>
      </c>
      <c r="Q61" s="2">
        <f t="shared" si="3"/>
        <v>407.42854838709673</v>
      </c>
      <c r="R61" s="2">
        <f t="shared" si="4"/>
        <v>250.66461382672094</v>
      </c>
      <c r="S61" s="2">
        <f t="shared" si="5"/>
        <v>25.455858096228223</v>
      </c>
      <c r="T61" s="2">
        <f t="shared" si="6"/>
        <v>41.375777592858576</v>
      </c>
      <c r="U61" s="2">
        <f t="shared" si="7"/>
        <v>2.6321035621503952E-2</v>
      </c>
      <c r="V61" s="2">
        <f t="shared" si="8"/>
        <v>2.9555880181061025</v>
      </c>
      <c r="W61" s="2">
        <f t="shared" si="9"/>
        <v>2.6191504013062868E-2</v>
      </c>
      <c r="X61" s="2">
        <f t="shared" si="10"/>
        <v>1.6381274637409224E-2</v>
      </c>
      <c r="Y61" s="2">
        <f t="shared" si="11"/>
        <v>33.047461996752574</v>
      </c>
      <c r="Z61" s="2">
        <f t="shared" si="12"/>
        <v>23.673229755592086</v>
      </c>
      <c r="AA61" s="2">
        <f t="shared" si="13"/>
        <v>22.901480645161289</v>
      </c>
      <c r="AB61" s="2">
        <f t="shared" si="14"/>
        <v>2.8029515809615817</v>
      </c>
      <c r="AC61" s="2">
        <f t="shared" si="15"/>
        <v>53.724248061515453</v>
      </c>
      <c r="AD61" s="2">
        <f t="shared" si="16"/>
        <v>1.5673367452185323</v>
      </c>
      <c r="AE61" s="2">
        <f t="shared" si="17"/>
        <v>2.9173730703943908</v>
      </c>
      <c r="AF61" s="2">
        <f t="shared" si="18"/>
        <v>1.2356148357430494</v>
      </c>
      <c r="AG61" s="2">
        <f t="shared" si="19"/>
        <v>-14.362638354097456</v>
      </c>
      <c r="AH61" s="2">
        <f t="shared" si="20"/>
        <v>105.51810408935654</v>
      </c>
      <c r="AI61" s="2">
        <f t="shared" si="21"/>
        <v>7.4181109861278145</v>
      </c>
      <c r="AJ61" s="2">
        <f t="shared" si="22"/>
        <v>131.62103871813946</v>
      </c>
      <c r="AK61" s="2">
        <f t="shared" si="23"/>
        <v>2.4608280528913529</v>
      </c>
      <c r="AL61" s="2">
        <f t="shared" si="24"/>
        <v>0.32568340938996498</v>
      </c>
      <c r="AM61" s="2">
        <f t="shared" si="25"/>
        <v>2.3968651095738061</v>
      </c>
      <c r="AN61" s="2">
        <v>416.3190829215834</v>
      </c>
      <c r="AO61" s="2">
        <v>413.85241818181811</v>
      </c>
      <c r="AP61" s="2">
        <v>7.1767357862011667E-3</v>
      </c>
      <c r="AQ61" s="2">
        <v>67.258473179811077</v>
      </c>
      <c r="AR61" s="2">
        <f t="shared" si="26"/>
        <v>0.3734192860553176</v>
      </c>
      <c r="AS61" s="2">
        <v>15.12088348948547</v>
      </c>
      <c r="AT61" s="2">
        <v>15.47503757575757</v>
      </c>
      <c r="AU61" s="2">
        <v>2.5064216146735642E-3</v>
      </c>
      <c r="AV61" s="2">
        <v>78.446514907928474</v>
      </c>
      <c r="AW61" s="2">
        <v>25</v>
      </c>
      <c r="AX61" s="2">
        <v>4</v>
      </c>
      <c r="AY61" s="2">
        <f t="shared" si="27"/>
        <v>1</v>
      </c>
      <c r="AZ61" s="2">
        <f t="shared" si="28"/>
        <v>0</v>
      </c>
      <c r="BA61" s="2">
        <f t="shared" si="29"/>
        <v>54287.033103392438</v>
      </c>
      <c r="BB61" s="2" t="s">
        <v>309</v>
      </c>
      <c r="BC61" s="2">
        <v>0</v>
      </c>
      <c r="BD61" s="2">
        <v>0</v>
      </c>
      <c r="BE61" s="2">
        <v>0</v>
      </c>
      <c r="BF61" s="2" t="e">
        <f t="shared" si="30"/>
        <v>#DIV/0!</v>
      </c>
      <c r="BG61" s="2">
        <v>0.5</v>
      </c>
      <c r="BH61" s="2" t="s">
        <v>526</v>
      </c>
      <c r="BI61" s="2">
        <v>8209.3700000000008</v>
      </c>
      <c r="BJ61" s="2">
        <v>696.34295999999983</v>
      </c>
      <c r="BK61" s="2">
        <v>1470.99</v>
      </c>
      <c r="BL61" s="2">
        <f t="shared" si="31"/>
        <v>0.52661611567719713</v>
      </c>
      <c r="BM61" s="2">
        <v>0.5</v>
      </c>
      <c r="BN61" s="2">
        <f t="shared" si="32"/>
        <v>168.57657971417902</v>
      </c>
      <c r="BO61" s="2">
        <f t="shared" si="33"/>
        <v>2.4608280528913529</v>
      </c>
      <c r="BP61" s="2">
        <f t="shared" si="34"/>
        <v>44.387571801614172</v>
      </c>
      <c r="BQ61" s="2">
        <f t="shared" si="35"/>
        <v>1.1631675385844996E-2</v>
      </c>
      <c r="BR61" s="2">
        <f t="shared" si="36"/>
        <v>-1</v>
      </c>
      <c r="BS61" s="2" t="e">
        <f t="shared" si="37"/>
        <v>#DIV/0!</v>
      </c>
      <c r="BT61" s="2" t="s">
        <v>527</v>
      </c>
      <c r="BU61" s="2">
        <v>-9434.33</v>
      </c>
      <c r="BV61" s="2">
        <f t="shared" si="38"/>
        <v>-9434.33</v>
      </c>
      <c r="BW61" s="2">
        <f t="shared" si="39"/>
        <v>7.4135922066091542</v>
      </c>
      <c r="BX61" s="2">
        <f t="shared" si="40"/>
        <v>7.1033866039694402E-2</v>
      </c>
      <c r="BY61" s="2">
        <f t="shared" si="41"/>
        <v>-0.15591886228274823</v>
      </c>
      <c r="BZ61" s="2">
        <f t="shared" si="42"/>
        <v>0.52661611567719713</v>
      </c>
      <c r="CA61" s="2" t="e">
        <f t="shared" si="43"/>
        <v>#DIV/0!</v>
      </c>
      <c r="CB61" s="2">
        <f t="shared" si="44"/>
        <v>-0.96239492877801214</v>
      </c>
      <c r="CC61" s="2">
        <f t="shared" si="45"/>
        <v>1.962394928778012</v>
      </c>
      <c r="CD61" s="2">
        <f t="shared" si="46"/>
        <v>199.98996774193549</v>
      </c>
      <c r="CE61" s="2">
        <f t="shared" si="47"/>
        <v>168.57657971417902</v>
      </c>
      <c r="CF61" s="2">
        <f t="shared" si="48"/>
        <v>0.84292518078560863</v>
      </c>
      <c r="CG61" s="2">
        <f t="shared" si="49"/>
        <v>0.16524559891622465</v>
      </c>
      <c r="CH61" s="2">
        <v>6</v>
      </c>
      <c r="CI61" s="2">
        <v>0.5</v>
      </c>
      <c r="CJ61" s="2" t="s">
        <v>312</v>
      </c>
      <c r="CK61" s="2">
        <v>2</v>
      </c>
      <c r="CL61" s="2" t="b">
        <v>0</v>
      </c>
      <c r="CM61" s="2">
        <v>1693243644</v>
      </c>
      <c r="CN61" s="2">
        <v>407.42854838709673</v>
      </c>
      <c r="CO61" s="2">
        <v>410.02199999999988</v>
      </c>
      <c r="CP61" s="2">
        <v>15.433612903225811</v>
      </c>
      <c r="CQ61" s="2">
        <v>15.112964516129029</v>
      </c>
      <c r="CR61" s="2">
        <v>407.84254838709671</v>
      </c>
      <c r="CS61" s="2">
        <v>15.368612903225809</v>
      </c>
      <c r="CT61" s="2">
        <v>600.01599999999996</v>
      </c>
      <c r="CU61" s="2">
        <v>101.45345161290319</v>
      </c>
      <c r="CV61" s="2">
        <v>0.1000054451612903</v>
      </c>
      <c r="CW61" s="2">
        <v>23.5636935483871</v>
      </c>
      <c r="CX61" s="2">
        <v>22.901480645161289</v>
      </c>
      <c r="CY61" s="2">
        <v>999.90000000000032</v>
      </c>
      <c r="CZ61" s="2">
        <v>0</v>
      </c>
      <c r="DA61" s="2">
        <v>0</v>
      </c>
      <c r="DB61" s="2">
        <v>10003.78903225807</v>
      </c>
      <c r="DC61" s="2">
        <v>0</v>
      </c>
      <c r="DD61" s="2">
        <v>456.25009677419359</v>
      </c>
      <c r="DE61" s="2">
        <v>199.98996774193549</v>
      </c>
      <c r="DF61" s="2">
        <v>0.89998500000000026</v>
      </c>
      <c r="DG61" s="2">
        <v>0.1000153774193549</v>
      </c>
      <c r="DH61" s="2">
        <v>0</v>
      </c>
      <c r="DI61" s="2">
        <v>696.52890322580663</v>
      </c>
      <c r="DJ61" s="2">
        <v>5.0002200000000023</v>
      </c>
      <c r="DK61" s="2">
        <v>1554.76</v>
      </c>
      <c r="DL61" s="2">
        <v>1797.6348387096771</v>
      </c>
      <c r="DM61" s="2">
        <v>34.370935483870973</v>
      </c>
      <c r="DN61" s="2">
        <v>38.709354838709679</v>
      </c>
      <c r="DO61" s="2">
        <v>36.600612903225802</v>
      </c>
      <c r="DP61" s="2">
        <v>35.412903225806453</v>
      </c>
      <c r="DQ61" s="2">
        <v>36.271999999999991</v>
      </c>
      <c r="DR61" s="2">
        <v>175.48741935483869</v>
      </c>
      <c r="DS61" s="2">
        <v>19.5</v>
      </c>
      <c r="DT61" s="2">
        <v>0</v>
      </c>
      <c r="DU61" s="2">
        <v>101.0999999046326</v>
      </c>
      <c r="DV61" s="2">
        <v>0</v>
      </c>
      <c r="DW61" s="2">
        <v>696.34295999999983</v>
      </c>
      <c r="DX61" s="2">
        <v>-6.7330769207209986</v>
      </c>
      <c r="DY61" s="2">
        <v>-4.1646153993606703</v>
      </c>
      <c r="DZ61" s="2">
        <v>1554.5791999999999</v>
      </c>
      <c r="EA61" s="2">
        <v>15</v>
      </c>
      <c r="EB61" s="2">
        <v>1693243673</v>
      </c>
      <c r="EC61" s="2" t="s">
        <v>528</v>
      </c>
      <c r="ED61" s="2">
        <v>1693243673</v>
      </c>
      <c r="EE61" s="2">
        <v>1693243669</v>
      </c>
      <c r="EF61" s="2">
        <v>45</v>
      </c>
      <c r="EG61" s="2">
        <v>-3.6999999999999998E-2</v>
      </c>
      <c r="EH61" s="2">
        <v>1E-3</v>
      </c>
      <c r="EI61" s="2">
        <v>-0.41399999999999998</v>
      </c>
      <c r="EJ61" s="2">
        <v>6.5000000000000002E-2</v>
      </c>
      <c r="EK61" s="2">
        <v>410</v>
      </c>
      <c r="EL61" s="2">
        <v>15</v>
      </c>
      <c r="EM61" s="2">
        <v>0.68</v>
      </c>
      <c r="EN61" s="2">
        <v>0.28000000000000003</v>
      </c>
      <c r="EO61" s="2">
        <v>100</v>
      </c>
      <c r="EP61" s="2">
        <v>100</v>
      </c>
      <c r="EQ61" s="2">
        <v>-0.41399999999999998</v>
      </c>
      <c r="ER61" s="2">
        <v>6.5000000000000002E-2</v>
      </c>
      <c r="ES61" s="2">
        <v>-0.86732929295000716</v>
      </c>
      <c r="ET61" s="2">
        <v>4.3947813741094052E-4</v>
      </c>
      <c r="EU61" s="2">
        <v>1.9954388575737439E-6</v>
      </c>
      <c r="EV61" s="2">
        <v>-3.8034163071679039E-10</v>
      </c>
      <c r="EW61" s="2">
        <v>-5.3090720669116451E-2</v>
      </c>
      <c r="EX61" s="2">
        <v>-1.1920631203760169E-2</v>
      </c>
      <c r="EY61" s="2">
        <v>1.912794135708796E-3</v>
      </c>
      <c r="EZ61" s="2">
        <v>-4.0206091563060771E-5</v>
      </c>
      <c r="FA61" s="2">
        <v>23</v>
      </c>
      <c r="FB61" s="2">
        <v>2006</v>
      </c>
      <c r="FC61" s="2">
        <v>0</v>
      </c>
      <c r="FD61" s="2">
        <v>18</v>
      </c>
      <c r="FE61" s="2">
        <v>1.4</v>
      </c>
      <c r="FF61" s="2">
        <v>1.4</v>
      </c>
      <c r="FG61" s="2">
        <v>1.07178</v>
      </c>
      <c r="FH61" s="2">
        <v>2.5622600000000002</v>
      </c>
      <c r="FI61" s="2">
        <v>1.39771</v>
      </c>
      <c r="FJ61" s="2">
        <v>2.2790499999999998</v>
      </c>
      <c r="FK61" s="2">
        <v>1.3952599999999999</v>
      </c>
      <c r="FL61" s="2">
        <v>2.63428</v>
      </c>
      <c r="FM61" s="2">
        <v>30.587700000000002</v>
      </c>
      <c r="FN61" s="2">
        <v>14.744899999999999</v>
      </c>
      <c r="FO61" s="2">
        <v>18</v>
      </c>
      <c r="FP61" s="2">
        <v>571.88199999999995</v>
      </c>
      <c r="FQ61" s="2">
        <v>398.31599999999997</v>
      </c>
      <c r="FR61" s="2">
        <v>22.863299999999999</v>
      </c>
      <c r="FS61" s="2">
        <v>23.718299999999999</v>
      </c>
      <c r="FT61" s="2">
        <v>30.0002</v>
      </c>
      <c r="FU61" s="2">
        <v>23.526399999999999</v>
      </c>
      <c r="FV61" s="2">
        <v>23.8795</v>
      </c>
      <c r="FW61" s="2">
        <v>21.4847</v>
      </c>
      <c r="FX61" s="2">
        <v>0</v>
      </c>
      <c r="FY61" s="2">
        <v>100</v>
      </c>
      <c r="FZ61" s="2">
        <v>-999.9</v>
      </c>
      <c r="GA61" s="2">
        <v>410</v>
      </c>
      <c r="GB61" s="2">
        <v>56.859000000000002</v>
      </c>
      <c r="GC61" s="2">
        <v>99.252200000000002</v>
      </c>
      <c r="GD61" s="2">
        <v>93.825500000000005</v>
      </c>
    </row>
    <row r="62" spans="1:186" s="2" customFormat="1" thickTop="1" thickBot="1" x14ac:dyDescent="0.35">
      <c r="A62" s="1">
        <v>45</v>
      </c>
      <c r="B62" s="2">
        <v>1693243795.5</v>
      </c>
      <c r="C62" s="2">
        <v>7386.5</v>
      </c>
      <c r="D62" s="2" t="s">
        <v>529</v>
      </c>
      <c r="E62" s="2" t="s">
        <v>530</v>
      </c>
      <c r="F62" s="2">
        <v>5</v>
      </c>
      <c r="H62" s="2" t="s">
        <v>308</v>
      </c>
      <c r="I62" s="1">
        <v>45</v>
      </c>
      <c r="J62" s="1" t="s">
        <v>1361</v>
      </c>
      <c r="M62" s="2">
        <v>1693243787.75</v>
      </c>
      <c r="N62" s="2">
        <f t="shared" si="0"/>
        <v>8.0025976371719116E-4</v>
      </c>
      <c r="O62" s="2">
        <f t="shared" si="1"/>
        <v>0.80025976371719121</v>
      </c>
      <c r="P62" s="1">
        <f t="shared" si="2"/>
        <v>6.0804500580843621</v>
      </c>
      <c r="Q62" s="2">
        <f t="shared" si="3"/>
        <v>403.59363333333329</v>
      </c>
      <c r="R62" s="2">
        <f t="shared" si="4"/>
        <v>252.51535161192393</v>
      </c>
      <c r="S62" s="2">
        <f t="shared" si="5"/>
        <v>25.644688988387639</v>
      </c>
      <c r="T62" s="2">
        <f t="shared" si="6"/>
        <v>40.987738521470376</v>
      </c>
      <c r="U62" s="2">
        <f t="shared" si="7"/>
        <v>6.790931328546547E-2</v>
      </c>
      <c r="V62" s="2">
        <f t="shared" si="8"/>
        <v>2.9548406976716124</v>
      </c>
      <c r="W62" s="2">
        <f t="shared" si="9"/>
        <v>6.7054033269153615E-2</v>
      </c>
      <c r="X62" s="2">
        <f t="shared" si="10"/>
        <v>4.1984716773608918E-2</v>
      </c>
      <c r="Y62" s="2">
        <f t="shared" si="11"/>
        <v>33.049287987489727</v>
      </c>
      <c r="Z62" s="2">
        <f t="shared" si="12"/>
        <v>23.634616686172098</v>
      </c>
      <c r="AA62" s="2">
        <f t="shared" si="13"/>
        <v>22.941363333333332</v>
      </c>
      <c r="AB62" s="2">
        <f t="shared" si="14"/>
        <v>2.8097299424996787</v>
      </c>
      <c r="AC62" s="2">
        <f t="shared" si="15"/>
        <v>55.39044127780388</v>
      </c>
      <c r="AD62" s="2">
        <f t="shared" si="16"/>
        <v>1.6241515572125034</v>
      </c>
      <c r="AE62" s="2">
        <f t="shared" si="17"/>
        <v>2.932187431161223</v>
      </c>
      <c r="AF62" s="2">
        <f t="shared" si="18"/>
        <v>1.1855783852871753</v>
      </c>
      <c r="AG62" s="2">
        <f t="shared" si="19"/>
        <v>-35.291455579928133</v>
      </c>
      <c r="AH62" s="2">
        <f t="shared" si="20"/>
        <v>112.53048896384455</v>
      </c>
      <c r="AI62" s="2">
        <f t="shared" si="21"/>
        <v>7.9180639885750921</v>
      </c>
      <c r="AJ62" s="2">
        <f t="shared" si="22"/>
        <v>118.20638535998123</v>
      </c>
      <c r="AK62" s="2">
        <f t="shared" si="23"/>
        <v>6.0804500580843621</v>
      </c>
      <c r="AL62" s="2">
        <f t="shared" si="24"/>
        <v>0.80025976371719121</v>
      </c>
      <c r="AM62" s="2">
        <f t="shared" si="25"/>
        <v>5.9655927584797119</v>
      </c>
      <c r="AN62" s="2">
        <v>416.35575338858001</v>
      </c>
      <c r="AO62" s="2">
        <v>410.22776363636359</v>
      </c>
      <c r="AP62" s="2">
        <v>1.5297826107624471E-2</v>
      </c>
      <c r="AQ62" s="2">
        <v>67.259766145049483</v>
      </c>
      <c r="AR62" s="2">
        <f t="shared" si="26"/>
        <v>0.82446633245345347</v>
      </c>
      <c r="AS62" s="2">
        <v>15.210465757689409</v>
      </c>
      <c r="AT62" s="2">
        <v>16.02091333333334</v>
      </c>
      <c r="AU62" s="2">
        <v>1.4526882323678909E-4</v>
      </c>
      <c r="AV62" s="2">
        <v>78.451360000534677</v>
      </c>
      <c r="AW62" s="2">
        <v>28</v>
      </c>
      <c r="AX62" s="2">
        <v>5</v>
      </c>
      <c r="AY62" s="2">
        <f t="shared" si="27"/>
        <v>1</v>
      </c>
      <c r="AZ62" s="2">
        <f t="shared" si="28"/>
        <v>0</v>
      </c>
      <c r="BA62" s="2">
        <f t="shared" si="29"/>
        <v>54249.654677177175</v>
      </c>
      <c r="BB62" s="2" t="s">
        <v>309</v>
      </c>
      <c r="BC62" s="2">
        <v>0</v>
      </c>
      <c r="BD62" s="2">
        <v>0</v>
      </c>
      <c r="BE62" s="2">
        <v>0</v>
      </c>
      <c r="BF62" s="2" t="e">
        <f t="shared" si="30"/>
        <v>#DIV/0!</v>
      </c>
      <c r="BG62" s="2">
        <v>0.5</v>
      </c>
      <c r="BH62" s="2" t="s">
        <v>531</v>
      </c>
      <c r="BI62" s="2">
        <v>8144.83</v>
      </c>
      <c r="BJ62" s="2">
        <v>933.0828076923076</v>
      </c>
      <c r="BK62" s="2">
        <v>2520.29</v>
      </c>
      <c r="BL62" s="2">
        <f t="shared" si="31"/>
        <v>0.62977165020997283</v>
      </c>
      <c r="BM62" s="2">
        <v>0.5</v>
      </c>
      <c r="BN62" s="2">
        <f t="shared" si="32"/>
        <v>168.58358345465794</v>
      </c>
      <c r="BO62" s="2">
        <f t="shared" si="33"/>
        <v>6.0804500580843621</v>
      </c>
      <c r="BP62" s="2">
        <f t="shared" si="34"/>
        <v>53.084580775275299</v>
      </c>
      <c r="BQ62" s="2">
        <f t="shared" si="35"/>
        <v>3.3101977925301805E-2</v>
      </c>
      <c r="BR62" s="2">
        <f t="shared" si="36"/>
        <v>-1</v>
      </c>
      <c r="BS62" s="2" t="e">
        <f t="shared" si="37"/>
        <v>#DIV/0!</v>
      </c>
      <c r="BT62" s="2" t="s">
        <v>532</v>
      </c>
      <c r="BU62" s="2">
        <v>722.33</v>
      </c>
      <c r="BV62" s="2">
        <f t="shared" si="38"/>
        <v>722.33</v>
      </c>
      <c r="BW62" s="2">
        <f t="shared" si="39"/>
        <v>0.71339409353685479</v>
      </c>
      <c r="BX62" s="2">
        <f t="shared" si="40"/>
        <v>0.88278226006568128</v>
      </c>
      <c r="BY62" s="2">
        <f t="shared" si="41"/>
        <v>3.4891116248805947</v>
      </c>
      <c r="BZ62" s="2">
        <f t="shared" si="42"/>
        <v>0.62977165020997283</v>
      </c>
      <c r="CA62" s="2" t="e">
        <f t="shared" si="43"/>
        <v>#DIV/0!</v>
      </c>
      <c r="CB62" s="2">
        <f t="shared" si="44"/>
        <v>0.68339069657740137</v>
      </c>
      <c r="CC62" s="2">
        <f t="shared" si="45"/>
        <v>0.31660930342259863</v>
      </c>
      <c r="CD62" s="2">
        <f t="shared" si="46"/>
        <v>199.99796666666671</v>
      </c>
      <c r="CE62" s="2">
        <f t="shared" si="47"/>
        <v>168.58358345465794</v>
      </c>
      <c r="CF62" s="2">
        <f t="shared" si="48"/>
        <v>0.84292648702590756</v>
      </c>
      <c r="CG62" s="2">
        <f t="shared" si="49"/>
        <v>0.16524811996000152</v>
      </c>
      <c r="CH62" s="2">
        <v>6</v>
      </c>
      <c r="CI62" s="2">
        <v>0.5</v>
      </c>
      <c r="CJ62" s="2" t="s">
        <v>312</v>
      </c>
      <c r="CK62" s="2">
        <v>2</v>
      </c>
      <c r="CL62" s="2" t="b">
        <v>0</v>
      </c>
      <c r="CM62" s="2">
        <v>1693243787.75</v>
      </c>
      <c r="CN62" s="2">
        <v>403.59363333333329</v>
      </c>
      <c r="CO62" s="2">
        <v>409.99683333333343</v>
      </c>
      <c r="CP62" s="2">
        <v>15.992520000000001</v>
      </c>
      <c r="CQ62" s="2">
        <v>15.205086666666659</v>
      </c>
      <c r="CR62" s="2">
        <v>404.06063333333333</v>
      </c>
      <c r="CS62" s="2">
        <v>15.92952</v>
      </c>
      <c r="CT62" s="2">
        <v>600.02153333333331</v>
      </c>
      <c r="CU62" s="2">
        <v>101.4569333333333</v>
      </c>
      <c r="CV62" s="2">
        <v>0.1000168666666667</v>
      </c>
      <c r="CW62" s="2">
        <v>23.64776333333333</v>
      </c>
      <c r="CX62" s="2">
        <v>22.941363333333332</v>
      </c>
      <c r="CY62" s="2">
        <v>999.9000000000002</v>
      </c>
      <c r="CZ62" s="2">
        <v>0</v>
      </c>
      <c r="DA62" s="2">
        <v>0</v>
      </c>
      <c r="DB62" s="2">
        <v>9999.2043333333331</v>
      </c>
      <c r="DC62" s="2">
        <v>0</v>
      </c>
      <c r="DD62" s="2">
        <v>509.89653333333342</v>
      </c>
      <c r="DE62" s="2">
        <v>199.99796666666671</v>
      </c>
      <c r="DF62" s="2">
        <v>0.8999615333333334</v>
      </c>
      <c r="DG62" s="2">
        <v>0.10003844000000001</v>
      </c>
      <c r="DH62" s="2">
        <v>0</v>
      </c>
      <c r="DI62" s="2">
        <v>933.34246666666661</v>
      </c>
      <c r="DJ62" s="2">
        <v>5.0002200000000014</v>
      </c>
      <c r="DK62" s="2">
        <v>2005.698666666666</v>
      </c>
      <c r="DL62" s="2">
        <v>1797.697333333334</v>
      </c>
      <c r="DM62" s="2">
        <v>34.624866666666669</v>
      </c>
      <c r="DN62" s="2">
        <v>38.92046666666667</v>
      </c>
      <c r="DO62" s="2">
        <v>37.149799999999999</v>
      </c>
      <c r="DP62" s="2">
        <v>33.178933333333333</v>
      </c>
      <c r="DQ62" s="2">
        <v>36.0914</v>
      </c>
      <c r="DR62" s="2">
        <v>175.49066666666661</v>
      </c>
      <c r="DS62" s="2">
        <v>19.510000000000002</v>
      </c>
      <c r="DT62" s="2">
        <v>0</v>
      </c>
      <c r="DU62" s="2">
        <v>141.4000000953674</v>
      </c>
      <c r="DV62" s="2">
        <v>0</v>
      </c>
      <c r="DW62" s="2">
        <v>933.0828076923076</v>
      </c>
      <c r="DX62" s="2">
        <v>-55.159418847362943</v>
      </c>
      <c r="DY62" s="2">
        <v>-102.86188043866539</v>
      </c>
      <c r="DZ62" s="2">
        <v>2005.195769230769</v>
      </c>
      <c r="EA62" s="2">
        <v>15</v>
      </c>
      <c r="EB62" s="2">
        <v>1693243824.5</v>
      </c>
      <c r="EC62" s="2" t="s">
        <v>533</v>
      </c>
      <c r="ED62" s="2">
        <v>1693243824.5</v>
      </c>
      <c r="EE62" s="2">
        <v>1693243813.5</v>
      </c>
      <c r="EF62" s="2">
        <v>46</v>
      </c>
      <c r="EG62" s="2">
        <v>-5.2999999999999999E-2</v>
      </c>
      <c r="EH62" s="2">
        <v>-4.0000000000000001E-3</v>
      </c>
      <c r="EI62" s="2">
        <v>-0.46700000000000003</v>
      </c>
      <c r="EJ62" s="2">
        <v>6.3E-2</v>
      </c>
      <c r="EK62" s="2">
        <v>410</v>
      </c>
      <c r="EL62" s="2">
        <v>15</v>
      </c>
      <c r="EM62" s="2">
        <v>0.91</v>
      </c>
      <c r="EN62" s="2">
        <v>0.17</v>
      </c>
      <c r="EO62" s="2">
        <v>100</v>
      </c>
      <c r="EP62" s="2">
        <v>100</v>
      </c>
      <c r="EQ62" s="2">
        <v>-0.46700000000000003</v>
      </c>
      <c r="ER62" s="2">
        <v>6.3E-2</v>
      </c>
      <c r="ES62" s="2">
        <v>-0.90410961154494829</v>
      </c>
      <c r="ET62" s="2">
        <v>4.3947813741094052E-4</v>
      </c>
      <c r="EU62" s="2">
        <v>1.9954388575737439E-6</v>
      </c>
      <c r="EV62" s="2">
        <v>-3.8034163071679039E-10</v>
      </c>
      <c r="EW62" s="2">
        <v>-5.2242481670689289E-2</v>
      </c>
      <c r="EX62" s="2">
        <v>-1.1920631203760169E-2</v>
      </c>
      <c r="EY62" s="2">
        <v>1.912794135708796E-3</v>
      </c>
      <c r="EZ62" s="2">
        <v>-4.0206091563060771E-5</v>
      </c>
      <c r="FA62" s="2">
        <v>23</v>
      </c>
      <c r="FB62" s="2">
        <v>2006</v>
      </c>
      <c r="FC62" s="2">
        <v>0</v>
      </c>
      <c r="FD62" s="2">
        <v>18</v>
      </c>
      <c r="FE62" s="2">
        <v>2</v>
      </c>
      <c r="FF62" s="2">
        <v>2.1</v>
      </c>
      <c r="FG62" s="2">
        <v>1.07178</v>
      </c>
      <c r="FH62" s="2">
        <v>2.5732400000000002</v>
      </c>
      <c r="FI62" s="2">
        <v>1.39771</v>
      </c>
      <c r="FJ62" s="2">
        <v>2.2790499999999998</v>
      </c>
      <c r="FK62" s="2">
        <v>1.3952599999999999</v>
      </c>
      <c r="FL62" s="2">
        <v>2.36938</v>
      </c>
      <c r="FM62" s="2">
        <v>30.717199999999998</v>
      </c>
      <c r="FN62" s="2">
        <v>14.7012</v>
      </c>
      <c r="FO62" s="2">
        <v>18</v>
      </c>
      <c r="FP62" s="2">
        <v>569.33699999999999</v>
      </c>
      <c r="FQ62" s="2">
        <v>398.12299999999999</v>
      </c>
      <c r="FR62" s="2">
        <v>23.018799999999999</v>
      </c>
      <c r="FS62" s="2">
        <v>23.788599999999999</v>
      </c>
      <c r="FT62" s="2">
        <v>30.000299999999999</v>
      </c>
      <c r="FU62" s="2">
        <v>23.5825</v>
      </c>
      <c r="FV62" s="2">
        <v>23.933900000000001</v>
      </c>
      <c r="FW62" s="2">
        <v>21.4801</v>
      </c>
      <c r="FX62" s="2">
        <v>0</v>
      </c>
      <c r="FY62" s="2">
        <v>100</v>
      </c>
      <c r="FZ62" s="2">
        <v>-999.9</v>
      </c>
      <c r="GA62" s="2">
        <v>410</v>
      </c>
      <c r="GB62" s="2">
        <v>56.859000000000002</v>
      </c>
      <c r="GC62" s="2">
        <v>99.251999999999995</v>
      </c>
      <c r="GD62" s="2">
        <v>93.820099999999996</v>
      </c>
    </row>
    <row r="63" spans="1:186" s="2" customFormat="1" thickTop="1" thickBot="1" x14ac:dyDescent="0.35">
      <c r="A63" s="1">
        <v>46</v>
      </c>
      <c r="B63" s="2">
        <v>1693243928.5</v>
      </c>
      <c r="C63" s="2">
        <v>7519.5</v>
      </c>
      <c r="D63" s="2" t="s">
        <v>534</v>
      </c>
      <c r="E63" s="2" t="s">
        <v>535</v>
      </c>
      <c r="F63" s="2">
        <v>5</v>
      </c>
      <c r="H63" s="2" t="s">
        <v>308</v>
      </c>
      <c r="I63" s="1">
        <v>46</v>
      </c>
      <c r="J63" s="1" t="s">
        <v>1362</v>
      </c>
      <c r="M63" s="2">
        <v>1693243920.5</v>
      </c>
      <c r="N63" s="2">
        <f t="shared" si="0"/>
        <v>8.201635731878101E-4</v>
      </c>
      <c r="O63" s="2">
        <f t="shared" si="1"/>
        <v>0.82016357318781008</v>
      </c>
      <c r="P63" s="1">
        <f t="shared" si="2"/>
        <v>6.832141873187517</v>
      </c>
      <c r="Q63" s="2">
        <f t="shared" si="3"/>
        <v>402.84361290322579</v>
      </c>
      <c r="R63" s="2">
        <f t="shared" si="4"/>
        <v>242.46956345742052</v>
      </c>
      <c r="S63" s="2">
        <f t="shared" si="5"/>
        <v>24.623382674714204</v>
      </c>
      <c r="T63" s="2">
        <f t="shared" si="6"/>
        <v>40.909763259100693</v>
      </c>
      <c r="U63" s="2">
        <f t="shared" si="7"/>
        <v>7.1617644802681846E-2</v>
      </c>
      <c r="V63" s="2">
        <f t="shared" si="8"/>
        <v>2.9553426386014241</v>
      </c>
      <c r="W63" s="2">
        <f t="shared" si="9"/>
        <v>7.0667269831527893E-2</v>
      </c>
      <c r="X63" s="2">
        <f t="shared" si="10"/>
        <v>4.42513803073874E-2</v>
      </c>
      <c r="Y63" s="2">
        <f t="shared" si="11"/>
        <v>33.048990057682857</v>
      </c>
      <c r="Z63" s="2">
        <f t="shared" si="12"/>
        <v>23.395782463026165</v>
      </c>
      <c r="AA63" s="2">
        <f t="shared" si="13"/>
        <v>22.788525806451609</v>
      </c>
      <c r="AB63" s="2">
        <f t="shared" si="14"/>
        <v>2.7838316348176715</v>
      </c>
      <c r="AC63" s="2">
        <f t="shared" si="15"/>
        <v>56.407367304133395</v>
      </c>
      <c r="AD63" s="2">
        <f t="shared" si="16"/>
        <v>1.6308330551528194</v>
      </c>
      <c r="AE63" s="2">
        <f t="shared" si="17"/>
        <v>2.8911703082326197</v>
      </c>
      <c r="AF63" s="2">
        <f t="shared" si="18"/>
        <v>1.1529985796648521</v>
      </c>
      <c r="AG63" s="2">
        <f t="shared" si="19"/>
        <v>-36.169213577582426</v>
      </c>
      <c r="AH63" s="2">
        <f t="shared" si="20"/>
        <v>99.668157826800908</v>
      </c>
      <c r="AI63" s="2">
        <f t="shared" si="21"/>
        <v>6.9981175530197417</v>
      </c>
      <c r="AJ63" s="2">
        <f t="shared" si="22"/>
        <v>103.54605185992108</v>
      </c>
      <c r="AK63" s="2">
        <f t="shared" si="23"/>
        <v>6.832141873187517</v>
      </c>
      <c r="AL63" s="2">
        <f t="shared" si="24"/>
        <v>0.82016357318781008</v>
      </c>
      <c r="AM63" s="2">
        <f t="shared" si="25"/>
        <v>6.5694603655110919</v>
      </c>
      <c r="AN63" s="2">
        <v>416.33783431749367</v>
      </c>
      <c r="AO63" s="2">
        <v>409.49853333333328</v>
      </c>
      <c r="AP63" s="2">
        <v>3.644100457423248E-2</v>
      </c>
      <c r="AQ63" s="2">
        <v>67.258905761760801</v>
      </c>
      <c r="AR63" s="2">
        <f t="shared" si="26"/>
        <v>0.86077037996077221</v>
      </c>
      <c r="AS63" s="2">
        <v>15.24719207096399</v>
      </c>
      <c r="AT63" s="2">
        <v>16.09087818181818</v>
      </c>
      <c r="AU63" s="2">
        <v>6.0129080167246147E-4</v>
      </c>
      <c r="AV63" s="2">
        <v>78.446717332996755</v>
      </c>
      <c r="AW63" s="2">
        <v>32</v>
      </c>
      <c r="AX63" s="2">
        <v>5</v>
      </c>
      <c r="AY63" s="2">
        <f t="shared" si="27"/>
        <v>1</v>
      </c>
      <c r="AZ63" s="2">
        <f t="shared" si="28"/>
        <v>0</v>
      </c>
      <c r="BA63" s="2">
        <f t="shared" si="29"/>
        <v>54307.160899220005</v>
      </c>
      <c r="BB63" s="2" t="s">
        <v>309</v>
      </c>
      <c r="BC63" s="2">
        <v>0</v>
      </c>
      <c r="BD63" s="2">
        <v>0</v>
      </c>
      <c r="BE63" s="2">
        <v>0</v>
      </c>
      <c r="BF63" s="2" t="e">
        <f t="shared" si="30"/>
        <v>#DIV/0!</v>
      </c>
      <c r="BG63" s="2">
        <v>0.5</v>
      </c>
      <c r="BH63" s="2" t="s">
        <v>536</v>
      </c>
      <c r="BI63" s="2">
        <v>8149.87</v>
      </c>
      <c r="BJ63" s="2">
        <v>929.47755999999981</v>
      </c>
      <c r="BK63" s="2">
        <v>2625.01</v>
      </c>
      <c r="BL63" s="2">
        <f t="shared" si="31"/>
        <v>0.6459146593727263</v>
      </c>
      <c r="BM63" s="2">
        <v>0.5</v>
      </c>
      <c r="BN63" s="2">
        <f t="shared" si="32"/>
        <v>168.58741186341587</v>
      </c>
      <c r="BO63" s="2">
        <f t="shared" si="33"/>
        <v>6.832141873187517</v>
      </c>
      <c r="BP63" s="2">
        <f t="shared" si="34"/>
        <v>54.446540354143885</v>
      </c>
      <c r="BQ63" s="2">
        <f t="shared" si="35"/>
        <v>3.7559992191573688E-2</v>
      </c>
      <c r="BR63" s="2">
        <f t="shared" si="36"/>
        <v>-1</v>
      </c>
      <c r="BS63" s="2" t="e">
        <f t="shared" si="37"/>
        <v>#DIV/0!</v>
      </c>
      <c r="BT63" s="2" t="s">
        <v>537</v>
      </c>
      <c r="BU63" s="2">
        <v>685.4</v>
      </c>
      <c r="BV63" s="2">
        <f t="shared" si="38"/>
        <v>685.4</v>
      </c>
      <c r="BW63" s="2">
        <f t="shared" si="39"/>
        <v>0.73889623277625605</v>
      </c>
      <c r="BX63" s="2">
        <f t="shared" si="40"/>
        <v>0.87416152731734742</v>
      </c>
      <c r="BY63" s="2">
        <f t="shared" si="41"/>
        <v>3.8298949518529328</v>
      </c>
      <c r="BZ63" s="2">
        <f t="shared" si="42"/>
        <v>0.6459146593727263</v>
      </c>
      <c r="CA63" s="2" t="e">
        <f t="shared" si="43"/>
        <v>#DIV/0!</v>
      </c>
      <c r="CB63" s="2">
        <f t="shared" si="44"/>
        <v>0.64460976424574479</v>
      </c>
      <c r="CC63" s="2">
        <f t="shared" si="45"/>
        <v>0.35539023575425521</v>
      </c>
      <c r="CD63" s="2">
        <f t="shared" si="46"/>
        <v>200.0032258064517</v>
      </c>
      <c r="CE63" s="2">
        <f t="shared" si="47"/>
        <v>168.58741186341587</v>
      </c>
      <c r="CF63" s="2">
        <f t="shared" si="48"/>
        <v>0.84292346377734062</v>
      </c>
      <c r="CG63" s="2">
        <f t="shared" si="49"/>
        <v>0.16524228509026762</v>
      </c>
      <c r="CH63" s="2">
        <v>6</v>
      </c>
      <c r="CI63" s="2">
        <v>0.5</v>
      </c>
      <c r="CJ63" s="2" t="s">
        <v>312</v>
      </c>
      <c r="CK63" s="2">
        <v>2</v>
      </c>
      <c r="CL63" s="2" t="b">
        <v>0</v>
      </c>
      <c r="CM63" s="2">
        <v>1693243920.5</v>
      </c>
      <c r="CN63" s="2">
        <v>402.84361290322579</v>
      </c>
      <c r="CO63" s="2">
        <v>410.00616129032261</v>
      </c>
      <c r="CP63" s="2">
        <v>16.059019354838711</v>
      </c>
      <c r="CQ63" s="2">
        <v>15.252025806451609</v>
      </c>
      <c r="CR63" s="2">
        <v>403.33861290322591</v>
      </c>
      <c r="CS63" s="2">
        <v>15.99301935483871</v>
      </c>
      <c r="CT63" s="2">
        <v>599.99925806451608</v>
      </c>
      <c r="CU63" s="2">
        <v>101.4524838709677</v>
      </c>
      <c r="CV63" s="2">
        <v>9.9984503225806431E-2</v>
      </c>
      <c r="CW63" s="2">
        <v>23.41407741935484</v>
      </c>
      <c r="CX63" s="2">
        <v>22.788525806451609</v>
      </c>
      <c r="CY63" s="2">
        <v>999.90000000000032</v>
      </c>
      <c r="CZ63" s="2">
        <v>0</v>
      </c>
      <c r="DA63" s="2">
        <v>0</v>
      </c>
      <c r="DB63" s="2">
        <v>10002.49161290323</v>
      </c>
      <c r="DC63" s="2">
        <v>0</v>
      </c>
      <c r="DD63" s="2">
        <v>424.14448387096769</v>
      </c>
      <c r="DE63" s="2">
        <v>200.0032258064517</v>
      </c>
      <c r="DF63" s="2">
        <v>0.90005161290322566</v>
      </c>
      <c r="DG63" s="2">
        <v>9.9948387096774144E-2</v>
      </c>
      <c r="DH63" s="2">
        <v>0</v>
      </c>
      <c r="DI63" s="2">
        <v>930.07877419354838</v>
      </c>
      <c r="DJ63" s="2">
        <v>5.0002200000000023</v>
      </c>
      <c r="DK63" s="2">
        <v>2032.5774193548391</v>
      </c>
      <c r="DL63" s="2">
        <v>1797.7954838709679</v>
      </c>
      <c r="DM63" s="2">
        <v>34.227645161290333</v>
      </c>
      <c r="DN63" s="2">
        <v>38.33232258064514</v>
      </c>
      <c r="DO63" s="2">
        <v>36.793999999999997</v>
      </c>
      <c r="DP63" s="2">
        <v>31.193322580645159</v>
      </c>
      <c r="DQ63" s="2">
        <v>35.396903225806447</v>
      </c>
      <c r="DR63" s="2">
        <v>175.5122580645162</v>
      </c>
      <c r="DS63" s="2">
        <v>19.489999999999998</v>
      </c>
      <c r="DT63" s="2">
        <v>0</v>
      </c>
      <c r="DU63" s="2">
        <v>131</v>
      </c>
      <c r="DV63" s="2">
        <v>0</v>
      </c>
      <c r="DW63" s="2">
        <v>929.47755999999981</v>
      </c>
      <c r="DX63" s="2">
        <v>-41.239538461427358</v>
      </c>
      <c r="DY63" s="2">
        <v>-92.237692293753582</v>
      </c>
      <c r="DZ63" s="2">
        <v>2031.2256</v>
      </c>
      <c r="EA63" s="2">
        <v>15</v>
      </c>
      <c r="EB63" s="2">
        <v>1693243956.5</v>
      </c>
      <c r="EC63" s="2" t="s">
        <v>538</v>
      </c>
      <c r="ED63" s="2">
        <v>1693243956.5</v>
      </c>
      <c r="EE63" s="2">
        <v>1693243950.5</v>
      </c>
      <c r="EF63" s="2">
        <v>47</v>
      </c>
      <c r="EG63" s="2">
        <v>-2.9000000000000001E-2</v>
      </c>
      <c r="EH63" s="2">
        <v>2E-3</v>
      </c>
      <c r="EI63" s="2">
        <v>-0.495</v>
      </c>
      <c r="EJ63" s="2">
        <v>6.6000000000000003E-2</v>
      </c>
      <c r="EK63" s="2">
        <v>410</v>
      </c>
      <c r="EL63" s="2">
        <v>15</v>
      </c>
      <c r="EM63" s="2">
        <v>0.91</v>
      </c>
      <c r="EN63" s="2">
        <v>0.14000000000000001</v>
      </c>
      <c r="EO63" s="2">
        <v>100</v>
      </c>
      <c r="EP63" s="2">
        <v>100</v>
      </c>
      <c r="EQ63" s="2">
        <v>-0.495</v>
      </c>
      <c r="ER63" s="2">
        <v>6.6000000000000003E-2</v>
      </c>
      <c r="ES63" s="2">
        <v>-0.95696315574135404</v>
      </c>
      <c r="ET63" s="2">
        <v>4.3947813741094052E-4</v>
      </c>
      <c r="EU63" s="2">
        <v>1.9954388575737439E-6</v>
      </c>
      <c r="EV63" s="2">
        <v>-3.8034163071679039E-10</v>
      </c>
      <c r="EW63" s="2">
        <v>-5.5990737784045258E-2</v>
      </c>
      <c r="EX63" s="2">
        <v>-1.1920631203760169E-2</v>
      </c>
      <c r="EY63" s="2">
        <v>1.912794135708796E-3</v>
      </c>
      <c r="EZ63" s="2">
        <v>-4.0206091563060771E-5</v>
      </c>
      <c r="FA63" s="2">
        <v>23</v>
      </c>
      <c r="FB63" s="2">
        <v>2006</v>
      </c>
      <c r="FC63" s="2">
        <v>0</v>
      </c>
      <c r="FD63" s="2">
        <v>18</v>
      </c>
      <c r="FE63" s="2">
        <v>1.7</v>
      </c>
      <c r="FF63" s="2">
        <v>1.9</v>
      </c>
      <c r="FG63" s="2">
        <v>1.07178</v>
      </c>
      <c r="FH63" s="2">
        <v>2.5659200000000002</v>
      </c>
      <c r="FI63" s="2">
        <v>1.39771</v>
      </c>
      <c r="FJ63" s="2">
        <v>2.2790499999999998</v>
      </c>
      <c r="FK63" s="2">
        <v>1.3952599999999999</v>
      </c>
      <c r="FL63" s="2">
        <v>2.6245099999999999</v>
      </c>
      <c r="FM63" s="2">
        <v>30.760400000000001</v>
      </c>
      <c r="FN63" s="2">
        <v>14.7012</v>
      </c>
      <c r="FO63" s="2">
        <v>18</v>
      </c>
      <c r="FP63" s="2">
        <v>564.20500000000004</v>
      </c>
      <c r="FQ63" s="2">
        <v>397.38</v>
      </c>
      <c r="FR63" s="2">
        <v>22.916</v>
      </c>
      <c r="FS63" s="2">
        <v>23.826699999999999</v>
      </c>
      <c r="FT63" s="2">
        <v>30</v>
      </c>
      <c r="FU63" s="2">
        <v>23.623899999999999</v>
      </c>
      <c r="FV63" s="2">
        <v>23.973400000000002</v>
      </c>
      <c r="FW63" s="2">
        <v>21.475200000000001</v>
      </c>
      <c r="FX63" s="2">
        <v>0</v>
      </c>
      <c r="FY63" s="2">
        <v>100</v>
      </c>
      <c r="FZ63" s="2">
        <v>-999.9</v>
      </c>
      <c r="GA63" s="2">
        <v>410</v>
      </c>
      <c r="GB63" s="2">
        <v>56.859000000000002</v>
      </c>
      <c r="GC63" s="2">
        <v>99.244699999999995</v>
      </c>
      <c r="GD63" s="2">
        <v>93.809799999999996</v>
      </c>
    </row>
    <row r="64" spans="1:186" s="2" customFormat="1" thickTop="1" thickBot="1" x14ac:dyDescent="0.35">
      <c r="A64" s="1">
        <v>47</v>
      </c>
      <c r="B64" s="2">
        <v>1693244096.0999999</v>
      </c>
      <c r="C64" s="2">
        <v>7687.0999999046326</v>
      </c>
      <c r="D64" s="2" t="s">
        <v>539</v>
      </c>
      <c r="E64" s="2" t="s">
        <v>540</v>
      </c>
      <c r="F64" s="2">
        <v>5</v>
      </c>
      <c r="H64" s="2" t="s">
        <v>308</v>
      </c>
      <c r="I64" s="1">
        <v>47</v>
      </c>
      <c r="J64" s="1" t="s">
        <v>1364</v>
      </c>
      <c r="M64" s="2">
        <v>1693244088.099999</v>
      </c>
      <c r="N64" s="2">
        <f t="shared" si="0"/>
        <v>1.2149219845633366E-3</v>
      </c>
      <c r="O64" s="2">
        <f t="shared" si="1"/>
        <v>1.2149219845633366</v>
      </c>
      <c r="P64" s="1">
        <f t="shared" si="2"/>
        <v>7.5064918012360993</v>
      </c>
      <c r="Q64" s="2">
        <f t="shared" si="3"/>
        <v>402.0025806451614</v>
      </c>
      <c r="R64" s="2">
        <f t="shared" si="4"/>
        <v>288.30042309816622</v>
      </c>
      <c r="S64" s="2">
        <f t="shared" si="5"/>
        <v>29.278326875211128</v>
      </c>
      <c r="T64" s="2">
        <f t="shared" si="6"/>
        <v>40.825340574681668</v>
      </c>
      <c r="U64" s="2">
        <f t="shared" si="7"/>
        <v>0.11356646136180407</v>
      </c>
      <c r="V64" s="2">
        <f t="shared" si="8"/>
        <v>2.9559040033056663</v>
      </c>
      <c r="W64" s="2">
        <f t="shared" si="9"/>
        <v>0.11119699490408616</v>
      </c>
      <c r="X64" s="2">
        <f t="shared" si="10"/>
        <v>6.9706891406956323E-2</v>
      </c>
      <c r="Y64" s="2">
        <f t="shared" si="11"/>
        <v>33.048433265198319</v>
      </c>
      <c r="Z64" s="2">
        <f t="shared" si="12"/>
        <v>23.446309632045494</v>
      </c>
      <c r="AA64" s="2">
        <f t="shared" si="13"/>
        <v>22.658258064516119</v>
      </c>
      <c r="AB64" s="2">
        <f t="shared" si="14"/>
        <v>2.7619228917205305</v>
      </c>
      <c r="AC64" s="2">
        <f t="shared" si="15"/>
        <v>57.459142099002527</v>
      </c>
      <c r="AD64" s="2">
        <f t="shared" si="16"/>
        <v>1.6765960814053953</v>
      </c>
      <c r="AE64" s="2">
        <f t="shared" si="17"/>
        <v>2.9178926453802738</v>
      </c>
      <c r="AF64" s="2">
        <f t="shared" si="18"/>
        <v>1.0853268103151352</v>
      </c>
      <c r="AG64" s="2">
        <f t="shared" si="19"/>
        <v>-53.578059519243141</v>
      </c>
      <c r="AH64" s="2">
        <f t="shared" si="20"/>
        <v>144.75989783431959</v>
      </c>
      <c r="AI64" s="2">
        <f t="shared" si="21"/>
        <v>10.163427391121676</v>
      </c>
      <c r="AJ64" s="2">
        <f t="shared" si="22"/>
        <v>134.39369897139645</v>
      </c>
      <c r="AK64" s="2">
        <f t="shared" si="23"/>
        <v>7.5064918012360993</v>
      </c>
      <c r="AL64" s="2">
        <f t="shared" si="24"/>
        <v>1.2149219845633366</v>
      </c>
      <c r="AM64" s="2">
        <f t="shared" si="25"/>
        <v>7.846620222948971</v>
      </c>
      <c r="AN64" s="2">
        <v>416.34734169026268</v>
      </c>
      <c r="AO64" s="2">
        <v>408.47647272727261</v>
      </c>
      <c r="AP64" s="2">
        <v>-2.1151082011160421E-2</v>
      </c>
      <c r="AQ64" s="2">
        <v>67.25868341459919</v>
      </c>
      <c r="AR64" s="2">
        <f t="shared" si="26"/>
        <v>1.2538810583895847</v>
      </c>
      <c r="AS64" s="2">
        <v>15.31891071997965</v>
      </c>
      <c r="AT64" s="2">
        <v>16.550929696969689</v>
      </c>
      <c r="AU64" s="2">
        <v>1.982381090578859E-4</v>
      </c>
      <c r="AV64" s="2">
        <v>78.446233543468779</v>
      </c>
      <c r="AW64" s="2">
        <v>67</v>
      </c>
      <c r="AX64" s="2">
        <v>11</v>
      </c>
      <c r="AY64" s="2">
        <f t="shared" si="27"/>
        <v>1</v>
      </c>
      <c r="AZ64" s="2">
        <f t="shared" si="28"/>
        <v>0</v>
      </c>
      <c r="BA64" s="2">
        <f t="shared" si="29"/>
        <v>54295.85932137596</v>
      </c>
      <c r="BB64" s="2" t="s">
        <v>309</v>
      </c>
      <c r="BC64" s="2">
        <v>0</v>
      </c>
      <c r="BD64" s="2">
        <v>0</v>
      </c>
      <c r="BE64" s="2">
        <v>0</v>
      </c>
      <c r="BF64" s="2" t="e">
        <f t="shared" si="30"/>
        <v>#DIV/0!</v>
      </c>
      <c r="BG64" s="2">
        <v>0.5</v>
      </c>
      <c r="BH64" s="2" t="s">
        <v>541</v>
      </c>
      <c r="BI64" s="2">
        <v>8149.06</v>
      </c>
      <c r="BJ64" s="2">
        <v>1023.8616</v>
      </c>
      <c r="BK64" s="2">
        <v>2888.66</v>
      </c>
      <c r="BL64" s="2">
        <f t="shared" si="31"/>
        <v>0.64555828654116443</v>
      </c>
      <c r="BM64" s="2">
        <v>0.5</v>
      </c>
      <c r="BN64" s="2">
        <f t="shared" si="32"/>
        <v>168.58411857631876</v>
      </c>
      <c r="BO64" s="2">
        <f t="shared" si="33"/>
        <v>7.5064918012360993</v>
      </c>
      <c r="BP64" s="2">
        <f t="shared" si="34"/>
        <v>54.415437363090412</v>
      </c>
      <c r="BQ64" s="2">
        <f t="shared" si="35"/>
        <v>4.1560805729539879E-2</v>
      </c>
      <c r="BR64" s="2">
        <f t="shared" si="36"/>
        <v>-1</v>
      </c>
      <c r="BS64" s="2" t="e">
        <f t="shared" si="37"/>
        <v>#DIV/0!</v>
      </c>
      <c r="BT64" s="2" t="s">
        <v>542</v>
      </c>
      <c r="BU64" s="2">
        <v>665.73</v>
      </c>
      <c r="BV64" s="2">
        <f t="shared" si="38"/>
        <v>665.73</v>
      </c>
      <c r="BW64" s="2">
        <f t="shared" si="39"/>
        <v>0.76953674021864804</v>
      </c>
      <c r="BX64" s="2">
        <f t="shared" si="40"/>
        <v>0.83889209286842148</v>
      </c>
      <c r="BY64" s="2">
        <f t="shared" si="41"/>
        <v>4.3390864164150624</v>
      </c>
      <c r="BZ64" s="2">
        <f t="shared" si="42"/>
        <v>0.64555828654116443</v>
      </c>
      <c r="CA64" s="2" t="e">
        <f t="shared" si="43"/>
        <v>#DIV/0!</v>
      </c>
      <c r="CB64" s="2">
        <f t="shared" si="44"/>
        <v>0.5454600826765007</v>
      </c>
      <c r="CC64" s="2">
        <f t="shared" si="45"/>
        <v>0.4545399173234993</v>
      </c>
      <c r="CD64" s="2">
        <f t="shared" si="46"/>
        <v>199.9992580645162</v>
      </c>
      <c r="CE64" s="2">
        <f t="shared" si="47"/>
        <v>168.58411857631876</v>
      </c>
      <c r="CF64" s="2">
        <f t="shared" si="48"/>
        <v>0.84292371985668324</v>
      </c>
      <c r="CG64" s="2">
        <f t="shared" si="49"/>
        <v>0.1652427793233987</v>
      </c>
      <c r="CH64" s="2">
        <v>6</v>
      </c>
      <c r="CI64" s="2">
        <v>0.5</v>
      </c>
      <c r="CJ64" s="2" t="s">
        <v>312</v>
      </c>
      <c r="CK64" s="2">
        <v>2</v>
      </c>
      <c r="CL64" s="2" t="b">
        <v>0</v>
      </c>
      <c r="CM64" s="2">
        <v>1693244088.099999</v>
      </c>
      <c r="CN64" s="2">
        <v>402.0025806451614</v>
      </c>
      <c r="CO64" s="2">
        <v>409.99719354838709</v>
      </c>
      <c r="CP64" s="2">
        <v>16.50925483870968</v>
      </c>
      <c r="CQ64" s="2">
        <v>15.314432258064519</v>
      </c>
      <c r="CR64" s="2">
        <v>402.3945806451614</v>
      </c>
      <c r="CS64" s="2">
        <v>16.443254838709681</v>
      </c>
      <c r="CT64" s="2">
        <v>600.02106451612906</v>
      </c>
      <c r="CU64" s="2">
        <v>101.4549032258065</v>
      </c>
      <c r="CV64" s="2">
        <v>0.1000184096774194</v>
      </c>
      <c r="CW64" s="2">
        <v>23.56664838709677</v>
      </c>
      <c r="CX64" s="2">
        <v>22.658258064516119</v>
      </c>
      <c r="CY64" s="2">
        <v>999.90000000000032</v>
      </c>
      <c r="CZ64" s="2">
        <v>0</v>
      </c>
      <c r="DA64" s="2">
        <v>0</v>
      </c>
      <c r="DB64" s="2">
        <v>10005.439677419359</v>
      </c>
      <c r="DC64" s="2">
        <v>0</v>
      </c>
      <c r="DD64" s="2">
        <v>385.9925483870968</v>
      </c>
      <c r="DE64" s="2">
        <v>199.9992580645162</v>
      </c>
      <c r="DF64" s="2">
        <v>0.90005351612903195</v>
      </c>
      <c r="DG64" s="2">
        <v>9.9946483870967787E-2</v>
      </c>
      <c r="DH64" s="2">
        <v>0</v>
      </c>
      <c r="DI64" s="2">
        <v>1025.43</v>
      </c>
      <c r="DJ64" s="2">
        <v>5.0002200000000023</v>
      </c>
      <c r="DK64" s="2">
        <v>2176.1</v>
      </c>
      <c r="DL64" s="2">
        <v>1797.7596774193551</v>
      </c>
      <c r="DM64" s="2">
        <v>34.311999999999991</v>
      </c>
      <c r="DN64" s="2">
        <v>38.521999999999977</v>
      </c>
      <c r="DO64" s="2">
        <v>36.193322580645159</v>
      </c>
      <c r="DP64" s="2">
        <v>35.058193548387102</v>
      </c>
      <c r="DQ64" s="2">
        <v>36.064161290322581</v>
      </c>
      <c r="DR64" s="2">
        <v>175.50967741935489</v>
      </c>
      <c r="DS64" s="2">
        <v>19.491612903225811</v>
      </c>
      <c r="DT64" s="2">
        <v>0</v>
      </c>
      <c r="DU64" s="2">
        <v>165.39999985694891</v>
      </c>
      <c r="DV64" s="2">
        <v>0</v>
      </c>
      <c r="DW64" s="2">
        <v>1023.8616</v>
      </c>
      <c r="DX64" s="2">
        <v>-121.5346155816903</v>
      </c>
      <c r="DY64" s="2">
        <v>-236.98615420184271</v>
      </c>
      <c r="DZ64" s="2">
        <v>2172.9484000000002</v>
      </c>
      <c r="EA64" s="2">
        <v>15</v>
      </c>
      <c r="EB64" s="2">
        <v>1693244121.0999999</v>
      </c>
      <c r="EC64" s="2" t="s">
        <v>543</v>
      </c>
      <c r="ED64" s="2">
        <v>1693244115.0999999</v>
      </c>
      <c r="EE64" s="2">
        <v>1693244121.0999999</v>
      </c>
      <c r="EF64" s="2">
        <v>48</v>
      </c>
      <c r="EG64" s="2">
        <v>0.104</v>
      </c>
      <c r="EH64" s="2">
        <v>-1E-3</v>
      </c>
      <c r="EI64" s="2">
        <v>-0.39200000000000002</v>
      </c>
      <c r="EJ64" s="2">
        <v>6.6000000000000003E-2</v>
      </c>
      <c r="EK64" s="2">
        <v>410</v>
      </c>
      <c r="EL64" s="2">
        <v>15</v>
      </c>
      <c r="EM64" s="2">
        <v>0.33</v>
      </c>
      <c r="EN64" s="2">
        <v>0.08</v>
      </c>
      <c r="EO64" s="2">
        <v>100</v>
      </c>
      <c r="EP64" s="2">
        <v>100</v>
      </c>
      <c r="EQ64" s="2">
        <v>-0.39200000000000002</v>
      </c>
      <c r="ER64" s="2">
        <v>6.6000000000000003E-2</v>
      </c>
      <c r="ES64" s="2">
        <v>-0.98560399606196381</v>
      </c>
      <c r="ET64" s="2">
        <v>4.3947813741094052E-4</v>
      </c>
      <c r="EU64" s="2">
        <v>1.9954388575737439E-6</v>
      </c>
      <c r="EV64" s="2">
        <v>-3.8034163071679039E-10</v>
      </c>
      <c r="EW64" s="2">
        <v>-5.376240384177379E-2</v>
      </c>
      <c r="EX64" s="2">
        <v>-1.1920631203760169E-2</v>
      </c>
      <c r="EY64" s="2">
        <v>1.912794135708796E-3</v>
      </c>
      <c r="EZ64" s="2">
        <v>-4.0206091563060771E-5</v>
      </c>
      <c r="FA64" s="2">
        <v>23</v>
      </c>
      <c r="FB64" s="2">
        <v>2006</v>
      </c>
      <c r="FC64" s="2">
        <v>0</v>
      </c>
      <c r="FD64" s="2">
        <v>18</v>
      </c>
      <c r="FE64" s="2">
        <v>2.2999999999999998</v>
      </c>
      <c r="FF64" s="2">
        <v>2.4</v>
      </c>
      <c r="FG64" s="2">
        <v>1.07178</v>
      </c>
      <c r="FH64" s="2">
        <v>2.5647000000000002</v>
      </c>
      <c r="FI64" s="2">
        <v>1.39771</v>
      </c>
      <c r="FJ64" s="2">
        <v>2.2790499999999998</v>
      </c>
      <c r="FK64" s="2">
        <v>1.3952599999999999</v>
      </c>
      <c r="FL64" s="2">
        <v>2.5463900000000002</v>
      </c>
      <c r="FM64" s="2">
        <v>30.868600000000001</v>
      </c>
      <c r="FN64" s="2">
        <v>14.674899999999999</v>
      </c>
      <c r="FO64" s="2">
        <v>18</v>
      </c>
      <c r="FP64" s="2">
        <v>525.51</v>
      </c>
      <c r="FQ64" s="2">
        <v>397.26900000000001</v>
      </c>
      <c r="FR64" s="2">
        <v>22.914100000000001</v>
      </c>
      <c r="FS64" s="2">
        <v>23.8813</v>
      </c>
      <c r="FT64" s="2">
        <v>30.000399999999999</v>
      </c>
      <c r="FU64" s="2">
        <v>23.678999999999998</v>
      </c>
      <c r="FV64" s="2">
        <v>24.031199999999998</v>
      </c>
      <c r="FW64" s="2">
        <v>21.477499999999999</v>
      </c>
      <c r="FX64" s="2">
        <v>0</v>
      </c>
      <c r="FY64" s="2">
        <v>100</v>
      </c>
      <c r="FZ64" s="2">
        <v>-999.9</v>
      </c>
      <c r="GA64" s="2">
        <v>410</v>
      </c>
      <c r="GB64" s="2">
        <v>56.859000000000002</v>
      </c>
      <c r="GC64" s="2">
        <v>99.227099999999993</v>
      </c>
      <c r="GD64" s="2">
        <v>93.797499999999999</v>
      </c>
    </row>
    <row r="65" spans="1:186" s="2" customFormat="1" thickTop="1" thickBot="1" x14ac:dyDescent="0.35">
      <c r="A65" s="1">
        <v>48</v>
      </c>
      <c r="B65" s="2">
        <v>1693244209.5999999</v>
      </c>
      <c r="C65" s="2">
        <v>7800.5999999046326</v>
      </c>
      <c r="D65" s="2" t="s">
        <v>544</v>
      </c>
      <c r="E65" s="2" t="s">
        <v>545</v>
      </c>
      <c r="F65" s="2">
        <v>5</v>
      </c>
      <c r="H65" s="2" t="s">
        <v>308</v>
      </c>
      <c r="I65" s="1">
        <v>48</v>
      </c>
      <c r="J65" s="1" t="s">
        <v>1363</v>
      </c>
      <c r="M65" s="2">
        <v>1693244201.849999</v>
      </c>
      <c r="N65" s="2">
        <f t="shared" si="0"/>
        <v>9.9934286510335751E-4</v>
      </c>
      <c r="O65" s="2">
        <f t="shared" si="1"/>
        <v>0.99934286510335746</v>
      </c>
      <c r="P65" s="1">
        <f t="shared" si="2"/>
        <v>8.027400248783735</v>
      </c>
      <c r="Q65" s="2">
        <f t="shared" si="3"/>
        <v>401.57493333333332</v>
      </c>
      <c r="R65" s="2">
        <f t="shared" si="4"/>
        <v>244.64771562295525</v>
      </c>
      <c r="S65" s="2">
        <f t="shared" si="5"/>
        <v>24.845534379242398</v>
      </c>
      <c r="T65" s="2">
        <f t="shared" si="6"/>
        <v>40.782493253900363</v>
      </c>
      <c r="U65" s="2">
        <f t="shared" si="7"/>
        <v>8.6319943183185407E-2</v>
      </c>
      <c r="V65" s="2">
        <f t="shared" si="8"/>
        <v>2.9546798371502505</v>
      </c>
      <c r="W65" s="2">
        <f t="shared" si="9"/>
        <v>8.4943053794821255E-2</v>
      </c>
      <c r="X65" s="2">
        <f t="shared" si="10"/>
        <v>5.3211287164641019E-2</v>
      </c>
      <c r="Y65" s="2">
        <f t="shared" si="11"/>
        <v>33.046729605145266</v>
      </c>
      <c r="Z65" s="2">
        <f t="shared" si="12"/>
        <v>23.666144185655259</v>
      </c>
      <c r="AA65" s="2">
        <f t="shared" si="13"/>
        <v>23.067060000000009</v>
      </c>
      <c r="AB65" s="2">
        <f t="shared" si="14"/>
        <v>2.8311869449165243</v>
      </c>
      <c r="AC65" s="2">
        <f t="shared" si="15"/>
        <v>56.426652531973964</v>
      </c>
      <c r="AD65" s="2">
        <f t="shared" si="16"/>
        <v>1.662826484006606</v>
      </c>
      <c r="AE65" s="2">
        <f t="shared" si="17"/>
        <v>2.9468813218440899</v>
      </c>
      <c r="AF65" s="2">
        <f t="shared" si="18"/>
        <v>1.1683604609099183</v>
      </c>
      <c r="AG65" s="2">
        <f t="shared" si="19"/>
        <v>-44.071020351058067</v>
      </c>
      <c r="AH65" s="2">
        <f t="shared" si="20"/>
        <v>105.72628140845256</v>
      </c>
      <c r="AI65" s="2">
        <f t="shared" si="21"/>
        <v>7.4475622019143657</v>
      </c>
      <c r="AJ65" s="2">
        <f t="shared" si="22"/>
        <v>102.14955286445414</v>
      </c>
      <c r="AK65" s="2">
        <f t="shared" si="23"/>
        <v>8.027400248783735</v>
      </c>
      <c r="AL65" s="2">
        <f t="shared" si="24"/>
        <v>0.99934286510335746</v>
      </c>
      <c r="AM65" s="2">
        <f t="shared" si="25"/>
        <v>8.0665200440865732</v>
      </c>
      <c r="AN65" s="2">
        <v>416.4064609094919</v>
      </c>
      <c r="AO65" s="2">
        <v>408.25986666666648</v>
      </c>
      <c r="AP65" s="2">
        <v>-9.9139654314964222E-3</v>
      </c>
      <c r="AQ65" s="2">
        <v>67.25927884104</v>
      </c>
      <c r="AR65" s="2">
        <f t="shared" si="26"/>
        <v>1.0957951023204873</v>
      </c>
      <c r="AS65" s="2">
        <v>15.394716370895139</v>
      </c>
      <c r="AT65" s="2">
        <v>16.439810909090909</v>
      </c>
      <c r="AU65" s="2">
        <v>6.0740110143625431E-3</v>
      </c>
      <c r="AV65" s="2">
        <v>78.447825174752168</v>
      </c>
      <c r="AW65" s="2">
        <v>21</v>
      </c>
      <c r="AX65" s="2">
        <v>4</v>
      </c>
      <c r="AY65" s="2">
        <f t="shared" si="27"/>
        <v>1</v>
      </c>
      <c r="AZ65" s="2">
        <f t="shared" si="28"/>
        <v>0</v>
      </c>
      <c r="BA65" s="2">
        <f t="shared" si="29"/>
        <v>54229.714799455156</v>
      </c>
      <c r="BB65" s="2" t="s">
        <v>309</v>
      </c>
      <c r="BC65" s="2">
        <v>0</v>
      </c>
      <c r="BD65" s="2">
        <v>0</v>
      </c>
      <c r="BE65" s="2">
        <v>0</v>
      </c>
      <c r="BF65" s="2" t="e">
        <f t="shared" si="30"/>
        <v>#DIV/0!</v>
      </c>
      <c r="BG65" s="2">
        <v>0.5</v>
      </c>
      <c r="BH65" s="2" t="s">
        <v>546</v>
      </c>
      <c r="BI65" s="2">
        <v>8150.38</v>
      </c>
      <c r="BJ65" s="2">
        <v>1118.1088</v>
      </c>
      <c r="BK65" s="2">
        <v>3096.28</v>
      </c>
      <c r="BL65" s="2">
        <f t="shared" si="31"/>
        <v>0.63888640562223054</v>
      </c>
      <c r="BM65" s="2">
        <v>0.5</v>
      </c>
      <c r="BN65" s="2">
        <f t="shared" si="32"/>
        <v>168.575315899039</v>
      </c>
      <c r="BO65" s="2">
        <f t="shared" si="33"/>
        <v>8.027400248783735</v>
      </c>
      <c r="BP65" s="2">
        <f t="shared" si="34"/>
        <v>53.850238825684542</v>
      </c>
      <c r="BQ65" s="2">
        <f t="shared" si="35"/>
        <v>4.4653039554687537E-2</v>
      </c>
      <c r="BR65" s="2">
        <f t="shared" si="36"/>
        <v>-1</v>
      </c>
      <c r="BS65" s="2" t="e">
        <f t="shared" si="37"/>
        <v>#DIV/0!</v>
      </c>
      <c r="BT65" s="2" t="s">
        <v>547</v>
      </c>
      <c r="BU65" s="2">
        <v>719.8</v>
      </c>
      <c r="BV65" s="2">
        <f t="shared" si="38"/>
        <v>719.8</v>
      </c>
      <c r="BW65" s="2">
        <f t="shared" si="39"/>
        <v>0.76752748459441655</v>
      </c>
      <c r="BX65" s="2">
        <f t="shared" si="40"/>
        <v>0.83239547566148242</v>
      </c>
      <c r="BY65" s="2">
        <f t="shared" si="41"/>
        <v>4.3015837732703535</v>
      </c>
      <c r="BZ65" s="2">
        <f t="shared" si="42"/>
        <v>0.63888640562223054</v>
      </c>
      <c r="CA65" s="2" t="e">
        <f t="shared" si="43"/>
        <v>#DIV/0!</v>
      </c>
      <c r="CB65" s="2">
        <f t="shared" si="44"/>
        <v>0.53586758585670291</v>
      </c>
      <c r="CC65" s="2">
        <f t="shared" si="45"/>
        <v>0.46413241414329709</v>
      </c>
      <c r="CD65" s="2">
        <f t="shared" si="46"/>
        <v>199.9888</v>
      </c>
      <c r="CE65" s="2">
        <f t="shared" si="47"/>
        <v>168.575315899039</v>
      </c>
      <c r="CF65" s="2">
        <f t="shared" si="48"/>
        <v>0.84292378322705575</v>
      </c>
      <c r="CG65" s="2">
        <f t="shared" si="49"/>
        <v>0.16524290162821753</v>
      </c>
      <c r="CH65" s="2">
        <v>6</v>
      </c>
      <c r="CI65" s="2">
        <v>0.5</v>
      </c>
      <c r="CJ65" s="2" t="s">
        <v>312</v>
      </c>
      <c r="CK65" s="2">
        <v>2</v>
      </c>
      <c r="CL65" s="2" t="b">
        <v>0</v>
      </c>
      <c r="CM65" s="2">
        <v>1693244201.849999</v>
      </c>
      <c r="CN65" s="2">
        <v>401.57493333333332</v>
      </c>
      <c r="CO65" s="2">
        <v>410.00329999999991</v>
      </c>
      <c r="CP65" s="2">
        <v>16.373433333333331</v>
      </c>
      <c r="CQ65" s="2">
        <v>15.39049333333333</v>
      </c>
      <c r="CR65" s="2">
        <v>402.03393333333332</v>
      </c>
      <c r="CS65" s="2">
        <v>16.309433333333331</v>
      </c>
      <c r="CT65" s="2">
        <v>600.02453333333335</v>
      </c>
      <c r="CU65" s="2">
        <v>101.4563333333333</v>
      </c>
      <c r="CV65" s="2">
        <v>0.1000385133333333</v>
      </c>
      <c r="CW65" s="2">
        <v>23.730783333333338</v>
      </c>
      <c r="CX65" s="2">
        <v>23.067060000000009</v>
      </c>
      <c r="CY65" s="2">
        <v>999.9000000000002</v>
      </c>
      <c r="CZ65" s="2">
        <v>0</v>
      </c>
      <c r="DA65" s="2">
        <v>0</v>
      </c>
      <c r="DB65" s="2">
        <v>9998.3506666666672</v>
      </c>
      <c r="DC65" s="2">
        <v>0</v>
      </c>
      <c r="DD65" s="2">
        <v>302.7528666666667</v>
      </c>
      <c r="DE65" s="2">
        <v>199.9888</v>
      </c>
      <c r="DF65" s="2">
        <v>0.90004843333333329</v>
      </c>
      <c r="DG65" s="2">
        <v>9.9951566666666686E-2</v>
      </c>
      <c r="DH65" s="2">
        <v>0</v>
      </c>
      <c r="DI65" s="2">
        <v>1118.8616666666669</v>
      </c>
      <c r="DJ65" s="2">
        <v>5.0002200000000014</v>
      </c>
      <c r="DK65" s="2">
        <v>2425.9433333333341</v>
      </c>
      <c r="DL65" s="2">
        <v>1797.6606666666671</v>
      </c>
      <c r="DM65" s="2">
        <v>34.737400000000001</v>
      </c>
      <c r="DN65" s="2">
        <v>39.137399999999992</v>
      </c>
      <c r="DO65" s="2">
        <v>36.937199999999997</v>
      </c>
      <c r="DP65" s="2">
        <v>35.849600000000002</v>
      </c>
      <c r="DQ65" s="2">
        <v>36.662199999999991</v>
      </c>
      <c r="DR65" s="2">
        <v>175.4996666666666</v>
      </c>
      <c r="DS65" s="2">
        <v>19.491</v>
      </c>
      <c r="DT65" s="2">
        <v>0</v>
      </c>
      <c r="DU65" s="2">
        <v>111.2000000476837</v>
      </c>
      <c r="DV65" s="2">
        <v>0</v>
      </c>
      <c r="DW65" s="2">
        <v>1118.1088</v>
      </c>
      <c r="DX65" s="2">
        <v>-108.7115383023806</v>
      </c>
      <c r="DY65" s="2">
        <v>-214.06153818296099</v>
      </c>
      <c r="DZ65" s="2">
        <v>2424.5583999999999</v>
      </c>
      <c r="EA65" s="2">
        <v>15</v>
      </c>
      <c r="EB65" s="2">
        <v>1693244230.5999999</v>
      </c>
      <c r="EC65" s="2" t="s">
        <v>548</v>
      </c>
      <c r="ED65" s="2">
        <v>1693244230.5999999</v>
      </c>
      <c r="EE65" s="2">
        <v>1693244228.5999999</v>
      </c>
      <c r="EF65" s="2">
        <v>49</v>
      </c>
      <c r="EG65" s="2">
        <v>-6.7000000000000004E-2</v>
      </c>
      <c r="EH65" s="2">
        <v>-3.0000000000000001E-3</v>
      </c>
      <c r="EI65" s="2">
        <v>-0.45900000000000002</v>
      </c>
      <c r="EJ65" s="2">
        <v>6.4000000000000001E-2</v>
      </c>
      <c r="EK65" s="2">
        <v>410</v>
      </c>
      <c r="EL65" s="2">
        <v>15</v>
      </c>
      <c r="EM65" s="2">
        <v>0.66</v>
      </c>
      <c r="EN65" s="2">
        <v>0.09</v>
      </c>
      <c r="EO65" s="2">
        <v>100</v>
      </c>
      <c r="EP65" s="2">
        <v>100</v>
      </c>
      <c r="EQ65" s="2">
        <v>-0.45900000000000002</v>
      </c>
      <c r="ER65" s="2">
        <v>6.4000000000000001E-2</v>
      </c>
      <c r="ES65" s="2">
        <v>-0.8818245869150374</v>
      </c>
      <c r="ET65" s="2">
        <v>4.3947813741094052E-4</v>
      </c>
      <c r="EU65" s="2">
        <v>1.9954388575737439E-6</v>
      </c>
      <c r="EV65" s="2">
        <v>-3.8034163071679039E-10</v>
      </c>
      <c r="EW65" s="2">
        <v>-5.4770492426476622E-2</v>
      </c>
      <c r="EX65" s="2">
        <v>-1.1920631203760169E-2</v>
      </c>
      <c r="EY65" s="2">
        <v>1.912794135708796E-3</v>
      </c>
      <c r="EZ65" s="2">
        <v>-4.0206091563060771E-5</v>
      </c>
      <c r="FA65" s="2">
        <v>23</v>
      </c>
      <c r="FB65" s="2">
        <v>2006</v>
      </c>
      <c r="FC65" s="2">
        <v>0</v>
      </c>
      <c r="FD65" s="2">
        <v>18</v>
      </c>
      <c r="FE65" s="2">
        <v>1.6</v>
      </c>
      <c r="FF65" s="2">
        <v>1.5</v>
      </c>
      <c r="FG65" s="2">
        <v>1.07178</v>
      </c>
      <c r="FH65" s="2">
        <v>2.5695800000000002</v>
      </c>
      <c r="FI65" s="2">
        <v>1.39771</v>
      </c>
      <c r="FJ65" s="2">
        <v>2.2790499999999998</v>
      </c>
      <c r="FK65" s="2">
        <v>1.3952599999999999</v>
      </c>
      <c r="FL65" s="2">
        <v>2.4401899999999999</v>
      </c>
      <c r="FM65" s="2">
        <v>30.8902</v>
      </c>
      <c r="FN65" s="2">
        <v>14.6486</v>
      </c>
      <c r="FO65" s="2">
        <v>18</v>
      </c>
      <c r="FP65" s="2">
        <v>576.92999999999995</v>
      </c>
      <c r="FQ65" s="2">
        <v>397.23500000000001</v>
      </c>
      <c r="FR65" s="2">
        <v>23.053999999999998</v>
      </c>
      <c r="FS65" s="2">
        <v>23.9604</v>
      </c>
      <c r="FT65" s="2">
        <v>30.0001</v>
      </c>
      <c r="FU65" s="2">
        <v>23.7469</v>
      </c>
      <c r="FV65" s="2">
        <v>24.0989</v>
      </c>
      <c r="FW65" s="2">
        <v>21.4802</v>
      </c>
      <c r="FX65" s="2">
        <v>0</v>
      </c>
      <c r="FY65" s="2">
        <v>100</v>
      </c>
      <c r="FZ65" s="2">
        <v>-999.9</v>
      </c>
      <c r="GA65" s="2">
        <v>410</v>
      </c>
      <c r="GB65" s="2">
        <v>56.859000000000002</v>
      </c>
      <c r="GC65" s="2">
        <v>99.215999999999994</v>
      </c>
      <c r="GD65" s="2">
        <v>93.790999999999997</v>
      </c>
    </row>
    <row r="66" spans="1:186" s="2" customFormat="1" thickTop="1" thickBot="1" x14ac:dyDescent="0.35">
      <c r="A66" s="1">
        <v>49</v>
      </c>
      <c r="B66" s="2">
        <v>1693244342.0999999</v>
      </c>
      <c r="C66" s="2">
        <v>7933.0999999046326</v>
      </c>
      <c r="D66" s="2" t="s">
        <v>549</v>
      </c>
      <c r="E66" s="2" t="s">
        <v>550</v>
      </c>
      <c r="F66" s="2">
        <v>5</v>
      </c>
      <c r="H66" s="2" t="s">
        <v>308</v>
      </c>
      <c r="I66" s="1">
        <v>49</v>
      </c>
      <c r="J66" s="1" t="s">
        <v>1365</v>
      </c>
      <c r="M66" s="2">
        <v>1693244334.349999</v>
      </c>
      <c r="N66" s="2">
        <f t="shared" si="0"/>
        <v>6.7818160071651367E-4</v>
      </c>
      <c r="O66" s="2">
        <f t="shared" si="1"/>
        <v>0.67818160071651368</v>
      </c>
      <c r="P66" s="1">
        <f t="shared" si="2"/>
        <v>5.9123885191740877</v>
      </c>
      <c r="Q66" s="2">
        <f t="shared" si="3"/>
        <v>403.79933333333332</v>
      </c>
      <c r="R66" s="2">
        <f t="shared" si="4"/>
        <v>223.34783241795262</v>
      </c>
      <c r="S66" s="2">
        <f t="shared" si="5"/>
        <v>22.681598982153453</v>
      </c>
      <c r="T66" s="2">
        <f t="shared" si="6"/>
        <v>41.006955154991658</v>
      </c>
      <c r="U66" s="2">
        <f t="shared" si="7"/>
        <v>5.4787312079306899E-2</v>
      </c>
      <c r="V66" s="2">
        <f t="shared" si="8"/>
        <v>2.9549045874277251</v>
      </c>
      <c r="W66" s="2">
        <f t="shared" si="9"/>
        <v>5.4229173667050108E-2</v>
      </c>
      <c r="X66" s="2">
        <f t="shared" si="10"/>
        <v>3.3942906113168483E-2</v>
      </c>
      <c r="Y66" s="2">
        <f t="shared" si="11"/>
        <v>33.04815095285359</v>
      </c>
      <c r="Z66" s="2">
        <f t="shared" si="12"/>
        <v>23.889769854100305</v>
      </c>
      <c r="AA66" s="2">
        <f t="shared" si="13"/>
        <v>23.325220000000002</v>
      </c>
      <c r="AB66" s="2">
        <f t="shared" si="14"/>
        <v>2.8757060408075201</v>
      </c>
      <c r="AC66" s="2">
        <f t="shared" si="15"/>
        <v>54.978150576143094</v>
      </c>
      <c r="AD66" s="2">
        <f t="shared" si="16"/>
        <v>1.6339006900148942</v>
      </c>
      <c r="AE66" s="2">
        <f t="shared" si="17"/>
        <v>2.9719091546231455</v>
      </c>
      <c r="AF66" s="2">
        <f t="shared" si="18"/>
        <v>1.2418053507926259</v>
      </c>
      <c r="AG66" s="2">
        <f t="shared" si="19"/>
        <v>-29.907808591598254</v>
      </c>
      <c r="AH66" s="2">
        <f t="shared" si="20"/>
        <v>87.002732274360085</v>
      </c>
      <c r="AI66" s="2">
        <f t="shared" si="21"/>
        <v>6.1405452178331865</v>
      </c>
      <c r="AJ66" s="2">
        <f t="shared" si="22"/>
        <v>96.283619853448613</v>
      </c>
      <c r="AK66" s="2">
        <f t="shared" si="23"/>
        <v>5.9123885191740877</v>
      </c>
      <c r="AL66" s="2">
        <f t="shared" si="24"/>
        <v>0.67818160071651368</v>
      </c>
      <c r="AM66" s="2">
        <f t="shared" si="25"/>
        <v>6.2127217773025709</v>
      </c>
      <c r="AN66" s="2">
        <v>416.42743873932972</v>
      </c>
      <c r="AO66" s="2">
        <v>410.32118787878812</v>
      </c>
      <c r="AP66" s="2">
        <v>-4.4254948670257387E-2</v>
      </c>
      <c r="AQ66" s="2">
        <v>67.259396566528935</v>
      </c>
      <c r="AR66" s="2">
        <f t="shared" si="26"/>
        <v>0.72615107260272083</v>
      </c>
      <c r="AS66" s="2">
        <v>15.42529447163394</v>
      </c>
      <c r="AT66" s="2">
        <v>16.131436363636361</v>
      </c>
      <c r="AU66" s="2">
        <v>1.5449166803688211E-3</v>
      </c>
      <c r="AV66" s="2">
        <v>78.448633883701035</v>
      </c>
      <c r="AW66" s="2">
        <v>11</v>
      </c>
      <c r="AX66" s="2">
        <v>2</v>
      </c>
      <c r="AY66" s="2">
        <f t="shared" si="27"/>
        <v>1</v>
      </c>
      <c r="AZ66" s="2">
        <f t="shared" si="28"/>
        <v>0</v>
      </c>
      <c r="BA66" s="2">
        <f t="shared" si="29"/>
        <v>54210.590774544144</v>
      </c>
      <c r="BB66" s="2" t="s">
        <v>309</v>
      </c>
      <c r="BC66" s="2">
        <v>0</v>
      </c>
      <c r="BD66" s="2">
        <v>0</v>
      </c>
      <c r="BE66" s="2">
        <v>0</v>
      </c>
      <c r="BF66" s="2" t="e">
        <f t="shared" si="30"/>
        <v>#DIV/0!</v>
      </c>
      <c r="BG66" s="2">
        <v>0.5</v>
      </c>
      <c r="BH66" s="2" t="s">
        <v>551</v>
      </c>
      <c r="BI66" s="2">
        <v>8243.59</v>
      </c>
      <c r="BJ66" s="2">
        <v>870.50607692307688</v>
      </c>
      <c r="BK66" s="2">
        <v>2240.7199999999998</v>
      </c>
      <c r="BL66" s="2">
        <f t="shared" si="31"/>
        <v>0.61150608870225776</v>
      </c>
      <c r="BM66" s="2">
        <v>0.5</v>
      </c>
      <c r="BN66" s="2">
        <f t="shared" si="32"/>
        <v>168.58193408956146</v>
      </c>
      <c r="BO66" s="2">
        <f t="shared" si="33"/>
        <v>5.9123885191740877</v>
      </c>
      <c r="BP66" s="2">
        <f t="shared" si="34"/>
        <v>51.544439570484769</v>
      </c>
      <c r="BQ66" s="2">
        <f t="shared" si="35"/>
        <v>3.210538868476074E-2</v>
      </c>
      <c r="BR66" s="2">
        <f t="shared" si="36"/>
        <v>-1</v>
      </c>
      <c r="BS66" s="2" t="e">
        <f t="shared" si="37"/>
        <v>#DIV/0!</v>
      </c>
      <c r="BT66" s="2" t="s">
        <v>552</v>
      </c>
      <c r="BU66" s="2">
        <v>627.07000000000005</v>
      </c>
      <c r="BV66" s="2">
        <f t="shared" si="38"/>
        <v>627.07000000000005</v>
      </c>
      <c r="BW66" s="2">
        <f t="shared" si="39"/>
        <v>0.72014798814666703</v>
      </c>
      <c r="BX66" s="2">
        <f t="shared" si="40"/>
        <v>0.8491394807281154</v>
      </c>
      <c r="BY66" s="2">
        <f t="shared" si="41"/>
        <v>3.5733171735212967</v>
      </c>
      <c r="BZ66" s="2">
        <f t="shared" si="42"/>
        <v>0.61150608870225787</v>
      </c>
      <c r="CA66" s="2" t="e">
        <f t="shared" si="43"/>
        <v>#DIV/0!</v>
      </c>
      <c r="CB66" s="2">
        <f t="shared" si="44"/>
        <v>0.61167854917482856</v>
      </c>
      <c r="CC66" s="2">
        <f t="shared" si="45"/>
        <v>0.38832145082517144</v>
      </c>
      <c r="CD66" s="2">
        <f t="shared" si="46"/>
        <v>199.99656666666669</v>
      </c>
      <c r="CE66" s="2">
        <f t="shared" si="47"/>
        <v>168.58193408956146</v>
      </c>
      <c r="CF66" s="2">
        <f t="shared" si="48"/>
        <v>0.84292414064555488</v>
      </c>
      <c r="CG66" s="2">
        <f t="shared" si="49"/>
        <v>0.16524359144592107</v>
      </c>
      <c r="CH66" s="2">
        <v>6</v>
      </c>
      <c r="CI66" s="2">
        <v>0.5</v>
      </c>
      <c r="CJ66" s="2" t="s">
        <v>312</v>
      </c>
      <c r="CK66" s="2">
        <v>2</v>
      </c>
      <c r="CL66" s="2" t="b">
        <v>0</v>
      </c>
      <c r="CM66" s="2">
        <v>1693244334.349999</v>
      </c>
      <c r="CN66" s="2">
        <v>403.79933333333332</v>
      </c>
      <c r="CO66" s="2">
        <v>409.98560000000009</v>
      </c>
      <c r="CP66" s="2">
        <v>16.089173333333331</v>
      </c>
      <c r="CQ66" s="2">
        <v>15.421900000000001</v>
      </c>
      <c r="CR66" s="2">
        <v>404.24633333333333</v>
      </c>
      <c r="CS66" s="2">
        <v>16.02117333333333</v>
      </c>
      <c r="CT66" s="2">
        <v>599.99719999999991</v>
      </c>
      <c r="CU66" s="2">
        <v>101.4528333333333</v>
      </c>
      <c r="CV66" s="2">
        <v>9.9972156666666687E-2</v>
      </c>
      <c r="CW66" s="2">
        <v>23.87136000000001</v>
      </c>
      <c r="CX66" s="2">
        <v>23.325220000000002</v>
      </c>
      <c r="CY66" s="2">
        <v>999.9000000000002</v>
      </c>
      <c r="CZ66" s="2">
        <v>0</v>
      </c>
      <c r="DA66" s="2">
        <v>0</v>
      </c>
      <c r="DB66" s="2">
        <v>9999.9709999999977</v>
      </c>
      <c r="DC66" s="2">
        <v>0</v>
      </c>
      <c r="DD66" s="2">
        <v>379.88053333333329</v>
      </c>
      <c r="DE66" s="2">
        <v>199.99656666666669</v>
      </c>
      <c r="DF66" s="2">
        <v>0.9000322666666668</v>
      </c>
      <c r="DG66" s="2">
        <v>9.9967740000000013E-2</v>
      </c>
      <c r="DH66" s="2">
        <v>0</v>
      </c>
      <c r="DI66" s="2">
        <v>870.68916666666667</v>
      </c>
      <c r="DJ66" s="2">
        <v>5.0002200000000014</v>
      </c>
      <c r="DK66" s="2">
        <v>1931.0766666666671</v>
      </c>
      <c r="DL66" s="2">
        <v>1797.7233333333329</v>
      </c>
      <c r="DM66" s="2">
        <v>35.057866666666669</v>
      </c>
      <c r="DN66" s="2">
        <v>39.375</v>
      </c>
      <c r="DO66" s="2">
        <v>37.483199999999997</v>
      </c>
      <c r="DP66" s="2">
        <v>34.770666666666671</v>
      </c>
      <c r="DQ66" s="2">
        <v>36.811999999999991</v>
      </c>
      <c r="DR66" s="2">
        <v>175.50299999999999</v>
      </c>
      <c r="DS66" s="2">
        <v>19.494</v>
      </c>
      <c r="DT66" s="2">
        <v>0</v>
      </c>
      <c r="DU66" s="2">
        <v>130.39999985694891</v>
      </c>
      <c r="DV66" s="2">
        <v>0</v>
      </c>
      <c r="DW66" s="2">
        <v>870.50607692307688</v>
      </c>
      <c r="DX66" s="2">
        <v>-54.741675254831932</v>
      </c>
      <c r="DY66" s="2">
        <v>-113.0844445763198</v>
      </c>
      <c r="DZ66" s="2">
        <v>1930.7246153846161</v>
      </c>
      <c r="EA66" s="2">
        <v>15</v>
      </c>
      <c r="EB66" s="2">
        <v>1693244367.5999999</v>
      </c>
      <c r="EC66" s="2" t="s">
        <v>553</v>
      </c>
      <c r="ED66" s="2">
        <v>1693244366.0999999</v>
      </c>
      <c r="EE66" s="2">
        <v>1693244367.5999999</v>
      </c>
      <c r="EF66" s="2">
        <v>50</v>
      </c>
      <c r="EG66" s="2">
        <v>1.0999999999999999E-2</v>
      </c>
      <c r="EH66" s="2">
        <v>3.0000000000000001E-3</v>
      </c>
      <c r="EI66" s="2">
        <v>-0.44700000000000001</v>
      </c>
      <c r="EJ66" s="2">
        <v>6.8000000000000005E-2</v>
      </c>
      <c r="EK66" s="2">
        <v>410</v>
      </c>
      <c r="EL66" s="2">
        <v>15</v>
      </c>
      <c r="EM66" s="2">
        <v>1.39</v>
      </c>
      <c r="EN66" s="2">
        <v>0.57999999999999996</v>
      </c>
      <c r="EO66" s="2">
        <v>100</v>
      </c>
      <c r="EP66" s="2">
        <v>100</v>
      </c>
      <c r="EQ66" s="2">
        <v>-0.44700000000000001</v>
      </c>
      <c r="ER66" s="2">
        <v>6.8000000000000005E-2</v>
      </c>
      <c r="ES66" s="2">
        <v>-0.94877441136706575</v>
      </c>
      <c r="ET66" s="2">
        <v>4.3947813741094052E-4</v>
      </c>
      <c r="EU66" s="2">
        <v>1.9954388575737439E-6</v>
      </c>
      <c r="EV66" s="2">
        <v>-3.8034163071679039E-10</v>
      </c>
      <c r="EW66" s="2">
        <v>-5.795415317260387E-2</v>
      </c>
      <c r="EX66" s="2">
        <v>-1.1920631203760169E-2</v>
      </c>
      <c r="EY66" s="2">
        <v>1.912794135708796E-3</v>
      </c>
      <c r="EZ66" s="2">
        <v>-4.0206091563060771E-5</v>
      </c>
      <c r="FA66" s="2">
        <v>23</v>
      </c>
      <c r="FB66" s="2">
        <v>2006</v>
      </c>
      <c r="FC66" s="2">
        <v>0</v>
      </c>
      <c r="FD66" s="2">
        <v>18</v>
      </c>
      <c r="FE66" s="2">
        <v>1.9</v>
      </c>
      <c r="FF66" s="2">
        <v>1.9</v>
      </c>
      <c r="FG66" s="2">
        <v>1.07178</v>
      </c>
      <c r="FH66" s="2">
        <v>2.5659200000000002</v>
      </c>
      <c r="FI66" s="2">
        <v>1.39771</v>
      </c>
      <c r="FJ66" s="2">
        <v>2.2790499999999998</v>
      </c>
      <c r="FK66" s="2">
        <v>1.3952599999999999</v>
      </c>
      <c r="FL66" s="2">
        <v>2.5573700000000001</v>
      </c>
      <c r="FM66" s="2">
        <v>30.9985</v>
      </c>
      <c r="FN66" s="2">
        <v>14.6311</v>
      </c>
      <c r="FO66" s="2">
        <v>18</v>
      </c>
      <c r="FP66" s="2">
        <v>588.10299999999995</v>
      </c>
      <c r="FQ66" s="2">
        <v>397.04700000000003</v>
      </c>
      <c r="FR66" s="2">
        <v>23.2272</v>
      </c>
      <c r="FS66" s="2">
        <v>24.0276</v>
      </c>
      <c r="FT66" s="2">
        <v>30.0001</v>
      </c>
      <c r="FU66" s="2">
        <v>23.809000000000001</v>
      </c>
      <c r="FV66" s="2">
        <v>24.16</v>
      </c>
      <c r="FW66" s="2">
        <v>21.4817</v>
      </c>
      <c r="FX66" s="2">
        <v>0</v>
      </c>
      <c r="FY66" s="2">
        <v>100</v>
      </c>
      <c r="FZ66" s="2">
        <v>-999.9</v>
      </c>
      <c r="GA66" s="2">
        <v>410</v>
      </c>
      <c r="GB66" s="2">
        <v>56.859000000000002</v>
      </c>
      <c r="GC66" s="2">
        <v>99.194199999999995</v>
      </c>
      <c r="GD66" s="2">
        <v>93.784499999999994</v>
      </c>
    </row>
    <row r="67" spans="1:186" s="2" customFormat="1" thickTop="1" thickBot="1" x14ac:dyDescent="0.35">
      <c r="A67" s="1">
        <v>50</v>
      </c>
      <c r="B67" s="2">
        <v>1693244501.0999999</v>
      </c>
      <c r="C67" s="2">
        <v>8092.0999999046326</v>
      </c>
      <c r="D67" s="2" t="s">
        <v>554</v>
      </c>
      <c r="E67" s="2" t="s">
        <v>555</v>
      </c>
      <c r="F67" s="2">
        <v>5</v>
      </c>
      <c r="H67" s="2" t="s">
        <v>308</v>
      </c>
      <c r="I67" s="1">
        <v>50</v>
      </c>
      <c r="J67" s="1" t="s">
        <v>1366</v>
      </c>
      <c r="M67" s="2">
        <v>1693244493.349999</v>
      </c>
      <c r="N67" s="2">
        <f t="shared" si="0"/>
        <v>1.1761453020494774E-3</v>
      </c>
      <c r="O67" s="2">
        <f t="shared" si="1"/>
        <v>1.1761453020494774</v>
      </c>
      <c r="P67" s="1">
        <f t="shared" si="2"/>
        <v>7.4437854130563847</v>
      </c>
      <c r="Q67" s="2">
        <f t="shared" si="3"/>
        <v>402.07656666666662</v>
      </c>
      <c r="R67" s="2">
        <f t="shared" si="4"/>
        <v>278.61238292586103</v>
      </c>
      <c r="S67" s="2">
        <f t="shared" si="5"/>
        <v>28.294917393678077</v>
      </c>
      <c r="T67" s="2">
        <f t="shared" si="6"/>
        <v>40.833516157084745</v>
      </c>
      <c r="U67" s="2">
        <f t="shared" si="7"/>
        <v>0.10334168857111242</v>
      </c>
      <c r="V67" s="2">
        <f t="shared" si="8"/>
        <v>2.9556494121409802</v>
      </c>
      <c r="W67" s="2">
        <f t="shared" si="9"/>
        <v>0.1013755314741165</v>
      </c>
      <c r="X67" s="2">
        <f t="shared" si="10"/>
        <v>6.3533242844207929E-2</v>
      </c>
      <c r="Y67" s="2">
        <f t="shared" si="11"/>
        <v>33.050676891527758</v>
      </c>
      <c r="Z67" s="2">
        <f t="shared" si="12"/>
        <v>23.785913603956971</v>
      </c>
      <c r="AA67" s="2">
        <f t="shared" si="13"/>
        <v>23.110113333333331</v>
      </c>
      <c r="AB67" s="2">
        <f t="shared" si="14"/>
        <v>2.8385692330961181</v>
      </c>
      <c r="AC67" s="2">
        <f t="shared" si="15"/>
        <v>56.665819973036783</v>
      </c>
      <c r="AD67" s="2">
        <f t="shared" si="16"/>
        <v>1.6865736202013835</v>
      </c>
      <c r="AE67" s="2">
        <f t="shared" si="17"/>
        <v>2.9763508601903292</v>
      </c>
      <c r="AF67" s="2">
        <f t="shared" si="18"/>
        <v>1.1519956128947346</v>
      </c>
      <c r="AG67" s="2">
        <f t="shared" si="19"/>
        <v>-51.868007820381955</v>
      </c>
      <c r="AH67" s="2">
        <f t="shared" si="20"/>
        <v>125.25895718787093</v>
      </c>
      <c r="AI67" s="2">
        <f t="shared" si="21"/>
        <v>8.8299004723740104</v>
      </c>
      <c r="AJ67" s="2">
        <f t="shared" si="22"/>
        <v>115.27152673139074</v>
      </c>
      <c r="AK67" s="2">
        <f t="shared" si="23"/>
        <v>7.4437854130563847</v>
      </c>
      <c r="AL67" s="2">
        <f t="shared" si="24"/>
        <v>1.1761453020494774</v>
      </c>
      <c r="AM67" s="2">
        <f t="shared" si="25"/>
        <v>7.4420176403988991</v>
      </c>
      <c r="AN67" s="2">
        <v>416.46886104473128</v>
      </c>
      <c r="AO67" s="2">
        <v>408.89023030303002</v>
      </c>
      <c r="AP67" s="2">
        <v>4.3989267467293954E-3</v>
      </c>
      <c r="AQ67" s="2">
        <v>67.258388194569449</v>
      </c>
      <c r="AR67" s="2">
        <f t="shared" si="26"/>
        <v>1.2229969663709384</v>
      </c>
      <c r="AS67" s="2">
        <v>15.45794251960209</v>
      </c>
      <c r="AT67" s="2">
        <v>16.655548484848481</v>
      </c>
      <c r="AU67" s="2">
        <v>9.2213407873105631E-4</v>
      </c>
      <c r="AV67" s="2">
        <v>78.445239570192783</v>
      </c>
      <c r="AW67" s="2">
        <v>30</v>
      </c>
      <c r="AX67" s="2">
        <v>5</v>
      </c>
      <c r="AY67" s="2">
        <f t="shared" si="27"/>
        <v>1</v>
      </c>
      <c r="AZ67" s="2">
        <f t="shared" si="28"/>
        <v>0</v>
      </c>
      <c r="BA67" s="2">
        <f t="shared" si="29"/>
        <v>54228.113988324571</v>
      </c>
      <c r="BB67" s="2" t="s">
        <v>309</v>
      </c>
      <c r="BC67" s="2">
        <v>0</v>
      </c>
      <c r="BD67" s="2">
        <v>0</v>
      </c>
      <c r="BE67" s="2">
        <v>0</v>
      </c>
      <c r="BF67" s="2" t="e">
        <f t="shared" si="30"/>
        <v>#DIV/0!</v>
      </c>
      <c r="BG67" s="2">
        <v>0.5</v>
      </c>
      <c r="BH67" s="2" t="s">
        <v>556</v>
      </c>
      <c r="BI67" s="2">
        <v>8141.25</v>
      </c>
      <c r="BJ67" s="2">
        <v>939.84626923076939</v>
      </c>
      <c r="BK67" s="2">
        <v>2677.12</v>
      </c>
      <c r="BL67" s="2">
        <f t="shared" si="31"/>
        <v>0.64893382843101188</v>
      </c>
      <c r="BM67" s="2">
        <v>0.5</v>
      </c>
      <c r="BN67" s="2">
        <f t="shared" si="32"/>
        <v>168.59119457592115</v>
      </c>
      <c r="BO67" s="2">
        <f t="shared" si="33"/>
        <v>7.4437854130563847</v>
      </c>
      <c r="BP67" s="2">
        <f t="shared" si="34"/>
        <v>54.702264667955077</v>
      </c>
      <c r="BQ67" s="2">
        <f t="shared" si="35"/>
        <v>4.1187117930583328E-2</v>
      </c>
      <c r="BR67" s="2">
        <f t="shared" si="36"/>
        <v>-1</v>
      </c>
      <c r="BS67" s="2" t="e">
        <f t="shared" si="37"/>
        <v>#DIV/0!</v>
      </c>
      <c r="BT67" s="2" t="s">
        <v>557</v>
      </c>
      <c r="BU67" s="2">
        <v>656.33</v>
      </c>
      <c r="BV67" s="2">
        <f t="shared" si="38"/>
        <v>656.33</v>
      </c>
      <c r="BW67" s="2">
        <f t="shared" si="39"/>
        <v>0.75483728783169968</v>
      </c>
      <c r="BX67" s="2">
        <f t="shared" si="40"/>
        <v>0.85970028096399453</v>
      </c>
      <c r="BY67" s="2">
        <f t="shared" si="41"/>
        <v>4.0789237121569935</v>
      </c>
      <c r="BZ67" s="2">
        <f t="shared" si="42"/>
        <v>0.64893382843101188</v>
      </c>
      <c r="CA67" s="2" t="e">
        <f t="shared" si="43"/>
        <v>#DIV/0!</v>
      </c>
      <c r="CB67" s="2">
        <f t="shared" si="44"/>
        <v>0.60036104188285455</v>
      </c>
      <c r="CC67" s="2">
        <f t="shared" si="45"/>
        <v>0.39963895811714545</v>
      </c>
      <c r="CD67" s="2">
        <f t="shared" si="46"/>
        <v>200.0070666666667</v>
      </c>
      <c r="CE67" s="2">
        <f t="shared" si="47"/>
        <v>168.59119457592115</v>
      </c>
      <c r="CF67" s="2">
        <f t="shared" si="48"/>
        <v>0.84292618948757703</v>
      </c>
      <c r="CG67" s="2">
        <f t="shared" si="49"/>
        <v>0.16524754571102362</v>
      </c>
      <c r="CH67" s="2">
        <v>6</v>
      </c>
      <c r="CI67" s="2">
        <v>0.5</v>
      </c>
      <c r="CJ67" s="2" t="s">
        <v>312</v>
      </c>
      <c r="CK67" s="2">
        <v>2</v>
      </c>
      <c r="CL67" s="2" t="b">
        <v>0</v>
      </c>
      <c r="CM67" s="2">
        <v>1693244493.349999</v>
      </c>
      <c r="CN67" s="2">
        <v>402.07656666666662</v>
      </c>
      <c r="CO67" s="2">
        <v>409.99279999999999</v>
      </c>
      <c r="CP67" s="2">
        <v>16.60723333333333</v>
      </c>
      <c r="CQ67" s="2">
        <v>15.45068666666667</v>
      </c>
      <c r="CR67" s="2">
        <v>402.54456666666658</v>
      </c>
      <c r="CS67" s="2">
        <v>16.539233333333328</v>
      </c>
      <c r="CT67" s="2">
        <v>600.03429999999992</v>
      </c>
      <c r="CU67" s="2">
        <v>101.4565333333333</v>
      </c>
      <c r="CV67" s="2">
        <v>0.1000346</v>
      </c>
      <c r="CW67" s="2">
        <v>23.896200000000011</v>
      </c>
      <c r="CX67" s="2">
        <v>23.110113333333331</v>
      </c>
      <c r="CY67" s="2">
        <v>999.9000000000002</v>
      </c>
      <c r="CZ67" s="2">
        <v>0</v>
      </c>
      <c r="DA67" s="2">
        <v>0</v>
      </c>
      <c r="DB67" s="2">
        <v>10003.833666666669</v>
      </c>
      <c r="DC67" s="2">
        <v>0</v>
      </c>
      <c r="DD67" s="2">
        <v>416.14673333333332</v>
      </c>
      <c r="DE67" s="2">
        <v>200.0070666666667</v>
      </c>
      <c r="DF67" s="2">
        <v>0.89996336666666632</v>
      </c>
      <c r="DG67" s="2">
        <v>0.1000366433333333</v>
      </c>
      <c r="DH67" s="2">
        <v>0</v>
      </c>
      <c r="DI67" s="2">
        <v>940.06879999999978</v>
      </c>
      <c r="DJ67" s="2">
        <v>5.0002200000000014</v>
      </c>
      <c r="DK67" s="2">
        <v>2083.0749999999998</v>
      </c>
      <c r="DL67" s="2">
        <v>1797.781666666667</v>
      </c>
      <c r="DM67" s="2">
        <v>35.184933333333333</v>
      </c>
      <c r="DN67" s="2">
        <v>39.375</v>
      </c>
      <c r="DO67" s="2">
        <v>37.258000000000003</v>
      </c>
      <c r="DP67" s="2">
        <v>35.174766666666663</v>
      </c>
      <c r="DQ67" s="2">
        <v>36.879133333333343</v>
      </c>
      <c r="DR67" s="2">
        <v>175.49866666666671</v>
      </c>
      <c r="DS67" s="2">
        <v>19.50866666666667</v>
      </c>
      <c r="DT67" s="2">
        <v>0</v>
      </c>
      <c r="DU67" s="2">
        <v>156.79999995231631</v>
      </c>
      <c r="DV67" s="2">
        <v>0</v>
      </c>
      <c r="DW67" s="2">
        <v>939.84626923076939</v>
      </c>
      <c r="DX67" s="2">
        <v>-45.498427388379071</v>
      </c>
      <c r="DY67" s="2">
        <v>-96.709743605115818</v>
      </c>
      <c r="DZ67" s="2">
        <v>2082.4515384615379</v>
      </c>
      <c r="EA67" s="2">
        <v>15</v>
      </c>
      <c r="EB67" s="2">
        <v>1693244531.5999999</v>
      </c>
      <c r="EC67" s="2" t="s">
        <v>558</v>
      </c>
      <c r="ED67" s="2">
        <v>1693244531.5999999</v>
      </c>
      <c r="EE67" s="2">
        <v>1693244524.0999999</v>
      </c>
      <c r="EF67" s="2">
        <v>51</v>
      </c>
      <c r="EG67" s="2">
        <v>-0.02</v>
      </c>
      <c r="EH67" s="2">
        <v>0</v>
      </c>
      <c r="EI67" s="2">
        <v>-0.46800000000000003</v>
      </c>
      <c r="EJ67" s="2">
        <v>6.8000000000000005E-2</v>
      </c>
      <c r="EK67" s="2">
        <v>410</v>
      </c>
      <c r="EL67" s="2">
        <v>15</v>
      </c>
      <c r="EM67" s="2">
        <v>1</v>
      </c>
      <c r="EN67" s="2">
        <v>0.16</v>
      </c>
      <c r="EO67" s="2">
        <v>100</v>
      </c>
      <c r="EP67" s="2">
        <v>100</v>
      </c>
      <c r="EQ67" s="2">
        <v>-0.46800000000000003</v>
      </c>
      <c r="ER67" s="2">
        <v>6.8000000000000005E-2</v>
      </c>
      <c r="ES67" s="2">
        <v>-0.93756306147127599</v>
      </c>
      <c r="ET67" s="2">
        <v>4.3947813741094052E-4</v>
      </c>
      <c r="EU67" s="2">
        <v>1.9954388575737439E-6</v>
      </c>
      <c r="EV67" s="2">
        <v>-3.8034163071679039E-10</v>
      </c>
      <c r="EW67" s="2">
        <v>-5.4946550467657271E-2</v>
      </c>
      <c r="EX67" s="2">
        <v>-1.1920631203760169E-2</v>
      </c>
      <c r="EY67" s="2">
        <v>1.912794135708796E-3</v>
      </c>
      <c r="EZ67" s="2">
        <v>-4.0206091563060771E-5</v>
      </c>
      <c r="FA67" s="2">
        <v>23</v>
      </c>
      <c r="FB67" s="2">
        <v>2006</v>
      </c>
      <c r="FC67" s="2">
        <v>0</v>
      </c>
      <c r="FD67" s="2">
        <v>18</v>
      </c>
      <c r="FE67" s="2">
        <v>2.2000000000000002</v>
      </c>
      <c r="FF67" s="2">
        <v>2.2000000000000002</v>
      </c>
      <c r="FG67" s="2">
        <v>1.07178</v>
      </c>
      <c r="FH67" s="2">
        <v>2.5720200000000002</v>
      </c>
      <c r="FI67" s="2">
        <v>1.39771</v>
      </c>
      <c r="FJ67" s="2">
        <v>2.2790499999999998</v>
      </c>
      <c r="FK67" s="2">
        <v>1.3952599999999999</v>
      </c>
      <c r="FL67" s="2">
        <v>2.52319</v>
      </c>
      <c r="FM67" s="2">
        <v>31.041899999999998</v>
      </c>
      <c r="FN67" s="2">
        <v>14.6136</v>
      </c>
      <c r="FO67" s="2">
        <v>18</v>
      </c>
      <c r="FP67" s="2">
        <v>566.79499999999996</v>
      </c>
      <c r="FQ67" s="2">
        <v>397.279</v>
      </c>
      <c r="FR67" s="2">
        <v>23.3095</v>
      </c>
      <c r="FS67" s="2">
        <v>24.0398</v>
      </c>
      <c r="FT67" s="2">
        <v>30.0002</v>
      </c>
      <c r="FU67" s="2">
        <v>23.839099999999998</v>
      </c>
      <c r="FV67" s="2">
        <v>24.189900000000002</v>
      </c>
      <c r="FW67" s="2">
        <v>21.4788</v>
      </c>
      <c r="FX67" s="2">
        <v>0</v>
      </c>
      <c r="FY67" s="2">
        <v>100</v>
      </c>
      <c r="FZ67" s="2">
        <v>-999.9</v>
      </c>
      <c r="GA67" s="2">
        <v>410</v>
      </c>
      <c r="GB67" s="2">
        <v>56.859000000000002</v>
      </c>
      <c r="GC67" s="2">
        <v>99.206599999999995</v>
      </c>
      <c r="GD67" s="2">
        <v>93.784599999999998</v>
      </c>
    </row>
    <row r="68" spans="1:186" s="2" customFormat="1" thickTop="1" thickBot="1" x14ac:dyDescent="0.35">
      <c r="A68" s="1">
        <v>51</v>
      </c>
      <c r="B68" s="2">
        <v>1693244628.5999999</v>
      </c>
      <c r="C68" s="2">
        <v>8219.5999999046326</v>
      </c>
      <c r="D68" s="2" t="s">
        <v>559</v>
      </c>
      <c r="E68" s="2" t="s">
        <v>560</v>
      </c>
      <c r="F68" s="2">
        <v>5</v>
      </c>
      <c r="H68" s="2" t="s">
        <v>308</v>
      </c>
      <c r="I68" s="1">
        <v>51</v>
      </c>
      <c r="J68" s="1" t="s">
        <v>1367</v>
      </c>
      <c r="M68" s="2">
        <v>1693244620.599999</v>
      </c>
      <c r="N68" s="2">
        <f t="shared" si="0"/>
        <v>1.6479389474801042E-3</v>
      </c>
      <c r="O68" s="2">
        <f t="shared" si="1"/>
        <v>1.6479389474801043</v>
      </c>
      <c r="P68" s="1">
        <f t="shared" si="2"/>
        <v>8.6310665318745787</v>
      </c>
      <c r="Q68" s="2">
        <f t="shared" si="3"/>
        <v>400.70458064516117</v>
      </c>
      <c r="R68" s="2">
        <f t="shared" si="4"/>
        <v>305.83677194145378</v>
      </c>
      <c r="S68" s="2">
        <f t="shared" si="5"/>
        <v>31.058948590412861</v>
      </c>
      <c r="T68" s="2">
        <f t="shared" si="6"/>
        <v>40.693154362038044</v>
      </c>
      <c r="U68" s="2">
        <f t="shared" si="7"/>
        <v>0.15936551552374945</v>
      </c>
      <c r="V68" s="2">
        <f t="shared" si="8"/>
        <v>2.954505702037924</v>
      </c>
      <c r="W68" s="2">
        <f t="shared" si="9"/>
        <v>0.15473936393364682</v>
      </c>
      <c r="X68" s="2">
        <f t="shared" si="10"/>
        <v>9.7116557916035351E-2</v>
      </c>
      <c r="Y68" s="2">
        <f t="shared" si="11"/>
        <v>33.042478456748398</v>
      </c>
      <c r="Z68" s="2">
        <f t="shared" si="12"/>
        <v>23.468376640691478</v>
      </c>
      <c r="AA68" s="2">
        <f t="shared" si="13"/>
        <v>22.88016774193548</v>
      </c>
      <c r="AB68" s="2">
        <f t="shared" si="14"/>
        <v>2.7993351621539455</v>
      </c>
      <c r="AC68" s="2">
        <f t="shared" si="15"/>
        <v>59.21991731508205</v>
      </c>
      <c r="AD68" s="2">
        <f t="shared" si="16"/>
        <v>1.7419902183632674</v>
      </c>
      <c r="AE68" s="2">
        <f t="shared" si="17"/>
        <v>2.9415613822878806</v>
      </c>
      <c r="AF68" s="2">
        <f t="shared" si="18"/>
        <v>1.0573449437906781</v>
      </c>
      <c r="AG68" s="2">
        <f t="shared" si="19"/>
        <v>-72.674107583872598</v>
      </c>
      <c r="AH68" s="2">
        <f t="shared" si="20"/>
        <v>130.70788534162671</v>
      </c>
      <c r="AI68" s="2">
        <f t="shared" si="21"/>
        <v>9.1977591986675424</v>
      </c>
      <c r="AJ68" s="2">
        <f t="shared" si="22"/>
        <v>100.27401541317005</v>
      </c>
      <c r="AK68" s="2">
        <f t="shared" si="23"/>
        <v>8.6310665318745787</v>
      </c>
      <c r="AL68" s="2">
        <f t="shared" si="24"/>
        <v>1.6479389474801043</v>
      </c>
      <c r="AM68" s="2">
        <f t="shared" si="25"/>
        <v>8.2964463213023478</v>
      </c>
      <c r="AN68" s="2">
        <v>416.47548604200671</v>
      </c>
      <c r="AO68" s="2">
        <v>407.81847272727259</v>
      </c>
      <c r="AP68" s="2">
        <v>4.9860871177602031E-2</v>
      </c>
      <c r="AQ68" s="2">
        <v>67.259373524396182</v>
      </c>
      <c r="AR68" s="2">
        <f t="shared" si="26"/>
        <v>1.7114888993265966</v>
      </c>
      <c r="AS68" s="2">
        <v>15.542341649246209</v>
      </c>
      <c r="AT68" s="2">
        <v>17.21918121212121</v>
      </c>
      <c r="AU68" s="2">
        <v>9.5978015036687762E-4</v>
      </c>
      <c r="AV68" s="2">
        <v>78.448359086645297</v>
      </c>
      <c r="AW68" s="2">
        <v>1</v>
      </c>
      <c r="AX68" s="2">
        <v>0</v>
      </c>
      <c r="AY68" s="2">
        <f t="shared" si="27"/>
        <v>1</v>
      </c>
      <c r="AZ68" s="2">
        <f t="shared" si="28"/>
        <v>0</v>
      </c>
      <c r="BA68" s="2">
        <f t="shared" si="29"/>
        <v>54230.009845469081</v>
      </c>
      <c r="BB68" s="2" t="s">
        <v>309</v>
      </c>
      <c r="BC68" s="2">
        <v>0</v>
      </c>
      <c r="BD68" s="2">
        <v>0</v>
      </c>
      <c r="BE68" s="2">
        <v>0</v>
      </c>
      <c r="BF68" s="2" t="e">
        <f t="shared" si="30"/>
        <v>#DIV/0!</v>
      </c>
      <c r="BG68" s="2">
        <v>0.5</v>
      </c>
      <c r="BH68" s="2" t="s">
        <v>561</v>
      </c>
      <c r="BI68" s="2">
        <v>8169.25</v>
      </c>
      <c r="BJ68" s="2">
        <v>940.75826923076909</v>
      </c>
      <c r="BK68" s="2">
        <v>2710.27</v>
      </c>
      <c r="BL68" s="2">
        <f t="shared" si="31"/>
        <v>0.65289131000573031</v>
      </c>
      <c r="BM68" s="2">
        <v>0.5</v>
      </c>
      <c r="BN68" s="2">
        <f t="shared" si="32"/>
        <v>168.55039894633461</v>
      </c>
      <c r="BO68" s="2">
        <f t="shared" si="33"/>
        <v>8.6310665318745787</v>
      </c>
      <c r="BP68" s="2">
        <f t="shared" si="34"/>
        <v>55.022545385030433</v>
      </c>
      <c r="BQ68" s="2">
        <f t="shared" si="35"/>
        <v>4.8241158624984681E-2</v>
      </c>
      <c r="BR68" s="2">
        <f t="shared" si="36"/>
        <v>-1</v>
      </c>
      <c r="BS68" s="2" t="e">
        <f t="shared" si="37"/>
        <v>#DIV/0!</v>
      </c>
      <c r="BT68" s="2" t="s">
        <v>562</v>
      </c>
      <c r="BU68" s="2">
        <v>677.2</v>
      </c>
      <c r="BV68" s="2">
        <f t="shared" si="38"/>
        <v>677.2</v>
      </c>
      <c r="BW68" s="2">
        <f t="shared" si="39"/>
        <v>0.75013559534658913</v>
      </c>
      <c r="BX68" s="2">
        <f t="shared" si="40"/>
        <v>0.87036439019277778</v>
      </c>
      <c r="BY68" s="2">
        <f t="shared" si="41"/>
        <v>4.0021707028942703</v>
      </c>
      <c r="BZ68" s="2">
        <f t="shared" si="42"/>
        <v>0.65289131000573031</v>
      </c>
      <c r="CA68" s="2" t="e">
        <f t="shared" si="43"/>
        <v>#DIV/0!</v>
      </c>
      <c r="CB68" s="2">
        <f t="shared" si="44"/>
        <v>0.62652732834386171</v>
      </c>
      <c r="CC68" s="2">
        <f t="shared" si="45"/>
        <v>0.37347267165613829</v>
      </c>
      <c r="CD68" s="2">
        <f t="shared" si="46"/>
        <v>199.9588064516129</v>
      </c>
      <c r="CE68" s="2">
        <f t="shared" si="47"/>
        <v>168.55039894633461</v>
      </c>
      <c r="CF68" s="2">
        <f t="shared" si="48"/>
        <v>0.84292561021622892</v>
      </c>
      <c r="CG68" s="2">
        <f t="shared" si="49"/>
        <v>0.16524642771732184</v>
      </c>
      <c r="CH68" s="2">
        <v>6</v>
      </c>
      <c r="CI68" s="2">
        <v>0.5</v>
      </c>
      <c r="CJ68" s="2" t="s">
        <v>312</v>
      </c>
      <c r="CK68" s="2">
        <v>2</v>
      </c>
      <c r="CL68" s="2" t="b">
        <v>0</v>
      </c>
      <c r="CM68" s="2">
        <v>1693244620.599999</v>
      </c>
      <c r="CN68" s="2">
        <v>400.70458064516117</v>
      </c>
      <c r="CO68" s="2">
        <v>409.99587096774189</v>
      </c>
      <c r="CP68" s="2">
        <v>17.153338709677421</v>
      </c>
      <c r="CQ68" s="2">
        <v>15.533687096774189</v>
      </c>
      <c r="CR68" s="2">
        <v>401.15358064516118</v>
      </c>
      <c r="CS68" s="2">
        <v>17.085338709677419</v>
      </c>
      <c r="CT68" s="2">
        <v>600.00729032258073</v>
      </c>
      <c r="CU68" s="2">
        <v>101.4540322580646</v>
      </c>
      <c r="CV68" s="2">
        <v>9.9971183870967747E-2</v>
      </c>
      <c r="CW68" s="2">
        <v>23.70076774193549</v>
      </c>
      <c r="CX68" s="2">
        <v>22.88016774193548</v>
      </c>
      <c r="CY68" s="2">
        <v>999.90000000000032</v>
      </c>
      <c r="CZ68" s="2">
        <v>0</v>
      </c>
      <c r="DA68" s="2">
        <v>0</v>
      </c>
      <c r="DB68" s="2">
        <v>9997.5893548387103</v>
      </c>
      <c r="DC68" s="2">
        <v>0</v>
      </c>
      <c r="DD68" s="2">
        <v>428.66799999999989</v>
      </c>
      <c r="DE68" s="2">
        <v>199.9588064516129</v>
      </c>
      <c r="DF68" s="2">
        <v>0.89998064516129017</v>
      </c>
      <c r="DG68" s="2">
        <v>0.1000194064516129</v>
      </c>
      <c r="DH68" s="2">
        <v>0</v>
      </c>
      <c r="DI68" s="2">
        <v>941.5618387096772</v>
      </c>
      <c r="DJ68" s="2">
        <v>5.0002200000000023</v>
      </c>
      <c r="DK68" s="2">
        <v>2090.3674193548391</v>
      </c>
      <c r="DL68" s="2">
        <v>1797.3464516129029</v>
      </c>
      <c r="DM68" s="2">
        <v>34.875</v>
      </c>
      <c r="DN68" s="2">
        <v>38.866870967741917</v>
      </c>
      <c r="DO68" s="2">
        <v>37.377000000000002</v>
      </c>
      <c r="DP68" s="2">
        <v>32.269870967741937</v>
      </c>
      <c r="DQ68" s="2">
        <v>36.061999999999991</v>
      </c>
      <c r="DR68" s="2">
        <v>175.4580645161291</v>
      </c>
      <c r="DS68" s="2">
        <v>19.5</v>
      </c>
      <c r="DT68" s="2">
        <v>0</v>
      </c>
      <c r="DU68" s="2">
        <v>125.7000000476837</v>
      </c>
      <c r="DV68" s="2">
        <v>0</v>
      </c>
      <c r="DW68" s="2">
        <v>940.75826923076909</v>
      </c>
      <c r="DX68" s="2">
        <v>-65.195931539026574</v>
      </c>
      <c r="DY68" s="2">
        <v>-132.68717933098131</v>
      </c>
      <c r="DZ68" s="2">
        <v>2088.79</v>
      </c>
      <c r="EA68" s="2">
        <v>15</v>
      </c>
      <c r="EB68" s="2">
        <v>1693244654.5999999</v>
      </c>
      <c r="EC68" s="2" t="s">
        <v>563</v>
      </c>
      <c r="ED68" s="2">
        <v>1693244647.5999999</v>
      </c>
      <c r="EE68" s="2">
        <v>1693244654.5999999</v>
      </c>
      <c r="EF68" s="2">
        <v>52</v>
      </c>
      <c r="EG68" s="2">
        <v>1.9E-2</v>
      </c>
      <c r="EH68" s="2">
        <v>-2E-3</v>
      </c>
      <c r="EI68" s="2">
        <v>-0.44900000000000001</v>
      </c>
      <c r="EJ68" s="2">
        <v>6.8000000000000005E-2</v>
      </c>
      <c r="EK68" s="2">
        <v>410</v>
      </c>
      <c r="EL68" s="2">
        <v>16</v>
      </c>
      <c r="EM68" s="2">
        <v>0.28000000000000003</v>
      </c>
      <c r="EN68" s="2">
        <v>0.05</v>
      </c>
      <c r="EO68" s="2">
        <v>100</v>
      </c>
      <c r="EP68" s="2">
        <v>100</v>
      </c>
      <c r="EQ68" s="2">
        <v>-0.44900000000000001</v>
      </c>
      <c r="ER68" s="2">
        <v>6.8000000000000005E-2</v>
      </c>
      <c r="ES68" s="2">
        <v>-0.95795444453317402</v>
      </c>
      <c r="ET68" s="2">
        <v>4.3947813741094052E-4</v>
      </c>
      <c r="EU68" s="2">
        <v>1.9954388575737439E-6</v>
      </c>
      <c r="EV68" s="2">
        <v>-3.8034163071679039E-10</v>
      </c>
      <c r="EW68" s="2">
        <v>-5.5174415095961729E-2</v>
      </c>
      <c r="EX68" s="2">
        <v>-1.1920631203760169E-2</v>
      </c>
      <c r="EY68" s="2">
        <v>1.912794135708796E-3</v>
      </c>
      <c r="EZ68" s="2">
        <v>-4.0206091563060771E-5</v>
      </c>
      <c r="FA68" s="2">
        <v>23</v>
      </c>
      <c r="FB68" s="2">
        <v>2006</v>
      </c>
      <c r="FC68" s="2">
        <v>0</v>
      </c>
      <c r="FD68" s="2">
        <v>18</v>
      </c>
      <c r="FE68" s="2">
        <v>1.6</v>
      </c>
      <c r="FF68" s="2">
        <v>1.7</v>
      </c>
      <c r="FG68" s="2">
        <v>1.07178</v>
      </c>
      <c r="FH68" s="2">
        <v>2.5671400000000002</v>
      </c>
      <c r="FI68" s="2">
        <v>1.39771</v>
      </c>
      <c r="FJ68" s="2">
        <v>2.2790499999999998</v>
      </c>
      <c r="FK68" s="2">
        <v>1.3952599999999999</v>
      </c>
      <c r="FL68" s="2">
        <v>2.6452599999999999</v>
      </c>
      <c r="FM68" s="2">
        <v>31.063600000000001</v>
      </c>
      <c r="FN68" s="2">
        <v>14.587300000000001</v>
      </c>
      <c r="FO68" s="2">
        <v>18</v>
      </c>
      <c r="FP68" s="2">
        <v>599.74400000000003</v>
      </c>
      <c r="FQ68" s="2">
        <v>396.95800000000003</v>
      </c>
      <c r="FR68" s="2">
        <v>23.227499999999999</v>
      </c>
      <c r="FS68" s="2">
        <v>24.055900000000001</v>
      </c>
      <c r="FT68" s="2">
        <v>30.0001</v>
      </c>
      <c r="FU68" s="2">
        <v>23.859000000000002</v>
      </c>
      <c r="FV68" s="2">
        <v>24.207899999999999</v>
      </c>
      <c r="FW68" s="2">
        <v>21.481400000000001</v>
      </c>
      <c r="FX68" s="2">
        <v>0</v>
      </c>
      <c r="FY68" s="2">
        <v>100</v>
      </c>
      <c r="FZ68" s="2">
        <v>-999.9</v>
      </c>
      <c r="GA68" s="2">
        <v>410</v>
      </c>
      <c r="GB68" s="2">
        <v>56.859000000000002</v>
      </c>
      <c r="GC68" s="2">
        <v>99.199299999999994</v>
      </c>
      <c r="GD68" s="2">
        <v>93.780799999999999</v>
      </c>
    </row>
    <row r="69" spans="1:186" s="2" customFormat="1" thickTop="1" thickBot="1" x14ac:dyDescent="0.35">
      <c r="A69" s="1">
        <v>52</v>
      </c>
      <c r="B69" s="2">
        <v>1693244769.5999999</v>
      </c>
      <c r="C69" s="2">
        <v>8360.5999999046326</v>
      </c>
      <c r="D69" s="2" t="s">
        <v>564</v>
      </c>
      <c r="E69" s="2" t="s">
        <v>565</v>
      </c>
      <c r="F69" s="2">
        <v>5</v>
      </c>
      <c r="H69" s="2" t="s">
        <v>308</v>
      </c>
      <c r="I69" s="1">
        <v>52</v>
      </c>
      <c r="J69" s="1" t="s">
        <v>1368</v>
      </c>
      <c r="M69" s="2">
        <v>1693244761.599999</v>
      </c>
      <c r="N69" s="2">
        <f t="shared" si="0"/>
        <v>1.6608041154771451E-3</v>
      </c>
      <c r="O69" s="2">
        <f t="shared" si="1"/>
        <v>1.6608041154771451</v>
      </c>
      <c r="P69" s="1">
        <f t="shared" si="2"/>
        <v>8.3759874467957562</v>
      </c>
      <c r="Q69" s="2">
        <f t="shared" si="3"/>
        <v>400.9317419354839</v>
      </c>
      <c r="R69" s="2">
        <f t="shared" si="4"/>
        <v>308.97971562374624</v>
      </c>
      <c r="S69" s="2">
        <f t="shared" si="5"/>
        <v>31.377754867108383</v>
      </c>
      <c r="T69" s="2">
        <f t="shared" si="6"/>
        <v>40.715740486387851</v>
      </c>
      <c r="U69" s="2">
        <f t="shared" si="7"/>
        <v>0.16001332899644313</v>
      </c>
      <c r="V69" s="2">
        <f t="shared" si="8"/>
        <v>2.9550712338904699</v>
      </c>
      <c r="W69" s="2">
        <f t="shared" si="9"/>
        <v>0.15535094765844551</v>
      </c>
      <c r="X69" s="2">
        <f t="shared" si="10"/>
        <v>9.7501922921960499E-2</v>
      </c>
      <c r="Y69" s="2">
        <f t="shared" si="11"/>
        <v>33.049960515905056</v>
      </c>
      <c r="Z69" s="2">
        <f t="shared" si="12"/>
        <v>23.516995568286113</v>
      </c>
      <c r="AA69" s="2">
        <f t="shared" si="13"/>
        <v>22.99118064516129</v>
      </c>
      <c r="AB69" s="2">
        <f t="shared" si="14"/>
        <v>2.8182169083820998</v>
      </c>
      <c r="AC69" s="2">
        <f t="shared" si="15"/>
        <v>59.544269148213424</v>
      </c>
      <c r="AD69" s="2">
        <f t="shared" si="16"/>
        <v>1.7570065744204433</v>
      </c>
      <c r="AE69" s="2">
        <f t="shared" si="17"/>
        <v>2.9507568059102809</v>
      </c>
      <c r="AF69" s="2">
        <f t="shared" si="18"/>
        <v>1.0612103339616565</v>
      </c>
      <c r="AG69" s="2">
        <f t="shared" si="19"/>
        <v>-73.241461492542101</v>
      </c>
      <c r="AH69" s="2">
        <f t="shared" si="20"/>
        <v>121.3076945810691</v>
      </c>
      <c r="AI69" s="2">
        <f t="shared" si="21"/>
        <v>8.5416818718705283</v>
      </c>
      <c r="AJ69" s="2">
        <f t="shared" si="22"/>
        <v>89.657875476302593</v>
      </c>
      <c r="AK69" s="2">
        <f t="shared" si="23"/>
        <v>8.3759874467957562</v>
      </c>
      <c r="AL69" s="2">
        <f t="shared" si="24"/>
        <v>1.6608041154771451</v>
      </c>
      <c r="AM69" s="2">
        <f t="shared" si="25"/>
        <v>8.4982645611594769</v>
      </c>
      <c r="AN69" s="2">
        <v>416.48472224415588</v>
      </c>
      <c r="AO69" s="2">
        <v>407.8863333333332</v>
      </c>
      <c r="AP69" s="2">
        <v>-7.5474285714416927E-3</v>
      </c>
      <c r="AQ69" s="2">
        <v>67.260000000000005</v>
      </c>
      <c r="AR69" s="2">
        <f t="shared" si="26"/>
        <v>1.7584009823613727</v>
      </c>
      <c r="AS69" s="2">
        <v>15.676418464898189</v>
      </c>
      <c r="AT69" s="2">
        <v>17.374427272727271</v>
      </c>
      <c r="AU69" s="2">
        <v>5.5387419697497508E-3</v>
      </c>
      <c r="AV69" s="2">
        <v>78.452167823067342</v>
      </c>
      <c r="AW69" s="2">
        <v>52</v>
      </c>
      <c r="AX69" s="2">
        <v>9</v>
      </c>
      <c r="AY69" s="2">
        <f t="shared" si="27"/>
        <v>1</v>
      </c>
      <c r="AZ69" s="2">
        <f t="shared" si="28"/>
        <v>0</v>
      </c>
      <c r="BA69" s="2">
        <f t="shared" si="29"/>
        <v>54237.200286917796</v>
      </c>
      <c r="BB69" s="2" t="s">
        <v>309</v>
      </c>
      <c r="BC69" s="2">
        <v>0</v>
      </c>
      <c r="BD69" s="2">
        <v>0</v>
      </c>
      <c r="BE69" s="2">
        <v>0</v>
      </c>
      <c r="BF69" s="2" t="e">
        <f t="shared" si="30"/>
        <v>#DIV/0!</v>
      </c>
      <c r="BG69" s="2">
        <v>0.5</v>
      </c>
      <c r="BH69" s="2" t="s">
        <v>566</v>
      </c>
      <c r="BI69" s="2">
        <v>8177.63</v>
      </c>
      <c r="BJ69" s="2">
        <v>888.3629615384616</v>
      </c>
      <c r="BK69" s="2">
        <v>2574.89</v>
      </c>
      <c r="BL69" s="2">
        <f t="shared" si="31"/>
        <v>0.65498993683673412</v>
      </c>
      <c r="BM69" s="2">
        <v>0.5</v>
      </c>
      <c r="BN69" s="2">
        <f t="shared" si="32"/>
        <v>168.58813455445525</v>
      </c>
      <c r="BO69" s="2">
        <f t="shared" si="33"/>
        <v>8.3759874467957562</v>
      </c>
      <c r="BP69" s="2">
        <f t="shared" si="34"/>
        <v>55.21176580162274</v>
      </c>
      <c r="BQ69" s="2">
        <f t="shared" si="35"/>
        <v>4.6717329589122135E-2</v>
      </c>
      <c r="BR69" s="2">
        <f t="shared" si="36"/>
        <v>-1</v>
      </c>
      <c r="BS69" s="2" t="e">
        <f t="shared" si="37"/>
        <v>#DIV/0!</v>
      </c>
      <c r="BT69" s="2" t="s">
        <v>567</v>
      </c>
      <c r="BU69" s="2">
        <v>-11135.13</v>
      </c>
      <c r="BV69" s="2">
        <f t="shared" si="38"/>
        <v>-11135.13</v>
      </c>
      <c r="BW69" s="2">
        <f t="shared" si="39"/>
        <v>5.3245070663212797</v>
      </c>
      <c r="BX69" s="2">
        <f t="shared" si="40"/>
        <v>0.12301419242725674</v>
      </c>
      <c r="BY69" s="2">
        <f t="shared" si="41"/>
        <v>-0.23124022799913427</v>
      </c>
      <c r="BZ69" s="2">
        <f t="shared" si="42"/>
        <v>0.65498993683673412</v>
      </c>
      <c r="CA69" s="2" t="e">
        <f t="shared" si="43"/>
        <v>#DIV/0!</v>
      </c>
      <c r="CB69" s="2">
        <f t="shared" si="44"/>
        <v>-1.5419137040003832</v>
      </c>
      <c r="CC69" s="2">
        <f t="shared" si="45"/>
        <v>2.5419137040003834</v>
      </c>
      <c r="CD69" s="2">
        <f t="shared" si="46"/>
        <v>200.00351612903231</v>
      </c>
      <c r="CE69" s="2">
        <f t="shared" si="47"/>
        <v>168.58813455445525</v>
      </c>
      <c r="CF69" s="2">
        <f t="shared" si="48"/>
        <v>0.84292585359194683</v>
      </c>
      <c r="CG69" s="2">
        <f t="shared" si="49"/>
        <v>0.16524689743245749</v>
      </c>
      <c r="CH69" s="2">
        <v>6</v>
      </c>
      <c r="CI69" s="2">
        <v>0.5</v>
      </c>
      <c r="CJ69" s="2" t="s">
        <v>312</v>
      </c>
      <c r="CK69" s="2">
        <v>2</v>
      </c>
      <c r="CL69" s="2" t="b">
        <v>0</v>
      </c>
      <c r="CM69" s="2">
        <v>1693244761.599999</v>
      </c>
      <c r="CN69" s="2">
        <v>400.9317419354839</v>
      </c>
      <c r="CO69" s="2">
        <v>409.97319354838709</v>
      </c>
      <c r="CP69" s="2">
        <v>17.30140967741935</v>
      </c>
      <c r="CQ69" s="2">
        <v>15.66941290322581</v>
      </c>
      <c r="CR69" s="2">
        <v>401.32274193548392</v>
      </c>
      <c r="CS69" s="2">
        <v>17.229409677419351</v>
      </c>
      <c r="CT69" s="2">
        <v>600.02687096774196</v>
      </c>
      <c r="CU69" s="2">
        <v>101.45277419354839</v>
      </c>
      <c r="CV69" s="2">
        <v>0.10002451935483871</v>
      </c>
      <c r="CW69" s="2">
        <v>23.752619354838711</v>
      </c>
      <c r="CX69" s="2">
        <v>22.99118064516129</v>
      </c>
      <c r="CY69" s="2">
        <v>999.90000000000032</v>
      </c>
      <c r="CZ69" s="2">
        <v>0</v>
      </c>
      <c r="DA69" s="2">
        <v>0</v>
      </c>
      <c r="DB69" s="2">
        <v>10000.92258064516</v>
      </c>
      <c r="DC69" s="2">
        <v>0</v>
      </c>
      <c r="DD69" s="2">
        <v>386.95535483870958</v>
      </c>
      <c r="DE69" s="2">
        <v>200.00351612903231</v>
      </c>
      <c r="DF69" s="2">
        <v>0.89996096774193524</v>
      </c>
      <c r="DG69" s="2">
        <v>0.10003907419354841</v>
      </c>
      <c r="DH69" s="2">
        <v>0</v>
      </c>
      <c r="DI69" s="2">
        <v>889.19838709677435</v>
      </c>
      <c r="DJ69" s="2">
        <v>5.0002200000000023</v>
      </c>
      <c r="DK69" s="2">
        <v>1940.1054838709681</v>
      </c>
      <c r="DL69" s="2">
        <v>1797.7470967741931</v>
      </c>
      <c r="DM69" s="2">
        <v>34.858741935483877</v>
      </c>
      <c r="DN69" s="2">
        <v>38.91699999999998</v>
      </c>
      <c r="DO69" s="2">
        <v>37</v>
      </c>
      <c r="DP69" s="2">
        <v>34.771935483870962</v>
      </c>
      <c r="DQ69" s="2">
        <v>36.481612903225788</v>
      </c>
      <c r="DR69" s="2">
        <v>175.49516129032261</v>
      </c>
      <c r="DS69" s="2">
        <v>19.505806451612909</v>
      </c>
      <c r="DT69" s="2">
        <v>0</v>
      </c>
      <c r="DU69" s="2">
        <v>139</v>
      </c>
      <c r="DV69" s="2">
        <v>0</v>
      </c>
      <c r="DW69" s="2">
        <v>888.3629615384616</v>
      </c>
      <c r="DX69" s="2">
        <v>-76.317846207951618</v>
      </c>
      <c r="DY69" s="2">
        <v>-141.75213690173209</v>
      </c>
      <c r="DZ69" s="2">
        <v>1938.5996153846149</v>
      </c>
      <c r="EA69" s="2">
        <v>15</v>
      </c>
      <c r="EB69" s="2">
        <v>1693244800.5999999</v>
      </c>
      <c r="EC69" s="2" t="s">
        <v>568</v>
      </c>
      <c r="ED69" s="2">
        <v>1693244800.5999999</v>
      </c>
      <c r="EE69" s="2">
        <v>1693244793.5999999</v>
      </c>
      <c r="EF69" s="2">
        <v>53</v>
      </c>
      <c r="EG69" s="2">
        <v>5.8000000000000003E-2</v>
      </c>
      <c r="EH69" s="2">
        <v>2E-3</v>
      </c>
      <c r="EI69" s="2">
        <v>-0.39100000000000001</v>
      </c>
      <c r="EJ69" s="2">
        <v>7.1999999999999995E-2</v>
      </c>
      <c r="EK69" s="2">
        <v>410</v>
      </c>
      <c r="EL69" s="2">
        <v>16</v>
      </c>
      <c r="EM69" s="2">
        <v>0.53</v>
      </c>
      <c r="EN69" s="2">
        <v>0.05</v>
      </c>
      <c r="EO69" s="2">
        <v>100</v>
      </c>
      <c r="EP69" s="2">
        <v>100</v>
      </c>
      <c r="EQ69" s="2">
        <v>-0.39100000000000001</v>
      </c>
      <c r="ER69" s="2">
        <v>7.1999999999999995E-2</v>
      </c>
      <c r="ES69" s="2">
        <v>-0.93916530747034832</v>
      </c>
      <c r="ET69" s="2">
        <v>4.3947813741094052E-4</v>
      </c>
      <c r="EU69" s="2">
        <v>1.9954388575737439E-6</v>
      </c>
      <c r="EV69" s="2">
        <v>-3.8034163071679039E-10</v>
      </c>
      <c r="EW69" s="2">
        <v>-5.6998737764571983E-2</v>
      </c>
      <c r="EX69" s="2">
        <v>-1.1920631203760169E-2</v>
      </c>
      <c r="EY69" s="2">
        <v>1.912794135708796E-3</v>
      </c>
      <c r="EZ69" s="2">
        <v>-4.0206091563060771E-5</v>
      </c>
      <c r="FA69" s="2">
        <v>23</v>
      </c>
      <c r="FB69" s="2">
        <v>2006</v>
      </c>
      <c r="FC69" s="2">
        <v>0</v>
      </c>
      <c r="FD69" s="2">
        <v>18</v>
      </c>
      <c r="FE69" s="2">
        <v>2</v>
      </c>
      <c r="FF69" s="2">
        <v>1.9</v>
      </c>
      <c r="FG69" s="2">
        <v>1.07178</v>
      </c>
      <c r="FH69" s="2">
        <v>2.5671400000000002</v>
      </c>
      <c r="FI69" s="2">
        <v>1.39771</v>
      </c>
      <c r="FJ69" s="2">
        <v>2.2790499999999998</v>
      </c>
      <c r="FK69" s="2">
        <v>1.3952599999999999</v>
      </c>
      <c r="FL69" s="2">
        <v>2.4291999999999998</v>
      </c>
      <c r="FM69" s="2">
        <v>31.0853</v>
      </c>
      <c r="FN69" s="2">
        <v>14.569800000000001</v>
      </c>
      <c r="FO69" s="2">
        <v>18</v>
      </c>
      <c r="FP69" s="2">
        <v>541.76300000000003</v>
      </c>
      <c r="FQ69" s="2">
        <v>397.04199999999997</v>
      </c>
      <c r="FR69" s="2">
        <v>23.198899999999998</v>
      </c>
      <c r="FS69" s="2">
        <v>24.076899999999998</v>
      </c>
      <c r="FT69" s="2">
        <v>30.0002</v>
      </c>
      <c r="FU69" s="2">
        <v>23.879200000000001</v>
      </c>
      <c r="FV69" s="2">
        <v>24.229800000000001</v>
      </c>
      <c r="FW69" s="2">
        <v>21.481400000000001</v>
      </c>
      <c r="FX69" s="2">
        <v>0</v>
      </c>
      <c r="FY69" s="2">
        <v>100</v>
      </c>
      <c r="FZ69" s="2">
        <v>-999.9</v>
      </c>
      <c r="GA69" s="2">
        <v>410</v>
      </c>
      <c r="GB69" s="2">
        <v>56.859000000000002</v>
      </c>
      <c r="GC69" s="2">
        <v>99.194100000000006</v>
      </c>
      <c r="GD69" s="2">
        <v>93.776300000000006</v>
      </c>
    </row>
    <row r="70" spans="1:186" s="2" customFormat="1" thickTop="1" thickBot="1" x14ac:dyDescent="0.35">
      <c r="A70" s="1">
        <v>53</v>
      </c>
      <c r="B70" s="2">
        <v>1693244877.5999999</v>
      </c>
      <c r="C70" s="2">
        <v>8468.5999999046326</v>
      </c>
      <c r="D70" s="2" t="s">
        <v>569</v>
      </c>
      <c r="E70" s="2" t="s">
        <v>570</v>
      </c>
      <c r="F70" s="2">
        <v>5</v>
      </c>
      <c r="H70" s="2" t="s">
        <v>308</v>
      </c>
      <c r="I70" s="1">
        <v>53</v>
      </c>
      <c r="J70" s="1" t="s">
        <v>1369</v>
      </c>
      <c r="M70" s="2">
        <v>1693244869.599999</v>
      </c>
      <c r="N70" s="2">
        <f t="shared" si="0"/>
        <v>1.550381353748826E-3</v>
      </c>
      <c r="O70" s="2">
        <f t="shared" si="1"/>
        <v>1.550381353748826</v>
      </c>
      <c r="P70" s="1">
        <f t="shared" si="2"/>
        <v>8.707300010571176</v>
      </c>
      <c r="Q70" s="2">
        <f t="shared" si="3"/>
        <v>400.67093548387089</v>
      </c>
      <c r="R70" s="2">
        <f t="shared" si="4"/>
        <v>299.72210935841827</v>
      </c>
      <c r="S70" s="2">
        <f t="shared" si="5"/>
        <v>30.436170870299055</v>
      </c>
      <c r="T70" s="2">
        <f t="shared" si="6"/>
        <v>40.687318934375256</v>
      </c>
      <c r="U70" s="2">
        <f t="shared" si="7"/>
        <v>0.15015014434104357</v>
      </c>
      <c r="V70" s="2">
        <f t="shared" si="8"/>
        <v>2.9546937092772354</v>
      </c>
      <c r="W70" s="2">
        <f t="shared" si="9"/>
        <v>0.14603636013365673</v>
      </c>
      <c r="X70" s="2">
        <f t="shared" si="10"/>
        <v>9.163294437505401E-2</v>
      </c>
      <c r="Y70" s="2">
        <f t="shared" si="11"/>
        <v>33.052402757666798</v>
      </c>
      <c r="Z70" s="2">
        <f t="shared" si="12"/>
        <v>23.528640940681985</v>
      </c>
      <c r="AA70" s="2">
        <f t="shared" si="13"/>
        <v>22.91400322580645</v>
      </c>
      <c r="AB70" s="2">
        <f t="shared" si="14"/>
        <v>2.8050783448740897</v>
      </c>
      <c r="AC70" s="2">
        <f t="shared" si="15"/>
        <v>59.407489814068484</v>
      </c>
      <c r="AD70" s="2">
        <f t="shared" si="16"/>
        <v>1.7511894497296072</v>
      </c>
      <c r="AE70" s="2">
        <f t="shared" si="17"/>
        <v>2.9477587004777002</v>
      </c>
      <c r="AF70" s="2">
        <f t="shared" si="18"/>
        <v>1.0538888951444825</v>
      </c>
      <c r="AG70" s="2">
        <f t="shared" si="19"/>
        <v>-68.37181770032322</v>
      </c>
      <c r="AH70" s="2">
        <f t="shared" si="20"/>
        <v>130.89553640770566</v>
      </c>
      <c r="AI70" s="2">
        <f t="shared" si="21"/>
        <v>9.2135861923697249</v>
      </c>
      <c r="AJ70" s="2">
        <f t="shared" si="22"/>
        <v>104.78970765741897</v>
      </c>
      <c r="AK70" s="2">
        <f t="shared" si="23"/>
        <v>8.707300010571176</v>
      </c>
      <c r="AL70" s="2">
        <f t="shared" si="24"/>
        <v>1.550381353748826</v>
      </c>
      <c r="AM70" s="2">
        <f t="shared" si="25"/>
        <v>8.687729378918819</v>
      </c>
      <c r="AN70" s="2">
        <v>416.53754472484911</v>
      </c>
      <c r="AO70" s="2">
        <v>407.81091515151519</v>
      </c>
      <c r="AP70" s="2">
        <v>-2.164713858611212E-2</v>
      </c>
      <c r="AQ70" s="2">
        <v>67.259584186302419</v>
      </c>
      <c r="AR70" s="2">
        <f t="shared" si="26"/>
        <v>1.6096104211124251</v>
      </c>
      <c r="AS70" s="2">
        <v>15.72513933388425</v>
      </c>
      <c r="AT70" s="2">
        <v>17.302423636363631</v>
      </c>
      <c r="AU70" s="2">
        <v>8.2857489628832296E-4</v>
      </c>
      <c r="AV70" s="2">
        <v>78.449969269604537</v>
      </c>
      <c r="AW70" s="2">
        <v>14</v>
      </c>
      <c r="AX70" s="2">
        <v>2</v>
      </c>
      <c r="AY70" s="2">
        <f t="shared" si="27"/>
        <v>1</v>
      </c>
      <c r="AZ70" s="2">
        <f t="shared" si="28"/>
        <v>0</v>
      </c>
      <c r="BA70" s="2">
        <f t="shared" si="29"/>
        <v>54229.037806657114</v>
      </c>
      <c r="BB70" s="2" t="s">
        <v>309</v>
      </c>
      <c r="BC70" s="2">
        <v>0</v>
      </c>
      <c r="BD70" s="2">
        <v>0</v>
      </c>
      <c r="BE70" s="2">
        <v>0</v>
      </c>
      <c r="BF70" s="2" t="e">
        <f t="shared" si="30"/>
        <v>#DIV/0!</v>
      </c>
      <c r="BG70" s="2">
        <v>0.5</v>
      </c>
      <c r="BH70" s="2" t="s">
        <v>571</v>
      </c>
      <c r="BI70" s="2">
        <v>8131.98</v>
      </c>
      <c r="BJ70" s="2">
        <v>969.32083999999986</v>
      </c>
      <c r="BK70" s="2">
        <v>2715.34</v>
      </c>
      <c r="BL70" s="2">
        <f t="shared" si="31"/>
        <v>0.64302045416043674</v>
      </c>
      <c r="BM70" s="2">
        <v>0.5</v>
      </c>
      <c r="BN70" s="2">
        <f t="shared" si="32"/>
        <v>168.60256731217896</v>
      </c>
      <c r="BO70" s="2">
        <f t="shared" si="33"/>
        <v>8.707300010571176</v>
      </c>
      <c r="BP70" s="2">
        <f t="shared" si="34"/>
        <v>54.207449702846461</v>
      </c>
      <c r="BQ70" s="2">
        <f t="shared" si="35"/>
        <v>4.867838100813026E-2</v>
      </c>
      <c r="BR70" s="2">
        <f t="shared" si="36"/>
        <v>-1</v>
      </c>
      <c r="BS70" s="2" t="e">
        <f t="shared" si="37"/>
        <v>#DIV/0!</v>
      </c>
      <c r="BT70" s="2" t="s">
        <v>572</v>
      </c>
      <c r="BU70" s="2">
        <v>-9415.73</v>
      </c>
      <c r="BV70" s="2">
        <f t="shared" si="38"/>
        <v>-9415.73</v>
      </c>
      <c r="BW70" s="2">
        <f t="shared" si="39"/>
        <v>4.4676062666185441</v>
      </c>
      <c r="BX70" s="2">
        <f t="shared" si="40"/>
        <v>0.14392952641440535</v>
      </c>
      <c r="BY70" s="2">
        <f t="shared" si="41"/>
        <v>-0.28838337547911846</v>
      </c>
      <c r="BZ70" s="2">
        <f t="shared" si="42"/>
        <v>0.64302045416043674</v>
      </c>
      <c r="CA70" s="2" t="e">
        <f t="shared" si="43"/>
        <v>#DIV/0!</v>
      </c>
      <c r="CB70" s="2">
        <f t="shared" si="44"/>
        <v>-1.3980939063952333</v>
      </c>
      <c r="CC70" s="2">
        <f t="shared" si="45"/>
        <v>2.3980939063952333</v>
      </c>
      <c r="CD70" s="2">
        <f t="shared" si="46"/>
        <v>200.02090322580639</v>
      </c>
      <c r="CE70" s="2">
        <f t="shared" si="47"/>
        <v>168.60256731217896</v>
      </c>
      <c r="CF70" s="2">
        <f t="shared" si="48"/>
        <v>0.84292473733028372</v>
      </c>
      <c r="CG70" s="2">
        <f t="shared" si="49"/>
        <v>0.1652447430474478</v>
      </c>
      <c r="CH70" s="2">
        <v>6</v>
      </c>
      <c r="CI70" s="2">
        <v>0.5</v>
      </c>
      <c r="CJ70" s="2" t="s">
        <v>312</v>
      </c>
      <c r="CK70" s="2">
        <v>2</v>
      </c>
      <c r="CL70" s="2" t="b">
        <v>0</v>
      </c>
      <c r="CM70" s="2">
        <v>1693244869.599999</v>
      </c>
      <c r="CN70" s="2">
        <v>400.67093548387089</v>
      </c>
      <c r="CO70" s="2">
        <v>409.99929032258058</v>
      </c>
      <c r="CP70" s="2">
        <v>17.24494838709678</v>
      </c>
      <c r="CQ70" s="2">
        <v>15.72132580645161</v>
      </c>
      <c r="CR70" s="2">
        <v>401.2209354838709</v>
      </c>
      <c r="CS70" s="2">
        <v>17.172948387096781</v>
      </c>
      <c r="CT70" s="2">
        <v>600.00887096774193</v>
      </c>
      <c r="CU70" s="2">
        <v>101.4479677419355</v>
      </c>
      <c r="CV70" s="2">
        <v>9.9999258064516122E-2</v>
      </c>
      <c r="CW70" s="2">
        <v>23.73572903225806</v>
      </c>
      <c r="CX70" s="2">
        <v>22.91400322580645</v>
      </c>
      <c r="CY70" s="2">
        <v>999.90000000000032</v>
      </c>
      <c r="CZ70" s="2">
        <v>0</v>
      </c>
      <c r="DA70" s="2">
        <v>0</v>
      </c>
      <c r="DB70" s="2">
        <v>9999.253870967741</v>
      </c>
      <c r="DC70" s="2">
        <v>0</v>
      </c>
      <c r="DD70" s="2">
        <v>484.05535483870977</v>
      </c>
      <c r="DE70" s="2">
        <v>200.02090322580639</v>
      </c>
      <c r="DF70" s="2">
        <v>0.89999851612903248</v>
      </c>
      <c r="DG70" s="2">
        <v>0.1000015096774193</v>
      </c>
      <c r="DH70" s="2">
        <v>0</v>
      </c>
      <c r="DI70" s="2">
        <v>970.04909677419357</v>
      </c>
      <c r="DJ70" s="2">
        <v>5.0002200000000023</v>
      </c>
      <c r="DK70" s="2">
        <v>2077.434838709677</v>
      </c>
      <c r="DL70" s="2">
        <v>1797.9306451612899</v>
      </c>
      <c r="DM70" s="2">
        <v>34.671161290322573</v>
      </c>
      <c r="DN70" s="2">
        <v>39.25</v>
      </c>
      <c r="DO70" s="2">
        <v>36.453419354838701</v>
      </c>
      <c r="DP70" s="2">
        <v>35.324258064516137</v>
      </c>
      <c r="DQ70" s="2">
        <v>36.759870967741932</v>
      </c>
      <c r="DR70" s="2">
        <v>175.51774193548391</v>
      </c>
      <c r="DS70" s="2">
        <v>19.5</v>
      </c>
      <c r="DT70" s="2">
        <v>0</v>
      </c>
      <c r="DU70" s="2">
        <v>106</v>
      </c>
      <c r="DV70" s="2">
        <v>0</v>
      </c>
      <c r="DW70" s="2">
        <v>969.32083999999986</v>
      </c>
      <c r="DX70" s="2">
        <v>-43.597615440355241</v>
      </c>
      <c r="DY70" s="2">
        <v>-115.2123078745151</v>
      </c>
      <c r="DZ70" s="2">
        <v>2075.7664</v>
      </c>
      <c r="EA70" s="2">
        <v>15</v>
      </c>
      <c r="EB70" s="2">
        <v>1693244914.5999999</v>
      </c>
      <c r="EC70" s="2" t="s">
        <v>573</v>
      </c>
      <c r="ED70" s="2">
        <v>1693244914.5999999</v>
      </c>
      <c r="EE70" s="2">
        <v>1693244903.0999999</v>
      </c>
      <c r="EF70" s="2">
        <v>54</v>
      </c>
      <c r="EG70" s="2">
        <v>-0.159</v>
      </c>
      <c r="EH70" s="2">
        <v>0</v>
      </c>
      <c r="EI70" s="2">
        <v>-0.55000000000000004</v>
      </c>
      <c r="EJ70" s="2">
        <v>7.1999999999999995E-2</v>
      </c>
      <c r="EK70" s="2">
        <v>410</v>
      </c>
      <c r="EL70" s="2">
        <v>16</v>
      </c>
      <c r="EM70" s="2">
        <v>0.45</v>
      </c>
      <c r="EN70" s="2">
        <v>7.0000000000000007E-2</v>
      </c>
      <c r="EO70" s="2">
        <v>100</v>
      </c>
      <c r="EP70" s="2">
        <v>100</v>
      </c>
      <c r="EQ70" s="2">
        <v>-0.55000000000000004</v>
      </c>
      <c r="ER70" s="2">
        <v>7.1999999999999995E-2</v>
      </c>
      <c r="ES70" s="2">
        <v>-0.88155785353072935</v>
      </c>
      <c r="ET70" s="2">
        <v>4.3947813741094052E-4</v>
      </c>
      <c r="EU70" s="2">
        <v>1.9954388575737439E-6</v>
      </c>
      <c r="EV70" s="2">
        <v>-3.8034163071679039E-10</v>
      </c>
      <c r="EW70" s="2">
        <v>-5.5434852675648787E-2</v>
      </c>
      <c r="EX70" s="2">
        <v>-1.1920631203760169E-2</v>
      </c>
      <c r="EY70" s="2">
        <v>1.912794135708796E-3</v>
      </c>
      <c r="EZ70" s="2">
        <v>-4.0206091563060771E-5</v>
      </c>
      <c r="FA70" s="2">
        <v>23</v>
      </c>
      <c r="FB70" s="2">
        <v>2006</v>
      </c>
      <c r="FC70" s="2">
        <v>0</v>
      </c>
      <c r="FD70" s="2">
        <v>18</v>
      </c>
      <c r="FE70" s="2">
        <v>1.3</v>
      </c>
      <c r="FF70" s="2">
        <v>1.4</v>
      </c>
      <c r="FG70" s="2">
        <v>1.07178</v>
      </c>
      <c r="FH70" s="2">
        <v>2.5647000000000002</v>
      </c>
      <c r="FI70" s="2">
        <v>1.39771</v>
      </c>
      <c r="FJ70" s="2">
        <v>2.2790499999999998</v>
      </c>
      <c r="FK70" s="2">
        <v>1.3952599999999999</v>
      </c>
      <c r="FL70" s="2">
        <v>2.5488300000000002</v>
      </c>
      <c r="FM70" s="2">
        <v>31.106999999999999</v>
      </c>
      <c r="FN70" s="2">
        <v>14.552300000000001</v>
      </c>
      <c r="FO70" s="2">
        <v>18</v>
      </c>
      <c r="FP70" s="2">
        <v>584.57899999999995</v>
      </c>
      <c r="FQ70" s="2">
        <v>396.42899999999997</v>
      </c>
      <c r="FR70" s="2">
        <v>23.259599999999999</v>
      </c>
      <c r="FS70" s="2">
        <v>24.142299999999999</v>
      </c>
      <c r="FT70" s="2">
        <v>30.000299999999999</v>
      </c>
      <c r="FU70" s="2">
        <v>23.9374</v>
      </c>
      <c r="FV70" s="2">
        <v>24.288399999999999</v>
      </c>
      <c r="FW70" s="2">
        <v>21.482500000000002</v>
      </c>
      <c r="FX70" s="2">
        <v>0</v>
      </c>
      <c r="FY70" s="2">
        <v>100</v>
      </c>
      <c r="FZ70" s="2">
        <v>-999.9</v>
      </c>
      <c r="GA70" s="2">
        <v>410</v>
      </c>
      <c r="GB70" s="2">
        <v>56.859000000000002</v>
      </c>
      <c r="GC70" s="2">
        <v>99.181100000000001</v>
      </c>
      <c r="GD70" s="2">
        <v>93.7607</v>
      </c>
    </row>
    <row r="71" spans="1:186" s="2" customFormat="1" thickTop="1" thickBot="1" x14ac:dyDescent="0.35">
      <c r="A71" s="1">
        <v>54</v>
      </c>
      <c r="B71" s="2">
        <v>1693245008.5999999</v>
      </c>
      <c r="C71" s="2">
        <v>8599.5999999046326</v>
      </c>
      <c r="D71" s="2" t="s">
        <v>574</v>
      </c>
      <c r="E71" s="2" t="s">
        <v>575</v>
      </c>
      <c r="F71" s="2">
        <v>5</v>
      </c>
      <c r="H71" s="2" t="s">
        <v>308</v>
      </c>
      <c r="I71" s="1">
        <v>54</v>
      </c>
      <c r="J71" s="1" t="s">
        <v>1370</v>
      </c>
      <c r="M71" s="2">
        <v>1693245000.599999</v>
      </c>
      <c r="N71" s="2">
        <f t="shared" si="0"/>
        <v>2.7210630484569998E-3</v>
      </c>
      <c r="O71" s="2">
        <f t="shared" si="1"/>
        <v>2.7210630484569998</v>
      </c>
      <c r="P71" s="1">
        <f t="shared" si="2"/>
        <v>9.9803645067245075</v>
      </c>
      <c r="Q71" s="2">
        <f t="shared" si="3"/>
        <v>398.92161290322582</v>
      </c>
      <c r="R71" s="2">
        <f t="shared" si="4"/>
        <v>340.1816741989673</v>
      </c>
      <c r="S71" s="2">
        <f t="shared" si="5"/>
        <v>34.54571428747731</v>
      </c>
      <c r="T71" s="2">
        <f t="shared" si="6"/>
        <v>40.510800868109484</v>
      </c>
      <c r="U71" s="2">
        <f t="shared" si="7"/>
        <v>0.31432424912871965</v>
      </c>
      <c r="V71" s="2">
        <f t="shared" si="8"/>
        <v>2.9552359894518738</v>
      </c>
      <c r="W71" s="2">
        <f t="shared" si="9"/>
        <v>0.29686189058629875</v>
      </c>
      <c r="X71" s="2">
        <f t="shared" si="10"/>
        <v>0.18702671590788511</v>
      </c>
      <c r="Y71" s="2">
        <f t="shared" si="11"/>
        <v>33.047393724017681</v>
      </c>
      <c r="Z71" s="2">
        <f t="shared" si="12"/>
        <v>23.107124894168319</v>
      </c>
      <c r="AA71" s="2">
        <f t="shared" si="13"/>
        <v>22.80284838709678</v>
      </c>
      <c r="AB71" s="2">
        <f t="shared" si="14"/>
        <v>2.7862496935813259</v>
      </c>
      <c r="AC71" s="2">
        <f t="shared" si="15"/>
        <v>64.125825803255751</v>
      </c>
      <c r="AD71" s="2">
        <f t="shared" si="16"/>
        <v>1.8767969783213356</v>
      </c>
      <c r="AE71" s="2">
        <f t="shared" si="17"/>
        <v>2.9267412229193441</v>
      </c>
      <c r="AF71" s="2">
        <f t="shared" si="18"/>
        <v>0.90945271525999027</v>
      </c>
      <c r="AG71" s="2">
        <f t="shared" si="19"/>
        <v>-119.9988804369537</v>
      </c>
      <c r="AH71" s="2">
        <f t="shared" si="20"/>
        <v>129.69688679415131</v>
      </c>
      <c r="AI71" s="2">
        <f t="shared" si="21"/>
        <v>9.1169171335314836</v>
      </c>
      <c r="AJ71" s="2">
        <f t="shared" si="22"/>
        <v>51.862317214746781</v>
      </c>
      <c r="AK71" s="2">
        <f t="shared" si="23"/>
        <v>9.9803645067245075</v>
      </c>
      <c r="AL71" s="2">
        <f t="shared" si="24"/>
        <v>2.7210630484569998</v>
      </c>
      <c r="AM71" s="2">
        <f t="shared" si="25"/>
        <v>10.147938593690087</v>
      </c>
      <c r="AN71" s="2">
        <v>416.5473410986026</v>
      </c>
      <c r="AO71" s="2">
        <v>406.24050303030288</v>
      </c>
      <c r="AP71" s="2">
        <v>-8.3262557553269846E-4</v>
      </c>
      <c r="AQ71" s="2">
        <v>67.258688242286567</v>
      </c>
      <c r="AR71" s="2">
        <f t="shared" si="26"/>
        <v>2.8060388775607112</v>
      </c>
      <c r="AS71" s="2">
        <v>15.809763328116089</v>
      </c>
      <c r="AT71" s="2">
        <v>18.561170303030298</v>
      </c>
      <c r="AU71" s="2">
        <v>4.5987624752384681E-4</v>
      </c>
      <c r="AV71" s="2">
        <v>78.445016722650095</v>
      </c>
      <c r="AW71" s="2">
        <v>12</v>
      </c>
      <c r="AX71" s="2">
        <v>2</v>
      </c>
      <c r="AY71" s="2">
        <f t="shared" si="27"/>
        <v>1</v>
      </c>
      <c r="AZ71" s="2">
        <f t="shared" si="28"/>
        <v>0</v>
      </c>
      <c r="BA71" s="2">
        <f t="shared" si="29"/>
        <v>54266.839087797583</v>
      </c>
      <c r="BB71" s="2" t="s">
        <v>309</v>
      </c>
      <c r="BC71" s="2">
        <v>0</v>
      </c>
      <c r="BD71" s="2">
        <v>0</v>
      </c>
      <c r="BE71" s="2">
        <v>0</v>
      </c>
      <c r="BF71" s="2" t="e">
        <f t="shared" si="30"/>
        <v>#DIV/0!</v>
      </c>
      <c r="BG71" s="2">
        <v>0.5</v>
      </c>
      <c r="BH71" s="2" t="s">
        <v>576</v>
      </c>
      <c r="BI71" s="2">
        <v>8151.26</v>
      </c>
      <c r="BJ71" s="2">
        <v>1157.2408</v>
      </c>
      <c r="BK71" s="2">
        <v>3439.96</v>
      </c>
      <c r="BL71" s="2">
        <f t="shared" si="31"/>
        <v>0.66358887894045271</v>
      </c>
      <c r="BM71" s="2">
        <v>0.5</v>
      </c>
      <c r="BN71" s="2">
        <f t="shared" si="32"/>
        <v>168.57637333519219</v>
      </c>
      <c r="BO71" s="2">
        <f t="shared" si="33"/>
        <v>9.9803645067245075</v>
      </c>
      <c r="BP71" s="2">
        <f t="shared" si="34"/>
        <v>55.932703298673701</v>
      </c>
      <c r="BQ71" s="2">
        <f t="shared" si="35"/>
        <v>5.6237800820842405E-2</v>
      </c>
      <c r="BR71" s="2">
        <f t="shared" si="36"/>
        <v>-1</v>
      </c>
      <c r="BS71" s="2" t="e">
        <f t="shared" si="37"/>
        <v>#DIV/0!</v>
      </c>
      <c r="BT71" s="2" t="s">
        <v>577</v>
      </c>
      <c r="BU71" s="2">
        <v>835</v>
      </c>
      <c r="BV71" s="2">
        <f t="shared" si="38"/>
        <v>835</v>
      </c>
      <c r="BW71" s="2">
        <f t="shared" si="39"/>
        <v>0.75726461935603906</v>
      </c>
      <c r="BX71" s="2">
        <f t="shared" si="40"/>
        <v>0.87629721761562551</v>
      </c>
      <c r="BY71" s="2">
        <f t="shared" si="41"/>
        <v>4.1197125748502996</v>
      </c>
      <c r="BZ71" s="2">
        <f t="shared" si="42"/>
        <v>0.66358887894045282</v>
      </c>
      <c r="CA71" s="2" t="e">
        <f t="shared" si="43"/>
        <v>#DIV/0!</v>
      </c>
      <c r="CB71" s="2">
        <f t="shared" si="44"/>
        <v>0.63228688161448099</v>
      </c>
      <c r="CC71" s="2">
        <f t="shared" si="45"/>
        <v>0.36771311838551901</v>
      </c>
      <c r="CD71" s="2">
        <f t="shared" si="46"/>
        <v>199.98974193548389</v>
      </c>
      <c r="CE71" s="2">
        <f t="shared" si="47"/>
        <v>168.57637333519219</v>
      </c>
      <c r="CF71" s="2">
        <f t="shared" si="48"/>
        <v>0.84292510057628078</v>
      </c>
      <c r="CG71" s="2">
        <f t="shared" si="49"/>
        <v>0.16524544411222189</v>
      </c>
      <c r="CH71" s="2">
        <v>6</v>
      </c>
      <c r="CI71" s="2">
        <v>0.5</v>
      </c>
      <c r="CJ71" s="2" t="s">
        <v>312</v>
      </c>
      <c r="CK71" s="2">
        <v>2</v>
      </c>
      <c r="CL71" s="2" t="b">
        <v>0</v>
      </c>
      <c r="CM71" s="2">
        <v>1693245000.599999</v>
      </c>
      <c r="CN71" s="2">
        <v>398.92161290322582</v>
      </c>
      <c r="CO71" s="2">
        <v>409.98716129032272</v>
      </c>
      <c r="CP71" s="2">
        <v>18.48136451612903</v>
      </c>
      <c r="CQ71" s="2">
        <v>15.81066451612903</v>
      </c>
      <c r="CR71" s="2">
        <v>399.37061290322578</v>
      </c>
      <c r="CS71" s="2">
        <v>18.409364516129031</v>
      </c>
      <c r="CT71" s="2">
        <v>600.01664516129028</v>
      </c>
      <c r="CU71" s="2">
        <v>101.4507741935484</v>
      </c>
      <c r="CV71" s="2">
        <v>0.1000056032258064</v>
      </c>
      <c r="CW71" s="2">
        <v>23.616900000000001</v>
      </c>
      <c r="CX71" s="2">
        <v>22.80284838709678</v>
      </c>
      <c r="CY71" s="2">
        <v>999.90000000000032</v>
      </c>
      <c r="CZ71" s="2">
        <v>0</v>
      </c>
      <c r="DA71" s="2">
        <v>0</v>
      </c>
      <c r="DB71" s="2">
        <v>10002.054838709681</v>
      </c>
      <c r="DC71" s="2">
        <v>0</v>
      </c>
      <c r="DD71" s="2">
        <v>493.96287096774182</v>
      </c>
      <c r="DE71" s="2">
        <v>199.98974193548389</v>
      </c>
      <c r="DF71" s="2">
        <v>0.9000090967741935</v>
      </c>
      <c r="DG71" s="2">
        <v>9.9990880645161331E-2</v>
      </c>
      <c r="DH71" s="2">
        <v>0</v>
      </c>
      <c r="DI71" s="2">
        <v>1157.710967741936</v>
      </c>
      <c r="DJ71" s="2">
        <v>5.0002200000000023</v>
      </c>
      <c r="DK71" s="2">
        <v>2484.9961290322581</v>
      </c>
      <c r="DL71" s="2">
        <v>1797.6464516129031</v>
      </c>
      <c r="DM71" s="2">
        <v>34.191064516129032</v>
      </c>
      <c r="DN71" s="2">
        <v>39</v>
      </c>
      <c r="DO71" s="2">
        <v>36.521999999999991</v>
      </c>
      <c r="DP71" s="2">
        <v>33.834419354838708</v>
      </c>
      <c r="DQ71" s="2">
        <v>35.957322580645148</v>
      </c>
      <c r="DR71" s="2">
        <v>175.4929032258064</v>
      </c>
      <c r="DS71" s="2">
        <v>19.5</v>
      </c>
      <c r="DT71" s="2">
        <v>0</v>
      </c>
      <c r="DU71" s="2">
        <v>128.5999999046326</v>
      </c>
      <c r="DV71" s="2">
        <v>0</v>
      </c>
      <c r="DW71" s="2">
        <v>1157.2408</v>
      </c>
      <c r="DX71" s="2">
        <v>-53.473846082404052</v>
      </c>
      <c r="DY71" s="2">
        <v>-97.056922919582746</v>
      </c>
      <c r="DZ71" s="2">
        <v>2484.0228000000002</v>
      </c>
      <c r="EA71" s="2">
        <v>15</v>
      </c>
      <c r="EB71" s="2">
        <v>1693245034.5999999</v>
      </c>
      <c r="EC71" s="2" t="s">
        <v>578</v>
      </c>
      <c r="ED71" s="2">
        <v>1693245027.0999999</v>
      </c>
      <c r="EE71" s="2">
        <v>1693245034.5999999</v>
      </c>
      <c r="EF71" s="2">
        <v>55</v>
      </c>
      <c r="EG71" s="2">
        <v>0.10100000000000001</v>
      </c>
      <c r="EH71" s="2">
        <v>-2E-3</v>
      </c>
      <c r="EI71" s="2">
        <v>-0.44900000000000001</v>
      </c>
      <c r="EJ71" s="2">
        <v>7.1999999999999995E-2</v>
      </c>
      <c r="EK71" s="2">
        <v>410</v>
      </c>
      <c r="EL71" s="2">
        <v>16</v>
      </c>
      <c r="EM71" s="2">
        <v>0.4</v>
      </c>
      <c r="EN71" s="2">
        <v>0.04</v>
      </c>
      <c r="EO71" s="2">
        <v>100</v>
      </c>
      <c r="EP71" s="2">
        <v>100</v>
      </c>
      <c r="EQ71" s="2">
        <v>-0.44900000000000001</v>
      </c>
      <c r="ER71" s="2">
        <v>7.1999999999999995E-2</v>
      </c>
      <c r="ES71" s="2">
        <v>-1.0408621497546331</v>
      </c>
      <c r="ET71" s="2">
        <v>4.3947813741094052E-4</v>
      </c>
      <c r="EU71" s="2">
        <v>1.9954388575737439E-6</v>
      </c>
      <c r="EV71" s="2">
        <v>-3.8034163071679039E-10</v>
      </c>
      <c r="EW71" s="2">
        <v>-5.5609249356108947E-2</v>
      </c>
      <c r="EX71" s="2">
        <v>-1.1920631203760169E-2</v>
      </c>
      <c r="EY71" s="2">
        <v>1.912794135708796E-3</v>
      </c>
      <c r="EZ71" s="2">
        <v>-4.0206091563060771E-5</v>
      </c>
      <c r="FA71" s="2">
        <v>23</v>
      </c>
      <c r="FB71" s="2">
        <v>2006</v>
      </c>
      <c r="FC71" s="2">
        <v>0</v>
      </c>
      <c r="FD71" s="2">
        <v>18</v>
      </c>
      <c r="FE71" s="2">
        <v>1.6</v>
      </c>
      <c r="FF71" s="2">
        <v>1.8</v>
      </c>
      <c r="FG71" s="2">
        <v>1.07178</v>
      </c>
      <c r="FH71" s="2">
        <v>2.5793499999999998</v>
      </c>
      <c r="FI71" s="2">
        <v>1.39771</v>
      </c>
      <c r="FJ71" s="2">
        <v>2.2778299999999998</v>
      </c>
      <c r="FK71" s="2">
        <v>1.3952599999999999</v>
      </c>
      <c r="FL71" s="2">
        <v>2.3754900000000001</v>
      </c>
      <c r="FM71" s="2">
        <v>31.128699999999998</v>
      </c>
      <c r="FN71" s="2">
        <v>14.5085</v>
      </c>
      <c r="FO71" s="2">
        <v>18</v>
      </c>
      <c r="FP71" s="2">
        <v>586.29600000000005</v>
      </c>
      <c r="FQ71" s="2">
        <v>395.83800000000002</v>
      </c>
      <c r="FR71" s="2">
        <v>23.172699999999999</v>
      </c>
      <c r="FS71" s="2">
        <v>24.185400000000001</v>
      </c>
      <c r="FT71" s="2">
        <v>30.0002</v>
      </c>
      <c r="FU71" s="2">
        <v>23.983599999999999</v>
      </c>
      <c r="FV71" s="2">
        <v>24.332999999999998</v>
      </c>
      <c r="FW71" s="2">
        <v>21.482099999999999</v>
      </c>
      <c r="FX71" s="2">
        <v>0</v>
      </c>
      <c r="FY71" s="2">
        <v>100</v>
      </c>
      <c r="FZ71" s="2">
        <v>-999.9</v>
      </c>
      <c r="GA71" s="2">
        <v>410</v>
      </c>
      <c r="GB71" s="2">
        <v>56.859000000000002</v>
      </c>
      <c r="GC71" s="2">
        <v>99.171999999999997</v>
      </c>
      <c r="GD71" s="2">
        <v>93.751999999999995</v>
      </c>
    </row>
    <row r="72" spans="1:186" s="2" customFormat="1" thickTop="1" thickBot="1" x14ac:dyDescent="0.35">
      <c r="A72" s="1">
        <v>55</v>
      </c>
      <c r="B72" s="2">
        <v>1693245145.5999999</v>
      </c>
      <c r="C72" s="2">
        <v>8736.5999999046326</v>
      </c>
      <c r="D72" s="2" t="s">
        <v>579</v>
      </c>
      <c r="E72" s="2" t="s">
        <v>580</v>
      </c>
      <c r="F72" s="2">
        <v>5</v>
      </c>
      <c r="H72" s="2" t="s">
        <v>308</v>
      </c>
      <c r="I72" s="1">
        <v>55</v>
      </c>
      <c r="J72" s="1" t="s">
        <v>1373</v>
      </c>
      <c r="M72" s="2">
        <v>1693245137.599999</v>
      </c>
      <c r="N72" s="2">
        <f t="shared" si="0"/>
        <v>1.4337290904214252E-3</v>
      </c>
      <c r="O72" s="2">
        <f t="shared" si="1"/>
        <v>1.4337290904214253</v>
      </c>
      <c r="P72" s="1">
        <f t="shared" si="2"/>
        <v>8.5429433816988141</v>
      </c>
      <c r="Q72" s="2">
        <f t="shared" si="3"/>
        <v>400.86609677419358</v>
      </c>
      <c r="R72" s="2">
        <f t="shared" si="4"/>
        <v>296.50308047974858</v>
      </c>
      <c r="S72" s="2">
        <f t="shared" si="5"/>
        <v>30.109166299688436</v>
      </c>
      <c r="T72" s="2">
        <f t="shared" si="6"/>
        <v>40.706976643048968</v>
      </c>
      <c r="U72" s="2">
        <f t="shared" si="7"/>
        <v>0.14179595816261653</v>
      </c>
      <c r="V72" s="2">
        <f t="shared" si="8"/>
        <v>2.9549762579574339</v>
      </c>
      <c r="W72" s="2">
        <f t="shared" si="9"/>
        <v>0.13812152053840882</v>
      </c>
      <c r="X72" s="2">
        <f t="shared" si="10"/>
        <v>8.664815315687896E-2</v>
      </c>
      <c r="Y72" s="2">
        <f t="shared" si="11"/>
        <v>33.050501498855539</v>
      </c>
      <c r="Z72" s="2">
        <f t="shared" si="12"/>
        <v>23.476305228460085</v>
      </c>
      <c r="AA72" s="2">
        <f t="shared" si="13"/>
        <v>22.791935483870969</v>
      </c>
      <c r="AB72" s="2">
        <f t="shared" si="14"/>
        <v>2.7844071187124899</v>
      </c>
      <c r="AC72" s="2">
        <f t="shared" si="15"/>
        <v>59.794922744659971</v>
      </c>
      <c r="AD72" s="2">
        <f t="shared" si="16"/>
        <v>1.7538771579436347</v>
      </c>
      <c r="AE72" s="2">
        <f t="shared" si="17"/>
        <v>2.9331539827104569</v>
      </c>
      <c r="AF72" s="2">
        <f t="shared" si="18"/>
        <v>1.0305299607688552</v>
      </c>
      <c r="AG72" s="2">
        <f t="shared" si="19"/>
        <v>-63.227452887584853</v>
      </c>
      <c r="AH72" s="2">
        <f t="shared" si="20"/>
        <v>137.21256610036573</v>
      </c>
      <c r="AI72" s="2">
        <f t="shared" si="21"/>
        <v>9.6473163727746964</v>
      </c>
      <c r="AJ72" s="2">
        <f t="shared" si="22"/>
        <v>116.68293108441111</v>
      </c>
      <c r="AK72" s="2">
        <f t="shared" si="23"/>
        <v>8.5429433816988141</v>
      </c>
      <c r="AL72" s="2">
        <f t="shared" si="24"/>
        <v>1.4337290904214253</v>
      </c>
      <c r="AM72" s="2">
        <f t="shared" si="25"/>
        <v>8.6694410396770198</v>
      </c>
      <c r="AN72" s="2">
        <v>416.53195724975279</v>
      </c>
      <c r="AO72" s="2">
        <v>407.9343878787879</v>
      </c>
      <c r="AP72" s="2">
        <v>-4.582653049477757E-2</v>
      </c>
      <c r="AQ72" s="2">
        <v>67.255812003163314</v>
      </c>
      <c r="AR72" s="2">
        <f t="shared" si="26"/>
        <v>1.4813185494914913</v>
      </c>
      <c r="AS72" s="2">
        <v>15.8608552865368</v>
      </c>
      <c r="AT72" s="2">
        <v>17.31455575757575</v>
      </c>
      <c r="AU72" s="2">
        <v>3.5260879471458789E-4</v>
      </c>
      <c r="AV72" s="2">
        <v>78.55</v>
      </c>
      <c r="AW72" s="2">
        <v>2</v>
      </c>
      <c r="AX72" s="2">
        <v>0</v>
      </c>
      <c r="AY72" s="2">
        <f t="shared" si="27"/>
        <v>1</v>
      </c>
      <c r="AZ72" s="2">
        <f t="shared" si="28"/>
        <v>0</v>
      </c>
      <c r="BA72" s="2">
        <f t="shared" si="29"/>
        <v>54252.451791088752</v>
      </c>
      <c r="BB72" s="2" t="s">
        <v>309</v>
      </c>
      <c r="BC72" s="2">
        <v>0</v>
      </c>
      <c r="BD72" s="2">
        <v>0</v>
      </c>
      <c r="BE72" s="2">
        <v>0</v>
      </c>
      <c r="BF72" s="2" t="e">
        <f t="shared" si="30"/>
        <v>#DIV/0!</v>
      </c>
      <c r="BG72" s="2">
        <v>0.5</v>
      </c>
      <c r="BH72" s="2" t="s">
        <v>581</v>
      </c>
      <c r="BI72" s="2">
        <v>8147.98</v>
      </c>
      <c r="BJ72" s="2">
        <v>932.69488000000001</v>
      </c>
      <c r="BK72" s="2">
        <v>2575.04</v>
      </c>
      <c r="BL72" s="2">
        <f t="shared" si="31"/>
        <v>0.63779402261712437</v>
      </c>
      <c r="BM72" s="2">
        <v>0.5</v>
      </c>
      <c r="BN72" s="2">
        <f t="shared" si="32"/>
        <v>168.59041805222336</v>
      </c>
      <c r="BO72" s="2">
        <f t="shared" si="33"/>
        <v>8.5429433816988141</v>
      </c>
      <c r="BP72" s="2">
        <f t="shared" si="34"/>
        <v>53.762980452115094</v>
      </c>
      <c r="BQ72" s="2">
        <f t="shared" si="35"/>
        <v>4.7707001825023021E-2</v>
      </c>
      <c r="BR72" s="2">
        <f t="shared" si="36"/>
        <v>-1</v>
      </c>
      <c r="BS72" s="2" t="e">
        <f t="shared" si="37"/>
        <v>#DIV/0!</v>
      </c>
      <c r="BT72" s="2" t="s">
        <v>582</v>
      </c>
      <c r="BU72" s="2">
        <v>701.6</v>
      </c>
      <c r="BV72" s="2">
        <f t="shared" si="38"/>
        <v>701.6</v>
      </c>
      <c r="BW72" s="2">
        <f t="shared" si="39"/>
        <v>0.72753821299863297</v>
      </c>
      <c r="BX72" s="2">
        <f t="shared" si="40"/>
        <v>0.87664676744384651</v>
      </c>
      <c r="BY72" s="2">
        <f t="shared" si="41"/>
        <v>3.6702394526795894</v>
      </c>
      <c r="BZ72" s="2">
        <f t="shared" si="42"/>
        <v>0.63779402261712437</v>
      </c>
      <c r="CA72" s="2" t="e">
        <f t="shared" si="43"/>
        <v>#DIV/0!</v>
      </c>
      <c r="CB72" s="2">
        <f t="shared" si="44"/>
        <v>0.65943899256593186</v>
      </c>
      <c r="CC72" s="2">
        <f t="shared" si="45"/>
        <v>0.34056100743406814</v>
      </c>
      <c r="CD72" s="2">
        <f t="shared" si="46"/>
        <v>200.00616129032261</v>
      </c>
      <c r="CE72" s="2">
        <f t="shared" si="47"/>
        <v>168.59041805222336</v>
      </c>
      <c r="CF72" s="2">
        <f t="shared" si="48"/>
        <v>0.84292612269830447</v>
      </c>
      <c r="CG72" s="2">
        <f t="shared" si="49"/>
        <v>0.16524741680772762</v>
      </c>
      <c r="CH72" s="2">
        <v>6</v>
      </c>
      <c r="CI72" s="2">
        <v>0.5</v>
      </c>
      <c r="CJ72" s="2" t="s">
        <v>312</v>
      </c>
      <c r="CK72" s="2">
        <v>2</v>
      </c>
      <c r="CL72" s="2" t="b">
        <v>0</v>
      </c>
      <c r="CM72" s="2">
        <v>1693245137.599999</v>
      </c>
      <c r="CN72" s="2">
        <v>400.86609677419358</v>
      </c>
      <c r="CO72" s="2">
        <v>409.98332258064522</v>
      </c>
      <c r="CP72" s="2">
        <v>17.271483870967739</v>
      </c>
      <c r="CQ72" s="2">
        <v>15.86258709677419</v>
      </c>
      <c r="CR72" s="2">
        <v>401.39009677419358</v>
      </c>
      <c r="CS72" s="2">
        <v>17.193483870967739</v>
      </c>
      <c r="CT72" s="2">
        <v>600.02967741935493</v>
      </c>
      <c r="CU72" s="2">
        <v>101.4475483870968</v>
      </c>
      <c r="CV72" s="2">
        <v>0.1000181709677419</v>
      </c>
      <c r="CW72" s="2">
        <v>23.653235483870969</v>
      </c>
      <c r="CX72" s="2">
        <v>22.791935483870969</v>
      </c>
      <c r="CY72" s="2">
        <v>999.90000000000032</v>
      </c>
      <c r="CZ72" s="2">
        <v>0</v>
      </c>
      <c r="DA72" s="2">
        <v>0</v>
      </c>
      <c r="DB72" s="2">
        <v>10000.89870967742</v>
      </c>
      <c r="DC72" s="2">
        <v>0</v>
      </c>
      <c r="DD72" s="2">
        <v>523.87141935483874</v>
      </c>
      <c r="DE72" s="2">
        <v>200.00616129032261</v>
      </c>
      <c r="DF72" s="2">
        <v>0.89997338709677432</v>
      </c>
      <c r="DG72" s="2">
        <v>0.1000265612903226</v>
      </c>
      <c r="DH72" s="2">
        <v>0</v>
      </c>
      <c r="DI72" s="2">
        <v>933.05183870967744</v>
      </c>
      <c r="DJ72" s="2">
        <v>5.0002200000000023</v>
      </c>
      <c r="DK72" s="2">
        <v>2021.7061290322581</v>
      </c>
      <c r="DL72" s="2">
        <v>1797.7793548387101</v>
      </c>
      <c r="DM72" s="2">
        <v>34.332322580645162</v>
      </c>
      <c r="DN72" s="2">
        <v>38.902999999999999</v>
      </c>
      <c r="DO72" s="2">
        <v>36.773999999999987</v>
      </c>
      <c r="DP72" s="2">
        <v>33.183258064516131</v>
      </c>
      <c r="DQ72" s="2">
        <v>35.902999999999999</v>
      </c>
      <c r="DR72" s="2">
        <v>175.50064516129041</v>
      </c>
      <c r="DS72" s="2">
        <v>19.508387096774189</v>
      </c>
      <c r="DT72" s="2">
        <v>0</v>
      </c>
      <c r="DU72" s="2">
        <v>134.5999999046326</v>
      </c>
      <c r="DV72" s="2">
        <v>0</v>
      </c>
      <c r="DW72" s="2">
        <v>932.69488000000001</v>
      </c>
      <c r="DX72" s="2">
        <v>-38.445307638249268</v>
      </c>
      <c r="DY72" s="2">
        <v>-63.398461552659612</v>
      </c>
      <c r="DZ72" s="2">
        <v>2021.1232</v>
      </c>
      <c r="EA72" s="2">
        <v>15</v>
      </c>
      <c r="EB72" s="2">
        <v>1693245173.5999999</v>
      </c>
      <c r="EC72" s="2" t="s">
        <v>583</v>
      </c>
      <c r="ED72" s="2">
        <v>1693245167.5999999</v>
      </c>
      <c r="EE72" s="2">
        <v>1693245173.5999999</v>
      </c>
      <c r="EF72" s="2">
        <v>56</v>
      </c>
      <c r="EG72" s="2">
        <v>-7.4999999999999997E-2</v>
      </c>
      <c r="EH72" s="2">
        <v>5.0000000000000001E-3</v>
      </c>
      <c r="EI72" s="2">
        <v>-0.52400000000000002</v>
      </c>
      <c r="EJ72" s="2">
        <v>7.8E-2</v>
      </c>
      <c r="EK72" s="2">
        <v>410</v>
      </c>
      <c r="EL72" s="2">
        <v>16</v>
      </c>
      <c r="EM72" s="2">
        <v>0.62</v>
      </c>
      <c r="EN72" s="2">
        <v>0.16</v>
      </c>
      <c r="EO72" s="2">
        <v>100</v>
      </c>
      <c r="EP72" s="2">
        <v>100</v>
      </c>
      <c r="EQ72" s="2">
        <v>-0.52400000000000002</v>
      </c>
      <c r="ER72" s="2">
        <v>7.8E-2</v>
      </c>
      <c r="ES72" s="2">
        <v>-0.93937141838306637</v>
      </c>
      <c r="ET72" s="2">
        <v>4.3947813741094052E-4</v>
      </c>
      <c r="EU72" s="2">
        <v>1.9954388575737439E-6</v>
      </c>
      <c r="EV72" s="2">
        <v>-3.8034163071679039E-10</v>
      </c>
      <c r="EW72" s="2">
        <v>-5.7828910418955957E-2</v>
      </c>
      <c r="EX72" s="2">
        <v>-1.1920631203760169E-2</v>
      </c>
      <c r="EY72" s="2">
        <v>1.912794135708796E-3</v>
      </c>
      <c r="EZ72" s="2">
        <v>-4.0206091563060771E-5</v>
      </c>
      <c r="FA72" s="2">
        <v>23</v>
      </c>
      <c r="FB72" s="2">
        <v>2006</v>
      </c>
      <c r="FC72" s="2">
        <v>0</v>
      </c>
      <c r="FD72" s="2">
        <v>18</v>
      </c>
      <c r="FE72" s="2">
        <v>2</v>
      </c>
      <c r="FF72" s="2">
        <v>1.9</v>
      </c>
      <c r="FG72" s="2">
        <v>1.07178</v>
      </c>
      <c r="FH72" s="2">
        <v>2.5720200000000002</v>
      </c>
      <c r="FI72" s="2">
        <v>1.39771</v>
      </c>
      <c r="FJ72" s="2">
        <v>2.2778299999999998</v>
      </c>
      <c r="FK72" s="2">
        <v>1.3952599999999999</v>
      </c>
      <c r="FL72" s="2">
        <v>2.6184099999999999</v>
      </c>
      <c r="FM72" s="2">
        <v>31.193899999999999</v>
      </c>
      <c r="FN72" s="2">
        <v>14.4998</v>
      </c>
      <c r="FO72" s="2">
        <v>18</v>
      </c>
      <c r="FP72" s="2">
        <v>598.16700000000003</v>
      </c>
      <c r="FQ72" s="2">
        <v>395.61700000000002</v>
      </c>
      <c r="FR72" s="2">
        <v>23.174399999999999</v>
      </c>
      <c r="FS72" s="2">
        <v>24.21</v>
      </c>
      <c r="FT72" s="2">
        <v>30.0001</v>
      </c>
      <c r="FU72" s="2">
        <v>24.011700000000001</v>
      </c>
      <c r="FV72" s="2">
        <v>24.362100000000002</v>
      </c>
      <c r="FW72" s="2">
        <v>21.482500000000002</v>
      </c>
      <c r="FX72" s="2">
        <v>0</v>
      </c>
      <c r="FY72" s="2">
        <v>100</v>
      </c>
      <c r="FZ72" s="2">
        <v>-999.9</v>
      </c>
      <c r="GA72" s="2">
        <v>410</v>
      </c>
      <c r="GB72" s="2">
        <v>56.859000000000002</v>
      </c>
      <c r="GC72" s="2">
        <v>99.171700000000001</v>
      </c>
      <c r="GD72" s="2">
        <v>93.753</v>
      </c>
    </row>
    <row r="73" spans="1:186" s="2" customFormat="1" thickTop="1" thickBot="1" x14ac:dyDescent="0.35">
      <c r="A73" s="1">
        <v>56</v>
      </c>
      <c r="B73" s="2">
        <v>1693245268.5999999</v>
      </c>
      <c r="C73" s="2">
        <v>8859.5999999046326</v>
      </c>
      <c r="D73" s="2" t="s">
        <v>584</v>
      </c>
      <c r="E73" s="2" t="s">
        <v>585</v>
      </c>
      <c r="F73" s="2">
        <v>5</v>
      </c>
      <c r="H73" s="2" t="s">
        <v>308</v>
      </c>
      <c r="I73" s="1">
        <v>56</v>
      </c>
      <c r="J73" s="1" t="s">
        <v>1372</v>
      </c>
      <c r="M73" s="2">
        <v>1693245260.599999</v>
      </c>
      <c r="N73" s="2">
        <f t="shared" si="0"/>
        <v>1.895832764361951E-3</v>
      </c>
      <c r="O73" s="2">
        <f t="shared" si="1"/>
        <v>1.895832764361951</v>
      </c>
      <c r="P73" s="1">
        <f t="shared" si="2"/>
        <v>8.8954172097221349</v>
      </c>
      <c r="Q73" s="2">
        <f t="shared" si="3"/>
        <v>400.34825806451619</v>
      </c>
      <c r="R73" s="2">
        <f t="shared" si="4"/>
        <v>318.48757772245631</v>
      </c>
      <c r="S73" s="2">
        <f t="shared" si="5"/>
        <v>32.341068769670784</v>
      </c>
      <c r="T73" s="2">
        <f t="shared" si="6"/>
        <v>40.653675218584489</v>
      </c>
      <c r="U73" s="2">
        <f t="shared" si="7"/>
        <v>0.19298564218032005</v>
      </c>
      <c r="V73" s="2">
        <f t="shared" si="8"/>
        <v>2.9540253096978466</v>
      </c>
      <c r="W73" s="2">
        <f t="shared" si="9"/>
        <v>0.18624508258425213</v>
      </c>
      <c r="X73" s="2">
        <f t="shared" si="10"/>
        <v>0.11698917520042654</v>
      </c>
      <c r="Y73" s="2">
        <f t="shared" si="11"/>
        <v>33.04699873330663</v>
      </c>
      <c r="Z73" s="2">
        <f t="shared" si="12"/>
        <v>23.38135329502191</v>
      </c>
      <c r="AA73" s="2">
        <f t="shared" si="13"/>
        <v>22.938961290322581</v>
      </c>
      <c r="AB73" s="2">
        <f t="shared" si="14"/>
        <v>2.8093212918396313</v>
      </c>
      <c r="AC73" s="2">
        <f t="shared" si="15"/>
        <v>61.246385873784504</v>
      </c>
      <c r="AD73" s="2">
        <f t="shared" si="16"/>
        <v>1.7991179900595908</v>
      </c>
      <c r="AE73" s="2">
        <f t="shared" si="17"/>
        <v>2.9375088250385617</v>
      </c>
      <c r="AF73" s="2">
        <f t="shared" si="18"/>
        <v>1.0102033017800405</v>
      </c>
      <c r="AG73" s="2">
        <f t="shared" si="19"/>
        <v>-83.606224908362037</v>
      </c>
      <c r="AH73" s="2">
        <f t="shared" si="20"/>
        <v>117.67684329437776</v>
      </c>
      <c r="AI73" s="2">
        <f t="shared" si="21"/>
        <v>8.2836290405243229</v>
      </c>
      <c r="AJ73" s="2">
        <f t="shared" si="22"/>
        <v>75.401246159846679</v>
      </c>
      <c r="AK73" s="2">
        <f t="shared" si="23"/>
        <v>8.8954172097221349</v>
      </c>
      <c r="AL73" s="2">
        <f t="shared" si="24"/>
        <v>1.895832764361951</v>
      </c>
      <c r="AM73" s="2">
        <f t="shared" si="25"/>
        <v>9.151900669414653</v>
      </c>
      <c r="AN73" s="2">
        <v>416.61349814430253</v>
      </c>
      <c r="AO73" s="2">
        <v>407.43052727272732</v>
      </c>
      <c r="AP73" s="2">
        <v>-2.5169516263095621E-2</v>
      </c>
      <c r="AQ73" s="2">
        <v>67.258435640967136</v>
      </c>
      <c r="AR73" s="2">
        <f t="shared" si="26"/>
        <v>2.0364915856914618</v>
      </c>
      <c r="AS73" s="2">
        <v>15.854655669094599</v>
      </c>
      <c r="AT73" s="2">
        <v>17.81145636363636</v>
      </c>
      <c r="AU73" s="2">
        <v>8.0631919722440083E-3</v>
      </c>
      <c r="AV73" s="2">
        <v>78.444383913139006</v>
      </c>
      <c r="AW73" s="2">
        <v>0</v>
      </c>
      <c r="AX73" s="2">
        <v>0</v>
      </c>
      <c r="AY73" s="2">
        <f t="shared" si="27"/>
        <v>1</v>
      </c>
      <c r="AZ73" s="2">
        <f t="shared" si="28"/>
        <v>0</v>
      </c>
      <c r="BA73" s="2">
        <f t="shared" si="29"/>
        <v>54219.832326338736</v>
      </c>
      <c r="BB73" s="2" t="s">
        <v>309</v>
      </c>
      <c r="BC73" s="2">
        <v>0</v>
      </c>
      <c r="BD73" s="2">
        <v>0</v>
      </c>
      <c r="BE73" s="2">
        <v>0</v>
      </c>
      <c r="BF73" s="2" t="e">
        <f t="shared" si="30"/>
        <v>#DIV/0!</v>
      </c>
      <c r="BG73" s="2">
        <v>0.5</v>
      </c>
      <c r="BH73" s="2" t="s">
        <v>586</v>
      </c>
      <c r="BI73" s="2">
        <v>8147.66</v>
      </c>
      <c r="BJ73" s="2">
        <v>965.25888461538466</v>
      </c>
      <c r="BK73" s="2">
        <v>2890.88</v>
      </c>
      <c r="BL73" s="2">
        <f t="shared" si="31"/>
        <v>0.66610205729211014</v>
      </c>
      <c r="BM73" s="2">
        <v>0.5</v>
      </c>
      <c r="BN73" s="2">
        <f t="shared" si="32"/>
        <v>168.57428762715199</v>
      </c>
      <c r="BO73" s="2">
        <f t="shared" si="33"/>
        <v>8.8954172097221349</v>
      </c>
      <c r="BP73" s="2">
        <f t="shared" si="34"/>
        <v>56.143839897498921</v>
      </c>
      <c r="BQ73" s="2">
        <f t="shared" si="35"/>
        <v>4.9802477755628363E-2</v>
      </c>
      <c r="BR73" s="2">
        <f t="shared" si="36"/>
        <v>-1</v>
      </c>
      <c r="BS73" s="2" t="e">
        <f t="shared" si="37"/>
        <v>#DIV/0!</v>
      </c>
      <c r="BT73" s="2" t="s">
        <v>587</v>
      </c>
      <c r="BU73" s="2">
        <v>-10055.67</v>
      </c>
      <c r="BV73" s="2">
        <f t="shared" si="38"/>
        <v>-10055.67</v>
      </c>
      <c r="BW73" s="2">
        <f t="shared" si="39"/>
        <v>4.4784114179765329</v>
      </c>
      <c r="BX73" s="2">
        <f t="shared" si="40"/>
        <v>0.148736235938116</v>
      </c>
      <c r="BY73" s="2">
        <f t="shared" si="41"/>
        <v>-0.28748755677145332</v>
      </c>
      <c r="BZ73" s="2">
        <f t="shared" si="42"/>
        <v>0.66610205729211014</v>
      </c>
      <c r="CA73" s="2" t="e">
        <f t="shared" si="43"/>
        <v>#DIV/0!</v>
      </c>
      <c r="CB73" s="2">
        <f t="shared" si="44"/>
        <v>-1.5494729232477211</v>
      </c>
      <c r="CC73" s="2">
        <f t="shared" si="45"/>
        <v>2.5494729232477211</v>
      </c>
      <c r="CD73" s="2">
        <f t="shared" si="46"/>
        <v>199.98725806451611</v>
      </c>
      <c r="CE73" s="2">
        <f t="shared" si="47"/>
        <v>168.57428762715199</v>
      </c>
      <c r="CF73" s="2">
        <f t="shared" si="48"/>
        <v>0.84292514062455792</v>
      </c>
      <c r="CG73" s="2">
        <f t="shared" si="49"/>
        <v>0.16524552140539689</v>
      </c>
      <c r="CH73" s="2">
        <v>6</v>
      </c>
      <c r="CI73" s="2">
        <v>0.5</v>
      </c>
      <c r="CJ73" s="2" t="s">
        <v>312</v>
      </c>
      <c r="CK73" s="2">
        <v>2</v>
      </c>
      <c r="CL73" s="2" t="b">
        <v>0</v>
      </c>
      <c r="CM73" s="2">
        <v>1693245260.599999</v>
      </c>
      <c r="CN73" s="2">
        <v>400.34825806451619</v>
      </c>
      <c r="CO73" s="2">
        <v>410.00225806451618</v>
      </c>
      <c r="CP73" s="2">
        <v>17.717309677419362</v>
      </c>
      <c r="CQ73" s="2">
        <v>15.855145161290331</v>
      </c>
      <c r="CR73" s="2">
        <v>400.77625806451618</v>
      </c>
      <c r="CS73" s="2">
        <v>17.641309677419361</v>
      </c>
      <c r="CT73" s="2">
        <v>600.02551612903221</v>
      </c>
      <c r="CU73" s="2">
        <v>101.44574193548389</v>
      </c>
      <c r="CV73" s="2">
        <v>0.1000357709677419</v>
      </c>
      <c r="CW73" s="2">
        <v>23.677870967741931</v>
      </c>
      <c r="CX73" s="2">
        <v>22.938961290322581</v>
      </c>
      <c r="CY73" s="2">
        <v>999.90000000000032</v>
      </c>
      <c r="CZ73" s="2">
        <v>0</v>
      </c>
      <c r="DA73" s="2">
        <v>0</v>
      </c>
      <c r="DB73" s="2">
        <v>9995.6806451612902</v>
      </c>
      <c r="DC73" s="2">
        <v>0</v>
      </c>
      <c r="DD73" s="2">
        <v>353.03280645161283</v>
      </c>
      <c r="DE73" s="2">
        <v>199.98725806451611</v>
      </c>
      <c r="DF73" s="2">
        <v>0.8999825483870969</v>
      </c>
      <c r="DG73" s="2">
        <v>0.10001742580645159</v>
      </c>
      <c r="DH73" s="2">
        <v>0</v>
      </c>
      <c r="DI73" s="2">
        <v>965.89303225806452</v>
      </c>
      <c r="DJ73" s="2">
        <v>5.0002200000000023</v>
      </c>
      <c r="DK73" s="2">
        <v>2071.7858064516131</v>
      </c>
      <c r="DL73" s="2">
        <v>1797.6109677419361</v>
      </c>
      <c r="DM73" s="2">
        <v>34.5</v>
      </c>
      <c r="DN73" s="2">
        <v>38.811999999999983</v>
      </c>
      <c r="DO73" s="2">
        <v>36.922999999999988</v>
      </c>
      <c r="DP73" s="2">
        <v>33.719387096774192</v>
      </c>
      <c r="DQ73" s="2">
        <v>36.047999999999988</v>
      </c>
      <c r="DR73" s="2">
        <v>175.48419354838711</v>
      </c>
      <c r="DS73" s="2">
        <v>19.499354838709682</v>
      </c>
      <c r="DT73" s="2">
        <v>0</v>
      </c>
      <c r="DU73" s="2">
        <v>120.7999999523163</v>
      </c>
      <c r="DV73" s="2">
        <v>0</v>
      </c>
      <c r="DW73" s="2">
        <v>965.25888461538466</v>
      </c>
      <c r="DX73" s="2">
        <v>-67.808512868581843</v>
      </c>
      <c r="DY73" s="2">
        <v>-141.76888897358899</v>
      </c>
      <c r="DZ73" s="2">
        <v>2070.524615384616</v>
      </c>
      <c r="EA73" s="2">
        <v>15</v>
      </c>
      <c r="EB73" s="2">
        <v>1693245296.5999999</v>
      </c>
      <c r="EC73" s="2" t="s">
        <v>588</v>
      </c>
      <c r="ED73" s="2">
        <v>1693245289.0999999</v>
      </c>
      <c r="EE73" s="2">
        <v>1693245296.5999999</v>
      </c>
      <c r="EF73" s="2">
        <v>57</v>
      </c>
      <c r="EG73" s="2">
        <v>9.6000000000000002E-2</v>
      </c>
      <c r="EH73" s="2">
        <v>-2E-3</v>
      </c>
      <c r="EI73" s="2">
        <v>-0.42799999999999999</v>
      </c>
      <c r="EJ73" s="2">
        <v>7.5999999999999998E-2</v>
      </c>
      <c r="EK73" s="2">
        <v>410</v>
      </c>
      <c r="EL73" s="2">
        <v>16</v>
      </c>
      <c r="EM73" s="2">
        <v>0.47</v>
      </c>
      <c r="EN73" s="2">
        <v>0.05</v>
      </c>
      <c r="EO73" s="2">
        <v>100</v>
      </c>
      <c r="EP73" s="2">
        <v>100</v>
      </c>
      <c r="EQ73" s="2">
        <v>-0.42799999999999999</v>
      </c>
      <c r="ER73" s="2">
        <v>7.5999999999999998E-2</v>
      </c>
      <c r="ES73" s="2">
        <v>-1.013956109790817</v>
      </c>
      <c r="ET73" s="2">
        <v>4.3947813741094052E-4</v>
      </c>
      <c r="EU73" s="2">
        <v>1.9954388575737439E-6</v>
      </c>
      <c r="EV73" s="2">
        <v>-3.8034163071679039E-10</v>
      </c>
      <c r="EW73" s="2">
        <v>-5.2553193868823012E-2</v>
      </c>
      <c r="EX73" s="2">
        <v>-1.1920631203760169E-2</v>
      </c>
      <c r="EY73" s="2">
        <v>1.912794135708796E-3</v>
      </c>
      <c r="EZ73" s="2">
        <v>-4.0206091563060771E-5</v>
      </c>
      <c r="FA73" s="2">
        <v>23</v>
      </c>
      <c r="FB73" s="2">
        <v>2006</v>
      </c>
      <c r="FC73" s="2">
        <v>0</v>
      </c>
      <c r="FD73" s="2">
        <v>18</v>
      </c>
      <c r="FE73" s="2">
        <v>1.7</v>
      </c>
      <c r="FF73" s="2">
        <v>1.6</v>
      </c>
      <c r="FG73" s="2">
        <v>1.07178</v>
      </c>
      <c r="FH73" s="2">
        <v>2.5671400000000002</v>
      </c>
      <c r="FI73" s="2">
        <v>1.39771</v>
      </c>
      <c r="FJ73" s="2">
        <v>2.2778299999999998</v>
      </c>
      <c r="FK73" s="2">
        <v>1.3952599999999999</v>
      </c>
      <c r="FL73" s="2">
        <v>2.6355</v>
      </c>
      <c r="FM73" s="2">
        <v>31.215599999999998</v>
      </c>
      <c r="FN73" s="2">
        <v>14.4823</v>
      </c>
      <c r="FO73" s="2">
        <v>18</v>
      </c>
      <c r="FP73" s="2">
        <v>609.33399999999995</v>
      </c>
      <c r="FQ73" s="2">
        <v>395.04599999999999</v>
      </c>
      <c r="FR73" s="2">
        <v>23.168700000000001</v>
      </c>
      <c r="FS73" s="2">
        <v>24.203900000000001</v>
      </c>
      <c r="FT73" s="2">
        <v>30</v>
      </c>
      <c r="FU73" s="2">
        <v>24.011700000000001</v>
      </c>
      <c r="FV73" s="2">
        <v>24.360600000000002</v>
      </c>
      <c r="FW73" s="2">
        <v>21.480799999999999</v>
      </c>
      <c r="FX73" s="2">
        <v>0</v>
      </c>
      <c r="FY73" s="2">
        <v>100</v>
      </c>
      <c r="FZ73" s="2">
        <v>-999.9</v>
      </c>
      <c r="GA73" s="2">
        <v>410</v>
      </c>
      <c r="GB73" s="2">
        <v>56.859000000000002</v>
      </c>
      <c r="GC73" s="2">
        <v>99.1768</v>
      </c>
      <c r="GD73" s="2">
        <v>93.756500000000003</v>
      </c>
    </row>
    <row r="74" spans="1:186" s="2" customFormat="1" thickTop="1" thickBot="1" x14ac:dyDescent="0.35">
      <c r="A74" s="1">
        <v>57</v>
      </c>
      <c r="B74" s="2">
        <v>1693245369.0999999</v>
      </c>
      <c r="C74" s="2">
        <v>8960.0999999046326</v>
      </c>
      <c r="D74" s="2" t="s">
        <v>589</v>
      </c>
      <c r="E74" s="2" t="s">
        <v>590</v>
      </c>
      <c r="F74" s="2">
        <v>5</v>
      </c>
      <c r="H74" s="2" t="s">
        <v>308</v>
      </c>
      <c r="I74" s="1">
        <v>57</v>
      </c>
      <c r="J74" s="1" t="s">
        <v>1371</v>
      </c>
      <c r="M74" s="2">
        <v>1693245361.349999</v>
      </c>
      <c r="N74" s="2">
        <f t="shared" si="0"/>
        <v>7.5720186057563364E-4</v>
      </c>
      <c r="O74" s="2">
        <f t="shared" si="1"/>
        <v>0.75720186057563366</v>
      </c>
      <c r="P74" s="1">
        <f t="shared" si="2"/>
        <v>4.2873966980554776</v>
      </c>
      <c r="Q74" s="2">
        <f t="shared" si="3"/>
        <v>405.42053333333342</v>
      </c>
      <c r="R74" s="2">
        <f t="shared" si="4"/>
        <v>284.84700584677859</v>
      </c>
      <c r="S74" s="2">
        <f t="shared" si="5"/>
        <v>28.924041675218795</v>
      </c>
      <c r="T74" s="2">
        <f t="shared" si="6"/>
        <v>41.167364098713712</v>
      </c>
      <c r="U74" s="2">
        <f t="shared" si="7"/>
        <v>6.0953131545905891E-2</v>
      </c>
      <c r="V74" s="2">
        <f t="shared" si="8"/>
        <v>2.9548119466457905</v>
      </c>
      <c r="W74" s="2">
        <f t="shared" si="9"/>
        <v>6.0263129118665396E-2</v>
      </c>
      <c r="X74" s="2">
        <f t="shared" si="10"/>
        <v>3.7725798733422494E-2</v>
      </c>
      <c r="Y74" s="2">
        <f t="shared" si="11"/>
        <v>33.049489828250692</v>
      </c>
      <c r="Z74" s="2">
        <f t="shared" si="12"/>
        <v>24.035168712618823</v>
      </c>
      <c r="AA74" s="2">
        <f t="shared" si="13"/>
        <v>23.650500000000001</v>
      </c>
      <c r="AB74" s="2">
        <f t="shared" si="14"/>
        <v>2.9326707765723485</v>
      </c>
      <c r="AC74" s="2">
        <f t="shared" si="15"/>
        <v>56.162523965154108</v>
      </c>
      <c r="AD74" s="2">
        <f t="shared" si="16"/>
        <v>1.6858136287842973</v>
      </c>
      <c r="AE74" s="2">
        <f t="shared" si="17"/>
        <v>3.0016699923070691</v>
      </c>
      <c r="AF74" s="2">
        <f t="shared" si="18"/>
        <v>1.2468571477880512</v>
      </c>
      <c r="AG74" s="2">
        <f t="shared" si="19"/>
        <v>-33.392602051385445</v>
      </c>
      <c r="AH74" s="2">
        <f t="shared" si="20"/>
        <v>61.598055042414884</v>
      </c>
      <c r="AI74" s="2">
        <f t="shared" si="21"/>
        <v>4.3584560241821535</v>
      </c>
      <c r="AJ74" s="2">
        <f t="shared" si="22"/>
        <v>65.613398843462278</v>
      </c>
      <c r="AK74" s="2">
        <f t="shared" si="23"/>
        <v>4.2873966980554776</v>
      </c>
      <c r="AL74" s="2">
        <f t="shared" si="24"/>
        <v>0.75720186057563366</v>
      </c>
      <c r="AM74" s="2">
        <f t="shared" si="25"/>
        <v>4.3517154436491667</v>
      </c>
      <c r="AN74" s="2">
        <v>416.66280935656442</v>
      </c>
      <c r="AO74" s="2">
        <v>412.26269090909062</v>
      </c>
      <c r="AP74" s="2">
        <v>-4.6876833477798516E-3</v>
      </c>
      <c r="AQ74" s="2">
        <v>67.257456561287839</v>
      </c>
      <c r="AR74" s="2">
        <f t="shared" si="26"/>
        <v>0.79672234901160088</v>
      </c>
      <c r="AS74" s="2">
        <v>15.853307126493499</v>
      </c>
      <c r="AT74" s="2">
        <v>16.635129696969688</v>
      </c>
      <c r="AU74" s="2">
        <v>3.0156946084183741E-4</v>
      </c>
      <c r="AV74" s="2">
        <v>78.55</v>
      </c>
      <c r="AW74" s="2">
        <v>27</v>
      </c>
      <c r="AX74" s="2">
        <v>5</v>
      </c>
      <c r="AY74" s="2">
        <f t="shared" si="27"/>
        <v>1</v>
      </c>
      <c r="AZ74" s="2">
        <f t="shared" si="28"/>
        <v>0</v>
      </c>
      <c r="BA74" s="2">
        <f t="shared" si="29"/>
        <v>54177.36741987634</v>
      </c>
      <c r="BB74" s="2" t="s">
        <v>309</v>
      </c>
      <c r="BC74" s="2">
        <v>0</v>
      </c>
      <c r="BD74" s="2">
        <v>0</v>
      </c>
      <c r="BE74" s="2">
        <v>0</v>
      </c>
      <c r="BF74" s="2" t="e">
        <f t="shared" si="30"/>
        <v>#DIV/0!</v>
      </c>
      <c r="BG74" s="2">
        <v>0.5</v>
      </c>
      <c r="BH74" s="2" t="s">
        <v>591</v>
      </c>
      <c r="BI74" s="2">
        <v>8157.49</v>
      </c>
      <c r="BJ74" s="2">
        <v>798.13532000000009</v>
      </c>
      <c r="BK74" s="2">
        <v>2089.4499999999998</v>
      </c>
      <c r="BL74" s="2">
        <f t="shared" si="31"/>
        <v>0.61801654980975851</v>
      </c>
      <c r="BM74" s="2">
        <v>0.5</v>
      </c>
      <c r="BN74" s="2">
        <f t="shared" si="32"/>
        <v>168.59004940323874</v>
      </c>
      <c r="BO74" s="2">
        <f t="shared" si="33"/>
        <v>4.2873966980554776</v>
      </c>
      <c r="BP74" s="2">
        <f t="shared" si="34"/>
        <v>52.095720332223173</v>
      </c>
      <c r="BQ74" s="2">
        <f t="shared" si="35"/>
        <v>2.2465125975475984E-2</v>
      </c>
      <c r="BR74" s="2">
        <f t="shared" si="36"/>
        <v>-1</v>
      </c>
      <c r="BS74" s="2" t="e">
        <f t="shared" si="37"/>
        <v>#DIV/0!</v>
      </c>
      <c r="BT74" s="2" t="s">
        <v>592</v>
      </c>
      <c r="BU74" s="2">
        <v>-8316.73</v>
      </c>
      <c r="BV74" s="2">
        <f t="shared" si="38"/>
        <v>-8316.73</v>
      </c>
      <c r="BW74" s="2">
        <f t="shared" si="39"/>
        <v>4.9803441096939389</v>
      </c>
      <c r="BX74" s="2">
        <f t="shared" si="40"/>
        <v>0.12409113430672924</v>
      </c>
      <c r="BY74" s="2">
        <f t="shared" si="41"/>
        <v>-0.25123455973681963</v>
      </c>
      <c r="BZ74" s="2">
        <f t="shared" si="42"/>
        <v>0.61801654980975851</v>
      </c>
      <c r="CA74" s="2" t="e">
        <f t="shared" si="43"/>
        <v>#DIV/0!</v>
      </c>
      <c r="CB74" s="2">
        <f t="shared" si="44"/>
        <v>-1.293054490337308</v>
      </c>
      <c r="CC74" s="2">
        <f t="shared" si="45"/>
        <v>2.2930544903373082</v>
      </c>
      <c r="CD74" s="2">
        <f t="shared" si="46"/>
        <v>200.00636666666671</v>
      </c>
      <c r="CE74" s="2">
        <f t="shared" si="47"/>
        <v>168.59004940323874</v>
      </c>
      <c r="CF74" s="2">
        <f t="shared" si="48"/>
        <v>0.84292341395418258</v>
      </c>
      <c r="CG74" s="2">
        <f t="shared" si="49"/>
        <v>0.16524218893157244</v>
      </c>
      <c r="CH74" s="2">
        <v>6</v>
      </c>
      <c r="CI74" s="2">
        <v>0.5</v>
      </c>
      <c r="CJ74" s="2" t="s">
        <v>312</v>
      </c>
      <c r="CK74" s="2">
        <v>2</v>
      </c>
      <c r="CL74" s="2" t="b">
        <v>0</v>
      </c>
      <c r="CM74" s="2">
        <v>1693245361.349999</v>
      </c>
      <c r="CN74" s="2">
        <v>405.42053333333342</v>
      </c>
      <c r="CO74" s="2">
        <v>410.01476666666667</v>
      </c>
      <c r="CP74" s="2">
        <v>16.602070000000001</v>
      </c>
      <c r="CQ74" s="2">
        <v>15.85746333333333</v>
      </c>
      <c r="CR74" s="2">
        <v>405.81253333333342</v>
      </c>
      <c r="CS74" s="2">
        <v>16.530069999999998</v>
      </c>
      <c r="CT74" s="2">
        <v>600.01939999999991</v>
      </c>
      <c r="CU74" s="2">
        <v>101.4423666666667</v>
      </c>
      <c r="CV74" s="2">
        <v>0.100009</v>
      </c>
      <c r="CW74" s="2">
        <v>24.037179999999999</v>
      </c>
      <c r="CX74" s="2">
        <v>23.650500000000001</v>
      </c>
      <c r="CY74" s="2">
        <v>999.9000000000002</v>
      </c>
      <c r="CZ74" s="2">
        <v>0</v>
      </c>
      <c r="DA74" s="2">
        <v>0</v>
      </c>
      <c r="DB74" s="2">
        <v>10000.477000000001</v>
      </c>
      <c r="DC74" s="2">
        <v>0</v>
      </c>
      <c r="DD74" s="2">
        <v>515.40973333333341</v>
      </c>
      <c r="DE74" s="2">
        <v>200.00636666666671</v>
      </c>
      <c r="DF74" s="2">
        <v>0.90004693333333319</v>
      </c>
      <c r="DG74" s="2">
        <v>9.9953066666666618E-2</v>
      </c>
      <c r="DH74" s="2">
        <v>0</v>
      </c>
      <c r="DI74" s="2">
        <v>798.01179999999999</v>
      </c>
      <c r="DJ74" s="2">
        <v>5.0002200000000014</v>
      </c>
      <c r="DK74" s="2">
        <v>1708.931333333333</v>
      </c>
      <c r="DL74" s="2">
        <v>1797.8223333333331</v>
      </c>
      <c r="DM74" s="2">
        <v>34.987400000000001</v>
      </c>
      <c r="DN74" s="2">
        <v>39.2164</v>
      </c>
      <c r="DO74" s="2">
        <v>37.220599999999997</v>
      </c>
      <c r="DP74" s="2">
        <v>35.878933333333322</v>
      </c>
      <c r="DQ74" s="2">
        <v>36.733133333333321</v>
      </c>
      <c r="DR74" s="2">
        <v>175.5156666666667</v>
      </c>
      <c r="DS74" s="2">
        <v>19.489999999999998</v>
      </c>
      <c r="DT74" s="2">
        <v>0</v>
      </c>
      <c r="DU74" s="2">
        <v>98.599999904632568</v>
      </c>
      <c r="DV74" s="2">
        <v>0</v>
      </c>
      <c r="DW74" s="2">
        <v>798.13532000000009</v>
      </c>
      <c r="DX74" s="2">
        <v>8.3370769137158813</v>
      </c>
      <c r="DY74" s="2">
        <v>27.011538338312871</v>
      </c>
      <c r="DZ74" s="2">
        <v>1709.28</v>
      </c>
      <c r="EA74" s="2">
        <v>15</v>
      </c>
      <c r="EB74" s="2">
        <v>1693245393.0999999</v>
      </c>
      <c r="EC74" s="2" t="s">
        <v>593</v>
      </c>
      <c r="ED74" s="2">
        <v>1693245393.0999999</v>
      </c>
      <c r="EE74" s="2">
        <v>1693245388.0999999</v>
      </c>
      <c r="EF74" s="2">
        <v>58</v>
      </c>
      <c r="EG74" s="2">
        <v>3.5999999999999997E-2</v>
      </c>
      <c r="EH74" s="2">
        <v>-4.0000000000000001E-3</v>
      </c>
      <c r="EI74" s="2">
        <v>-0.39200000000000002</v>
      </c>
      <c r="EJ74" s="2">
        <v>7.1999999999999995E-2</v>
      </c>
      <c r="EK74" s="2">
        <v>410</v>
      </c>
      <c r="EL74" s="2">
        <v>16</v>
      </c>
      <c r="EM74" s="2">
        <v>1.06</v>
      </c>
      <c r="EN74" s="2">
        <v>0.16</v>
      </c>
      <c r="EO74" s="2">
        <v>100</v>
      </c>
      <c r="EP74" s="2">
        <v>100</v>
      </c>
      <c r="EQ74" s="2">
        <v>-0.39200000000000002</v>
      </c>
      <c r="ER74" s="2">
        <v>7.1999999999999995E-2</v>
      </c>
      <c r="ES74" s="2">
        <v>-0.91826655786253353</v>
      </c>
      <c r="ET74" s="2">
        <v>4.3947813741094052E-4</v>
      </c>
      <c r="EU74" s="2">
        <v>1.9954388575737439E-6</v>
      </c>
      <c r="EV74" s="2">
        <v>-3.8034163071679039E-10</v>
      </c>
      <c r="EW74" s="2">
        <v>-5.4080575025877931E-2</v>
      </c>
      <c r="EX74" s="2">
        <v>-1.1920631203760169E-2</v>
      </c>
      <c r="EY74" s="2">
        <v>1.912794135708796E-3</v>
      </c>
      <c r="EZ74" s="2">
        <v>-4.0206091563060771E-5</v>
      </c>
      <c r="FA74" s="2">
        <v>23</v>
      </c>
      <c r="FB74" s="2">
        <v>2006</v>
      </c>
      <c r="FC74" s="2">
        <v>0</v>
      </c>
      <c r="FD74" s="2">
        <v>18</v>
      </c>
      <c r="FE74" s="2">
        <v>1.3</v>
      </c>
      <c r="FF74" s="2">
        <v>1.2</v>
      </c>
      <c r="FG74" s="2">
        <v>1.07178</v>
      </c>
      <c r="FH74" s="2">
        <v>2.5695800000000002</v>
      </c>
      <c r="FI74" s="2">
        <v>1.39771</v>
      </c>
      <c r="FJ74" s="2">
        <v>2.2778299999999998</v>
      </c>
      <c r="FK74" s="2">
        <v>1.3952599999999999</v>
      </c>
      <c r="FL74" s="2">
        <v>2.6428199999999999</v>
      </c>
      <c r="FM74" s="2">
        <v>31.302600000000002</v>
      </c>
      <c r="FN74" s="2">
        <v>14.456</v>
      </c>
      <c r="FO74" s="2">
        <v>18</v>
      </c>
      <c r="FP74" s="2">
        <v>569.98</v>
      </c>
      <c r="FQ74" s="2">
        <v>395.10300000000001</v>
      </c>
      <c r="FR74" s="2">
        <v>23.3123</v>
      </c>
      <c r="FS74" s="2">
        <v>24.207899999999999</v>
      </c>
      <c r="FT74" s="2">
        <v>30</v>
      </c>
      <c r="FU74" s="2">
        <v>24.0152</v>
      </c>
      <c r="FV74" s="2">
        <v>24.368099999999998</v>
      </c>
      <c r="FW74" s="2">
        <v>21.4832</v>
      </c>
      <c r="FX74" s="2">
        <v>0</v>
      </c>
      <c r="FY74" s="2">
        <v>100</v>
      </c>
      <c r="FZ74" s="2">
        <v>-999.9</v>
      </c>
      <c r="GA74" s="2">
        <v>410</v>
      </c>
      <c r="GB74" s="2">
        <v>56.859000000000002</v>
      </c>
      <c r="GC74" s="2">
        <v>99.182699999999997</v>
      </c>
      <c r="GD74" s="2">
        <v>93.76</v>
      </c>
    </row>
    <row r="75" spans="1:186" s="2" customFormat="1" thickTop="1" thickBot="1" x14ac:dyDescent="0.35">
      <c r="A75" s="1">
        <v>58</v>
      </c>
      <c r="B75" s="2">
        <v>1693245513.0999999</v>
      </c>
      <c r="C75" s="2">
        <v>9104.0999999046326</v>
      </c>
      <c r="D75" s="2" t="s">
        <v>594</v>
      </c>
      <c r="E75" s="2" t="s">
        <v>595</v>
      </c>
      <c r="F75" s="2">
        <v>5</v>
      </c>
      <c r="H75" s="2" t="s">
        <v>308</v>
      </c>
      <c r="I75" s="1">
        <v>58</v>
      </c>
      <c r="J75" s="1" t="s">
        <v>1374</v>
      </c>
      <c r="M75" s="2">
        <v>1693245505.099999</v>
      </c>
      <c r="N75" s="2">
        <f t="shared" si="0"/>
        <v>2.4179158440083854E-3</v>
      </c>
      <c r="O75" s="2">
        <f t="shared" si="1"/>
        <v>2.4179158440083852</v>
      </c>
      <c r="P75" s="1">
        <f t="shared" si="2"/>
        <v>9.1719688805040605</v>
      </c>
      <c r="Q75" s="2">
        <f t="shared" si="3"/>
        <v>399.8691935483871</v>
      </c>
      <c r="R75" s="2">
        <f t="shared" si="4"/>
        <v>333.67011786786389</v>
      </c>
      <c r="S75" s="2">
        <f t="shared" si="5"/>
        <v>33.879230148467393</v>
      </c>
      <c r="T75" s="2">
        <f t="shared" si="6"/>
        <v>40.600760188158915</v>
      </c>
      <c r="U75" s="2">
        <f t="shared" si="7"/>
        <v>0.25298831990254433</v>
      </c>
      <c r="V75" s="2">
        <f t="shared" si="8"/>
        <v>2.9542917184953841</v>
      </c>
      <c r="W75" s="2">
        <f t="shared" si="9"/>
        <v>0.24153932896034427</v>
      </c>
      <c r="X75" s="2">
        <f t="shared" si="10"/>
        <v>0.15194754516945155</v>
      </c>
      <c r="Y75" s="2">
        <f t="shared" si="11"/>
        <v>33.047059848957936</v>
      </c>
      <c r="Z75" s="2">
        <f t="shared" si="12"/>
        <v>23.71265950026303</v>
      </c>
      <c r="AA75" s="2">
        <f t="shared" si="13"/>
        <v>23.189296774193551</v>
      </c>
      <c r="AB75" s="2">
        <f t="shared" si="14"/>
        <v>2.8521906682452194</v>
      </c>
      <c r="AC75" s="2">
        <f t="shared" si="15"/>
        <v>61.548173173085239</v>
      </c>
      <c r="AD75" s="2">
        <f t="shared" si="16"/>
        <v>1.859361593594959</v>
      </c>
      <c r="AE75" s="2">
        <f t="shared" si="17"/>
        <v>3.0209858355439381</v>
      </c>
      <c r="AF75" s="2">
        <f t="shared" si="18"/>
        <v>0.99282907465026038</v>
      </c>
      <c r="AG75" s="2">
        <f t="shared" si="19"/>
        <v>-106.63008872076979</v>
      </c>
      <c r="AH75" s="2">
        <f t="shared" si="20"/>
        <v>152.06292907328336</v>
      </c>
      <c r="AI75" s="2">
        <f t="shared" si="21"/>
        <v>10.742084402337621</v>
      </c>
      <c r="AJ75" s="2">
        <f t="shared" si="22"/>
        <v>89.221984603809119</v>
      </c>
      <c r="AK75" s="2">
        <f t="shared" si="23"/>
        <v>9.1719688805040605</v>
      </c>
      <c r="AL75" s="2">
        <f t="shared" si="24"/>
        <v>2.4179158440083852</v>
      </c>
      <c r="AM75" s="2">
        <f t="shared" si="25"/>
        <v>9.0705930951129918</v>
      </c>
      <c r="AN75" s="2">
        <v>416.68047200666848</v>
      </c>
      <c r="AO75" s="2">
        <v>407.40474545454532</v>
      </c>
      <c r="AP75" s="2">
        <v>1.2766164679291739E-2</v>
      </c>
      <c r="AQ75" s="2">
        <v>67.258905428873433</v>
      </c>
      <c r="AR75" s="2">
        <f t="shared" si="26"/>
        <v>2.4791393046082</v>
      </c>
      <c r="AS75" s="2">
        <v>15.94191477892835</v>
      </c>
      <c r="AT75" s="2">
        <v>18.374521212121198</v>
      </c>
      <c r="AU75" s="2">
        <v>1.5754115685929381E-4</v>
      </c>
      <c r="AV75" s="2">
        <v>78.446566510254272</v>
      </c>
      <c r="AW75" s="2">
        <v>12</v>
      </c>
      <c r="AX75" s="2">
        <v>2</v>
      </c>
      <c r="AY75" s="2">
        <f t="shared" si="27"/>
        <v>1</v>
      </c>
      <c r="AZ75" s="2">
        <f t="shared" si="28"/>
        <v>0</v>
      </c>
      <c r="BA75" s="2">
        <f t="shared" si="29"/>
        <v>54142.390991198241</v>
      </c>
      <c r="BB75" s="2" t="s">
        <v>309</v>
      </c>
      <c r="BC75" s="2">
        <v>0</v>
      </c>
      <c r="BD75" s="2">
        <v>0</v>
      </c>
      <c r="BE75" s="2">
        <v>0</v>
      </c>
      <c r="BF75" s="2" t="e">
        <f t="shared" si="30"/>
        <v>#DIV/0!</v>
      </c>
      <c r="BG75" s="2">
        <v>0.5</v>
      </c>
      <c r="BH75" s="2" t="s">
        <v>596</v>
      </c>
      <c r="BI75" s="2">
        <v>8123.66</v>
      </c>
      <c r="BJ75" s="2">
        <v>933.97246153846163</v>
      </c>
      <c r="BK75" s="2">
        <v>2712.95</v>
      </c>
      <c r="BL75" s="2">
        <f t="shared" si="31"/>
        <v>0.65573546820307715</v>
      </c>
      <c r="BM75" s="2">
        <v>0.5</v>
      </c>
      <c r="BN75" s="2">
        <f t="shared" si="32"/>
        <v>168.57766609589993</v>
      </c>
      <c r="BO75" s="2">
        <f t="shared" si="33"/>
        <v>9.1719688805040605</v>
      </c>
      <c r="BP75" s="2">
        <f t="shared" si="34"/>
        <v>55.271177402988471</v>
      </c>
      <c r="BQ75" s="2">
        <f t="shared" si="35"/>
        <v>5.1441979719726208E-2</v>
      </c>
      <c r="BR75" s="2">
        <f t="shared" si="36"/>
        <v>-1</v>
      </c>
      <c r="BS75" s="2" t="e">
        <f t="shared" si="37"/>
        <v>#DIV/0!</v>
      </c>
      <c r="BT75" s="2" t="s">
        <v>597</v>
      </c>
      <c r="BU75" s="2">
        <v>-9227</v>
      </c>
      <c r="BV75" s="2">
        <f t="shared" si="38"/>
        <v>-9227</v>
      </c>
      <c r="BW75" s="2">
        <f t="shared" si="39"/>
        <v>4.4010947492581884</v>
      </c>
      <c r="BX75" s="2">
        <f t="shared" si="40"/>
        <v>0.14899371760028626</v>
      </c>
      <c r="BY75" s="2">
        <f t="shared" si="41"/>
        <v>-0.29402297604855315</v>
      </c>
      <c r="BZ75" s="2">
        <f t="shared" si="42"/>
        <v>0.65573546820307715</v>
      </c>
      <c r="CA75" s="2" t="e">
        <f t="shared" si="43"/>
        <v>#DIV/0!</v>
      </c>
      <c r="CB75" s="2">
        <f t="shared" si="44"/>
        <v>-1.4719545692314051</v>
      </c>
      <c r="CC75" s="2">
        <f t="shared" si="45"/>
        <v>2.4719545692314053</v>
      </c>
      <c r="CD75" s="2">
        <f t="shared" si="46"/>
        <v>199.9916774193548</v>
      </c>
      <c r="CE75" s="2">
        <f t="shared" si="47"/>
        <v>168.57766609589993</v>
      </c>
      <c r="CF75" s="2">
        <f t="shared" si="48"/>
        <v>0.84292340696966084</v>
      </c>
      <c r="CG75" s="2">
        <f t="shared" si="49"/>
        <v>0.16524217545144559</v>
      </c>
      <c r="CH75" s="2">
        <v>6</v>
      </c>
      <c r="CI75" s="2">
        <v>0.5</v>
      </c>
      <c r="CJ75" s="2" t="s">
        <v>312</v>
      </c>
      <c r="CK75" s="2">
        <v>2</v>
      </c>
      <c r="CL75" s="2" t="b">
        <v>0</v>
      </c>
      <c r="CM75" s="2">
        <v>1693245505.099999</v>
      </c>
      <c r="CN75" s="2">
        <v>399.8691935483871</v>
      </c>
      <c r="CO75" s="2">
        <v>410.00745161290331</v>
      </c>
      <c r="CP75" s="2">
        <v>18.3125</v>
      </c>
      <c r="CQ75" s="2">
        <v>15.938993548387099</v>
      </c>
      <c r="CR75" s="2">
        <v>400.33719354838712</v>
      </c>
      <c r="CS75" s="2">
        <v>18.238499999999998</v>
      </c>
      <c r="CT75" s="2">
        <v>600.03319354838709</v>
      </c>
      <c r="CU75" s="2">
        <v>101.435064516129</v>
      </c>
      <c r="CV75" s="2">
        <v>0.10003957096774189</v>
      </c>
      <c r="CW75" s="2">
        <v>24.144035483870969</v>
      </c>
      <c r="CX75" s="2">
        <v>23.189296774193551</v>
      </c>
      <c r="CY75" s="2">
        <v>999.90000000000032</v>
      </c>
      <c r="CZ75" s="2">
        <v>0</v>
      </c>
      <c r="DA75" s="2">
        <v>0</v>
      </c>
      <c r="DB75" s="2">
        <v>9998.2445161290325</v>
      </c>
      <c r="DC75" s="2">
        <v>0</v>
      </c>
      <c r="DD75" s="2">
        <v>382.69877419354839</v>
      </c>
      <c r="DE75" s="2">
        <v>199.9916774193548</v>
      </c>
      <c r="DF75" s="2">
        <v>0.90006051612903248</v>
      </c>
      <c r="DG75" s="2">
        <v>9.9939477419354855E-2</v>
      </c>
      <c r="DH75" s="2">
        <v>0</v>
      </c>
      <c r="DI75" s="2">
        <v>934.26832258064519</v>
      </c>
      <c r="DJ75" s="2">
        <v>5.0002200000000023</v>
      </c>
      <c r="DK75" s="2">
        <v>2027.804193548387</v>
      </c>
      <c r="DL75" s="2">
        <v>1797.6951612903219</v>
      </c>
      <c r="DM75" s="2">
        <v>35.312064516129027</v>
      </c>
      <c r="DN75" s="2">
        <v>39.908999999999978</v>
      </c>
      <c r="DO75" s="2">
        <v>36.929193548387083</v>
      </c>
      <c r="DP75" s="2">
        <v>38.215548387096767</v>
      </c>
      <c r="DQ75" s="2">
        <v>37.475612903225802</v>
      </c>
      <c r="DR75" s="2">
        <v>175.50419354838709</v>
      </c>
      <c r="DS75" s="2">
        <v>19.488709677419362</v>
      </c>
      <c r="DT75" s="2">
        <v>0</v>
      </c>
      <c r="DU75" s="2">
        <v>142</v>
      </c>
      <c r="DV75" s="2">
        <v>0</v>
      </c>
      <c r="DW75" s="2">
        <v>933.97246153846163</v>
      </c>
      <c r="DX75" s="2">
        <v>-29.73558976244847</v>
      </c>
      <c r="DY75" s="2">
        <v>-58.256410322346753</v>
      </c>
      <c r="DZ75" s="2">
        <v>2027.250769230769</v>
      </c>
      <c r="EA75" s="2">
        <v>15</v>
      </c>
      <c r="EB75" s="2">
        <v>1693245539.5999999</v>
      </c>
      <c r="EC75" s="2" t="s">
        <v>598</v>
      </c>
      <c r="ED75" s="2">
        <v>1693245537.0999999</v>
      </c>
      <c r="EE75" s="2">
        <v>1693245539.5999999</v>
      </c>
      <c r="EF75" s="2">
        <v>59</v>
      </c>
      <c r="EG75" s="2">
        <v>-7.5999999999999998E-2</v>
      </c>
      <c r="EH75" s="2">
        <v>1E-3</v>
      </c>
      <c r="EI75" s="2">
        <v>-0.46800000000000003</v>
      </c>
      <c r="EJ75" s="2">
        <v>7.3999999999999996E-2</v>
      </c>
      <c r="EK75" s="2">
        <v>410</v>
      </c>
      <c r="EL75" s="2">
        <v>16</v>
      </c>
      <c r="EM75" s="2">
        <v>0.38</v>
      </c>
      <c r="EN75" s="2">
        <v>0.06</v>
      </c>
      <c r="EO75" s="2">
        <v>100</v>
      </c>
      <c r="EP75" s="2">
        <v>100</v>
      </c>
      <c r="EQ75" s="2">
        <v>-0.46800000000000003</v>
      </c>
      <c r="ER75" s="2">
        <v>7.3999999999999996E-2</v>
      </c>
      <c r="ES75" s="2">
        <v>-0.88230989434240348</v>
      </c>
      <c r="ET75" s="2">
        <v>4.3947813741094052E-4</v>
      </c>
      <c r="EU75" s="2">
        <v>1.9954388575737439E-6</v>
      </c>
      <c r="EV75" s="2">
        <v>-3.8034163071679039E-10</v>
      </c>
      <c r="EW75" s="2">
        <v>-5.8479450792845722E-2</v>
      </c>
      <c r="EX75" s="2">
        <v>-1.1920631203760169E-2</v>
      </c>
      <c r="EY75" s="2">
        <v>1.912794135708796E-3</v>
      </c>
      <c r="EZ75" s="2">
        <v>-4.0206091563060771E-5</v>
      </c>
      <c r="FA75" s="2">
        <v>23</v>
      </c>
      <c r="FB75" s="2">
        <v>2006</v>
      </c>
      <c r="FC75" s="2">
        <v>0</v>
      </c>
      <c r="FD75" s="2">
        <v>18</v>
      </c>
      <c r="FE75" s="2">
        <v>2</v>
      </c>
      <c r="FF75" s="2">
        <v>2.1</v>
      </c>
      <c r="FG75" s="2">
        <v>1.073</v>
      </c>
      <c r="FH75" s="2">
        <v>2.5744600000000002</v>
      </c>
      <c r="FI75" s="2">
        <v>1.39771</v>
      </c>
      <c r="FJ75" s="2">
        <v>2.2778299999999998</v>
      </c>
      <c r="FK75" s="2">
        <v>1.3952599999999999</v>
      </c>
      <c r="FL75" s="2">
        <v>2.5671400000000002</v>
      </c>
      <c r="FM75" s="2">
        <v>31.4115</v>
      </c>
      <c r="FN75" s="2">
        <v>14.4297</v>
      </c>
      <c r="FO75" s="2">
        <v>18</v>
      </c>
      <c r="FP75" s="2">
        <v>586.86400000000003</v>
      </c>
      <c r="FQ75" s="2">
        <v>394.18099999999998</v>
      </c>
      <c r="FR75" s="2">
        <v>23.490400000000001</v>
      </c>
      <c r="FS75" s="2">
        <v>24.2364</v>
      </c>
      <c r="FT75" s="2">
        <v>30.000299999999999</v>
      </c>
      <c r="FU75" s="2">
        <v>24.04</v>
      </c>
      <c r="FV75" s="2">
        <v>24.3919</v>
      </c>
      <c r="FW75" s="2">
        <v>21.4861</v>
      </c>
      <c r="FX75" s="2">
        <v>0</v>
      </c>
      <c r="FY75" s="2">
        <v>100</v>
      </c>
      <c r="FZ75" s="2">
        <v>-999.9</v>
      </c>
      <c r="GA75" s="2">
        <v>410</v>
      </c>
      <c r="GB75" s="2">
        <v>56.859000000000002</v>
      </c>
      <c r="GC75" s="2">
        <v>99.173199999999994</v>
      </c>
      <c r="GD75" s="2">
        <v>93.754400000000004</v>
      </c>
    </row>
    <row r="76" spans="1:186" s="2" customFormat="1" thickTop="1" thickBot="1" x14ac:dyDescent="0.35">
      <c r="A76" s="1">
        <v>59</v>
      </c>
      <c r="B76" s="2">
        <v>1693245612.5999999</v>
      </c>
      <c r="C76" s="2">
        <v>9203.5999999046326</v>
      </c>
      <c r="D76" s="2" t="s">
        <v>599</v>
      </c>
      <c r="E76" s="2" t="s">
        <v>600</v>
      </c>
      <c r="F76" s="2">
        <v>5</v>
      </c>
      <c r="H76" s="2" t="s">
        <v>308</v>
      </c>
      <c r="I76" s="1">
        <v>59</v>
      </c>
      <c r="J76" s="1" t="s">
        <v>1378</v>
      </c>
      <c r="M76" s="2">
        <v>1693245604.599999</v>
      </c>
      <c r="N76" s="2">
        <f t="shared" si="0"/>
        <v>2.3025828711759765E-3</v>
      </c>
      <c r="O76" s="2">
        <f t="shared" si="1"/>
        <v>2.3025828711759764</v>
      </c>
      <c r="P76" s="1">
        <f t="shared" si="2"/>
        <v>9.7286615430772336</v>
      </c>
      <c r="Q76" s="2">
        <f t="shared" si="3"/>
        <v>399.36083870967741</v>
      </c>
      <c r="R76" s="2">
        <f t="shared" si="4"/>
        <v>325.34528483107539</v>
      </c>
      <c r="S76" s="2">
        <f t="shared" si="5"/>
        <v>33.029456018998836</v>
      </c>
      <c r="T76" s="2">
        <f t="shared" si="6"/>
        <v>40.543606663058256</v>
      </c>
      <c r="U76" s="2">
        <f t="shared" si="7"/>
        <v>0.23703174194379134</v>
      </c>
      <c r="V76" s="2">
        <f t="shared" si="8"/>
        <v>2.9538847795055023</v>
      </c>
      <c r="W76" s="2">
        <f t="shared" si="9"/>
        <v>0.22694917871836684</v>
      </c>
      <c r="X76" s="2">
        <f t="shared" si="10"/>
        <v>0.14271337499889533</v>
      </c>
      <c r="Y76" s="2">
        <f t="shared" si="11"/>
        <v>33.048960358890447</v>
      </c>
      <c r="Z76" s="2">
        <f t="shared" si="12"/>
        <v>23.876724140305932</v>
      </c>
      <c r="AA76" s="2">
        <f t="shared" si="13"/>
        <v>23.245899999999999</v>
      </c>
      <c r="AB76" s="2">
        <f t="shared" si="14"/>
        <v>2.86196278102187</v>
      </c>
      <c r="AC76" s="2">
        <f t="shared" si="15"/>
        <v>60.940306331072151</v>
      </c>
      <c r="AD76" s="2">
        <f t="shared" si="16"/>
        <v>1.855880928759049</v>
      </c>
      <c r="AE76" s="2">
        <f t="shared" si="17"/>
        <v>3.0454079417923361</v>
      </c>
      <c r="AF76" s="2">
        <f t="shared" si="18"/>
        <v>1.006081852262821</v>
      </c>
      <c r="AG76" s="2">
        <f t="shared" si="19"/>
        <v>-101.54390461886057</v>
      </c>
      <c r="AH76" s="2">
        <f t="shared" si="20"/>
        <v>164.4074760900431</v>
      </c>
      <c r="AI76" s="2">
        <f t="shared" si="21"/>
        <v>11.626950183223231</v>
      </c>
      <c r="AJ76" s="2">
        <f t="shared" si="22"/>
        <v>107.53948201329621</v>
      </c>
      <c r="AK76" s="2">
        <f t="shared" si="23"/>
        <v>9.7286615430772336</v>
      </c>
      <c r="AL76" s="2">
        <f t="shared" si="24"/>
        <v>2.3025828711759764</v>
      </c>
      <c r="AM76" s="2">
        <f t="shared" si="25"/>
        <v>9.6011754471550734</v>
      </c>
      <c r="AN76" s="2">
        <v>416.72571638195637</v>
      </c>
      <c r="AO76" s="2">
        <v>406.95547878787869</v>
      </c>
      <c r="AP76" s="2">
        <v>2.8808759101042439E-3</v>
      </c>
      <c r="AQ76" s="2">
        <v>67.254447005694857</v>
      </c>
      <c r="AR76" s="2">
        <f t="shared" si="26"/>
        <v>2.4531214494273885</v>
      </c>
      <c r="AS76" s="2">
        <v>16.025525154545459</v>
      </c>
      <c r="AT76" s="2">
        <v>18.389107878787868</v>
      </c>
      <c r="AU76" s="2">
        <v>8.2516363636404872E-3</v>
      </c>
      <c r="AV76" s="2">
        <v>78.55</v>
      </c>
      <c r="AW76" s="2">
        <v>19</v>
      </c>
      <c r="AX76" s="2">
        <v>3</v>
      </c>
      <c r="AY76" s="2">
        <f t="shared" si="27"/>
        <v>1</v>
      </c>
      <c r="AZ76" s="2">
        <f t="shared" si="28"/>
        <v>0</v>
      </c>
      <c r="BA76" s="2">
        <f t="shared" si="29"/>
        <v>54105.649990472913</v>
      </c>
      <c r="BB76" s="2" t="s">
        <v>309</v>
      </c>
      <c r="BC76" s="2">
        <v>0</v>
      </c>
      <c r="BD76" s="2">
        <v>0</v>
      </c>
      <c r="BE76" s="2">
        <v>0</v>
      </c>
      <c r="BF76" s="2" t="e">
        <f t="shared" si="30"/>
        <v>#DIV/0!</v>
      </c>
      <c r="BG76" s="2">
        <v>0.5</v>
      </c>
      <c r="BH76" s="2" t="s">
        <v>601</v>
      </c>
      <c r="BI76" s="2">
        <v>8127.94</v>
      </c>
      <c r="BJ76" s="2">
        <v>1013.4976</v>
      </c>
      <c r="BK76" s="2">
        <v>2922.54</v>
      </c>
      <c r="BL76" s="2">
        <f t="shared" si="31"/>
        <v>0.65321343762617445</v>
      </c>
      <c r="BM76" s="2">
        <v>0.5</v>
      </c>
      <c r="BN76" s="2">
        <f t="shared" si="32"/>
        <v>168.58446496950702</v>
      </c>
      <c r="BO76" s="2">
        <f t="shared" si="33"/>
        <v>9.7286615430772336</v>
      </c>
      <c r="BP76" s="2">
        <f t="shared" si="34"/>
        <v>55.060818946550533</v>
      </c>
      <c r="BQ76" s="2">
        <f t="shared" si="35"/>
        <v>5.4742063835754272E-2</v>
      </c>
      <c r="BR76" s="2">
        <f t="shared" si="36"/>
        <v>-1</v>
      </c>
      <c r="BS76" s="2" t="e">
        <f t="shared" si="37"/>
        <v>#DIV/0!</v>
      </c>
      <c r="BT76" s="2" t="s">
        <v>602</v>
      </c>
      <c r="BU76" s="2">
        <v>-9732.8700000000008</v>
      </c>
      <c r="BV76" s="2">
        <f t="shared" si="38"/>
        <v>-9732.8700000000008</v>
      </c>
      <c r="BW76" s="2">
        <f t="shared" si="39"/>
        <v>4.3302777720749761</v>
      </c>
      <c r="BX76" s="2">
        <f t="shared" si="40"/>
        <v>0.1508479298576656</v>
      </c>
      <c r="BY76" s="2">
        <f t="shared" si="41"/>
        <v>-0.30027525282881612</v>
      </c>
      <c r="BZ76" s="2">
        <f t="shared" si="42"/>
        <v>0.65321343762617445</v>
      </c>
      <c r="CA76" s="2" t="e">
        <f t="shared" si="43"/>
        <v>#DIV/0!</v>
      </c>
      <c r="CB76" s="2">
        <f t="shared" si="44"/>
        <v>-1.4486302592860385</v>
      </c>
      <c r="CC76" s="2">
        <f t="shared" si="45"/>
        <v>2.4486302592860385</v>
      </c>
      <c r="CD76" s="2">
        <f t="shared" si="46"/>
        <v>199.99935483870971</v>
      </c>
      <c r="CE76" s="2">
        <f t="shared" si="47"/>
        <v>168.58446496950702</v>
      </c>
      <c r="CF76" s="2">
        <f t="shared" si="48"/>
        <v>0.84292504396057999</v>
      </c>
      <c r="CG76" s="2">
        <f t="shared" si="49"/>
        <v>0.16524533484391946</v>
      </c>
      <c r="CH76" s="2">
        <v>6</v>
      </c>
      <c r="CI76" s="2">
        <v>0.5</v>
      </c>
      <c r="CJ76" s="2" t="s">
        <v>312</v>
      </c>
      <c r="CK76" s="2">
        <v>2</v>
      </c>
      <c r="CL76" s="2" t="b">
        <v>0</v>
      </c>
      <c r="CM76" s="2">
        <v>1693245604.599999</v>
      </c>
      <c r="CN76" s="2">
        <v>399.36083870967741</v>
      </c>
      <c r="CO76" s="2">
        <v>410.00851612903222</v>
      </c>
      <c r="CP76" s="2">
        <v>18.28071612903226</v>
      </c>
      <c r="CQ76" s="2">
        <v>16.02034193548387</v>
      </c>
      <c r="CR76" s="2">
        <v>399.9308387096774</v>
      </c>
      <c r="CS76" s="2">
        <v>18.20771612903226</v>
      </c>
      <c r="CT76" s="2">
        <v>600.03074193548389</v>
      </c>
      <c r="CU76" s="2">
        <v>101.42119354838709</v>
      </c>
      <c r="CV76" s="2">
        <v>0.1000442225806452</v>
      </c>
      <c r="CW76" s="2">
        <v>24.278287096774189</v>
      </c>
      <c r="CX76" s="2">
        <v>23.245899999999999</v>
      </c>
      <c r="CY76" s="2">
        <v>999.90000000000032</v>
      </c>
      <c r="CZ76" s="2">
        <v>0</v>
      </c>
      <c r="DA76" s="2">
        <v>0</v>
      </c>
      <c r="DB76" s="2">
        <v>9997.3025806451606</v>
      </c>
      <c r="DC76" s="2">
        <v>0</v>
      </c>
      <c r="DD76" s="2">
        <v>360.24451612903232</v>
      </c>
      <c r="DE76" s="2">
        <v>199.99935483870971</v>
      </c>
      <c r="DF76" s="2">
        <v>0.89999061290322613</v>
      </c>
      <c r="DG76" s="2">
        <v>0.1000093677419355</v>
      </c>
      <c r="DH76" s="2">
        <v>0</v>
      </c>
      <c r="DI76" s="2">
        <v>1014.295161290323</v>
      </c>
      <c r="DJ76" s="2">
        <v>5.0002200000000023</v>
      </c>
      <c r="DK76" s="2">
        <v>2204.4722580645171</v>
      </c>
      <c r="DL76" s="2">
        <v>1797.7251612903231</v>
      </c>
      <c r="DM76" s="2">
        <v>35.643000000000001</v>
      </c>
      <c r="DN76" s="2">
        <v>40.29199999999998</v>
      </c>
      <c r="DO76" s="2">
        <v>37.6226129032258</v>
      </c>
      <c r="DP76" s="2">
        <v>39.273838709677413</v>
      </c>
      <c r="DQ76" s="2">
        <v>37.880935483870957</v>
      </c>
      <c r="DR76" s="2">
        <v>175.49677419354839</v>
      </c>
      <c r="DS76" s="2">
        <v>19.5</v>
      </c>
      <c r="DT76" s="2">
        <v>0</v>
      </c>
      <c r="DU76" s="2">
        <v>97.5</v>
      </c>
      <c r="DV76" s="2">
        <v>0</v>
      </c>
      <c r="DW76" s="2">
        <v>1013.4976</v>
      </c>
      <c r="DX76" s="2">
        <v>-55.522307771543318</v>
      </c>
      <c r="DY76" s="2">
        <v>-105.32538476768239</v>
      </c>
      <c r="DZ76" s="2">
        <v>2202.9872</v>
      </c>
      <c r="EA76" s="2">
        <v>15</v>
      </c>
      <c r="EB76" s="2">
        <v>1693245643.5999999</v>
      </c>
      <c r="EC76" s="2" t="s">
        <v>603</v>
      </c>
      <c r="ED76" s="2">
        <v>1693245643.5999999</v>
      </c>
      <c r="EE76" s="2">
        <v>1693245637.5999999</v>
      </c>
      <c r="EF76" s="2">
        <v>60</v>
      </c>
      <c r="EG76" s="2">
        <v>-0.10199999999999999</v>
      </c>
      <c r="EH76" s="2">
        <v>-3.0000000000000001E-3</v>
      </c>
      <c r="EI76" s="2">
        <v>-0.56999999999999995</v>
      </c>
      <c r="EJ76" s="2">
        <v>7.2999999999999995E-2</v>
      </c>
      <c r="EK76" s="2">
        <v>410</v>
      </c>
      <c r="EL76" s="2">
        <v>16</v>
      </c>
      <c r="EM76" s="2">
        <v>0.26</v>
      </c>
      <c r="EN76" s="2">
        <v>0.04</v>
      </c>
      <c r="EO76" s="2">
        <v>100</v>
      </c>
      <c r="EP76" s="2">
        <v>100</v>
      </c>
      <c r="EQ76" s="2">
        <v>-0.56999999999999995</v>
      </c>
      <c r="ER76" s="2">
        <v>7.2999999999999995E-2</v>
      </c>
      <c r="ES76" s="2">
        <v>-0.95865067585374497</v>
      </c>
      <c r="ET76" s="2">
        <v>4.3947813741094052E-4</v>
      </c>
      <c r="EU76" s="2">
        <v>1.9954388575737439E-6</v>
      </c>
      <c r="EV76" s="2">
        <v>-3.8034163071679039E-10</v>
      </c>
      <c r="EW76" s="2">
        <v>-5.7953622977701208E-2</v>
      </c>
      <c r="EX76" s="2">
        <v>-1.1920631203760169E-2</v>
      </c>
      <c r="EY76" s="2">
        <v>1.912794135708796E-3</v>
      </c>
      <c r="EZ76" s="2">
        <v>-4.0206091563060771E-5</v>
      </c>
      <c r="FA76" s="2">
        <v>23</v>
      </c>
      <c r="FB76" s="2">
        <v>2006</v>
      </c>
      <c r="FC76" s="2">
        <v>0</v>
      </c>
      <c r="FD76" s="2">
        <v>18</v>
      </c>
      <c r="FE76" s="2">
        <v>1.3</v>
      </c>
      <c r="FF76" s="2">
        <v>1.2</v>
      </c>
      <c r="FG76" s="2">
        <v>1.073</v>
      </c>
      <c r="FH76" s="2">
        <v>2.5817899999999998</v>
      </c>
      <c r="FI76" s="2">
        <v>1.39771</v>
      </c>
      <c r="FJ76" s="2">
        <v>2.2778299999999998</v>
      </c>
      <c r="FK76" s="2">
        <v>1.3952599999999999</v>
      </c>
      <c r="FL76" s="2">
        <v>2.5988799999999999</v>
      </c>
      <c r="FM76" s="2">
        <v>31.477</v>
      </c>
      <c r="FN76" s="2">
        <v>14.4122</v>
      </c>
      <c r="FO76" s="2">
        <v>18</v>
      </c>
      <c r="FP76" s="2">
        <v>578.70600000000002</v>
      </c>
      <c r="FQ76" s="2">
        <v>394.29</v>
      </c>
      <c r="FR76" s="2">
        <v>23.6297</v>
      </c>
      <c r="FS76" s="2">
        <v>24.304200000000002</v>
      </c>
      <c r="FT76" s="2">
        <v>30.000399999999999</v>
      </c>
      <c r="FU76" s="2">
        <v>24.093599999999999</v>
      </c>
      <c r="FV76" s="2">
        <v>24.445599999999999</v>
      </c>
      <c r="FW76" s="2">
        <v>21.485199999999999</v>
      </c>
      <c r="FX76" s="2">
        <v>0</v>
      </c>
      <c r="FY76" s="2">
        <v>100</v>
      </c>
      <c r="FZ76" s="2">
        <v>-999.9</v>
      </c>
      <c r="GA76" s="2">
        <v>410</v>
      </c>
      <c r="GB76" s="2">
        <v>56.859000000000002</v>
      </c>
      <c r="GC76" s="2">
        <v>99.157200000000003</v>
      </c>
      <c r="GD76" s="2">
        <v>93.742000000000004</v>
      </c>
    </row>
    <row r="77" spans="1:186" s="2" customFormat="1" thickTop="1" thickBot="1" x14ac:dyDescent="0.35">
      <c r="A77" s="1">
        <v>60</v>
      </c>
      <c r="B77" s="2">
        <v>1693245746.5</v>
      </c>
      <c r="C77" s="2">
        <v>9337.5</v>
      </c>
      <c r="D77" s="2" t="s">
        <v>604</v>
      </c>
      <c r="E77" s="2" t="s">
        <v>605</v>
      </c>
      <c r="F77" s="2">
        <v>5</v>
      </c>
      <c r="H77" s="2" t="s">
        <v>308</v>
      </c>
      <c r="I77" s="1">
        <v>60</v>
      </c>
      <c r="J77" s="1" t="s">
        <v>1377</v>
      </c>
      <c r="M77" s="2">
        <v>1693245738.75</v>
      </c>
      <c r="N77" s="2">
        <f t="shared" si="0"/>
        <v>1.5129161621189667E-3</v>
      </c>
      <c r="O77" s="2">
        <f t="shared" si="1"/>
        <v>1.5129161621189666</v>
      </c>
      <c r="P77" s="1">
        <f t="shared" si="2"/>
        <v>8.033605845857581</v>
      </c>
      <c r="Q77" s="2">
        <f t="shared" si="3"/>
        <v>401.35026666666681</v>
      </c>
      <c r="R77" s="2">
        <f t="shared" si="4"/>
        <v>295.50943642427603</v>
      </c>
      <c r="S77" s="2">
        <f t="shared" si="5"/>
        <v>29.996231252618482</v>
      </c>
      <c r="T77" s="2">
        <f t="shared" si="6"/>
        <v>40.739800251077305</v>
      </c>
      <c r="U77" s="2">
        <f t="shared" si="7"/>
        <v>0.13216244889837564</v>
      </c>
      <c r="V77" s="2">
        <f t="shared" si="8"/>
        <v>2.9544370453910487</v>
      </c>
      <c r="W77" s="2">
        <f t="shared" si="9"/>
        <v>0.12896369477412495</v>
      </c>
      <c r="X77" s="2">
        <f t="shared" si="10"/>
        <v>8.08832563011843E-2</v>
      </c>
      <c r="Y77" s="2">
        <f t="shared" si="11"/>
        <v>33.049088786003026</v>
      </c>
      <c r="Z77" s="2">
        <f t="shared" si="12"/>
        <v>24.342696770434518</v>
      </c>
      <c r="AA77" s="2">
        <f t="shared" si="13"/>
        <v>23.731066666666671</v>
      </c>
      <c r="AB77" s="2">
        <f t="shared" si="14"/>
        <v>2.9469315796771798</v>
      </c>
      <c r="AC77" s="2">
        <f t="shared" si="15"/>
        <v>57.664765557901532</v>
      </c>
      <c r="AD77" s="2">
        <f t="shared" si="16"/>
        <v>1.7838701695171117</v>
      </c>
      <c r="AE77" s="2">
        <f t="shared" si="17"/>
        <v>3.0935184635857351</v>
      </c>
      <c r="AF77" s="2">
        <f t="shared" si="18"/>
        <v>1.163061410160068</v>
      </c>
      <c r="AG77" s="2">
        <f t="shared" si="19"/>
        <v>-66.719602749446437</v>
      </c>
      <c r="AH77" s="2">
        <f t="shared" si="20"/>
        <v>128.85083329841808</v>
      </c>
      <c r="AI77" s="2">
        <f t="shared" si="21"/>
        <v>9.1450973736577765</v>
      </c>
      <c r="AJ77" s="2">
        <f t="shared" si="22"/>
        <v>104.32541670863245</v>
      </c>
      <c r="AK77" s="2">
        <f t="shared" si="23"/>
        <v>8.033605845857581</v>
      </c>
      <c r="AL77" s="2">
        <f t="shared" si="24"/>
        <v>1.5129161621189666</v>
      </c>
      <c r="AM77" s="2">
        <f t="shared" si="25"/>
        <v>7.8817342202773188</v>
      </c>
      <c r="AN77" s="2">
        <v>416.74247026741529</v>
      </c>
      <c r="AO77" s="2">
        <v>408.55012121212098</v>
      </c>
      <c r="AP77" s="2">
        <v>3.958305823883132E-2</v>
      </c>
      <c r="AQ77" s="2">
        <v>67.253951281601715</v>
      </c>
      <c r="AR77" s="2">
        <f t="shared" si="26"/>
        <v>1.5922635606750333</v>
      </c>
      <c r="AS77" s="2">
        <v>16.088806670476188</v>
      </c>
      <c r="AT77" s="2">
        <v>17.622598787878779</v>
      </c>
      <c r="AU77" s="2">
        <v>5.6679826839858153E-3</v>
      </c>
      <c r="AV77" s="2">
        <v>78.55</v>
      </c>
      <c r="AW77" s="2">
        <v>41</v>
      </c>
      <c r="AX77" s="2">
        <v>7</v>
      </c>
      <c r="AY77" s="2">
        <f t="shared" si="27"/>
        <v>1</v>
      </c>
      <c r="AZ77" s="2">
        <f t="shared" si="28"/>
        <v>0</v>
      </c>
      <c r="BA77" s="2">
        <f t="shared" si="29"/>
        <v>54073.997641998845</v>
      </c>
      <c r="BB77" s="2" t="s">
        <v>309</v>
      </c>
      <c r="BC77" s="2">
        <v>0</v>
      </c>
      <c r="BD77" s="2">
        <v>0</v>
      </c>
      <c r="BE77" s="2">
        <v>0</v>
      </c>
      <c r="BF77" s="2" t="e">
        <f t="shared" si="30"/>
        <v>#DIV/0!</v>
      </c>
      <c r="BG77" s="2">
        <v>0.5</v>
      </c>
      <c r="BH77" s="2" t="s">
        <v>606</v>
      </c>
      <c r="BI77" s="2">
        <v>8132.37</v>
      </c>
      <c r="BJ77" s="2">
        <v>963.8981923076924</v>
      </c>
      <c r="BK77" s="2">
        <v>2868.71</v>
      </c>
      <c r="BL77" s="2">
        <f t="shared" si="31"/>
        <v>0.66399594510853577</v>
      </c>
      <c r="BM77" s="2">
        <v>0.5</v>
      </c>
      <c r="BN77" s="2">
        <f t="shared" si="32"/>
        <v>168.58527253160776</v>
      </c>
      <c r="BO77" s="2">
        <f t="shared" si="33"/>
        <v>8.033605845857581</v>
      </c>
      <c r="BP77" s="2">
        <f t="shared" si="34"/>
        <v>55.969968683002485</v>
      </c>
      <c r="BQ77" s="2">
        <f t="shared" si="35"/>
        <v>4.4687212190763097E-2</v>
      </c>
      <c r="BR77" s="2">
        <f t="shared" si="36"/>
        <v>-1</v>
      </c>
      <c r="BS77" s="2" t="e">
        <f t="shared" si="37"/>
        <v>#DIV/0!</v>
      </c>
      <c r="BT77" s="2" t="s">
        <v>607</v>
      </c>
      <c r="BU77" s="2">
        <v>688.2</v>
      </c>
      <c r="BV77" s="2">
        <f t="shared" si="38"/>
        <v>688.2</v>
      </c>
      <c r="BW77" s="2">
        <f t="shared" si="39"/>
        <v>0.76010123016965814</v>
      </c>
      <c r="BX77" s="2">
        <f t="shared" si="40"/>
        <v>0.87356251871915624</v>
      </c>
      <c r="BY77" s="2">
        <f t="shared" si="41"/>
        <v>4.1684248764893921</v>
      </c>
      <c r="BZ77" s="2">
        <f t="shared" si="42"/>
        <v>0.66399594510853577</v>
      </c>
      <c r="CA77" s="2" t="e">
        <f t="shared" si="43"/>
        <v>#DIV/0!</v>
      </c>
      <c r="CB77" s="2">
        <f t="shared" si="44"/>
        <v>0.62370251358518458</v>
      </c>
      <c r="CC77" s="2">
        <f t="shared" si="45"/>
        <v>0.37629748641481542</v>
      </c>
      <c r="CD77" s="2">
        <f t="shared" si="46"/>
        <v>200.00033333333329</v>
      </c>
      <c r="CE77" s="2">
        <f t="shared" si="47"/>
        <v>168.58527253160776</v>
      </c>
      <c r="CF77" s="2">
        <f t="shared" si="48"/>
        <v>0.84292495778310927</v>
      </c>
      <c r="CG77" s="2">
        <f t="shared" si="49"/>
        <v>0.16524516852140098</v>
      </c>
      <c r="CH77" s="2">
        <v>6</v>
      </c>
      <c r="CI77" s="2">
        <v>0.5</v>
      </c>
      <c r="CJ77" s="2" t="s">
        <v>312</v>
      </c>
      <c r="CK77" s="2">
        <v>2</v>
      </c>
      <c r="CL77" s="2" t="b">
        <v>0</v>
      </c>
      <c r="CM77" s="2">
        <v>1693245738.75</v>
      </c>
      <c r="CN77" s="2">
        <v>401.35026666666681</v>
      </c>
      <c r="CO77" s="2">
        <v>409.99103333333329</v>
      </c>
      <c r="CP77" s="2">
        <v>17.573889999999999</v>
      </c>
      <c r="CQ77" s="2">
        <v>16.087569999999999</v>
      </c>
      <c r="CR77" s="2">
        <v>401.95626666666669</v>
      </c>
      <c r="CS77" s="2">
        <v>17.502890000000001</v>
      </c>
      <c r="CT77" s="2">
        <v>600.00336666666658</v>
      </c>
      <c r="CU77" s="2">
        <v>101.40689999999999</v>
      </c>
      <c r="CV77" s="2">
        <v>9.9947346666666673E-2</v>
      </c>
      <c r="CW77" s="2">
        <v>24.54002666666667</v>
      </c>
      <c r="CX77" s="2">
        <v>23.731066666666671</v>
      </c>
      <c r="CY77" s="2">
        <v>999.9000000000002</v>
      </c>
      <c r="CZ77" s="2">
        <v>0</v>
      </c>
      <c r="DA77" s="2">
        <v>0</v>
      </c>
      <c r="DB77" s="2">
        <v>10001.846333333329</v>
      </c>
      <c r="DC77" s="2">
        <v>0</v>
      </c>
      <c r="DD77" s="2">
        <v>519.71679999999992</v>
      </c>
      <c r="DE77" s="2">
        <v>200.00033333333329</v>
      </c>
      <c r="DF77" s="2">
        <v>0.9000131333333331</v>
      </c>
      <c r="DG77" s="2">
        <v>9.9986886666666663E-2</v>
      </c>
      <c r="DH77" s="2">
        <v>0</v>
      </c>
      <c r="DI77" s="2">
        <v>963.88720000000001</v>
      </c>
      <c r="DJ77" s="2">
        <v>5.0002200000000014</v>
      </c>
      <c r="DK77" s="2">
        <v>2084.8013333333338</v>
      </c>
      <c r="DL77" s="2">
        <v>1797.7466666666669</v>
      </c>
      <c r="DM77" s="2">
        <v>36.103999999999999</v>
      </c>
      <c r="DN77" s="2">
        <v>40.684933333333319</v>
      </c>
      <c r="DO77" s="2">
        <v>38.4559</v>
      </c>
      <c r="DP77" s="2">
        <v>36.837266666666657</v>
      </c>
      <c r="DQ77" s="2">
        <v>37.993699999999997</v>
      </c>
      <c r="DR77" s="2">
        <v>175.5026666666667</v>
      </c>
      <c r="DS77" s="2">
        <v>19.5</v>
      </c>
      <c r="DT77" s="2">
        <v>0</v>
      </c>
      <c r="DU77" s="2">
        <v>131.5999999046326</v>
      </c>
      <c r="DV77" s="2">
        <v>0</v>
      </c>
      <c r="DW77" s="2">
        <v>963.8981923076924</v>
      </c>
      <c r="DX77" s="2">
        <v>-60.619999907077272</v>
      </c>
      <c r="DY77" s="2">
        <v>-122.1022219415991</v>
      </c>
      <c r="DZ77" s="2">
        <v>2084.7119230769231</v>
      </c>
      <c r="EA77" s="2">
        <v>15</v>
      </c>
      <c r="EB77" s="2">
        <v>1693245768.5</v>
      </c>
      <c r="EC77" s="2" t="s">
        <v>608</v>
      </c>
      <c r="ED77" s="2">
        <v>1693245766</v>
      </c>
      <c r="EE77" s="2">
        <v>1693245768.5</v>
      </c>
      <c r="EF77" s="2">
        <v>61</v>
      </c>
      <c r="EG77" s="2">
        <v>-3.6999999999999998E-2</v>
      </c>
      <c r="EH77" s="2">
        <v>-3.0000000000000001E-3</v>
      </c>
      <c r="EI77" s="2">
        <v>-0.60599999999999998</v>
      </c>
      <c r="EJ77" s="2">
        <v>7.0999999999999994E-2</v>
      </c>
      <c r="EK77" s="2">
        <v>410</v>
      </c>
      <c r="EL77" s="2">
        <v>16</v>
      </c>
      <c r="EM77" s="2">
        <v>0.73</v>
      </c>
      <c r="EN77" s="2">
        <v>0.14000000000000001</v>
      </c>
      <c r="EO77" s="2">
        <v>100</v>
      </c>
      <c r="EP77" s="2">
        <v>100</v>
      </c>
      <c r="EQ77" s="2">
        <v>-0.60599999999999998</v>
      </c>
      <c r="ER77" s="2">
        <v>7.0999999999999994E-2</v>
      </c>
      <c r="ES77" s="2">
        <v>-1.060299937317476</v>
      </c>
      <c r="ET77" s="2">
        <v>4.3947813741094052E-4</v>
      </c>
      <c r="EU77" s="2">
        <v>1.9954388575737439E-6</v>
      </c>
      <c r="EV77" s="2">
        <v>-3.8034163071679039E-10</v>
      </c>
      <c r="EW77" s="2">
        <v>-6.0870360001881091E-2</v>
      </c>
      <c r="EX77" s="2">
        <v>-1.1920631203760169E-2</v>
      </c>
      <c r="EY77" s="2">
        <v>1.912794135708796E-3</v>
      </c>
      <c r="EZ77" s="2">
        <v>-4.0206091563060771E-5</v>
      </c>
      <c r="FA77" s="2">
        <v>23</v>
      </c>
      <c r="FB77" s="2">
        <v>2006</v>
      </c>
      <c r="FC77" s="2">
        <v>0</v>
      </c>
      <c r="FD77" s="2">
        <v>18</v>
      </c>
      <c r="FE77" s="2">
        <v>1.7</v>
      </c>
      <c r="FF77" s="2">
        <v>1.8</v>
      </c>
      <c r="FG77" s="2">
        <v>1.07178</v>
      </c>
      <c r="FH77" s="2">
        <v>2.5854499999999998</v>
      </c>
      <c r="FI77" s="2">
        <v>1.39771</v>
      </c>
      <c r="FJ77" s="2">
        <v>2.2778299999999998</v>
      </c>
      <c r="FK77" s="2">
        <v>1.3952599999999999</v>
      </c>
      <c r="FL77" s="2">
        <v>2.3828100000000001</v>
      </c>
      <c r="FM77" s="2">
        <v>31.629799999999999</v>
      </c>
      <c r="FN77" s="2">
        <v>14.3772</v>
      </c>
      <c r="FO77" s="2">
        <v>18</v>
      </c>
      <c r="FP77" s="2">
        <v>554.61099999999999</v>
      </c>
      <c r="FQ77" s="2">
        <v>393.40199999999999</v>
      </c>
      <c r="FR77" s="2">
        <v>23.847100000000001</v>
      </c>
      <c r="FS77" s="2">
        <v>24.430399999999999</v>
      </c>
      <c r="FT77" s="2">
        <v>30.0002</v>
      </c>
      <c r="FU77" s="2">
        <v>24.198899999999998</v>
      </c>
      <c r="FV77" s="2">
        <v>24.550699999999999</v>
      </c>
      <c r="FW77" s="2">
        <v>21.479500000000002</v>
      </c>
      <c r="FX77" s="2">
        <v>0</v>
      </c>
      <c r="FY77" s="2">
        <v>100</v>
      </c>
      <c r="FZ77" s="2">
        <v>-999.9</v>
      </c>
      <c r="GA77" s="2">
        <v>410</v>
      </c>
      <c r="GB77" s="2">
        <v>56.859000000000002</v>
      </c>
      <c r="GC77" s="2">
        <v>99.139700000000005</v>
      </c>
      <c r="GD77" s="2">
        <v>93.719899999999996</v>
      </c>
    </row>
    <row r="78" spans="1:186" s="2" customFormat="1" thickTop="1" thickBot="1" x14ac:dyDescent="0.35">
      <c r="A78" s="1">
        <v>61</v>
      </c>
      <c r="B78" s="2">
        <v>1693245952.5</v>
      </c>
      <c r="C78" s="2">
        <v>9543.5</v>
      </c>
      <c r="D78" s="2" t="s">
        <v>609</v>
      </c>
      <c r="E78" s="2" t="s">
        <v>610</v>
      </c>
      <c r="F78" s="2">
        <v>5</v>
      </c>
      <c r="H78" s="2" t="s">
        <v>308</v>
      </c>
      <c r="I78" s="1">
        <v>61</v>
      </c>
      <c r="J78" s="1" t="s">
        <v>1376</v>
      </c>
      <c r="M78" s="2">
        <v>1693245944.5</v>
      </c>
      <c r="N78" s="2">
        <f t="shared" si="0"/>
        <v>1.0719482354846696E-3</v>
      </c>
      <c r="O78" s="2">
        <f t="shared" si="1"/>
        <v>1.0719482354846697</v>
      </c>
      <c r="P78" s="1">
        <f t="shared" si="2"/>
        <v>6.6884980893573474</v>
      </c>
      <c r="Q78" s="2">
        <f t="shared" si="3"/>
        <v>402.87006451612899</v>
      </c>
      <c r="R78" s="2">
        <f t="shared" si="4"/>
        <v>276.07613998192994</v>
      </c>
      <c r="S78" s="2">
        <f t="shared" si="5"/>
        <v>28.022085847884423</v>
      </c>
      <c r="T78" s="2">
        <f t="shared" si="6"/>
        <v>40.891833441863618</v>
      </c>
      <c r="U78" s="2">
        <f t="shared" si="7"/>
        <v>9.0285904432032271E-2</v>
      </c>
      <c r="V78" s="2">
        <f t="shared" si="8"/>
        <v>2.9539476265802018</v>
      </c>
      <c r="W78" s="2">
        <f t="shared" si="9"/>
        <v>8.8780409281873141E-2</v>
      </c>
      <c r="X78" s="2">
        <f t="shared" si="10"/>
        <v>5.5620927486991087E-2</v>
      </c>
      <c r="Y78" s="2">
        <f t="shared" si="11"/>
        <v>33.049109612741262</v>
      </c>
      <c r="Z78" s="2">
        <f t="shared" si="12"/>
        <v>24.37642882309677</v>
      </c>
      <c r="AA78" s="2">
        <f t="shared" si="13"/>
        <v>23.71426774193548</v>
      </c>
      <c r="AB78" s="2">
        <f t="shared" si="14"/>
        <v>2.9439530714248328</v>
      </c>
      <c r="AC78" s="2">
        <f t="shared" si="15"/>
        <v>56.735869083712942</v>
      </c>
      <c r="AD78" s="2">
        <f t="shared" si="16"/>
        <v>1.7467289173105474</v>
      </c>
      <c r="AE78" s="2">
        <f t="shared" si="17"/>
        <v>3.0787030242425204</v>
      </c>
      <c r="AF78" s="2">
        <f t="shared" si="18"/>
        <v>1.1972241541142854</v>
      </c>
      <c r="AG78" s="2">
        <f t="shared" si="19"/>
        <v>-47.272917184873933</v>
      </c>
      <c r="AH78" s="2">
        <f t="shared" si="20"/>
        <v>118.72944346409118</v>
      </c>
      <c r="AI78" s="2">
        <f t="shared" si="21"/>
        <v>8.4240054686053814</v>
      </c>
      <c r="AJ78" s="2">
        <f t="shared" si="22"/>
        <v>112.92964136056389</v>
      </c>
      <c r="AK78" s="2">
        <f t="shared" si="23"/>
        <v>6.6884980893573474</v>
      </c>
      <c r="AL78" s="2">
        <f t="shared" si="24"/>
        <v>1.0719482354846697</v>
      </c>
      <c r="AM78" s="2">
        <f t="shared" si="25"/>
        <v>6.4401464407628204</v>
      </c>
      <c r="AN78" s="2">
        <v>416.68362918954273</v>
      </c>
      <c r="AO78" s="2">
        <v>410.02149090909091</v>
      </c>
      <c r="AP78" s="2">
        <v>2.533600106781788E-2</v>
      </c>
      <c r="AQ78" s="2">
        <v>67.257745316447156</v>
      </c>
      <c r="AR78" s="2">
        <f t="shared" si="26"/>
        <v>1.0872085057469849</v>
      </c>
      <c r="AS78" s="2">
        <v>16.156343849312709</v>
      </c>
      <c r="AT78" s="2">
        <v>17.225719999999999</v>
      </c>
      <c r="AU78" s="2">
        <v>-1.7165250520692439E-4</v>
      </c>
      <c r="AV78" s="2">
        <v>78.442847547751029</v>
      </c>
      <c r="AW78" s="2">
        <v>4</v>
      </c>
      <c r="AX78" s="2">
        <v>1</v>
      </c>
      <c r="AY78" s="2">
        <f t="shared" si="27"/>
        <v>1</v>
      </c>
      <c r="AZ78" s="2">
        <f t="shared" si="28"/>
        <v>0</v>
      </c>
      <c r="BA78" s="2">
        <f t="shared" si="29"/>
        <v>54074.050479197846</v>
      </c>
      <c r="BB78" s="2" t="s">
        <v>309</v>
      </c>
      <c r="BC78" s="2">
        <v>0</v>
      </c>
      <c r="BD78" s="2">
        <v>0</v>
      </c>
      <c r="BE78" s="2">
        <v>0</v>
      </c>
      <c r="BF78" s="2" t="e">
        <f t="shared" si="30"/>
        <v>#DIV/0!</v>
      </c>
      <c r="BG78" s="2">
        <v>0.5</v>
      </c>
      <c r="BH78" s="2" t="s">
        <v>611</v>
      </c>
      <c r="BI78" s="2">
        <v>8190.06</v>
      </c>
      <c r="BJ78" s="2">
        <v>816.53853846153845</v>
      </c>
      <c r="BK78" s="2">
        <v>2353.9699999999998</v>
      </c>
      <c r="BL78" s="2">
        <f t="shared" si="31"/>
        <v>0.65312279321251387</v>
      </c>
      <c r="BM78" s="2">
        <v>0.5</v>
      </c>
      <c r="BN78" s="2">
        <f t="shared" si="32"/>
        <v>168.58522632115955</v>
      </c>
      <c r="BO78" s="2">
        <f t="shared" si="33"/>
        <v>6.6884980893573474</v>
      </c>
      <c r="BP78" s="2">
        <f t="shared" si="34"/>
        <v>55.053426954619773</v>
      </c>
      <c r="BQ78" s="2">
        <f t="shared" si="35"/>
        <v>3.6708424720254464E-2</v>
      </c>
      <c r="BR78" s="2">
        <f t="shared" si="36"/>
        <v>-1</v>
      </c>
      <c r="BS78" s="2" t="e">
        <f t="shared" si="37"/>
        <v>#DIV/0!</v>
      </c>
      <c r="BT78" s="2" t="s">
        <v>612</v>
      </c>
      <c r="BU78" s="2">
        <v>631.66999999999996</v>
      </c>
      <c r="BV78" s="2">
        <f t="shared" si="38"/>
        <v>631.66999999999996</v>
      </c>
      <c r="BW78" s="2">
        <f t="shared" si="39"/>
        <v>0.7316575827219548</v>
      </c>
      <c r="BX78" s="2">
        <f t="shared" si="40"/>
        <v>0.89266182519796877</v>
      </c>
      <c r="BY78" s="2">
        <f t="shared" si="41"/>
        <v>3.7265819177735211</v>
      </c>
      <c r="BZ78" s="2">
        <f t="shared" si="42"/>
        <v>0.65312279321251399</v>
      </c>
      <c r="CA78" s="2" t="e">
        <f t="shared" si="43"/>
        <v>#DIV/0!</v>
      </c>
      <c r="CB78" s="2">
        <f t="shared" si="44"/>
        <v>0.69055858182174568</v>
      </c>
      <c r="CC78" s="2">
        <f t="shared" si="45"/>
        <v>0.30944141817825432</v>
      </c>
      <c r="CD78" s="2">
        <f t="shared" si="46"/>
        <v>200.00025806451609</v>
      </c>
      <c r="CE78" s="2">
        <f t="shared" si="47"/>
        <v>168.58522632115955</v>
      </c>
      <c r="CF78" s="2">
        <f t="shared" si="48"/>
        <v>0.84292504396057999</v>
      </c>
      <c r="CG78" s="2">
        <f t="shared" si="49"/>
        <v>0.16524533484391946</v>
      </c>
      <c r="CH78" s="2">
        <v>6</v>
      </c>
      <c r="CI78" s="2">
        <v>0.5</v>
      </c>
      <c r="CJ78" s="2" t="s">
        <v>312</v>
      </c>
      <c r="CK78" s="2">
        <v>2</v>
      </c>
      <c r="CL78" s="2" t="b">
        <v>0</v>
      </c>
      <c r="CM78" s="2">
        <v>1693245944.5</v>
      </c>
      <c r="CN78" s="2">
        <v>402.87006451612899</v>
      </c>
      <c r="CO78" s="2">
        <v>409.99025806451613</v>
      </c>
      <c r="CP78" s="2">
        <v>17.208932258064522</v>
      </c>
      <c r="CQ78" s="2">
        <v>16.15545483870968</v>
      </c>
      <c r="CR78" s="2">
        <v>403.473064516129</v>
      </c>
      <c r="CS78" s="2">
        <v>17.138932258064521</v>
      </c>
      <c r="CT78" s="2">
        <v>600.01351612903215</v>
      </c>
      <c r="CU78" s="2">
        <v>101.4013225806451</v>
      </c>
      <c r="CV78" s="2">
        <v>9.9972858064516126E-2</v>
      </c>
      <c r="CW78" s="2">
        <v>24.459806451612899</v>
      </c>
      <c r="CX78" s="2">
        <v>23.71426774193548</v>
      </c>
      <c r="CY78" s="2">
        <v>999.90000000000032</v>
      </c>
      <c r="CZ78" s="2">
        <v>0</v>
      </c>
      <c r="DA78" s="2">
        <v>0</v>
      </c>
      <c r="DB78" s="2">
        <v>9999.6183870967743</v>
      </c>
      <c r="DC78" s="2">
        <v>0</v>
      </c>
      <c r="DD78" s="2">
        <v>332.17932258064508</v>
      </c>
      <c r="DE78" s="2">
        <v>200.00025806451609</v>
      </c>
      <c r="DF78" s="2">
        <v>0.89998767741935481</v>
      </c>
      <c r="DG78" s="2">
        <v>0.10001241935483871</v>
      </c>
      <c r="DH78" s="2">
        <v>0</v>
      </c>
      <c r="DI78" s="2">
        <v>816.65770967741923</v>
      </c>
      <c r="DJ78" s="2">
        <v>5.0002200000000023</v>
      </c>
      <c r="DK78" s="2">
        <v>1842.358709677419</v>
      </c>
      <c r="DL78" s="2">
        <v>1797.734516129032</v>
      </c>
      <c r="DM78" s="2">
        <v>35.739838709677407</v>
      </c>
      <c r="DN78" s="2">
        <v>40.375</v>
      </c>
      <c r="DO78" s="2">
        <v>37.719516129032243</v>
      </c>
      <c r="DP78" s="2">
        <v>36.156999999999989</v>
      </c>
      <c r="DQ78" s="2">
        <v>37.590451612903223</v>
      </c>
      <c r="DR78" s="2">
        <v>175.49677419354839</v>
      </c>
      <c r="DS78" s="2">
        <v>19.5</v>
      </c>
      <c r="DT78" s="2">
        <v>0</v>
      </c>
      <c r="DU78" s="2">
        <v>203.70000004768369</v>
      </c>
      <c r="DV78" s="2">
        <v>0</v>
      </c>
      <c r="DW78" s="2">
        <v>816.53853846153845</v>
      </c>
      <c r="DX78" s="2">
        <v>-31.12690594763399</v>
      </c>
      <c r="DY78" s="2">
        <v>-63.298803352015497</v>
      </c>
      <c r="DZ78" s="2">
        <v>1842.1065384615381</v>
      </c>
      <c r="EA78" s="2">
        <v>15</v>
      </c>
      <c r="EB78" s="2">
        <v>1693245976</v>
      </c>
      <c r="EC78" s="2" t="s">
        <v>613</v>
      </c>
      <c r="ED78" s="2">
        <v>1693245976</v>
      </c>
      <c r="EE78" s="2">
        <v>1693245970.5</v>
      </c>
      <c r="EF78" s="2">
        <v>62</v>
      </c>
      <c r="EG78" s="2">
        <v>3.0000000000000001E-3</v>
      </c>
      <c r="EH78" s="2">
        <v>-2E-3</v>
      </c>
      <c r="EI78" s="2">
        <v>-0.60299999999999998</v>
      </c>
      <c r="EJ78" s="2">
        <v>7.0000000000000007E-2</v>
      </c>
      <c r="EK78" s="2">
        <v>410</v>
      </c>
      <c r="EL78" s="2">
        <v>16</v>
      </c>
      <c r="EM78" s="2">
        <v>0.54</v>
      </c>
      <c r="EN78" s="2">
        <v>0.1</v>
      </c>
      <c r="EO78" s="2">
        <v>100</v>
      </c>
      <c r="EP78" s="2">
        <v>100</v>
      </c>
      <c r="EQ78" s="2">
        <v>-0.60299999999999998</v>
      </c>
      <c r="ER78" s="2">
        <v>7.0000000000000007E-2</v>
      </c>
      <c r="ES78" s="2">
        <v>-1.096760868240003</v>
      </c>
      <c r="ET78" s="2">
        <v>4.3947813741094052E-4</v>
      </c>
      <c r="EU78" s="2">
        <v>1.9954388575737439E-6</v>
      </c>
      <c r="EV78" s="2">
        <v>-3.8034163071679039E-10</v>
      </c>
      <c r="EW78" s="2">
        <v>-6.3704786688785653E-2</v>
      </c>
      <c r="EX78" s="2">
        <v>-1.1920631203760169E-2</v>
      </c>
      <c r="EY78" s="2">
        <v>1.912794135708796E-3</v>
      </c>
      <c r="EZ78" s="2">
        <v>-4.0206091563060771E-5</v>
      </c>
      <c r="FA78" s="2">
        <v>23</v>
      </c>
      <c r="FB78" s="2">
        <v>2006</v>
      </c>
      <c r="FC78" s="2">
        <v>0</v>
      </c>
      <c r="FD78" s="2">
        <v>18</v>
      </c>
      <c r="FE78" s="2">
        <v>3.1</v>
      </c>
      <c r="FF78" s="2">
        <v>3.1</v>
      </c>
      <c r="FG78" s="2">
        <v>1.07178</v>
      </c>
      <c r="FH78" s="2">
        <v>2.5720200000000002</v>
      </c>
      <c r="FI78" s="2">
        <v>1.39771</v>
      </c>
      <c r="FJ78" s="2">
        <v>2.2778299999999998</v>
      </c>
      <c r="FK78" s="2">
        <v>1.3952599999999999</v>
      </c>
      <c r="FL78" s="2">
        <v>2.63916</v>
      </c>
      <c r="FM78" s="2">
        <v>31.783000000000001</v>
      </c>
      <c r="FN78" s="2">
        <v>14.350899999999999</v>
      </c>
      <c r="FO78" s="2">
        <v>18</v>
      </c>
      <c r="FP78" s="2">
        <v>595.88300000000004</v>
      </c>
      <c r="FQ78" s="2">
        <v>392.78500000000003</v>
      </c>
      <c r="FR78" s="2">
        <v>23.876200000000001</v>
      </c>
      <c r="FS78" s="2">
        <v>24.570599999999999</v>
      </c>
      <c r="FT78" s="2">
        <v>30.000299999999999</v>
      </c>
      <c r="FU78" s="2">
        <v>24.337399999999999</v>
      </c>
      <c r="FV78" s="2">
        <v>24.688199999999998</v>
      </c>
      <c r="FW78" s="2">
        <v>21.4754</v>
      </c>
      <c r="FX78" s="2">
        <v>0</v>
      </c>
      <c r="FY78" s="2">
        <v>100</v>
      </c>
      <c r="FZ78" s="2">
        <v>-999.9</v>
      </c>
      <c r="GA78" s="2">
        <v>410</v>
      </c>
      <c r="GB78" s="2">
        <v>56.859000000000002</v>
      </c>
      <c r="GC78" s="2">
        <v>99.1113</v>
      </c>
      <c r="GD78" s="2">
        <v>93.694699999999997</v>
      </c>
    </row>
    <row r="79" spans="1:186" s="2" customFormat="1" thickTop="1" thickBot="1" x14ac:dyDescent="0.35">
      <c r="A79" s="1">
        <v>62</v>
      </c>
      <c r="B79" s="2">
        <v>1693246071</v>
      </c>
      <c r="C79" s="2">
        <v>9662</v>
      </c>
      <c r="D79" s="2" t="s">
        <v>614</v>
      </c>
      <c r="E79" s="2" t="s">
        <v>615</v>
      </c>
      <c r="F79" s="2">
        <v>5</v>
      </c>
      <c r="H79" s="2" t="s">
        <v>308</v>
      </c>
      <c r="I79" s="1">
        <v>62</v>
      </c>
      <c r="J79" s="1" t="s">
        <v>1375</v>
      </c>
      <c r="M79" s="2">
        <v>1693246063</v>
      </c>
      <c r="N79" s="2">
        <f t="shared" si="0"/>
        <v>5.8123282832784414E-4</v>
      </c>
      <c r="O79" s="2">
        <f t="shared" si="1"/>
        <v>0.58123282832784418</v>
      </c>
      <c r="P79" s="1">
        <f t="shared" si="2"/>
        <v>4.2306977756000261</v>
      </c>
      <c r="Q79" s="2">
        <f t="shared" si="3"/>
        <v>405.5279032258066</v>
      </c>
      <c r="R79" s="2">
        <f t="shared" si="4"/>
        <v>250.75766951642103</v>
      </c>
      <c r="S79" s="2">
        <f t="shared" si="5"/>
        <v>25.452922840848217</v>
      </c>
      <c r="T79" s="2">
        <f t="shared" si="6"/>
        <v>41.162730737300471</v>
      </c>
      <c r="U79" s="2">
        <f t="shared" si="7"/>
        <v>4.6046932056084774E-2</v>
      </c>
      <c r="V79" s="2">
        <f t="shared" si="8"/>
        <v>2.9546482708666488</v>
      </c>
      <c r="W79" s="2">
        <f t="shared" si="9"/>
        <v>4.5651945017059173E-2</v>
      </c>
      <c r="X79" s="2">
        <f t="shared" si="10"/>
        <v>2.8567671117690922E-2</v>
      </c>
      <c r="Y79" s="2">
        <f t="shared" si="11"/>
        <v>33.049700368465111</v>
      </c>
      <c r="Z79" s="2">
        <f t="shared" si="12"/>
        <v>24.52478829100918</v>
      </c>
      <c r="AA79" s="2">
        <f t="shared" si="13"/>
        <v>23.81573548387097</v>
      </c>
      <c r="AB79" s="2">
        <f t="shared" si="14"/>
        <v>2.96198380495083</v>
      </c>
      <c r="AC79" s="2">
        <f t="shared" si="15"/>
        <v>55.125093713828996</v>
      </c>
      <c r="AD79" s="2">
        <f t="shared" si="16"/>
        <v>1.6993247415178643</v>
      </c>
      <c r="AE79" s="2">
        <f t="shared" si="17"/>
        <v>3.0826700274462517</v>
      </c>
      <c r="AF79" s="2">
        <f t="shared" si="18"/>
        <v>1.2626590634329657</v>
      </c>
      <c r="AG79" s="2">
        <f t="shared" si="19"/>
        <v>-25.632367729257926</v>
      </c>
      <c r="AH79" s="2">
        <f t="shared" si="20"/>
        <v>106.021518778919</v>
      </c>
      <c r="AI79" s="2">
        <f t="shared" si="21"/>
        <v>7.5252465305944645</v>
      </c>
      <c r="AJ79" s="2">
        <f t="shared" si="22"/>
        <v>120.96409794872065</v>
      </c>
      <c r="AK79" s="2">
        <f t="shared" si="23"/>
        <v>4.2306977756000261</v>
      </c>
      <c r="AL79" s="2">
        <f t="shared" si="24"/>
        <v>0.58123282832784418</v>
      </c>
      <c r="AM79" s="2">
        <f t="shared" si="25"/>
        <v>4.7187587853680597</v>
      </c>
      <c r="AN79" s="2">
        <v>416.73470572711182</v>
      </c>
      <c r="AO79" s="2">
        <v>412.17935151515132</v>
      </c>
      <c r="AP79" s="2">
        <v>-5.2451387584116431E-2</v>
      </c>
      <c r="AQ79" s="2">
        <v>67.257818119842398</v>
      </c>
      <c r="AR79" s="2">
        <f t="shared" si="26"/>
        <v>0.60355891778072635</v>
      </c>
      <c r="AS79" s="2">
        <v>16.170427112806589</v>
      </c>
      <c r="AT79" s="2">
        <v>16.763029696969699</v>
      </c>
      <c r="AU79" s="2">
        <v>1.561576040279113E-4</v>
      </c>
      <c r="AV79" s="2">
        <v>78.442840179391467</v>
      </c>
      <c r="AW79" s="2">
        <v>21</v>
      </c>
      <c r="AX79" s="2">
        <v>3</v>
      </c>
      <c r="AY79" s="2">
        <f t="shared" si="27"/>
        <v>1</v>
      </c>
      <c r="AZ79" s="2">
        <f t="shared" si="28"/>
        <v>0</v>
      </c>
      <c r="BA79" s="2">
        <f t="shared" si="29"/>
        <v>54090.82635700798</v>
      </c>
      <c r="BB79" s="2" t="s">
        <v>309</v>
      </c>
      <c r="BC79" s="2">
        <v>0</v>
      </c>
      <c r="BD79" s="2">
        <v>0</v>
      </c>
      <c r="BE79" s="2">
        <v>0</v>
      </c>
      <c r="BF79" s="2" t="e">
        <f t="shared" si="30"/>
        <v>#DIV/0!</v>
      </c>
      <c r="BG79" s="2">
        <v>0.5</v>
      </c>
      <c r="BH79" s="2" t="s">
        <v>616</v>
      </c>
      <c r="BI79" s="2">
        <v>8189.46</v>
      </c>
      <c r="BJ79" s="2">
        <v>851.63265384615397</v>
      </c>
      <c r="BK79" s="2">
        <v>2007.05</v>
      </c>
      <c r="BL79" s="2">
        <f t="shared" si="31"/>
        <v>0.57567940318071098</v>
      </c>
      <c r="BM79" s="2">
        <v>0.5</v>
      </c>
      <c r="BN79" s="2">
        <f t="shared" si="32"/>
        <v>168.58841505970946</v>
      </c>
      <c r="BO79" s="2">
        <f t="shared" si="33"/>
        <v>4.2306977756000261</v>
      </c>
      <c r="BP79" s="2">
        <f t="shared" si="34"/>
        <v>48.526439082377763</v>
      </c>
      <c r="BQ79" s="2">
        <f t="shared" si="35"/>
        <v>2.2129028108359129E-2</v>
      </c>
      <c r="BR79" s="2">
        <f t="shared" si="36"/>
        <v>-1</v>
      </c>
      <c r="BS79" s="2" t="e">
        <f t="shared" si="37"/>
        <v>#DIV/0!</v>
      </c>
      <c r="BT79" s="2" t="s">
        <v>617</v>
      </c>
      <c r="BU79" s="2">
        <v>641.53</v>
      </c>
      <c r="BV79" s="2">
        <f t="shared" si="38"/>
        <v>641.53</v>
      </c>
      <c r="BW79" s="2">
        <f t="shared" si="39"/>
        <v>0.68036172491965818</v>
      </c>
      <c r="BX79" s="2">
        <f t="shared" si="40"/>
        <v>0.84613725624952107</v>
      </c>
      <c r="BY79" s="2">
        <f t="shared" si="41"/>
        <v>3.1285364675073652</v>
      </c>
      <c r="BZ79" s="2">
        <f t="shared" si="42"/>
        <v>0.57567940318071098</v>
      </c>
      <c r="CA79" s="2" t="e">
        <f t="shared" si="43"/>
        <v>#DIV/0!</v>
      </c>
      <c r="CB79" s="2">
        <f t="shared" si="44"/>
        <v>0.63739034846803233</v>
      </c>
      <c r="CC79" s="2">
        <f t="shared" si="45"/>
        <v>0.36260965153196767</v>
      </c>
      <c r="CD79" s="2">
        <f t="shared" si="46"/>
        <v>200.00406451612901</v>
      </c>
      <c r="CE79" s="2">
        <f t="shared" si="47"/>
        <v>168.58841505970946</v>
      </c>
      <c r="CF79" s="2">
        <f t="shared" si="48"/>
        <v>0.8429249448883771</v>
      </c>
      <c r="CG79" s="2">
        <f t="shared" si="49"/>
        <v>0.16524514363456783</v>
      </c>
      <c r="CH79" s="2">
        <v>6</v>
      </c>
      <c r="CI79" s="2">
        <v>0.5</v>
      </c>
      <c r="CJ79" s="2" t="s">
        <v>312</v>
      </c>
      <c r="CK79" s="2">
        <v>2</v>
      </c>
      <c r="CL79" s="2" t="b">
        <v>0</v>
      </c>
      <c r="CM79" s="2">
        <v>1693246063</v>
      </c>
      <c r="CN79" s="2">
        <v>405.5279032258066</v>
      </c>
      <c r="CO79" s="2">
        <v>409.9942903225807</v>
      </c>
      <c r="CP79" s="2">
        <v>16.741445161290319</v>
      </c>
      <c r="CQ79" s="2">
        <v>16.169945161290318</v>
      </c>
      <c r="CR79" s="2">
        <v>406.06990322580663</v>
      </c>
      <c r="CS79" s="2">
        <v>16.666445161290319</v>
      </c>
      <c r="CT79" s="2">
        <v>600.00225806451601</v>
      </c>
      <c r="CU79" s="2">
        <v>101.4040967741935</v>
      </c>
      <c r="CV79" s="2">
        <v>9.996844516129029E-2</v>
      </c>
      <c r="CW79" s="2">
        <v>24.48131935483871</v>
      </c>
      <c r="CX79" s="2">
        <v>23.81573548387097</v>
      </c>
      <c r="CY79" s="2">
        <v>999.90000000000032</v>
      </c>
      <c r="CZ79" s="2">
        <v>0</v>
      </c>
      <c r="DA79" s="2">
        <v>0</v>
      </c>
      <c r="DB79" s="2">
        <v>10003.321935483869</v>
      </c>
      <c r="DC79" s="2">
        <v>0</v>
      </c>
      <c r="DD79" s="2">
        <v>462.9685161290322</v>
      </c>
      <c r="DE79" s="2">
        <v>200.00406451612901</v>
      </c>
      <c r="DF79" s="2">
        <v>0.9000004516129031</v>
      </c>
      <c r="DG79" s="2">
        <v>9.9999690322580645E-2</v>
      </c>
      <c r="DH79" s="2">
        <v>0</v>
      </c>
      <c r="DI79" s="2">
        <v>851.75806451612914</v>
      </c>
      <c r="DJ79" s="2">
        <v>5.0002200000000023</v>
      </c>
      <c r="DK79" s="2">
        <v>1852.121290322581</v>
      </c>
      <c r="DL79" s="2">
        <v>1797.774516129032</v>
      </c>
      <c r="DM79" s="2">
        <v>35.759838709677418</v>
      </c>
      <c r="DN79" s="2">
        <v>40.320129032258052</v>
      </c>
      <c r="DO79" s="2">
        <v>38</v>
      </c>
      <c r="DP79" s="2">
        <v>37.070354838709669</v>
      </c>
      <c r="DQ79" s="2">
        <v>37.59045161290323</v>
      </c>
      <c r="DR79" s="2">
        <v>175.5035483870968</v>
      </c>
      <c r="DS79" s="2">
        <v>19.5</v>
      </c>
      <c r="DT79" s="2">
        <v>0</v>
      </c>
      <c r="DU79" s="2">
        <v>116.6000001430511</v>
      </c>
      <c r="DV79" s="2">
        <v>0</v>
      </c>
      <c r="DW79" s="2">
        <v>851.63265384615397</v>
      </c>
      <c r="DX79" s="2">
        <v>-10.04194871863019</v>
      </c>
      <c r="DY79" s="2">
        <v>12.01059827593869</v>
      </c>
      <c r="DZ79" s="2">
        <v>1852.0142307692311</v>
      </c>
      <c r="EA79" s="2">
        <v>15</v>
      </c>
      <c r="EB79" s="2">
        <v>1693246101.5</v>
      </c>
      <c r="EC79" s="2" t="s">
        <v>618</v>
      </c>
      <c r="ED79" s="2">
        <v>1693246101.5</v>
      </c>
      <c r="EE79" s="2">
        <v>1693246093</v>
      </c>
      <c r="EF79" s="2">
        <v>63</v>
      </c>
      <c r="EG79" s="2">
        <v>6.0999999999999999E-2</v>
      </c>
      <c r="EH79" s="2">
        <v>5.0000000000000001E-3</v>
      </c>
      <c r="EI79" s="2">
        <v>-0.54200000000000004</v>
      </c>
      <c r="EJ79" s="2">
        <v>7.4999999999999997E-2</v>
      </c>
      <c r="EK79" s="2">
        <v>410</v>
      </c>
      <c r="EL79" s="2">
        <v>16</v>
      </c>
      <c r="EM79" s="2">
        <v>0.68</v>
      </c>
      <c r="EN79" s="2">
        <v>0.57999999999999996</v>
      </c>
      <c r="EO79" s="2">
        <v>100</v>
      </c>
      <c r="EP79" s="2">
        <v>100</v>
      </c>
      <c r="EQ79" s="2">
        <v>-0.54200000000000004</v>
      </c>
      <c r="ER79" s="2">
        <v>7.4999999999999997E-2</v>
      </c>
      <c r="ES79" s="2">
        <v>-1.0933315161560191</v>
      </c>
      <c r="ET79" s="2">
        <v>4.3947813741094052E-4</v>
      </c>
      <c r="EU79" s="2">
        <v>1.9954388575737439E-6</v>
      </c>
      <c r="EV79" s="2">
        <v>-3.8034163071679039E-10</v>
      </c>
      <c r="EW79" s="2">
        <v>-6.5975466955683182E-2</v>
      </c>
      <c r="EX79" s="2">
        <v>-1.1920631203760169E-2</v>
      </c>
      <c r="EY79" s="2">
        <v>1.912794135708796E-3</v>
      </c>
      <c r="EZ79" s="2">
        <v>-4.0206091563060771E-5</v>
      </c>
      <c r="FA79" s="2">
        <v>23</v>
      </c>
      <c r="FB79" s="2">
        <v>2006</v>
      </c>
      <c r="FC79" s="2">
        <v>0</v>
      </c>
      <c r="FD79" s="2">
        <v>18</v>
      </c>
      <c r="FE79" s="2">
        <v>1.6</v>
      </c>
      <c r="FF79" s="2">
        <v>1.7</v>
      </c>
      <c r="FG79" s="2">
        <v>1.07178</v>
      </c>
      <c r="FH79" s="2">
        <v>2.5854499999999998</v>
      </c>
      <c r="FI79" s="2">
        <v>1.39771</v>
      </c>
      <c r="FJ79" s="2">
        <v>2.2766099999999998</v>
      </c>
      <c r="FK79" s="2">
        <v>1.3952599999999999</v>
      </c>
      <c r="FL79" s="2">
        <v>2.3889200000000002</v>
      </c>
      <c r="FM79" s="2">
        <v>31.826899999999998</v>
      </c>
      <c r="FN79" s="2">
        <v>14.315899999999999</v>
      </c>
      <c r="FO79" s="2">
        <v>18</v>
      </c>
      <c r="FP79" s="2">
        <v>576.673</v>
      </c>
      <c r="FQ79" s="2">
        <v>392.26799999999997</v>
      </c>
      <c r="FR79" s="2">
        <v>23.894100000000002</v>
      </c>
      <c r="FS79" s="2">
        <v>24.6326</v>
      </c>
      <c r="FT79" s="2">
        <v>30.0001</v>
      </c>
      <c r="FU79" s="2">
        <v>24.400099999999998</v>
      </c>
      <c r="FV79" s="2">
        <v>24.7502</v>
      </c>
      <c r="FW79" s="2">
        <v>21.478999999999999</v>
      </c>
      <c r="FX79" s="2">
        <v>0</v>
      </c>
      <c r="FY79" s="2">
        <v>100</v>
      </c>
      <c r="FZ79" s="2">
        <v>-999.9</v>
      </c>
      <c r="GA79" s="2">
        <v>410</v>
      </c>
      <c r="GB79" s="2">
        <v>56.859000000000002</v>
      </c>
      <c r="GC79" s="2">
        <v>99.102099999999993</v>
      </c>
      <c r="GD79" s="2">
        <v>93.686000000000007</v>
      </c>
    </row>
    <row r="80" spans="1:186" s="2" customFormat="1" thickTop="1" thickBot="1" x14ac:dyDescent="0.35">
      <c r="A80" s="1">
        <v>63</v>
      </c>
      <c r="B80" s="2">
        <v>1693246198.5</v>
      </c>
      <c r="C80" s="2">
        <v>9789.5</v>
      </c>
      <c r="D80" s="2" t="s">
        <v>619</v>
      </c>
      <c r="E80" s="2" t="s">
        <v>620</v>
      </c>
      <c r="F80" s="2">
        <v>5</v>
      </c>
      <c r="H80" s="2" t="s">
        <v>308</v>
      </c>
      <c r="I80" s="1">
        <v>63</v>
      </c>
      <c r="J80" s="1" t="s">
        <v>1379</v>
      </c>
      <c r="M80" s="2">
        <v>1693246190.75</v>
      </c>
      <c r="N80" s="2">
        <f t="shared" si="0"/>
        <v>5.6444123146740693E-4</v>
      </c>
      <c r="O80" s="2">
        <f t="shared" si="1"/>
        <v>0.56444123146740688</v>
      </c>
      <c r="P80" s="1">
        <f t="shared" si="2"/>
        <v>4.7696463885988241</v>
      </c>
      <c r="Q80" s="2">
        <f t="shared" si="3"/>
        <v>404.97416666666658</v>
      </c>
      <c r="R80" s="2">
        <f t="shared" si="4"/>
        <v>227.5582907132669</v>
      </c>
      <c r="S80" s="2">
        <f t="shared" si="5"/>
        <v>23.098397471075252</v>
      </c>
      <c r="T80" s="2">
        <f t="shared" si="6"/>
        <v>41.107068601472733</v>
      </c>
      <c r="U80" s="2">
        <f t="shared" si="7"/>
        <v>4.4947057320573879E-2</v>
      </c>
      <c r="V80" s="2">
        <f t="shared" si="8"/>
        <v>2.9542732108917074</v>
      </c>
      <c r="W80" s="2">
        <f t="shared" si="9"/>
        <v>4.4570583629010653E-2</v>
      </c>
      <c r="X80" s="2">
        <f t="shared" si="10"/>
        <v>2.7890176465897747E-2</v>
      </c>
      <c r="Y80" s="2">
        <f t="shared" si="11"/>
        <v>33.04800721431922</v>
      </c>
      <c r="Z80" s="2">
        <f t="shared" si="12"/>
        <v>24.646937288577003</v>
      </c>
      <c r="AA80" s="2">
        <f t="shared" si="13"/>
        <v>23.78556</v>
      </c>
      <c r="AB80" s="2">
        <f t="shared" si="14"/>
        <v>2.9566115852863</v>
      </c>
      <c r="AC80" s="2">
        <f t="shared" si="15"/>
        <v>54.78021895984525</v>
      </c>
      <c r="AD80" s="2">
        <f t="shared" si="16"/>
        <v>1.7006382090304832</v>
      </c>
      <c r="AE80" s="2">
        <f t="shared" si="17"/>
        <v>3.104475011823296</v>
      </c>
      <c r="AF80" s="2">
        <f t="shared" si="18"/>
        <v>1.2559733762558167</v>
      </c>
      <c r="AG80" s="2">
        <f t="shared" si="19"/>
        <v>-24.891858307712646</v>
      </c>
      <c r="AH80" s="2">
        <f t="shared" si="20"/>
        <v>129.57898813023749</v>
      </c>
      <c r="AI80" s="2">
        <f t="shared" si="21"/>
        <v>9.2025634472864368</v>
      </c>
      <c r="AJ80" s="2">
        <f t="shared" si="22"/>
        <v>146.93770048413052</v>
      </c>
      <c r="AK80" s="2">
        <f t="shared" si="23"/>
        <v>4.7696463885988241</v>
      </c>
      <c r="AL80" s="2">
        <f t="shared" si="24"/>
        <v>0.56444123146740688</v>
      </c>
      <c r="AM80" s="2">
        <f t="shared" si="25"/>
        <v>4.595007504468521</v>
      </c>
      <c r="AN80" s="2">
        <v>416.73432134797628</v>
      </c>
      <c r="AO80" s="2">
        <v>411.91156363636361</v>
      </c>
      <c r="AP80" s="2">
        <v>3.314922192360488E-2</v>
      </c>
      <c r="AQ80" s="2">
        <v>67.256594509675708</v>
      </c>
      <c r="AR80" s="2">
        <f t="shared" si="26"/>
        <v>0.60563180878499334</v>
      </c>
      <c r="AS80" s="2">
        <v>16.199895796060609</v>
      </c>
      <c r="AT80" s="2">
        <v>16.793138181818168</v>
      </c>
      <c r="AU80" s="2">
        <v>4.1087747035578088E-4</v>
      </c>
      <c r="AV80" s="2">
        <v>78.55</v>
      </c>
      <c r="AW80" s="2">
        <v>7</v>
      </c>
      <c r="AX80" s="2">
        <v>1</v>
      </c>
      <c r="AY80" s="2">
        <f t="shared" si="27"/>
        <v>1</v>
      </c>
      <c r="AZ80" s="2">
        <f t="shared" si="28"/>
        <v>0</v>
      </c>
      <c r="BA80" s="2">
        <f t="shared" si="29"/>
        <v>54058.404102482564</v>
      </c>
      <c r="BB80" s="2" t="s">
        <v>309</v>
      </c>
      <c r="BC80" s="2">
        <v>0</v>
      </c>
      <c r="BD80" s="2">
        <v>0</v>
      </c>
      <c r="BE80" s="2">
        <v>0</v>
      </c>
      <c r="BF80" s="2" t="e">
        <f t="shared" si="30"/>
        <v>#DIV/0!</v>
      </c>
      <c r="BG80" s="2">
        <v>0.5</v>
      </c>
      <c r="BH80" s="2" t="s">
        <v>621</v>
      </c>
      <c r="BI80" s="2">
        <v>8158.21</v>
      </c>
      <c r="BJ80" s="2">
        <v>961.67819230769226</v>
      </c>
      <c r="BK80" s="2">
        <v>2526.0100000000002</v>
      </c>
      <c r="BL80" s="2">
        <f t="shared" si="31"/>
        <v>0.61928963372762103</v>
      </c>
      <c r="BM80" s="2">
        <v>0.5</v>
      </c>
      <c r="BN80" s="2">
        <f t="shared" si="32"/>
        <v>168.58231399705659</v>
      </c>
      <c r="BO80" s="2">
        <f t="shared" si="33"/>
        <v>4.7696463885988241</v>
      </c>
      <c r="BP80" s="2">
        <f t="shared" si="34"/>
        <v>52.200639744095987</v>
      </c>
      <c r="BQ80" s="2">
        <f t="shared" si="35"/>
        <v>2.5326775314481513E-2</v>
      </c>
      <c r="BR80" s="2">
        <f t="shared" si="36"/>
        <v>-1</v>
      </c>
      <c r="BS80" s="2" t="e">
        <f t="shared" si="37"/>
        <v>#DIV/0!</v>
      </c>
      <c r="BT80" s="2" t="s">
        <v>622</v>
      </c>
      <c r="BU80" s="2">
        <v>688.2</v>
      </c>
      <c r="BV80" s="2">
        <f t="shared" si="38"/>
        <v>688.2</v>
      </c>
      <c r="BW80" s="2">
        <f t="shared" si="39"/>
        <v>0.72755452274535726</v>
      </c>
      <c r="BX80" s="2">
        <f t="shared" si="40"/>
        <v>0.8511934354978522</v>
      </c>
      <c r="BY80" s="2">
        <f t="shared" si="41"/>
        <v>3.6704591688462656</v>
      </c>
      <c r="BZ80" s="2">
        <f t="shared" si="42"/>
        <v>0.61928963372762091</v>
      </c>
      <c r="CA80" s="2" t="e">
        <f t="shared" si="43"/>
        <v>#DIV/0!</v>
      </c>
      <c r="CB80" s="2">
        <f t="shared" si="44"/>
        <v>0.60913445578289249</v>
      </c>
      <c r="CC80" s="2">
        <f t="shared" si="45"/>
        <v>0.39086554421710751</v>
      </c>
      <c r="CD80" s="2">
        <f t="shared" si="46"/>
        <v>199.99716666666669</v>
      </c>
      <c r="CE80" s="2">
        <f t="shared" si="47"/>
        <v>168.58231399705659</v>
      </c>
      <c r="CF80" s="2">
        <f t="shared" si="48"/>
        <v>0.84292351140169441</v>
      </c>
      <c r="CG80" s="2">
        <f t="shared" si="49"/>
        <v>0.16524237700527034</v>
      </c>
      <c r="CH80" s="2">
        <v>6</v>
      </c>
      <c r="CI80" s="2">
        <v>0.5</v>
      </c>
      <c r="CJ80" s="2" t="s">
        <v>312</v>
      </c>
      <c r="CK80" s="2">
        <v>2</v>
      </c>
      <c r="CL80" s="2" t="b">
        <v>0</v>
      </c>
      <c r="CM80" s="2">
        <v>1693246190.75</v>
      </c>
      <c r="CN80" s="2">
        <v>404.97416666666658</v>
      </c>
      <c r="CO80" s="2">
        <v>409.97226666666671</v>
      </c>
      <c r="CP80" s="2">
        <v>16.754163333333331</v>
      </c>
      <c r="CQ80" s="2">
        <v>16.19919333333333</v>
      </c>
      <c r="CR80" s="2">
        <v>405.55816666666658</v>
      </c>
      <c r="CS80" s="2">
        <v>16.682163333333332</v>
      </c>
      <c r="CT80" s="2">
        <v>600.01566666666668</v>
      </c>
      <c r="CU80" s="2">
        <v>101.40543333333341</v>
      </c>
      <c r="CV80" s="2">
        <v>9.9976109999999993E-2</v>
      </c>
      <c r="CW80" s="2">
        <v>24.59913666666667</v>
      </c>
      <c r="CX80" s="2">
        <v>23.78556</v>
      </c>
      <c r="CY80" s="2">
        <v>999.9000000000002</v>
      </c>
      <c r="CZ80" s="2">
        <v>0</v>
      </c>
      <c r="DA80" s="2">
        <v>0</v>
      </c>
      <c r="DB80" s="2">
        <v>10001.061</v>
      </c>
      <c r="DC80" s="2">
        <v>0</v>
      </c>
      <c r="DD80" s="2">
        <v>443.66300000000001</v>
      </c>
      <c r="DE80" s="2">
        <v>199.99716666666669</v>
      </c>
      <c r="DF80" s="2">
        <v>0.90005599999999975</v>
      </c>
      <c r="DG80" s="2">
        <v>9.9943999999999963E-2</v>
      </c>
      <c r="DH80" s="2">
        <v>0</v>
      </c>
      <c r="DI80" s="2">
        <v>961.80373333333341</v>
      </c>
      <c r="DJ80" s="2">
        <v>5.0002200000000014</v>
      </c>
      <c r="DK80" s="2">
        <v>2092.5443333333342</v>
      </c>
      <c r="DL80" s="2">
        <v>1797.7426666666661</v>
      </c>
      <c r="DM80" s="2">
        <v>36.099799999999988</v>
      </c>
      <c r="DN80" s="2">
        <v>40.436999999999983</v>
      </c>
      <c r="DO80" s="2">
        <v>38.408066666666649</v>
      </c>
      <c r="DP80" s="2">
        <v>36.462333333333333</v>
      </c>
      <c r="DQ80" s="2">
        <v>37.875</v>
      </c>
      <c r="DR80" s="2">
        <v>175.50899999999999</v>
      </c>
      <c r="DS80" s="2">
        <v>19.489999999999998</v>
      </c>
      <c r="DT80" s="2">
        <v>0</v>
      </c>
      <c r="DU80" s="2">
        <v>125.2000000476837</v>
      </c>
      <c r="DV80" s="2">
        <v>0</v>
      </c>
      <c r="DW80" s="2">
        <v>961.67819230769226</v>
      </c>
      <c r="DX80" s="2">
        <v>-95.387110987775387</v>
      </c>
      <c r="DY80" s="2">
        <v>-189.183247601316</v>
      </c>
      <c r="DZ80" s="2">
        <v>2092.2411538461538</v>
      </c>
      <c r="EA80" s="2">
        <v>15</v>
      </c>
      <c r="EB80" s="2">
        <v>1693246223.5</v>
      </c>
      <c r="EC80" s="2" t="s">
        <v>623</v>
      </c>
      <c r="ED80" s="2">
        <v>1693246223.5</v>
      </c>
      <c r="EE80" s="2">
        <v>1693246216.5</v>
      </c>
      <c r="EF80" s="2">
        <v>64</v>
      </c>
      <c r="EG80" s="2">
        <v>-4.2000000000000003E-2</v>
      </c>
      <c r="EH80" s="2">
        <v>-3.0000000000000001E-3</v>
      </c>
      <c r="EI80" s="2">
        <v>-0.58399999999999996</v>
      </c>
      <c r="EJ80" s="2">
        <v>7.1999999999999995E-2</v>
      </c>
      <c r="EK80" s="2">
        <v>410</v>
      </c>
      <c r="EL80" s="2">
        <v>16</v>
      </c>
      <c r="EM80" s="2">
        <v>0.81</v>
      </c>
      <c r="EN80" s="2">
        <v>0.34</v>
      </c>
      <c r="EO80" s="2">
        <v>100</v>
      </c>
      <c r="EP80" s="2">
        <v>100</v>
      </c>
      <c r="EQ80" s="2">
        <v>-0.58399999999999996</v>
      </c>
      <c r="ER80" s="2">
        <v>7.1999999999999995E-2</v>
      </c>
      <c r="ES80" s="2">
        <v>-1.0323971534487879</v>
      </c>
      <c r="ET80" s="2">
        <v>4.3947813741094052E-4</v>
      </c>
      <c r="EU80" s="2">
        <v>1.9954388575737439E-6</v>
      </c>
      <c r="EV80" s="2">
        <v>-3.8034163071679039E-10</v>
      </c>
      <c r="EW80" s="2">
        <v>-6.1185618354448863E-2</v>
      </c>
      <c r="EX80" s="2">
        <v>-1.1920631203760169E-2</v>
      </c>
      <c r="EY80" s="2">
        <v>1.912794135708796E-3</v>
      </c>
      <c r="EZ80" s="2">
        <v>-4.0206091563060771E-5</v>
      </c>
      <c r="FA80" s="2">
        <v>23</v>
      </c>
      <c r="FB80" s="2">
        <v>2006</v>
      </c>
      <c r="FC80" s="2">
        <v>0</v>
      </c>
      <c r="FD80" s="2">
        <v>18</v>
      </c>
      <c r="FE80" s="2">
        <v>1.6</v>
      </c>
      <c r="FF80" s="2">
        <v>1.8</v>
      </c>
      <c r="FG80" s="2">
        <v>1.07178</v>
      </c>
      <c r="FH80" s="2">
        <v>2.5732400000000002</v>
      </c>
      <c r="FI80" s="2">
        <v>1.39771</v>
      </c>
      <c r="FJ80" s="2">
        <v>2.2778299999999998</v>
      </c>
      <c r="FK80" s="2">
        <v>1.3952599999999999</v>
      </c>
      <c r="FL80" s="2">
        <v>2.52197</v>
      </c>
      <c r="FM80" s="2">
        <v>31.870699999999999</v>
      </c>
      <c r="FN80" s="2">
        <v>14.2896</v>
      </c>
      <c r="FO80" s="2">
        <v>18</v>
      </c>
      <c r="FP80" s="2">
        <v>592.05999999999995</v>
      </c>
      <c r="FQ80" s="2">
        <v>392.565</v>
      </c>
      <c r="FR80" s="2">
        <v>23.969000000000001</v>
      </c>
      <c r="FS80" s="2">
        <v>24.622299999999999</v>
      </c>
      <c r="FT80" s="2">
        <v>30</v>
      </c>
      <c r="FU80" s="2">
        <v>24.407399999999999</v>
      </c>
      <c r="FV80" s="2">
        <v>24.757200000000001</v>
      </c>
      <c r="FW80" s="2">
        <v>21.487100000000002</v>
      </c>
      <c r="FX80" s="2">
        <v>0</v>
      </c>
      <c r="FY80" s="2">
        <v>100</v>
      </c>
      <c r="FZ80" s="2">
        <v>-999.9</v>
      </c>
      <c r="GA80" s="2">
        <v>410</v>
      </c>
      <c r="GB80" s="2">
        <v>56.859000000000002</v>
      </c>
      <c r="GC80" s="2">
        <v>99.113799999999998</v>
      </c>
      <c r="GD80" s="2">
        <v>93.6982</v>
      </c>
    </row>
    <row r="81" spans="1:186" s="2" customFormat="1" thickTop="1" thickBot="1" x14ac:dyDescent="0.35">
      <c r="A81" s="1">
        <v>64</v>
      </c>
      <c r="B81" s="2">
        <v>1693246321</v>
      </c>
      <c r="C81" s="2">
        <v>9912</v>
      </c>
      <c r="D81" s="2" t="s">
        <v>624</v>
      </c>
      <c r="E81" s="2" t="s">
        <v>625</v>
      </c>
      <c r="F81" s="2">
        <v>5</v>
      </c>
      <c r="H81" s="2" t="s">
        <v>308</v>
      </c>
      <c r="I81" s="1">
        <v>64</v>
      </c>
      <c r="J81" s="1" t="s">
        <v>1380</v>
      </c>
      <c r="M81" s="2">
        <v>1693246313.25</v>
      </c>
      <c r="N81" s="2">
        <f t="shared" si="0"/>
        <v>1.3386893281207236E-3</v>
      </c>
      <c r="O81" s="2">
        <f t="shared" si="1"/>
        <v>1.3386893281207237</v>
      </c>
      <c r="P81" s="1">
        <f t="shared" si="2"/>
        <v>7.5774251321282993</v>
      </c>
      <c r="Q81" s="2">
        <f t="shared" si="3"/>
        <v>401.89460000000003</v>
      </c>
      <c r="R81" s="2">
        <f t="shared" si="4"/>
        <v>284.11966567087467</v>
      </c>
      <c r="S81" s="2">
        <f t="shared" si="5"/>
        <v>28.839545347370674</v>
      </c>
      <c r="T81" s="2">
        <f t="shared" si="6"/>
        <v>40.794281220187806</v>
      </c>
      <c r="U81" s="2">
        <f t="shared" si="7"/>
        <v>0.11112991738409043</v>
      </c>
      <c r="V81" s="2">
        <f t="shared" si="8"/>
        <v>2.9544853756027085</v>
      </c>
      <c r="W81" s="2">
        <f t="shared" si="9"/>
        <v>0.10885887207987406</v>
      </c>
      <c r="X81" s="2">
        <f t="shared" si="10"/>
        <v>6.8236973903681983E-2</v>
      </c>
      <c r="Y81" s="2">
        <f t="shared" si="11"/>
        <v>33.050322214894329</v>
      </c>
      <c r="Z81" s="2">
        <f t="shared" si="12"/>
        <v>24.578258590825772</v>
      </c>
      <c r="AA81" s="2">
        <f t="shared" si="13"/>
        <v>24.03086333333334</v>
      </c>
      <c r="AB81" s="2">
        <f t="shared" si="14"/>
        <v>3.0005315415247882</v>
      </c>
      <c r="AC81" s="2">
        <f t="shared" si="15"/>
        <v>56.941815546083262</v>
      </c>
      <c r="AD81" s="2">
        <f t="shared" si="16"/>
        <v>1.7816817747321783</v>
      </c>
      <c r="AE81" s="2">
        <f t="shared" si="17"/>
        <v>3.1289514702780337</v>
      </c>
      <c r="AF81" s="2">
        <f t="shared" si="18"/>
        <v>1.2188497667926099</v>
      </c>
      <c r="AG81" s="2">
        <f t="shared" si="19"/>
        <v>-59.03619937012391</v>
      </c>
      <c r="AH81" s="2">
        <f t="shared" si="20"/>
        <v>111.44445682678803</v>
      </c>
      <c r="AI81" s="2">
        <f t="shared" si="21"/>
        <v>7.9291522991378214</v>
      </c>
      <c r="AJ81" s="2">
        <f t="shared" si="22"/>
        <v>93.387731970696265</v>
      </c>
      <c r="AK81" s="2">
        <f t="shared" si="23"/>
        <v>7.5774251321282993</v>
      </c>
      <c r="AL81" s="2">
        <f t="shared" si="24"/>
        <v>1.3386893281207237</v>
      </c>
      <c r="AM81" s="2">
        <f t="shared" si="25"/>
        <v>7.573951004743364</v>
      </c>
      <c r="AN81" s="2">
        <v>416.77217109180549</v>
      </c>
      <c r="AO81" s="2">
        <v>409.07406666666662</v>
      </c>
      <c r="AP81" s="2">
        <v>-1.380488518833434E-4</v>
      </c>
      <c r="AQ81" s="2">
        <v>67.256649502576593</v>
      </c>
      <c r="AR81" s="2">
        <f t="shared" si="26"/>
        <v>1.3704410113541454</v>
      </c>
      <c r="AS81" s="2">
        <v>16.237396255454549</v>
      </c>
      <c r="AT81" s="2">
        <v>17.583392121212121</v>
      </c>
      <c r="AU81" s="2">
        <v>5.7609057610520863E-5</v>
      </c>
      <c r="AV81" s="2">
        <v>78.55</v>
      </c>
      <c r="AW81" s="2">
        <v>20</v>
      </c>
      <c r="AX81" s="2">
        <v>3</v>
      </c>
      <c r="AY81" s="2">
        <f t="shared" si="27"/>
        <v>1</v>
      </c>
      <c r="AZ81" s="2">
        <f t="shared" si="28"/>
        <v>0</v>
      </c>
      <c r="BA81" s="2">
        <f t="shared" si="29"/>
        <v>54040.777060510722</v>
      </c>
      <c r="BB81" s="2" t="s">
        <v>309</v>
      </c>
      <c r="BC81" s="2">
        <v>0</v>
      </c>
      <c r="BD81" s="2">
        <v>0</v>
      </c>
      <c r="BE81" s="2">
        <v>0</v>
      </c>
      <c r="BF81" s="2" t="e">
        <f t="shared" si="30"/>
        <v>#DIV/0!</v>
      </c>
      <c r="BG81" s="2">
        <v>0.5</v>
      </c>
      <c r="BH81" s="2" t="s">
        <v>626</v>
      </c>
      <c r="BI81" s="2">
        <v>8130.69</v>
      </c>
      <c r="BJ81" s="2">
        <v>937.20547999999997</v>
      </c>
      <c r="BK81" s="2">
        <v>2744.46</v>
      </c>
      <c r="BL81" s="2">
        <f t="shared" si="31"/>
        <v>0.65851006026686498</v>
      </c>
      <c r="BM81" s="2">
        <v>0.5</v>
      </c>
      <c r="BN81" s="2">
        <f t="shared" si="32"/>
        <v>168.59358564502301</v>
      </c>
      <c r="BO81" s="2">
        <f t="shared" si="33"/>
        <v>7.5774251321282993</v>
      </c>
      <c r="BP81" s="2">
        <f t="shared" si="34"/>
        <v>55.510286121855486</v>
      </c>
      <c r="BQ81" s="2">
        <f t="shared" si="35"/>
        <v>4.1979207601823901E-2</v>
      </c>
      <c r="BR81" s="2">
        <f t="shared" si="36"/>
        <v>-1</v>
      </c>
      <c r="BS81" s="2" t="e">
        <f t="shared" si="37"/>
        <v>#DIV/0!</v>
      </c>
      <c r="BT81" s="2" t="s">
        <v>627</v>
      </c>
      <c r="BU81" s="2">
        <v>708.93</v>
      </c>
      <c r="BV81" s="2">
        <f t="shared" si="38"/>
        <v>708.93</v>
      </c>
      <c r="BW81" s="2">
        <f t="shared" si="39"/>
        <v>0.74168688922410975</v>
      </c>
      <c r="BX81" s="2">
        <f t="shared" si="40"/>
        <v>0.88785452437448709</v>
      </c>
      <c r="BY81" s="2">
        <f t="shared" si="41"/>
        <v>3.8712707883712074</v>
      </c>
      <c r="BZ81" s="2">
        <f t="shared" si="42"/>
        <v>0.65851006026686487</v>
      </c>
      <c r="CA81" s="2" t="e">
        <f t="shared" si="43"/>
        <v>#DIV/0!</v>
      </c>
      <c r="CB81" s="2">
        <f t="shared" si="44"/>
        <v>0.67159947460487013</v>
      </c>
      <c r="CC81" s="2">
        <f t="shared" si="45"/>
        <v>0.32840052539512987</v>
      </c>
      <c r="CD81" s="2">
        <f t="shared" si="46"/>
        <v>200.0104666666667</v>
      </c>
      <c r="CE81" s="2">
        <f t="shared" si="47"/>
        <v>168.59358564502301</v>
      </c>
      <c r="CF81" s="2">
        <f t="shared" si="48"/>
        <v>0.84292381521211879</v>
      </c>
      <c r="CG81" s="2">
        <f t="shared" si="49"/>
        <v>0.16524296335938915</v>
      </c>
      <c r="CH81" s="2">
        <v>6</v>
      </c>
      <c r="CI81" s="2">
        <v>0.5</v>
      </c>
      <c r="CJ81" s="2" t="s">
        <v>312</v>
      </c>
      <c r="CK81" s="2">
        <v>2</v>
      </c>
      <c r="CL81" s="2" t="b">
        <v>0</v>
      </c>
      <c r="CM81" s="2">
        <v>1693246313.25</v>
      </c>
      <c r="CN81" s="2">
        <v>401.89460000000003</v>
      </c>
      <c r="CO81" s="2">
        <v>410.00979999999993</v>
      </c>
      <c r="CP81" s="2">
        <v>17.552663333333332</v>
      </c>
      <c r="CQ81" s="2">
        <v>16.23751</v>
      </c>
      <c r="CR81" s="2">
        <v>402.41059999999999</v>
      </c>
      <c r="CS81" s="2">
        <v>17.47866333333333</v>
      </c>
      <c r="CT81" s="2">
        <v>600.0175333333334</v>
      </c>
      <c r="CU81" s="2">
        <v>101.4049333333333</v>
      </c>
      <c r="CV81" s="2">
        <v>9.9991639999999993E-2</v>
      </c>
      <c r="CW81" s="2">
        <v>24.730530000000002</v>
      </c>
      <c r="CX81" s="2">
        <v>24.03086333333334</v>
      </c>
      <c r="CY81" s="2">
        <v>999.9000000000002</v>
      </c>
      <c r="CZ81" s="2">
        <v>0</v>
      </c>
      <c r="DA81" s="2">
        <v>0</v>
      </c>
      <c r="DB81" s="2">
        <v>10002.314666666671</v>
      </c>
      <c r="DC81" s="2">
        <v>0</v>
      </c>
      <c r="DD81" s="2">
        <v>385.28253333333328</v>
      </c>
      <c r="DE81" s="2">
        <v>200.0104666666667</v>
      </c>
      <c r="DF81" s="2">
        <v>0.90003653333333311</v>
      </c>
      <c r="DG81" s="2">
        <v>9.9963473333333358E-2</v>
      </c>
      <c r="DH81" s="2">
        <v>0</v>
      </c>
      <c r="DI81" s="2">
        <v>937.55103333333329</v>
      </c>
      <c r="DJ81" s="2">
        <v>5.0002200000000014</v>
      </c>
      <c r="DK81" s="2">
        <v>2004.9856666666669</v>
      </c>
      <c r="DL81" s="2">
        <v>1797.854</v>
      </c>
      <c r="DM81" s="2">
        <v>36.341399999999993</v>
      </c>
      <c r="DN81" s="2">
        <v>40.670466666666663</v>
      </c>
      <c r="DO81" s="2">
        <v>38.553866666666657</v>
      </c>
      <c r="DP81" s="2">
        <v>37.170533333333317</v>
      </c>
      <c r="DQ81" s="2">
        <v>38.25</v>
      </c>
      <c r="DR81" s="2">
        <v>175.51599999999999</v>
      </c>
      <c r="DS81" s="2">
        <v>19.492999999999999</v>
      </c>
      <c r="DT81" s="2">
        <v>0</v>
      </c>
      <c r="DU81" s="2">
        <v>120.2000000476837</v>
      </c>
      <c r="DV81" s="2">
        <v>0</v>
      </c>
      <c r="DW81" s="2">
        <v>937.20547999999997</v>
      </c>
      <c r="DX81" s="2">
        <v>-53.24523068605528</v>
      </c>
      <c r="DY81" s="2">
        <v>-108.5192304673031</v>
      </c>
      <c r="DZ81" s="2">
        <v>2004.1528000000001</v>
      </c>
      <c r="EA81" s="2">
        <v>15</v>
      </c>
      <c r="EB81" s="2">
        <v>1693246345.5</v>
      </c>
      <c r="EC81" s="2" t="s">
        <v>628</v>
      </c>
      <c r="ED81" s="2">
        <v>1693246345.5</v>
      </c>
      <c r="EE81" s="2">
        <v>1693246344</v>
      </c>
      <c r="EF81" s="2">
        <v>65</v>
      </c>
      <c r="EG81" s="2">
        <v>6.8000000000000005E-2</v>
      </c>
      <c r="EH81" s="2">
        <v>1E-3</v>
      </c>
      <c r="EI81" s="2">
        <v>-0.51600000000000001</v>
      </c>
      <c r="EJ81" s="2">
        <v>7.3999999999999996E-2</v>
      </c>
      <c r="EK81" s="2">
        <v>410</v>
      </c>
      <c r="EL81" s="2">
        <v>16</v>
      </c>
      <c r="EM81" s="2">
        <v>0.92</v>
      </c>
      <c r="EN81" s="2">
        <v>0.08</v>
      </c>
      <c r="EO81" s="2">
        <v>100</v>
      </c>
      <c r="EP81" s="2">
        <v>100</v>
      </c>
      <c r="EQ81" s="2">
        <v>-0.51600000000000001</v>
      </c>
      <c r="ER81" s="2">
        <v>7.3999999999999996E-2</v>
      </c>
      <c r="ES81" s="2">
        <v>-1.07475432368734</v>
      </c>
      <c r="ET81" s="2">
        <v>4.3947813741094052E-4</v>
      </c>
      <c r="EU81" s="2">
        <v>1.9954388575737439E-6</v>
      </c>
      <c r="EV81" s="2">
        <v>-3.8034163071679039E-10</v>
      </c>
      <c r="EW81" s="2">
        <v>-6.4582289482233851E-2</v>
      </c>
      <c r="EX81" s="2">
        <v>-1.1920631203760169E-2</v>
      </c>
      <c r="EY81" s="2">
        <v>1.912794135708796E-3</v>
      </c>
      <c r="EZ81" s="2">
        <v>-4.0206091563060771E-5</v>
      </c>
      <c r="FA81" s="2">
        <v>23</v>
      </c>
      <c r="FB81" s="2">
        <v>2006</v>
      </c>
      <c r="FC81" s="2">
        <v>0</v>
      </c>
      <c r="FD81" s="2">
        <v>18</v>
      </c>
      <c r="FE81" s="2">
        <v>1.6</v>
      </c>
      <c r="FF81" s="2">
        <v>1.7</v>
      </c>
      <c r="FG81" s="2">
        <v>1.073</v>
      </c>
      <c r="FH81" s="2">
        <v>2.5781200000000002</v>
      </c>
      <c r="FI81" s="2">
        <v>1.39771</v>
      </c>
      <c r="FJ81" s="2">
        <v>2.2778299999999998</v>
      </c>
      <c r="FK81" s="2">
        <v>1.3952599999999999</v>
      </c>
      <c r="FL81" s="2">
        <v>2.6452599999999999</v>
      </c>
      <c r="FM81" s="2">
        <v>31.892700000000001</v>
      </c>
      <c r="FN81" s="2">
        <v>14.263400000000001</v>
      </c>
      <c r="FO81" s="2">
        <v>18</v>
      </c>
      <c r="FP81" s="2">
        <v>577.63800000000003</v>
      </c>
      <c r="FQ81" s="2">
        <v>391.85399999999998</v>
      </c>
      <c r="FR81" s="2">
        <v>24.054200000000002</v>
      </c>
      <c r="FS81" s="2">
        <v>24.6341</v>
      </c>
      <c r="FT81" s="2">
        <v>30.000299999999999</v>
      </c>
      <c r="FU81" s="2">
        <v>24.427099999999999</v>
      </c>
      <c r="FV81" s="2">
        <v>24.778700000000001</v>
      </c>
      <c r="FW81" s="2">
        <v>21.4878</v>
      </c>
      <c r="FX81" s="2">
        <v>0</v>
      </c>
      <c r="FY81" s="2">
        <v>100</v>
      </c>
      <c r="FZ81" s="2">
        <v>-999.9</v>
      </c>
      <c r="GA81" s="2">
        <v>410</v>
      </c>
      <c r="GB81" s="2">
        <v>56.859000000000002</v>
      </c>
      <c r="GC81" s="2">
        <v>99.116799999999998</v>
      </c>
      <c r="GD81" s="2">
        <v>93.6965</v>
      </c>
    </row>
    <row r="82" spans="1:186" s="2" customFormat="1" thickTop="1" thickBot="1" x14ac:dyDescent="0.35">
      <c r="A82" s="1">
        <v>65</v>
      </c>
      <c r="B82" s="2">
        <v>1693246440</v>
      </c>
      <c r="C82" s="2">
        <v>10031</v>
      </c>
      <c r="D82" s="2" t="s">
        <v>629</v>
      </c>
      <c r="E82" s="2" t="s">
        <v>630</v>
      </c>
      <c r="F82" s="2">
        <v>5</v>
      </c>
      <c r="H82" s="2" t="s">
        <v>308</v>
      </c>
      <c r="I82" s="1">
        <v>65</v>
      </c>
      <c r="J82" s="1" t="s">
        <v>1381</v>
      </c>
      <c r="M82" s="2">
        <v>1693246432.25</v>
      </c>
      <c r="N82" s="2">
        <f t="shared" ref="N82:N147" si="50">(O82)/1000</f>
        <v>8.0434973468404287E-4</v>
      </c>
      <c r="O82" s="2">
        <f t="shared" ref="O82:O147" si="51">IF(CL82, AR82, AL82)</f>
        <v>0.80434973468404292</v>
      </c>
      <c r="P82" s="1">
        <f t="shared" ref="P82:P147" si="52">IF(CL82, AM82, AK82)</f>
        <v>7.3391384911984385</v>
      </c>
      <c r="Q82" s="2">
        <f t="shared" ref="Q82:Q147" si="53">CN82 - IF(AY82&gt;1, P82*CH82*100/(BA82*DB82), 0)</f>
        <v>402.31926666666658</v>
      </c>
      <c r="R82" s="2">
        <f t="shared" ref="R82:R147" si="54">((X82-N82/2)*Q82-P82)/(X82+N82/2)</f>
        <v>210.22414000019782</v>
      </c>
      <c r="S82" s="2">
        <f t="shared" ref="S82:S147" si="55">R82*(CU82+CV82)/1000</f>
        <v>21.339108852898804</v>
      </c>
      <c r="T82" s="2">
        <f t="shared" ref="T82:T147" si="56">(CN82 - IF(AY82&gt;1, P82*CH82*100/(BA82*DB82), 0))*(CU82+CV82)/1000</f>
        <v>40.838005687692863</v>
      </c>
      <c r="U82" s="2">
        <f t="shared" ref="U82:U147" si="57">2/((1/W82-1/V82)+SIGN(W82)*SQRT((1/W82-1/V82)*(1/W82-1/V82) + 4*CI82/((CI82+1)*(CI82+1))*(2*1/W82*1/V82-1/V82*1/V82)))</f>
        <v>6.3830124278610165E-2</v>
      </c>
      <c r="V82" s="2">
        <f t="shared" ref="V82:V147" si="58">IF(LEFT(CJ82,1)&lt;&gt;"0",IF(LEFT(CJ82,1)="1",3,CK82),$D$5+$E$5*(DB82*CU82/($L$5*1000))+$F$5*(DB82*CU82/($L$5*1000))*MAX(MIN(CH82,$K$5),$J$5)*MAX(MIN(CH82,$K$5),$J$5)+$G$5*MAX(MIN(CH82,$K$5),$J$5)*(DB82*CU82/($L$5*1000))+$H$5*(DB82*CU82/($L$5*1000))*(DB82*CU82/($L$5*1000)))</f>
        <v>2.9534100850330156</v>
      </c>
      <c r="W82" s="2">
        <f t="shared" ref="W82:W147" si="59">N82*(1000-(1000*0.61365*EXP(17.502*AA82/(240.97+AA82))/(CU82+CV82)+CP82)/2)/(1000*0.61365*EXP(17.502*AA82/(240.97+AA82))/(CU82+CV82)-CP82)</f>
        <v>6.3073529780794405E-2</v>
      </c>
      <c r="X82" s="2">
        <f t="shared" ref="X82:X147" si="60">1/((CI82+1)/(U82/1.6)+1/(V82/1.37)) + CI82/((CI82+1)/(U82/1.6) + CI82/(V82/1.37))</f>
        <v>3.9488185807474749E-2</v>
      </c>
      <c r="Y82" s="2">
        <f t="shared" ref="Y82:Y147" si="61">(CD82*CG82)</f>
        <v>33.049760509052931</v>
      </c>
      <c r="Z82" s="2">
        <f t="shared" ref="Z82:Z147" si="62">(CW82+(Y82+2*0.95*0.0000000567*(((CW82+$B$7)+273)^4-(CW82+273)^4)-44100*N82)/(1.84*29.3*V82+8*0.95*0.0000000567*(CW82+273)^3))</f>
        <v>24.6909755241815</v>
      </c>
      <c r="AA82" s="2">
        <f t="shared" ref="AA82:AA147" si="63">($C$7*CX82+$D$7*CY82+$E$7*Z82)</f>
        <v>23.977663333333329</v>
      </c>
      <c r="AB82" s="2">
        <f t="shared" ref="AB82:AB147" si="64">0.61365*EXP(17.502*AA82/(240.97+AA82))</f>
        <v>2.9909582922286884</v>
      </c>
      <c r="AC82" s="2">
        <f t="shared" ref="AC82:AC147" si="65">(AD82/AE82*100)</f>
        <v>55.264128963689018</v>
      </c>
      <c r="AD82" s="2">
        <f t="shared" ref="AD82:AD147" si="66">CP82*(CU82+CV82)/1000</f>
        <v>1.7265701192483724</v>
      </c>
      <c r="AE82" s="2">
        <f t="shared" ref="AE82:AE147" si="67">0.61365*EXP(17.502*CW82/(240.97+CW82))</f>
        <v>3.1242148417517002</v>
      </c>
      <c r="AF82" s="2">
        <f t="shared" ref="AF82:AF147" si="68">(AB82-CP82*(CU82+CV82)/1000)</f>
        <v>1.2643881729803159</v>
      </c>
      <c r="AG82" s="2">
        <f t="shared" ref="AG82:AG147" si="69">(-N82*44100)</f>
        <v>-35.471823299566289</v>
      </c>
      <c r="AH82" s="2">
        <f t="shared" ref="AH82:AH147" si="70">2*29.3*V82*0.92*(CW82-AA82)</f>
        <v>115.83723011932533</v>
      </c>
      <c r="AI82" s="2">
        <f t="shared" ref="AI82:AI147" si="71">2*0.95*0.0000000567*(((CW82+$B$7)+273)^4-(AA82+273)^4)</f>
        <v>8.2414284880416879</v>
      </c>
      <c r="AJ82" s="2">
        <f t="shared" ref="AJ82:AJ147" si="72">Y82+AI82+AG82+AH82</f>
        <v>121.65659581685367</v>
      </c>
      <c r="AK82" s="2">
        <f t="shared" ref="AK82:AK147" si="73">CT82*AY82*(CO82-CN82*(1000-AY82*CQ82)/(1000-AY82*CP82))/(100*CH82)</f>
        <v>7.3391384911984385</v>
      </c>
      <c r="AL82" s="2">
        <f t="shared" ref="AL82:AL147" si="74">1000*CT82*AY82*(CP82-CQ82)/(100*CH82*(1000-AY82*CP82))</f>
        <v>0.80434973468404292</v>
      </c>
      <c r="AM82" s="2">
        <f t="shared" ref="AM82:AM147" si="75">(AN82 - AO82 - CU82*1000/(8.314*(CW82+273.15)) * AQ82/CT82 * AP82) * CT82/(100*CH82) * (1000 - CQ82)/1000</f>
        <v>7.3324550274613811</v>
      </c>
      <c r="AN82" s="2">
        <v>416.74065397639811</v>
      </c>
      <c r="AO82" s="2">
        <v>409.41630303030303</v>
      </c>
      <c r="AP82" s="2">
        <v>-2.8072572498434551E-2</v>
      </c>
      <c r="AQ82" s="2">
        <v>67.252080872334574</v>
      </c>
      <c r="AR82" s="2">
        <f t="shared" ref="AR82:AR147" si="76">(AT82 - AS82 + CU82*1000/(8.314*(CW82+273.15)) * AV82/CT82 * AU82) * CT82/(100*CH82) * 1000/(1000 - AT82)</f>
        <v>0.84312691644516569</v>
      </c>
      <c r="AS82" s="2">
        <v>16.22563846640692</v>
      </c>
      <c r="AT82" s="2">
        <v>17.050340000000009</v>
      </c>
      <c r="AU82" s="2">
        <v>7.5252747252722862E-4</v>
      </c>
      <c r="AV82" s="2">
        <v>78.55</v>
      </c>
      <c r="AW82" s="2">
        <v>0</v>
      </c>
      <c r="AX82" s="2">
        <v>0</v>
      </c>
      <c r="AY82" s="2">
        <f t="shared" ref="AY82:AY147" si="77">IF(AW82*$H$13&gt;=BA82,1,(BA82/(BA82-AW82*$H$13)))</f>
        <v>1</v>
      </c>
      <c r="AZ82" s="2">
        <f t="shared" ref="AZ82:AZ147" si="78">(AY82-1)*100</f>
        <v>0</v>
      </c>
      <c r="BA82" s="2">
        <f t="shared" ref="BA82:BA147" si="79">MAX(0,($B$13+$C$13*DB82)/(1+$D$13*DB82)*CU82/(CW82+273)*$E$13)</f>
        <v>54013.784583775181</v>
      </c>
      <c r="BB82" s="2" t="s">
        <v>309</v>
      </c>
      <c r="BC82" s="2">
        <v>0</v>
      </c>
      <c r="BD82" s="2">
        <v>0</v>
      </c>
      <c r="BE82" s="2">
        <v>0</v>
      </c>
      <c r="BF82" s="2" t="e">
        <f t="shared" ref="BF82:BF147" si="80">1-BD82/BE82</f>
        <v>#DIV/0!</v>
      </c>
      <c r="BG82" s="2">
        <v>0.5</v>
      </c>
      <c r="BH82" s="2" t="s">
        <v>631</v>
      </c>
      <c r="BI82" s="2">
        <v>8200.07</v>
      </c>
      <c r="BJ82" s="2">
        <v>853.72469230769218</v>
      </c>
      <c r="BK82" s="2">
        <v>2562.0500000000002</v>
      </c>
      <c r="BL82" s="2">
        <f t="shared" ref="BL82:BL147" si="81">1-BJ82/BK82</f>
        <v>0.66678062789262804</v>
      </c>
      <c r="BM82" s="2">
        <v>0.5</v>
      </c>
      <c r="BN82" s="2">
        <f t="shared" ref="BN82:BN147" si="82">CE82</f>
        <v>168.58875077153004</v>
      </c>
      <c r="BO82" s="2">
        <f t="shared" ref="BO82:BO147" si="83">P82</f>
        <v>7.3391384911984385</v>
      </c>
      <c r="BP82" s="2">
        <f t="shared" ref="BP82:BP147" si="84">BL82*BM82*BN82</f>
        <v>56.205856547537294</v>
      </c>
      <c r="BQ82" s="2">
        <f t="shared" ref="BQ82:BQ147" si="85">(BO82-BG82)/BN82</f>
        <v>4.0566991925023381E-2</v>
      </c>
      <c r="BR82" s="2">
        <f t="shared" ref="BR82:BR147" si="86">(BE82-BK82)/BK82</f>
        <v>-1</v>
      </c>
      <c r="BS82" s="2" t="e">
        <f t="shared" ref="BS82:BS147" si="87">BD82/(BF82+BD82/BK82)</f>
        <v>#DIV/0!</v>
      </c>
      <c r="BT82" s="2" t="s">
        <v>632</v>
      </c>
      <c r="BU82" s="2">
        <v>623.07000000000005</v>
      </c>
      <c r="BV82" s="2">
        <f t="shared" ref="BV82:BV147" si="88">IF(BU82&lt;&gt;0, BU82, BS82)</f>
        <v>623.07000000000005</v>
      </c>
      <c r="BW82" s="2">
        <f t="shared" ref="BW82:BW147" si="89">1-BV82/BK82</f>
        <v>0.75680802482387155</v>
      </c>
      <c r="BX82" s="2">
        <f t="shared" ref="BX82:BX147" si="90">(BK82-BJ82)/(BK82-BV82)</f>
        <v>0.88104328445487212</v>
      </c>
      <c r="BY82" s="2">
        <f t="shared" ref="BY82:BY147" si="91">(BE82-BK82)/(BE82-BV82)</f>
        <v>4.1119777874075147</v>
      </c>
      <c r="BZ82" s="2">
        <f t="shared" ref="BZ82:BZ147" si="92">(BK82-BJ82)/(BK82-BD82)</f>
        <v>0.66678062789262804</v>
      </c>
      <c r="CA82" s="2" t="e">
        <f t="shared" ref="CA82:CA147" si="93">(BE82-BK82)/(BE82-BD82)</f>
        <v>#DIV/0!</v>
      </c>
      <c r="CB82" s="2">
        <f t="shared" ref="CB82:CB147" si="94">(BX82*BV82/BJ82)</f>
        <v>0.64300780355952114</v>
      </c>
      <c r="CC82" s="2">
        <f t="shared" ref="CC82:CC147" si="95">(1-CB82)</f>
        <v>0.35699219644047886</v>
      </c>
      <c r="CD82" s="2">
        <f t="shared" ref="CD82:CD147" si="96">$B$11*DC82+$C$11*DD82+$F$11*DE82*(1-DH82)</f>
        <v>200.0044666666667</v>
      </c>
      <c r="CE82" s="2">
        <f t="shared" ref="CE82:CE147" si="97">CD82*CF82</f>
        <v>168.58875077153004</v>
      </c>
      <c r="CF82" s="2">
        <f t="shared" ref="CF82:CF147" si="98">($B$11*$D$9+$C$11*$D$9+$F$11*((DR82+DJ82)/MAX(DR82+DJ82+DS82, 0.1)*$J$9+DS82/MAX(DR82+DJ82+DS82, 0.1)*$K$9))/($B$11+$C$11+$F$11)</f>
        <v>0.84292492853424617</v>
      </c>
      <c r="CG82" s="2">
        <f t="shared" ref="CG82:CG147" si="99">($B$11*$L$9+$C$11*$L$9+$F$11*((DR82+DJ82)/MAX(DR82+DJ82+DS82, 0.1)*$Q$9+DS82/MAX(DR82+DJ82+DS82, 0.1)*$R$9))/($B$11+$C$11+$F$11)</f>
        <v>0.16524511207109505</v>
      </c>
      <c r="CH82" s="2">
        <v>6</v>
      </c>
      <c r="CI82" s="2">
        <v>0.5</v>
      </c>
      <c r="CJ82" s="2" t="s">
        <v>312</v>
      </c>
      <c r="CK82" s="2">
        <v>2</v>
      </c>
      <c r="CL82" s="2" t="b">
        <v>0</v>
      </c>
      <c r="CM82" s="2">
        <v>1693246432.25</v>
      </c>
      <c r="CN82" s="2">
        <v>402.31926666666658</v>
      </c>
      <c r="CO82" s="2">
        <v>409.98186666666669</v>
      </c>
      <c r="CP82" s="2">
        <v>17.009460000000001</v>
      </c>
      <c r="CQ82" s="2">
        <v>16.218806666666669</v>
      </c>
      <c r="CR82" s="2">
        <v>402.97126666666662</v>
      </c>
      <c r="CS82" s="2">
        <v>16.93646</v>
      </c>
      <c r="CT82" s="2">
        <v>600.01126666666676</v>
      </c>
      <c r="CU82" s="2">
        <v>101.4064666666667</v>
      </c>
      <c r="CV82" s="2">
        <v>9.9996163333333332E-2</v>
      </c>
      <c r="CW82" s="2">
        <v>24.705173333333342</v>
      </c>
      <c r="CX82" s="2">
        <v>23.977663333333329</v>
      </c>
      <c r="CY82" s="2">
        <v>999.9000000000002</v>
      </c>
      <c r="CZ82" s="2">
        <v>0</v>
      </c>
      <c r="DA82" s="2">
        <v>0</v>
      </c>
      <c r="DB82" s="2">
        <v>9996.0606666666663</v>
      </c>
      <c r="DC82" s="2">
        <v>0</v>
      </c>
      <c r="DD82" s="2">
        <v>381.09800000000001</v>
      </c>
      <c r="DE82" s="2">
        <v>200.0044666666667</v>
      </c>
      <c r="DF82" s="2">
        <v>0.90000380000000002</v>
      </c>
      <c r="DG82" s="2">
        <v>9.9996426666666652E-2</v>
      </c>
      <c r="DH82" s="2">
        <v>0</v>
      </c>
      <c r="DI82" s="2">
        <v>853.71656666666649</v>
      </c>
      <c r="DJ82" s="2">
        <v>5.0002200000000014</v>
      </c>
      <c r="DK82" s="2">
        <v>1898.164666666667</v>
      </c>
      <c r="DL82" s="2">
        <v>1797.78</v>
      </c>
      <c r="DM82" s="2">
        <v>36.422600000000003</v>
      </c>
      <c r="DN82" s="2">
        <v>40.610299999999981</v>
      </c>
      <c r="DO82" s="2">
        <v>38.655999999999977</v>
      </c>
      <c r="DP82" s="2">
        <v>35.647666666666659</v>
      </c>
      <c r="DQ82" s="2">
        <v>37.978999999999992</v>
      </c>
      <c r="DR82" s="2">
        <v>175.50466666666671</v>
      </c>
      <c r="DS82" s="2">
        <v>19.5</v>
      </c>
      <c r="DT82" s="2">
        <v>0</v>
      </c>
      <c r="DU82" s="2">
        <v>116.6000001430511</v>
      </c>
      <c r="DV82" s="2">
        <v>0</v>
      </c>
      <c r="DW82" s="2">
        <v>853.72469230769218</v>
      </c>
      <c r="DX82" s="2">
        <v>-37.862905969623803</v>
      </c>
      <c r="DY82" s="2">
        <v>-79.236923056988175</v>
      </c>
      <c r="DZ82" s="2">
        <v>1898.2007692307691</v>
      </c>
      <c r="EA82" s="2">
        <v>15</v>
      </c>
      <c r="EB82" s="2">
        <v>1693246480.5</v>
      </c>
      <c r="EC82" s="2" t="s">
        <v>633</v>
      </c>
      <c r="ED82" s="2">
        <v>1693246480.5</v>
      </c>
      <c r="EE82" s="2">
        <v>1693246458</v>
      </c>
      <c r="EF82" s="2">
        <v>66</v>
      </c>
      <c r="EG82" s="2">
        <v>-0.13600000000000001</v>
      </c>
      <c r="EH82" s="2">
        <v>0</v>
      </c>
      <c r="EI82" s="2">
        <v>-0.65200000000000002</v>
      </c>
      <c r="EJ82" s="2">
        <v>7.2999999999999995E-2</v>
      </c>
      <c r="EK82" s="2">
        <v>410</v>
      </c>
      <c r="EL82" s="2">
        <v>16</v>
      </c>
      <c r="EM82" s="2">
        <v>0.5</v>
      </c>
      <c r="EN82" s="2">
        <v>0.16</v>
      </c>
      <c r="EO82" s="2">
        <v>100</v>
      </c>
      <c r="EP82" s="2">
        <v>100</v>
      </c>
      <c r="EQ82" s="2">
        <v>-0.65200000000000002</v>
      </c>
      <c r="ER82" s="2">
        <v>7.2999999999999995E-2</v>
      </c>
      <c r="ES82" s="2">
        <v>-1.0065687429608261</v>
      </c>
      <c r="ET82" s="2">
        <v>4.3947813741094052E-4</v>
      </c>
      <c r="EU82" s="2">
        <v>1.9954388575737439E-6</v>
      </c>
      <c r="EV82" s="2">
        <v>-3.8034163071679039E-10</v>
      </c>
      <c r="EW82" s="2">
        <v>-6.3277428079872744E-2</v>
      </c>
      <c r="EX82" s="2">
        <v>-1.1920631203760169E-2</v>
      </c>
      <c r="EY82" s="2">
        <v>1.912794135708796E-3</v>
      </c>
      <c r="EZ82" s="2">
        <v>-4.0206091563060771E-5</v>
      </c>
      <c r="FA82" s="2">
        <v>23</v>
      </c>
      <c r="FB82" s="2">
        <v>2006</v>
      </c>
      <c r="FC82" s="2">
        <v>0</v>
      </c>
      <c r="FD82" s="2">
        <v>18</v>
      </c>
      <c r="FE82" s="2">
        <v>1.6</v>
      </c>
      <c r="FF82" s="2">
        <v>1.6</v>
      </c>
      <c r="FG82" s="2">
        <v>1.073</v>
      </c>
      <c r="FH82" s="2">
        <v>2.5744600000000002</v>
      </c>
      <c r="FI82" s="2">
        <v>1.39771</v>
      </c>
      <c r="FJ82" s="2">
        <v>2.2778299999999998</v>
      </c>
      <c r="FK82" s="2">
        <v>1.3952599999999999</v>
      </c>
      <c r="FL82" s="2">
        <v>2.5109900000000001</v>
      </c>
      <c r="FM82" s="2">
        <v>31.936499999999999</v>
      </c>
      <c r="FN82" s="2">
        <v>14.2371</v>
      </c>
      <c r="FO82" s="2">
        <v>18</v>
      </c>
      <c r="FP82" s="2">
        <v>602.41800000000001</v>
      </c>
      <c r="FQ82" s="2">
        <v>391.74900000000002</v>
      </c>
      <c r="FR82" s="2">
        <v>24.104800000000001</v>
      </c>
      <c r="FS82" s="2">
        <v>24.678699999999999</v>
      </c>
      <c r="FT82" s="2">
        <v>30</v>
      </c>
      <c r="FU82" s="2">
        <v>24.4695</v>
      </c>
      <c r="FV82" s="2">
        <v>24.819700000000001</v>
      </c>
      <c r="FW82" s="2">
        <v>21.490100000000002</v>
      </c>
      <c r="FX82" s="2">
        <v>0</v>
      </c>
      <c r="FY82" s="2">
        <v>100</v>
      </c>
      <c r="FZ82" s="2">
        <v>-999.9</v>
      </c>
      <c r="GA82" s="2">
        <v>410</v>
      </c>
      <c r="GB82" s="2">
        <v>56.859000000000002</v>
      </c>
      <c r="GC82" s="2">
        <v>99.107100000000003</v>
      </c>
      <c r="GD82" s="2">
        <v>93.686300000000003</v>
      </c>
    </row>
    <row r="83" spans="1:186" s="2" customFormat="1" thickTop="1" thickBot="1" x14ac:dyDescent="0.35">
      <c r="A83" s="1">
        <v>66</v>
      </c>
      <c r="B83" s="2">
        <v>1693246579.5</v>
      </c>
      <c r="C83" s="2">
        <v>10170.5</v>
      </c>
      <c r="D83" s="2" t="s">
        <v>634</v>
      </c>
      <c r="E83" s="2" t="s">
        <v>635</v>
      </c>
      <c r="F83" s="2">
        <v>5</v>
      </c>
      <c r="H83" s="2" t="s">
        <v>308</v>
      </c>
      <c r="I83" s="1">
        <v>66</v>
      </c>
      <c r="J83" s="1" t="s">
        <v>1383</v>
      </c>
      <c r="M83" s="2">
        <v>1693246571.5</v>
      </c>
      <c r="N83" s="2">
        <f t="shared" si="50"/>
        <v>4.9423933898159024E-4</v>
      </c>
      <c r="O83" s="2">
        <f t="shared" si="51"/>
        <v>0.49423933898159028</v>
      </c>
      <c r="P83" s="1">
        <f t="shared" si="52"/>
        <v>4.8423253299244031</v>
      </c>
      <c r="Q83" s="2">
        <f t="shared" si="53"/>
        <v>404.9506774193548</v>
      </c>
      <c r="R83" s="2">
        <f t="shared" si="54"/>
        <v>197.70989593570908</v>
      </c>
      <c r="S83" s="2">
        <f t="shared" si="55"/>
        <v>20.068612920770988</v>
      </c>
      <c r="T83" s="2">
        <f t="shared" si="56"/>
        <v>41.104661750343979</v>
      </c>
      <c r="U83" s="2">
        <f t="shared" si="57"/>
        <v>3.8775461012674581E-2</v>
      </c>
      <c r="V83" s="2">
        <f t="shared" si="58"/>
        <v>2.9535090598474558</v>
      </c>
      <c r="W83" s="2">
        <f t="shared" si="59"/>
        <v>3.8494855088639646E-2</v>
      </c>
      <c r="X83" s="2">
        <f t="shared" si="60"/>
        <v>2.4084326337193058E-2</v>
      </c>
      <c r="Y83" s="2">
        <f t="shared" si="61"/>
        <v>33.05024311467109</v>
      </c>
      <c r="Z83" s="2">
        <f t="shared" si="62"/>
        <v>24.556752760942576</v>
      </c>
      <c r="AA83" s="2">
        <f t="shared" si="63"/>
        <v>23.85977096774193</v>
      </c>
      <c r="AB83" s="2">
        <f t="shared" si="64"/>
        <v>2.9698388729767302</v>
      </c>
      <c r="AC83" s="2">
        <f t="shared" si="65"/>
        <v>55.004192932367587</v>
      </c>
      <c r="AD83" s="2">
        <f t="shared" si="66"/>
        <v>1.6965575351356734</v>
      </c>
      <c r="AE83" s="2">
        <f t="shared" si="67"/>
        <v>3.0844149230982034</v>
      </c>
      <c r="AF83" s="2">
        <f t="shared" si="68"/>
        <v>1.2732813378410568</v>
      </c>
      <c r="AG83" s="2">
        <f t="shared" si="69"/>
        <v>-21.79595484908813</v>
      </c>
      <c r="AH83" s="2">
        <f t="shared" si="70"/>
        <v>100.47437889797612</v>
      </c>
      <c r="AI83" s="2">
        <f t="shared" si="71"/>
        <v>7.1361953365264874</v>
      </c>
      <c r="AJ83" s="2">
        <f t="shared" si="72"/>
        <v>118.86486250008556</v>
      </c>
      <c r="AK83" s="2">
        <f t="shared" si="73"/>
        <v>4.8423253299244031</v>
      </c>
      <c r="AL83" s="2">
        <f t="shared" si="74"/>
        <v>0.49423933898159028</v>
      </c>
      <c r="AM83" s="2">
        <f t="shared" si="75"/>
        <v>4.9434734800998976</v>
      </c>
      <c r="AN83" s="2">
        <v>416.77815218259627</v>
      </c>
      <c r="AO83" s="2">
        <v>411.86722424242407</v>
      </c>
      <c r="AP83" s="2">
        <v>-2.4813827257427961E-2</v>
      </c>
      <c r="AQ83" s="2">
        <v>67.256332158300367</v>
      </c>
      <c r="AR83" s="2">
        <f t="shared" si="76"/>
        <v>0.52497300474078368</v>
      </c>
      <c r="AS83" s="2">
        <v>16.22296627272727</v>
      </c>
      <c r="AT83" s="2">
        <v>16.739629090909091</v>
      </c>
      <c r="AU83" s="2">
        <v>-9.1196333079036993E-5</v>
      </c>
      <c r="AV83" s="2">
        <v>78.55</v>
      </c>
      <c r="AW83" s="2">
        <v>31</v>
      </c>
      <c r="AX83" s="2">
        <v>5</v>
      </c>
      <c r="AY83" s="2">
        <f t="shared" si="77"/>
        <v>1</v>
      </c>
      <c r="AZ83" s="2">
        <f t="shared" si="78"/>
        <v>0</v>
      </c>
      <c r="BA83" s="2">
        <f t="shared" si="79"/>
        <v>54055.601429138958</v>
      </c>
      <c r="BB83" s="2" t="s">
        <v>309</v>
      </c>
      <c r="BC83" s="2">
        <v>0</v>
      </c>
      <c r="BD83" s="2">
        <v>0</v>
      </c>
      <c r="BE83" s="2">
        <v>0</v>
      </c>
      <c r="BF83" s="2" t="e">
        <f t="shared" si="80"/>
        <v>#DIV/0!</v>
      </c>
      <c r="BG83" s="2">
        <v>0.5</v>
      </c>
      <c r="BH83" s="2" t="s">
        <v>636</v>
      </c>
      <c r="BI83" s="2">
        <v>8215.17</v>
      </c>
      <c r="BJ83" s="2">
        <v>780.00276923076922</v>
      </c>
      <c r="BK83" s="2">
        <v>1900.49</v>
      </c>
      <c r="BL83" s="2">
        <f t="shared" si="81"/>
        <v>0.58957807237566673</v>
      </c>
      <c r="BM83" s="2">
        <v>0.5</v>
      </c>
      <c r="BN83" s="2">
        <f t="shared" si="82"/>
        <v>168.59062618343313</v>
      </c>
      <c r="BO83" s="2">
        <f t="shared" si="83"/>
        <v>4.8423253299244031</v>
      </c>
      <c r="BP83" s="2">
        <f t="shared" si="84"/>
        <v>49.69866820291756</v>
      </c>
      <c r="BQ83" s="2">
        <f t="shared" si="85"/>
        <v>2.5756623771002459E-2</v>
      </c>
      <c r="BR83" s="2">
        <f t="shared" si="86"/>
        <v>-1</v>
      </c>
      <c r="BS83" s="2" t="e">
        <f t="shared" si="87"/>
        <v>#DIV/0!</v>
      </c>
      <c r="BT83" s="2" t="s">
        <v>637</v>
      </c>
      <c r="BU83" s="2">
        <v>555.53</v>
      </c>
      <c r="BV83" s="2">
        <f t="shared" si="88"/>
        <v>555.53</v>
      </c>
      <c r="BW83" s="2">
        <f t="shared" si="89"/>
        <v>0.70769117438134377</v>
      </c>
      <c r="BX83" s="2">
        <f t="shared" si="90"/>
        <v>0.83310078423836453</v>
      </c>
      <c r="BY83" s="2">
        <f t="shared" si="91"/>
        <v>3.4210393678109194</v>
      </c>
      <c r="BZ83" s="2">
        <f t="shared" si="92"/>
        <v>0.58957807237566673</v>
      </c>
      <c r="CA83" s="2" t="e">
        <f t="shared" si="93"/>
        <v>#DIV/0!</v>
      </c>
      <c r="CB83" s="2">
        <f t="shared" si="94"/>
        <v>0.59334722506736692</v>
      </c>
      <c r="CC83" s="2">
        <f t="shared" si="95"/>
        <v>0.40665277493263308</v>
      </c>
      <c r="CD83" s="2">
        <f t="shared" si="96"/>
        <v>200.0066129032258</v>
      </c>
      <c r="CE83" s="2">
        <f t="shared" si="97"/>
        <v>168.59062618343313</v>
      </c>
      <c r="CF83" s="2">
        <f t="shared" si="98"/>
        <v>0.84292526000131074</v>
      </c>
      <c r="CG83" s="2">
        <f t="shared" si="99"/>
        <v>0.16524575180252973</v>
      </c>
      <c r="CH83" s="2">
        <v>6</v>
      </c>
      <c r="CI83" s="2">
        <v>0.5</v>
      </c>
      <c r="CJ83" s="2" t="s">
        <v>312</v>
      </c>
      <c r="CK83" s="2">
        <v>2</v>
      </c>
      <c r="CL83" s="2" t="b">
        <v>0</v>
      </c>
      <c r="CM83" s="2">
        <v>1693246571.5</v>
      </c>
      <c r="CN83" s="2">
        <v>404.9506774193548</v>
      </c>
      <c r="CO83" s="2">
        <v>409.99303225806472</v>
      </c>
      <c r="CP83" s="2">
        <v>16.71397096774194</v>
      </c>
      <c r="CQ83" s="2">
        <v>16.22800322580645</v>
      </c>
      <c r="CR83" s="2">
        <v>405.61267741935478</v>
      </c>
      <c r="CS83" s="2">
        <v>16.640970967741939</v>
      </c>
      <c r="CT83" s="2">
        <v>600.01345161290317</v>
      </c>
      <c r="CU83" s="2">
        <v>101.40538709677421</v>
      </c>
      <c r="CV83" s="2">
        <v>9.9966622580645176E-2</v>
      </c>
      <c r="CW83" s="2">
        <v>24.49077419354839</v>
      </c>
      <c r="CX83" s="2">
        <v>23.85977096774193</v>
      </c>
      <c r="CY83" s="2">
        <v>999.90000000000032</v>
      </c>
      <c r="CZ83" s="2">
        <v>0</v>
      </c>
      <c r="DA83" s="2">
        <v>0</v>
      </c>
      <c r="DB83" s="2">
        <v>9996.728709677418</v>
      </c>
      <c r="DC83" s="2">
        <v>0</v>
      </c>
      <c r="DD83" s="2">
        <v>272.63090322580638</v>
      </c>
      <c r="DE83" s="2">
        <v>200.0066129032258</v>
      </c>
      <c r="DF83" s="2">
        <v>0.89998538709677411</v>
      </c>
      <c r="DG83" s="2">
        <v>0.1000146903225807</v>
      </c>
      <c r="DH83" s="2">
        <v>0</v>
      </c>
      <c r="DI83" s="2">
        <v>779.87719354838714</v>
      </c>
      <c r="DJ83" s="2">
        <v>5.0002200000000023</v>
      </c>
      <c r="DK83" s="2">
        <v>1749.875161290322</v>
      </c>
      <c r="DL83" s="2">
        <v>1797.789677419355</v>
      </c>
      <c r="DM83" s="2">
        <v>36.046064516129029</v>
      </c>
      <c r="DN83" s="2">
        <v>40.130741935483847</v>
      </c>
      <c r="DO83" s="2">
        <v>38.508000000000003</v>
      </c>
      <c r="DP83" s="2">
        <v>32.874806451612898</v>
      </c>
      <c r="DQ83" s="2">
        <v>37.265774193548367</v>
      </c>
      <c r="DR83" s="2">
        <v>175.50290322580639</v>
      </c>
      <c r="DS83" s="2">
        <v>19.502258064516131</v>
      </c>
      <c r="DT83" s="2">
        <v>0</v>
      </c>
      <c r="DU83" s="2">
        <v>137.5999999046326</v>
      </c>
      <c r="DV83" s="2">
        <v>0</v>
      </c>
      <c r="DW83" s="2">
        <v>780.00276923076922</v>
      </c>
      <c r="DX83" s="2">
        <v>6.7382564115733592</v>
      </c>
      <c r="DY83" s="2">
        <v>7.4796581056946119</v>
      </c>
      <c r="DZ83" s="2">
        <v>1749.987692307692</v>
      </c>
      <c r="EA83" s="2">
        <v>15</v>
      </c>
      <c r="EB83" s="2">
        <v>1693246603.5</v>
      </c>
      <c r="EC83" s="2" t="s">
        <v>638</v>
      </c>
      <c r="ED83" s="2">
        <v>1693246603.5</v>
      </c>
      <c r="EE83" s="2">
        <v>1693246600.5</v>
      </c>
      <c r="EF83" s="2">
        <v>67</v>
      </c>
      <c r="EG83" s="2">
        <v>-0.01</v>
      </c>
      <c r="EH83" s="2">
        <v>-1E-3</v>
      </c>
      <c r="EI83" s="2">
        <v>-0.66200000000000003</v>
      </c>
      <c r="EJ83" s="2">
        <v>7.2999999999999995E-2</v>
      </c>
      <c r="EK83" s="2">
        <v>410</v>
      </c>
      <c r="EL83" s="2">
        <v>16</v>
      </c>
      <c r="EM83" s="2">
        <v>0.76</v>
      </c>
      <c r="EN83" s="2">
        <v>0.23</v>
      </c>
      <c r="EO83" s="2">
        <v>100</v>
      </c>
      <c r="EP83" s="2">
        <v>100</v>
      </c>
      <c r="EQ83" s="2">
        <v>-0.66200000000000003</v>
      </c>
      <c r="ER83" s="2">
        <v>7.2999999999999995E-2</v>
      </c>
      <c r="ES83" s="2">
        <v>-1.142313097024596</v>
      </c>
      <c r="ET83" s="2">
        <v>4.3947813741094052E-4</v>
      </c>
      <c r="EU83" s="2">
        <v>1.9954388575737439E-6</v>
      </c>
      <c r="EV83" s="2">
        <v>-3.8034163071679039E-10</v>
      </c>
      <c r="EW83" s="2">
        <v>-6.3651637684528556E-2</v>
      </c>
      <c r="EX83" s="2">
        <v>-1.1920631203760169E-2</v>
      </c>
      <c r="EY83" s="2">
        <v>1.912794135708796E-3</v>
      </c>
      <c r="EZ83" s="2">
        <v>-4.0206091563060771E-5</v>
      </c>
      <c r="FA83" s="2">
        <v>23</v>
      </c>
      <c r="FB83" s="2">
        <v>2006</v>
      </c>
      <c r="FC83" s="2">
        <v>0</v>
      </c>
      <c r="FD83" s="2">
        <v>18</v>
      </c>
      <c r="FE83" s="2">
        <v>1.6</v>
      </c>
      <c r="FF83" s="2">
        <v>2</v>
      </c>
      <c r="FG83" s="2">
        <v>1.073</v>
      </c>
      <c r="FH83" s="2">
        <v>2.5744600000000002</v>
      </c>
      <c r="FI83" s="2">
        <v>1.39771</v>
      </c>
      <c r="FJ83" s="2">
        <v>2.2778299999999998</v>
      </c>
      <c r="FK83" s="2">
        <v>1.3952599999999999</v>
      </c>
      <c r="FL83" s="2">
        <v>2.6293899999999999</v>
      </c>
      <c r="FM83" s="2">
        <v>31.980499999999999</v>
      </c>
      <c r="FN83" s="2">
        <v>14.210800000000001</v>
      </c>
      <c r="FO83" s="2">
        <v>18</v>
      </c>
      <c r="FP83" s="2">
        <v>566.07100000000003</v>
      </c>
      <c r="FQ83" s="2">
        <v>392.40199999999999</v>
      </c>
      <c r="FR83" s="2">
        <v>23.9846</v>
      </c>
      <c r="FS83" s="2">
        <v>24.703099999999999</v>
      </c>
      <c r="FT83" s="2">
        <v>30.0001</v>
      </c>
      <c r="FU83" s="2">
        <v>24.500299999999999</v>
      </c>
      <c r="FV83" s="2">
        <v>24.8492</v>
      </c>
      <c r="FW83" s="2">
        <v>21.490500000000001</v>
      </c>
      <c r="FX83" s="2">
        <v>0</v>
      </c>
      <c r="FY83" s="2">
        <v>100</v>
      </c>
      <c r="FZ83" s="2">
        <v>-999.9</v>
      </c>
      <c r="GA83" s="2">
        <v>410</v>
      </c>
      <c r="GB83" s="2">
        <v>56.859000000000002</v>
      </c>
      <c r="GC83" s="2">
        <v>99.091700000000003</v>
      </c>
      <c r="GD83" s="2">
        <v>93.6785</v>
      </c>
    </row>
    <row r="84" spans="1:186" s="2" customFormat="1" thickTop="1" thickBot="1" x14ac:dyDescent="0.35">
      <c r="A84" s="1">
        <v>67</v>
      </c>
      <c r="B84" s="2">
        <v>1693246681.5</v>
      </c>
      <c r="C84" s="2">
        <v>10272.5</v>
      </c>
      <c r="D84" s="2" t="s">
        <v>639</v>
      </c>
      <c r="E84" s="2" t="s">
        <v>640</v>
      </c>
      <c r="F84" s="2">
        <v>5</v>
      </c>
      <c r="H84" s="2" t="s">
        <v>308</v>
      </c>
      <c r="I84" s="1">
        <v>67</v>
      </c>
      <c r="J84" s="1" t="s">
        <v>1382</v>
      </c>
      <c r="M84" s="2">
        <v>1693246673.5</v>
      </c>
      <c r="N84" s="2">
        <f t="shared" si="50"/>
        <v>3.2072713888902114E-4</v>
      </c>
      <c r="O84" s="2">
        <f t="shared" si="51"/>
        <v>0.32072713888902116</v>
      </c>
      <c r="P84" s="1">
        <f t="shared" si="52"/>
        <v>2.9046555870600099</v>
      </c>
      <c r="Q84" s="2">
        <f t="shared" si="53"/>
        <v>406.94570967741942</v>
      </c>
      <c r="R84" s="2">
        <f t="shared" si="54"/>
        <v>213.15289481575402</v>
      </c>
      <c r="S84" s="2">
        <f t="shared" si="55"/>
        <v>21.635523384892256</v>
      </c>
      <c r="T84" s="2">
        <f t="shared" si="56"/>
        <v>41.305952826574739</v>
      </c>
      <c r="U84" s="2">
        <f t="shared" si="57"/>
        <v>2.4901941919914451E-2</v>
      </c>
      <c r="V84" s="2">
        <f t="shared" si="58"/>
        <v>2.9549031039160925</v>
      </c>
      <c r="W84" s="2">
        <f t="shared" si="59"/>
        <v>2.4785941170833273E-2</v>
      </c>
      <c r="X84" s="2">
        <f t="shared" si="60"/>
        <v>1.5501590267051444E-2</v>
      </c>
      <c r="Y84" s="2">
        <f t="shared" si="61"/>
        <v>33.049527795234582</v>
      </c>
      <c r="Z84" s="2">
        <f t="shared" si="62"/>
        <v>24.501963324603974</v>
      </c>
      <c r="AA84" s="2">
        <f t="shared" si="63"/>
        <v>23.813977419354838</v>
      </c>
      <c r="AB84" s="2">
        <f t="shared" si="64"/>
        <v>2.9616705781646995</v>
      </c>
      <c r="AC84" s="2">
        <f t="shared" si="65"/>
        <v>54.736473210668137</v>
      </c>
      <c r="AD84" s="2">
        <f t="shared" si="66"/>
        <v>1.6782620757731355</v>
      </c>
      <c r="AE84" s="2">
        <f t="shared" si="67"/>
        <v>3.0660763789327263</v>
      </c>
      <c r="AF84" s="2">
        <f t="shared" si="68"/>
        <v>1.283408502391564</v>
      </c>
      <c r="AG84" s="2">
        <f t="shared" si="69"/>
        <v>-14.144066825005833</v>
      </c>
      <c r="AH84" s="2">
        <f t="shared" si="70"/>
        <v>91.94966592655021</v>
      </c>
      <c r="AI84" s="2">
        <f t="shared" si="71"/>
        <v>6.5228557307551931</v>
      </c>
      <c r="AJ84" s="2">
        <f t="shared" si="72"/>
        <v>117.37798262753415</v>
      </c>
      <c r="AK84" s="2">
        <f t="shared" si="73"/>
        <v>2.9046555870600099</v>
      </c>
      <c r="AL84" s="2">
        <f t="shared" si="74"/>
        <v>0.32072713888902116</v>
      </c>
      <c r="AM84" s="2">
        <f t="shared" si="75"/>
        <v>3.0420879916812447</v>
      </c>
      <c r="AN84" s="2">
        <v>416.74738091631798</v>
      </c>
      <c r="AO84" s="2">
        <v>413.6024303030303</v>
      </c>
      <c r="AP84" s="2">
        <v>1.148884753311678E-2</v>
      </c>
      <c r="AQ84" s="2">
        <v>67.257100060871494</v>
      </c>
      <c r="AR84" s="2">
        <f t="shared" si="76"/>
        <v>0.34456311450457133</v>
      </c>
      <c r="AS84" s="2">
        <v>16.22634100965368</v>
      </c>
      <c r="AT84" s="2">
        <v>16.563373333333331</v>
      </c>
      <c r="AU84" s="2">
        <v>3.3822710622835101E-4</v>
      </c>
      <c r="AV84" s="2">
        <v>78.55</v>
      </c>
      <c r="AW84" s="2">
        <v>5</v>
      </c>
      <c r="AX84" s="2">
        <v>1</v>
      </c>
      <c r="AY84" s="2">
        <f t="shared" si="77"/>
        <v>1</v>
      </c>
      <c r="AZ84" s="2">
        <f t="shared" si="78"/>
        <v>0</v>
      </c>
      <c r="BA84" s="2">
        <f t="shared" si="79"/>
        <v>54114.690542862729</v>
      </c>
      <c r="BB84" s="2" t="s">
        <v>309</v>
      </c>
      <c r="BC84" s="2">
        <v>0</v>
      </c>
      <c r="BD84" s="2">
        <v>0</v>
      </c>
      <c r="BE84" s="2">
        <v>0</v>
      </c>
      <c r="BF84" s="2" t="e">
        <f t="shared" si="80"/>
        <v>#DIV/0!</v>
      </c>
      <c r="BG84" s="2">
        <v>0.5</v>
      </c>
      <c r="BH84" s="2" t="s">
        <v>641</v>
      </c>
      <c r="BI84" s="2">
        <v>8169.95</v>
      </c>
      <c r="BJ84" s="2">
        <v>958.37547999999992</v>
      </c>
      <c r="BK84" s="2">
        <v>2279.3200000000002</v>
      </c>
      <c r="BL84" s="2">
        <f t="shared" si="81"/>
        <v>0.5795344751943563</v>
      </c>
      <c r="BM84" s="2">
        <v>0.5</v>
      </c>
      <c r="BN84" s="2">
        <f t="shared" si="82"/>
        <v>168.58634687702275</v>
      </c>
      <c r="BO84" s="2">
        <f t="shared" si="83"/>
        <v>2.9046555870600099</v>
      </c>
      <c r="BP84" s="2">
        <f t="shared" si="84"/>
        <v>48.850800031154542</v>
      </c>
      <c r="BQ84" s="2">
        <f t="shared" si="85"/>
        <v>1.4263643714957022E-2</v>
      </c>
      <c r="BR84" s="2">
        <f t="shared" si="86"/>
        <v>-1</v>
      </c>
      <c r="BS84" s="2" t="e">
        <f t="shared" si="87"/>
        <v>#DIV/0!</v>
      </c>
      <c r="BT84" s="2" t="s">
        <v>642</v>
      </c>
      <c r="BU84" s="2">
        <v>671.6</v>
      </c>
      <c r="BV84" s="2">
        <f t="shared" si="88"/>
        <v>671.6</v>
      </c>
      <c r="BW84" s="2">
        <f t="shared" si="89"/>
        <v>0.70535071863538246</v>
      </c>
      <c r="BX84" s="2">
        <f t="shared" si="90"/>
        <v>0.8216259796481975</v>
      </c>
      <c r="BY84" s="2">
        <f t="shared" si="91"/>
        <v>3.393865396069089</v>
      </c>
      <c r="BZ84" s="2">
        <f t="shared" si="92"/>
        <v>0.5795344751943563</v>
      </c>
      <c r="CA84" s="2" t="e">
        <f t="shared" si="93"/>
        <v>#DIV/0!</v>
      </c>
      <c r="CB84" s="2">
        <f t="shared" si="94"/>
        <v>0.5757701646662845</v>
      </c>
      <c r="CC84" s="2">
        <f t="shared" si="95"/>
        <v>0.4242298353337155</v>
      </c>
      <c r="CD84" s="2">
        <f t="shared" si="96"/>
        <v>200.0014516129032</v>
      </c>
      <c r="CE84" s="2">
        <f t="shared" si="97"/>
        <v>168.58634687702275</v>
      </c>
      <c r="CF84" s="2">
        <f t="shared" si="98"/>
        <v>0.8429256163766079</v>
      </c>
      <c r="CG84" s="2">
        <f t="shared" si="99"/>
        <v>0.1652464396068532</v>
      </c>
      <c r="CH84" s="2">
        <v>6</v>
      </c>
      <c r="CI84" s="2">
        <v>0.5</v>
      </c>
      <c r="CJ84" s="2" t="s">
        <v>312</v>
      </c>
      <c r="CK84" s="2">
        <v>2</v>
      </c>
      <c r="CL84" s="2" t="b">
        <v>0</v>
      </c>
      <c r="CM84" s="2">
        <v>1693246673.5</v>
      </c>
      <c r="CN84" s="2">
        <v>406.94570967741942</v>
      </c>
      <c r="CO84" s="2">
        <v>409.98080645161292</v>
      </c>
      <c r="CP84" s="2">
        <v>16.534216129032259</v>
      </c>
      <c r="CQ84" s="2">
        <v>16.218800000000009</v>
      </c>
      <c r="CR84" s="2">
        <v>407.42470967741929</v>
      </c>
      <c r="CS84" s="2">
        <v>16.46221612903226</v>
      </c>
      <c r="CT84" s="2">
        <v>600.01529032258065</v>
      </c>
      <c r="CU84" s="2">
        <v>101.40238709677421</v>
      </c>
      <c r="CV84" s="2">
        <v>9.9980035483870966E-2</v>
      </c>
      <c r="CW84" s="2">
        <v>24.391170967741939</v>
      </c>
      <c r="CX84" s="2">
        <v>23.813977419354838</v>
      </c>
      <c r="CY84" s="2">
        <v>999.90000000000032</v>
      </c>
      <c r="CZ84" s="2">
        <v>0</v>
      </c>
      <c r="DA84" s="2">
        <v>0</v>
      </c>
      <c r="DB84" s="2">
        <v>10004.937419354839</v>
      </c>
      <c r="DC84" s="2">
        <v>0</v>
      </c>
      <c r="DD84" s="2">
        <v>376.46600000000012</v>
      </c>
      <c r="DE84" s="2">
        <v>200.0014516129032</v>
      </c>
      <c r="DF84" s="2">
        <v>0.89997261290322594</v>
      </c>
      <c r="DG84" s="2">
        <v>0.1000274064516129</v>
      </c>
      <c r="DH84" s="2">
        <v>0</v>
      </c>
      <c r="DI84" s="2">
        <v>958.98732258064501</v>
      </c>
      <c r="DJ84" s="2">
        <v>5.0002200000000023</v>
      </c>
      <c r="DK84" s="2">
        <v>2077.6254838709679</v>
      </c>
      <c r="DL84" s="2">
        <v>1797.7358064516129</v>
      </c>
      <c r="DM84" s="2">
        <v>35.860645161290307</v>
      </c>
      <c r="DN84" s="2">
        <v>39.811999999999983</v>
      </c>
      <c r="DO84" s="2">
        <v>38.013999999999989</v>
      </c>
      <c r="DP84" s="2">
        <v>33.878903225806447</v>
      </c>
      <c r="DQ84" s="2">
        <v>37.20325806451612</v>
      </c>
      <c r="DR84" s="2">
        <v>175.4964516129032</v>
      </c>
      <c r="DS84" s="2">
        <v>19.5041935483871</v>
      </c>
      <c r="DT84" s="2">
        <v>0</v>
      </c>
      <c r="DU84" s="2">
        <v>100</v>
      </c>
      <c r="DV84" s="2">
        <v>0</v>
      </c>
      <c r="DW84" s="2">
        <v>958.37547999999992</v>
      </c>
      <c r="DX84" s="2">
        <v>-45.584769163192597</v>
      </c>
      <c r="DY84" s="2">
        <v>-101.6853844747654</v>
      </c>
      <c r="DZ84" s="2">
        <v>2076.2116000000001</v>
      </c>
      <c r="EA84" s="2">
        <v>15</v>
      </c>
      <c r="EB84" s="2">
        <v>1693246701</v>
      </c>
      <c r="EC84" s="2" t="s">
        <v>643</v>
      </c>
      <c r="ED84" s="2">
        <v>1693246701</v>
      </c>
      <c r="EE84" s="2">
        <v>1693246698.5</v>
      </c>
      <c r="EF84" s="2">
        <v>68</v>
      </c>
      <c r="EG84" s="2">
        <v>0.183</v>
      </c>
      <c r="EH84" s="2">
        <v>-1E-3</v>
      </c>
      <c r="EI84" s="2">
        <v>-0.47899999999999998</v>
      </c>
      <c r="EJ84" s="2">
        <v>7.1999999999999995E-2</v>
      </c>
      <c r="EK84" s="2">
        <v>410</v>
      </c>
      <c r="EL84" s="2">
        <v>16</v>
      </c>
      <c r="EM84" s="2">
        <v>1.01</v>
      </c>
      <c r="EN84" s="2">
        <v>0.48</v>
      </c>
      <c r="EO84" s="2">
        <v>100</v>
      </c>
      <c r="EP84" s="2">
        <v>100</v>
      </c>
      <c r="EQ84" s="2">
        <v>-0.47899999999999998</v>
      </c>
      <c r="ER84" s="2">
        <v>7.1999999999999995E-2</v>
      </c>
      <c r="ES84" s="2">
        <v>-1.1524220974151651</v>
      </c>
      <c r="ET84" s="2">
        <v>4.3947813741094052E-4</v>
      </c>
      <c r="EU84" s="2">
        <v>1.9954388575737439E-6</v>
      </c>
      <c r="EV84" s="2">
        <v>-3.8034163071679039E-10</v>
      </c>
      <c r="EW84" s="2">
        <v>-6.422458781375287E-2</v>
      </c>
      <c r="EX84" s="2">
        <v>-1.1920631203760169E-2</v>
      </c>
      <c r="EY84" s="2">
        <v>1.912794135708796E-3</v>
      </c>
      <c r="EZ84" s="2">
        <v>-4.0206091563060771E-5</v>
      </c>
      <c r="FA84" s="2">
        <v>23</v>
      </c>
      <c r="FB84" s="2">
        <v>2006</v>
      </c>
      <c r="FC84" s="2">
        <v>0</v>
      </c>
      <c r="FD84" s="2">
        <v>18</v>
      </c>
      <c r="FE84" s="2">
        <v>1.3</v>
      </c>
      <c r="FF84" s="2">
        <v>1.4</v>
      </c>
      <c r="FG84" s="2">
        <v>1.073</v>
      </c>
      <c r="FH84" s="2">
        <v>2.5756800000000002</v>
      </c>
      <c r="FI84" s="2">
        <v>1.39771</v>
      </c>
      <c r="FJ84" s="2">
        <v>2.2766099999999998</v>
      </c>
      <c r="FK84" s="2">
        <v>1.3952599999999999</v>
      </c>
      <c r="FL84" s="2">
        <v>2.6428199999999999</v>
      </c>
      <c r="FM84" s="2">
        <v>31.980499999999999</v>
      </c>
      <c r="FN84" s="2">
        <v>14.175800000000001</v>
      </c>
      <c r="FO84" s="2">
        <v>18</v>
      </c>
      <c r="FP84" s="2">
        <v>595.04700000000003</v>
      </c>
      <c r="FQ84" s="2">
        <v>391.39499999999998</v>
      </c>
      <c r="FR84" s="2">
        <v>23.859100000000002</v>
      </c>
      <c r="FS84" s="2">
        <v>24.686299999999999</v>
      </c>
      <c r="FT84" s="2">
        <v>30</v>
      </c>
      <c r="FU84" s="2">
        <v>24.492100000000001</v>
      </c>
      <c r="FV84" s="2">
        <v>24.841100000000001</v>
      </c>
      <c r="FW84" s="2">
        <v>21.491800000000001</v>
      </c>
      <c r="FX84" s="2">
        <v>0</v>
      </c>
      <c r="FY84" s="2">
        <v>100</v>
      </c>
      <c r="FZ84" s="2">
        <v>-999.9</v>
      </c>
      <c r="GA84" s="2">
        <v>410</v>
      </c>
      <c r="GB84" s="2">
        <v>56.859000000000002</v>
      </c>
      <c r="GC84" s="2">
        <v>99.099599999999995</v>
      </c>
      <c r="GD84" s="2">
        <v>93.682400000000001</v>
      </c>
    </row>
    <row r="85" spans="1:186" s="2" customFormat="1" thickTop="1" thickBot="1" x14ac:dyDescent="0.35">
      <c r="A85" s="1">
        <v>68</v>
      </c>
      <c r="B85" s="2">
        <v>1693246817</v>
      </c>
      <c r="C85" s="2">
        <v>10408</v>
      </c>
      <c r="D85" s="2" t="s">
        <v>644</v>
      </c>
      <c r="E85" s="2" t="s">
        <v>645</v>
      </c>
      <c r="F85" s="2">
        <v>5</v>
      </c>
      <c r="H85" s="2" t="s">
        <v>308</v>
      </c>
      <c r="I85" s="1">
        <v>68</v>
      </c>
      <c r="J85" s="1" t="s">
        <v>1387</v>
      </c>
      <c r="M85" s="2">
        <v>1693246809</v>
      </c>
      <c r="N85" s="2">
        <f t="shared" si="50"/>
        <v>2.4906320327309724E-4</v>
      </c>
      <c r="O85" s="2">
        <f t="shared" si="51"/>
        <v>0.24906320327309722</v>
      </c>
      <c r="P85" s="1">
        <f t="shared" si="52"/>
        <v>1.3868634785875669</v>
      </c>
      <c r="Q85" s="2">
        <f t="shared" si="53"/>
        <v>408.51019354838718</v>
      </c>
      <c r="R85" s="2">
        <f t="shared" si="54"/>
        <v>287.09081163536433</v>
      </c>
      <c r="S85" s="2">
        <f t="shared" si="55"/>
        <v>29.138931642147135</v>
      </c>
      <c r="T85" s="2">
        <f t="shared" si="56"/>
        <v>41.462666593612603</v>
      </c>
      <c r="U85" s="2">
        <f t="shared" si="57"/>
        <v>1.9477747898398439E-2</v>
      </c>
      <c r="V85" s="2">
        <f t="shared" si="58"/>
        <v>2.9528951727432315</v>
      </c>
      <c r="W85" s="2">
        <f t="shared" si="59"/>
        <v>1.940665243844179E-2</v>
      </c>
      <c r="X85" s="2">
        <f t="shared" si="60"/>
        <v>1.2135523691914408E-2</v>
      </c>
      <c r="Y85" s="2">
        <f t="shared" si="61"/>
        <v>33.050393931868207</v>
      </c>
      <c r="Z85" s="2">
        <f t="shared" si="62"/>
        <v>24.562645145944551</v>
      </c>
      <c r="AA85" s="2">
        <f t="shared" si="63"/>
        <v>23.729425806451609</v>
      </c>
      <c r="AB85" s="2">
        <f t="shared" si="64"/>
        <v>2.9466405333269821</v>
      </c>
      <c r="AC85" s="2">
        <f t="shared" si="65"/>
        <v>54.449732887345561</v>
      </c>
      <c r="AD85" s="2">
        <f t="shared" si="66"/>
        <v>1.6736823380769008</v>
      </c>
      <c r="AE85" s="2">
        <f t="shared" si="67"/>
        <v>3.0738118431906476</v>
      </c>
      <c r="AF85" s="2">
        <f t="shared" si="68"/>
        <v>1.2729581952500812</v>
      </c>
      <c r="AG85" s="2">
        <f t="shared" si="69"/>
        <v>-10.983687264343589</v>
      </c>
      <c r="AH85" s="2">
        <f t="shared" si="70"/>
        <v>112.04608058768316</v>
      </c>
      <c r="AI85" s="2">
        <f t="shared" si="71"/>
        <v>7.9521866750816717</v>
      </c>
      <c r="AJ85" s="2">
        <f t="shared" si="72"/>
        <v>142.06497393028945</v>
      </c>
      <c r="AK85" s="2">
        <f t="shared" si="73"/>
        <v>1.3868634785875669</v>
      </c>
      <c r="AL85" s="2">
        <f t="shared" si="74"/>
        <v>0.24906320327309722</v>
      </c>
      <c r="AM85" s="2">
        <f t="shared" si="75"/>
        <v>1.219730355353422</v>
      </c>
      <c r="AN85" s="2">
        <v>416.79278658665532</v>
      </c>
      <c r="AO85" s="2">
        <v>415.45612121212099</v>
      </c>
      <c r="AP85" s="2">
        <v>2.1074617732705862E-2</v>
      </c>
      <c r="AQ85" s="2">
        <v>67.257514506340812</v>
      </c>
      <c r="AR85" s="2">
        <f t="shared" si="76"/>
        <v>0.27091926539943639</v>
      </c>
      <c r="AS85" s="2">
        <v>16.248204218053221</v>
      </c>
      <c r="AT85" s="2">
        <v>16.51221151515152</v>
      </c>
      <c r="AU85" s="2">
        <v>4.5419331390523132E-4</v>
      </c>
      <c r="AV85" s="2">
        <v>78.441990564869229</v>
      </c>
      <c r="AW85" s="2">
        <v>0</v>
      </c>
      <c r="AX85" s="2">
        <v>0</v>
      </c>
      <c r="AY85" s="2">
        <f t="shared" si="77"/>
        <v>1</v>
      </c>
      <c r="AZ85" s="2">
        <f t="shared" si="78"/>
        <v>0</v>
      </c>
      <c r="BA85" s="2">
        <f t="shared" si="79"/>
        <v>54047.809420225145</v>
      </c>
      <c r="BB85" s="2" t="s">
        <v>309</v>
      </c>
      <c r="BC85" s="2">
        <v>0</v>
      </c>
      <c r="BD85" s="2">
        <v>0</v>
      </c>
      <c r="BE85" s="2">
        <v>0</v>
      </c>
      <c r="BF85" s="2" t="e">
        <f t="shared" si="80"/>
        <v>#DIV/0!</v>
      </c>
      <c r="BG85" s="2">
        <v>0.5</v>
      </c>
      <c r="BH85" s="2" t="s">
        <v>646</v>
      </c>
      <c r="BI85" s="2">
        <v>8189.25</v>
      </c>
      <c r="BJ85" s="2">
        <v>766.3806538461539</v>
      </c>
      <c r="BK85" s="2">
        <v>1514.09</v>
      </c>
      <c r="BL85" s="2">
        <f t="shared" si="81"/>
        <v>0.49383414866609388</v>
      </c>
      <c r="BM85" s="2">
        <v>0.5</v>
      </c>
      <c r="BN85" s="2">
        <f t="shared" si="82"/>
        <v>168.59192578786417</v>
      </c>
      <c r="BO85" s="2">
        <f t="shared" si="83"/>
        <v>1.3868634785875669</v>
      </c>
      <c r="BP85" s="2">
        <f t="shared" si="84"/>
        <v>41.628225071713587</v>
      </c>
      <c r="BQ85" s="2">
        <f t="shared" si="85"/>
        <v>5.2604149009098412E-3</v>
      </c>
      <c r="BR85" s="2">
        <f t="shared" si="86"/>
        <v>-1</v>
      </c>
      <c r="BS85" s="2" t="e">
        <f t="shared" si="87"/>
        <v>#DIV/0!</v>
      </c>
      <c r="BT85" s="2" t="s">
        <v>647</v>
      </c>
      <c r="BU85" s="2">
        <v>573.87</v>
      </c>
      <c r="BV85" s="2">
        <f t="shared" si="88"/>
        <v>573.87</v>
      </c>
      <c r="BW85" s="2">
        <f t="shared" si="89"/>
        <v>0.62098025876929375</v>
      </c>
      <c r="BX85" s="2">
        <f t="shared" si="90"/>
        <v>0.79524935244288153</v>
      </c>
      <c r="BY85" s="2">
        <f t="shared" si="91"/>
        <v>2.6383850000871276</v>
      </c>
      <c r="BZ85" s="2">
        <f t="shared" si="92"/>
        <v>0.49383414866609388</v>
      </c>
      <c r="CA85" s="2" t="e">
        <f t="shared" si="93"/>
        <v>#DIV/0!</v>
      </c>
      <c r="CB85" s="2">
        <f t="shared" si="94"/>
        <v>0.59548703845283879</v>
      </c>
      <c r="CC85" s="2">
        <f t="shared" si="95"/>
        <v>0.40451296154716121</v>
      </c>
      <c r="CD85" s="2">
        <f t="shared" si="96"/>
        <v>200.00822580645161</v>
      </c>
      <c r="CE85" s="2">
        <f t="shared" si="97"/>
        <v>168.59192578786417</v>
      </c>
      <c r="CF85" s="2">
        <f t="shared" si="98"/>
        <v>0.84292496025143959</v>
      </c>
      <c r="CG85" s="2">
        <f t="shared" si="99"/>
        <v>0.16524517328527852</v>
      </c>
      <c r="CH85" s="2">
        <v>6</v>
      </c>
      <c r="CI85" s="2">
        <v>0.5</v>
      </c>
      <c r="CJ85" s="2" t="s">
        <v>312</v>
      </c>
      <c r="CK85" s="2">
        <v>2</v>
      </c>
      <c r="CL85" s="2" t="b">
        <v>0</v>
      </c>
      <c r="CM85" s="2">
        <v>1693246809</v>
      </c>
      <c r="CN85" s="2">
        <v>408.51019354838718</v>
      </c>
      <c r="CO85" s="2">
        <v>409.9987741935484</v>
      </c>
      <c r="CP85" s="2">
        <v>16.48992580645162</v>
      </c>
      <c r="CQ85" s="2">
        <v>16.244974193548391</v>
      </c>
      <c r="CR85" s="2">
        <v>409.0791935483872</v>
      </c>
      <c r="CS85" s="2">
        <v>16.415925806451611</v>
      </c>
      <c r="CT85" s="2">
        <v>600.01116129032255</v>
      </c>
      <c r="CU85" s="2">
        <v>101.39725806451619</v>
      </c>
      <c r="CV85" s="2">
        <v>0.100005035483871</v>
      </c>
      <c r="CW85" s="2">
        <v>24.433248387096771</v>
      </c>
      <c r="CX85" s="2">
        <v>23.729425806451609</v>
      </c>
      <c r="CY85" s="2">
        <v>999.90000000000032</v>
      </c>
      <c r="CZ85" s="2">
        <v>0</v>
      </c>
      <c r="DA85" s="2">
        <v>0</v>
      </c>
      <c r="DB85" s="2">
        <v>9994.0467741935481</v>
      </c>
      <c r="DC85" s="2">
        <v>0</v>
      </c>
      <c r="DD85" s="2">
        <v>426.60361290322578</v>
      </c>
      <c r="DE85" s="2">
        <v>200.00822580645161</v>
      </c>
      <c r="DF85" s="2">
        <v>0.89999325806451613</v>
      </c>
      <c r="DG85" s="2">
        <v>0.10000690967741931</v>
      </c>
      <c r="DH85" s="2">
        <v>0</v>
      </c>
      <c r="DI85" s="2">
        <v>766.49316129032275</v>
      </c>
      <c r="DJ85" s="2">
        <v>5.0002200000000023</v>
      </c>
      <c r="DK85" s="2">
        <v>1620.206451612903</v>
      </c>
      <c r="DL85" s="2">
        <v>1797.808064516129</v>
      </c>
      <c r="DM85" s="2">
        <v>35.816064516129018</v>
      </c>
      <c r="DN85" s="2">
        <v>39.625</v>
      </c>
      <c r="DO85" s="2">
        <v>38.09045161290323</v>
      </c>
      <c r="DP85" s="2">
        <v>34.608645161290319</v>
      </c>
      <c r="DQ85" s="2">
        <v>37.253999999999998</v>
      </c>
      <c r="DR85" s="2">
        <v>175.50548387096771</v>
      </c>
      <c r="DS85" s="2">
        <v>19.500322580645161</v>
      </c>
      <c r="DT85" s="2">
        <v>0</v>
      </c>
      <c r="DU85" s="2">
        <v>133.60000014305109</v>
      </c>
      <c r="DV85" s="2">
        <v>0</v>
      </c>
      <c r="DW85" s="2">
        <v>766.3806538461539</v>
      </c>
      <c r="DX85" s="2">
        <v>-7.5533333321487373</v>
      </c>
      <c r="DY85" s="2">
        <v>-7.1784615498026758</v>
      </c>
      <c r="DZ85" s="2">
        <v>1620.1088461538459</v>
      </c>
      <c r="EA85" s="2">
        <v>15</v>
      </c>
      <c r="EB85" s="2">
        <v>1693246852.5</v>
      </c>
      <c r="EC85" s="2" t="s">
        <v>648</v>
      </c>
      <c r="ED85" s="2">
        <v>1693246852.5</v>
      </c>
      <c r="EE85" s="2">
        <v>1693246834.5</v>
      </c>
      <c r="EF85" s="2">
        <v>69</v>
      </c>
      <c r="EG85" s="2">
        <v>-0.09</v>
      </c>
      <c r="EH85" s="2">
        <v>1E-3</v>
      </c>
      <c r="EI85" s="2">
        <v>-0.56899999999999995</v>
      </c>
      <c r="EJ85" s="2">
        <v>7.3999999999999996E-2</v>
      </c>
      <c r="EK85" s="2">
        <v>410</v>
      </c>
      <c r="EL85" s="2">
        <v>16</v>
      </c>
      <c r="EM85" s="2">
        <v>0.69</v>
      </c>
      <c r="EN85" s="2">
        <v>0.26</v>
      </c>
      <c r="EO85" s="2">
        <v>100</v>
      </c>
      <c r="EP85" s="2">
        <v>100</v>
      </c>
      <c r="EQ85" s="2">
        <v>-0.56899999999999995</v>
      </c>
      <c r="ER85" s="2">
        <v>7.3999999999999996E-2</v>
      </c>
      <c r="ES85" s="2">
        <v>-0.96982108594079675</v>
      </c>
      <c r="ET85" s="2">
        <v>4.3947813741094052E-4</v>
      </c>
      <c r="EU85" s="2">
        <v>1.9954388575737439E-6</v>
      </c>
      <c r="EV85" s="2">
        <v>-3.8034163071679039E-10</v>
      </c>
      <c r="EW85" s="2">
        <v>-6.5153985102852585E-2</v>
      </c>
      <c r="EX85" s="2">
        <v>-1.1920631203760169E-2</v>
      </c>
      <c r="EY85" s="2">
        <v>1.912794135708796E-3</v>
      </c>
      <c r="EZ85" s="2">
        <v>-4.0206091563060771E-5</v>
      </c>
      <c r="FA85" s="2">
        <v>23</v>
      </c>
      <c r="FB85" s="2">
        <v>2006</v>
      </c>
      <c r="FC85" s="2">
        <v>0</v>
      </c>
      <c r="FD85" s="2">
        <v>18</v>
      </c>
      <c r="FE85" s="2">
        <v>1.9</v>
      </c>
      <c r="FF85" s="2">
        <v>2</v>
      </c>
      <c r="FG85" s="2">
        <v>1.073</v>
      </c>
      <c r="FH85" s="2">
        <v>2.5756800000000002</v>
      </c>
      <c r="FI85" s="2">
        <v>1.39771</v>
      </c>
      <c r="FJ85" s="2">
        <v>2.2778299999999998</v>
      </c>
      <c r="FK85" s="2">
        <v>1.3952599999999999</v>
      </c>
      <c r="FL85" s="2">
        <v>2.5781200000000002</v>
      </c>
      <c r="FM85" s="2">
        <v>31.9146</v>
      </c>
      <c r="FN85" s="2">
        <v>14.1495</v>
      </c>
      <c r="FO85" s="2">
        <v>18</v>
      </c>
      <c r="FP85" s="2">
        <v>604.48</v>
      </c>
      <c r="FQ85" s="2">
        <v>391.91500000000002</v>
      </c>
      <c r="FR85" s="2">
        <v>23.7591</v>
      </c>
      <c r="FS85" s="2">
        <v>24.6235</v>
      </c>
      <c r="FT85" s="2">
        <v>29.9999</v>
      </c>
      <c r="FU85" s="2">
        <v>24.442599999999999</v>
      </c>
      <c r="FV85" s="2">
        <v>24.792400000000001</v>
      </c>
      <c r="FW85" s="2">
        <v>21.498999999999999</v>
      </c>
      <c r="FX85" s="2">
        <v>0</v>
      </c>
      <c r="FY85" s="2">
        <v>100</v>
      </c>
      <c r="FZ85" s="2">
        <v>-999.9</v>
      </c>
      <c r="GA85" s="2">
        <v>410</v>
      </c>
      <c r="GB85" s="2">
        <v>56.859000000000002</v>
      </c>
      <c r="GC85" s="2">
        <v>99.118099999999998</v>
      </c>
      <c r="GD85" s="2">
        <v>93.697599999999994</v>
      </c>
    </row>
    <row r="86" spans="1:186" s="2" customFormat="1" thickTop="1" thickBot="1" x14ac:dyDescent="0.35">
      <c r="A86" s="1">
        <v>69</v>
      </c>
      <c r="B86" s="2">
        <v>1693246971.5</v>
      </c>
      <c r="C86" s="2">
        <v>10562.5</v>
      </c>
      <c r="D86" s="2" t="s">
        <v>649</v>
      </c>
      <c r="E86" s="2" t="s">
        <v>650</v>
      </c>
      <c r="F86" s="2">
        <v>5</v>
      </c>
      <c r="H86" s="2" t="s">
        <v>308</v>
      </c>
      <c r="I86" s="1">
        <v>69</v>
      </c>
      <c r="J86" s="1" t="s">
        <v>1385</v>
      </c>
      <c r="M86" s="2">
        <v>1693246963.5</v>
      </c>
      <c r="N86" s="2">
        <f t="shared" si="50"/>
        <v>1.1747415732948259E-3</v>
      </c>
      <c r="O86" s="2">
        <f t="shared" si="51"/>
        <v>1.1747415732948259</v>
      </c>
      <c r="P86" s="1">
        <f t="shared" si="52"/>
        <v>7.4262219074304907</v>
      </c>
      <c r="Q86" s="2">
        <f t="shared" si="53"/>
        <v>402.10641935483869</v>
      </c>
      <c r="R86" s="2">
        <f t="shared" si="54"/>
        <v>276.4832372360537</v>
      </c>
      <c r="S86" s="2">
        <f t="shared" si="55"/>
        <v>28.063294494353212</v>
      </c>
      <c r="T86" s="2">
        <f t="shared" si="56"/>
        <v>40.8141592135309</v>
      </c>
      <c r="U86" s="2">
        <f t="shared" si="57"/>
        <v>0.10128385276823088</v>
      </c>
      <c r="V86" s="2">
        <f t="shared" si="58"/>
        <v>2.9543492915530276</v>
      </c>
      <c r="W86" s="2">
        <f t="shared" si="59"/>
        <v>9.939363366324494E-2</v>
      </c>
      <c r="X86" s="2">
        <f t="shared" si="60"/>
        <v>6.2287911481451033E-2</v>
      </c>
      <c r="Y86" s="2">
        <f t="shared" si="61"/>
        <v>33.05084212281443</v>
      </c>
      <c r="Z86" s="2">
        <f t="shared" si="62"/>
        <v>24.33953744025715</v>
      </c>
      <c r="AA86" s="2">
        <f t="shared" si="63"/>
        <v>23.724709677419359</v>
      </c>
      <c r="AB86" s="2">
        <f t="shared" si="64"/>
        <v>2.9458041534193256</v>
      </c>
      <c r="AC86" s="2">
        <f t="shared" si="65"/>
        <v>57.658942087232909</v>
      </c>
      <c r="AD86" s="2">
        <f t="shared" si="66"/>
        <v>1.7740489167209677</v>
      </c>
      <c r="AE86" s="2">
        <f t="shared" si="67"/>
        <v>3.0767975486560046</v>
      </c>
      <c r="AF86" s="2">
        <f t="shared" si="68"/>
        <v>1.1717552366983579</v>
      </c>
      <c r="AG86" s="2">
        <f t="shared" si="69"/>
        <v>-51.806103382301821</v>
      </c>
      <c r="AH86" s="2">
        <f t="shared" si="70"/>
        <v>115.43523924464587</v>
      </c>
      <c r="AI86" s="2">
        <f t="shared" si="71"/>
        <v>8.1891673759882142</v>
      </c>
      <c r="AJ86" s="2">
        <f t="shared" si="72"/>
        <v>104.86914536114669</v>
      </c>
      <c r="AK86" s="2">
        <f t="shared" si="73"/>
        <v>7.4262219074304907</v>
      </c>
      <c r="AL86" s="2">
        <f t="shared" si="74"/>
        <v>1.1747415732948259</v>
      </c>
      <c r="AM86" s="2">
        <f t="shared" si="75"/>
        <v>7.3463389060928801</v>
      </c>
      <c r="AN86" s="2">
        <v>416.83402131493438</v>
      </c>
      <c r="AO86" s="2">
        <v>409.40686060606049</v>
      </c>
      <c r="AP86" s="2">
        <v>-8.9087378360548451E-3</v>
      </c>
      <c r="AQ86" s="2">
        <v>67.257278692401982</v>
      </c>
      <c r="AR86" s="2">
        <f t="shared" si="76"/>
        <v>1.2361053669902942</v>
      </c>
      <c r="AS86" s="2">
        <v>16.329155288268399</v>
      </c>
      <c r="AT86" s="2">
        <v>17.532996363636361</v>
      </c>
      <c r="AU86" s="2">
        <v>1.969167594309121E-3</v>
      </c>
      <c r="AV86" s="2">
        <v>78.55</v>
      </c>
      <c r="AW86" s="2">
        <v>19</v>
      </c>
      <c r="AX86" s="2">
        <v>3</v>
      </c>
      <c r="AY86" s="2">
        <f t="shared" si="77"/>
        <v>1</v>
      </c>
      <c r="AZ86" s="2">
        <f t="shared" si="78"/>
        <v>0</v>
      </c>
      <c r="BA86" s="2">
        <f t="shared" si="79"/>
        <v>54087.746580161387</v>
      </c>
      <c r="BB86" s="2" t="s">
        <v>309</v>
      </c>
      <c r="BC86" s="2">
        <v>0</v>
      </c>
      <c r="BD86" s="2">
        <v>0</v>
      </c>
      <c r="BE86" s="2">
        <v>0</v>
      </c>
      <c r="BF86" s="2" t="e">
        <f t="shared" si="80"/>
        <v>#DIV/0!</v>
      </c>
      <c r="BG86" s="2">
        <v>0.5</v>
      </c>
      <c r="BH86" s="2" t="s">
        <v>651</v>
      </c>
      <c r="BI86" s="2">
        <v>8154.78</v>
      </c>
      <c r="BJ86" s="2">
        <v>871.65023076923103</v>
      </c>
      <c r="BK86" s="2">
        <v>2494.38</v>
      </c>
      <c r="BL86" s="2">
        <f t="shared" si="81"/>
        <v>0.65055435387982952</v>
      </c>
      <c r="BM86" s="2">
        <v>0.5</v>
      </c>
      <c r="BN86" s="2">
        <f t="shared" si="82"/>
        <v>168.59577353513703</v>
      </c>
      <c r="BO86" s="2">
        <f t="shared" si="83"/>
        <v>7.4262219074304907</v>
      </c>
      <c r="BP86" s="2">
        <f t="shared" si="84"/>
        <v>54.840357259510562</v>
      </c>
      <c r="BQ86" s="2">
        <f t="shared" si="85"/>
        <v>4.1081824070678723E-2</v>
      </c>
      <c r="BR86" s="2">
        <f t="shared" si="86"/>
        <v>-1</v>
      </c>
      <c r="BS86" s="2" t="e">
        <f t="shared" si="87"/>
        <v>#DIV/0!</v>
      </c>
      <c r="BT86" s="2" t="s">
        <v>652</v>
      </c>
      <c r="BU86" s="2">
        <v>655.53</v>
      </c>
      <c r="BV86" s="2">
        <f t="shared" si="88"/>
        <v>655.53</v>
      </c>
      <c r="BW86" s="2">
        <f t="shared" si="89"/>
        <v>0.73719721934909677</v>
      </c>
      <c r="BX86" s="2">
        <f t="shared" si="90"/>
        <v>0.88246989652813934</v>
      </c>
      <c r="BY86" s="2">
        <f t="shared" si="91"/>
        <v>3.805134776440438</v>
      </c>
      <c r="BZ86" s="2">
        <f t="shared" si="92"/>
        <v>0.65055435387982941</v>
      </c>
      <c r="CA86" s="2" t="e">
        <f t="shared" si="93"/>
        <v>#DIV/0!</v>
      </c>
      <c r="CB86" s="2">
        <f t="shared" si="94"/>
        <v>0.66366699720893541</v>
      </c>
      <c r="CC86" s="2">
        <f t="shared" si="95"/>
        <v>0.33633300279106459</v>
      </c>
      <c r="CD86" s="2">
        <f t="shared" si="96"/>
        <v>200.01300000000001</v>
      </c>
      <c r="CE86" s="2">
        <f t="shared" si="97"/>
        <v>168.59577353513703</v>
      </c>
      <c r="CF86" s="2">
        <f t="shared" si="98"/>
        <v>0.84292407761064037</v>
      </c>
      <c r="CG86" s="2">
        <f t="shared" si="99"/>
        <v>0.16524346978853591</v>
      </c>
      <c r="CH86" s="2">
        <v>6</v>
      </c>
      <c r="CI86" s="2">
        <v>0.5</v>
      </c>
      <c r="CJ86" s="2" t="s">
        <v>312</v>
      </c>
      <c r="CK86" s="2">
        <v>2</v>
      </c>
      <c r="CL86" s="2" t="b">
        <v>0</v>
      </c>
      <c r="CM86" s="2">
        <v>1693246963.5</v>
      </c>
      <c r="CN86" s="2">
        <v>402.10641935483869</v>
      </c>
      <c r="CO86" s="2">
        <v>410.00483870967741</v>
      </c>
      <c r="CP86" s="2">
        <v>17.478161290322589</v>
      </c>
      <c r="CQ86" s="2">
        <v>16.32397741935484</v>
      </c>
      <c r="CR86" s="2">
        <v>402.70741935483869</v>
      </c>
      <c r="CS86" s="2">
        <v>17.40416129032258</v>
      </c>
      <c r="CT86" s="2">
        <v>600.01319354838722</v>
      </c>
      <c r="CU86" s="2">
        <v>101.4009032258064</v>
      </c>
      <c r="CV86" s="2">
        <v>9.9986212903225805E-2</v>
      </c>
      <c r="CW86" s="2">
        <v>24.44946451612903</v>
      </c>
      <c r="CX86" s="2">
        <v>23.724709677419359</v>
      </c>
      <c r="CY86" s="2">
        <v>999.90000000000032</v>
      </c>
      <c r="CZ86" s="2">
        <v>0</v>
      </c>
      <c r="DA86" s="2">
        <v>0</v>
      </c>
      <c r="DB86" s="2">
        <v>10001.939677419359</v>
      </c>
      <c r="DC86" s="2">
        <v>0</v>
      </c>
      <c r="DD86" s="2">
        <v>388.30809677419359</v>
      </c>
      <c r="DE86" s="2">
        <v>200.01300000000001</v>
      </c>
      <c r="DF86" s="2">
        <v>0.90003393548387078</v>
      </c>
      <c r="DG86" s="2">
        <v>9.9966070967741891E-2</v>
      </c>
      <c r="DH86" s="2">
        <v>0</v>
      </c>
      <c r="DI86" s="2">
        <v>872.0306774193549</v>
      </c>
      <c r="DJ86" s="2">
        <v>5.0002200000000023</v>
      </c>
      <c r="DK86" s="2">
        <v>1875.0638709677421</v>
      </c>
      <c r="DL86" s="2">
        <v>1797.8754838709669</v>
      </c>
      <c r="DM86" s="2">
        <v>35.945129032258073</v>
      </c>
      <c r="DN86" s="2">
        <v>39.875</v>
      </c>
      <c r="DO86" s="2">
        <v>38.154870967741921</v>
      </c>
      <c r="DP86" s="2">
        <v>34.725548387096772</v>
      </c>
      <c r="DQ86" s="2">
        <v>37.416999999999987</v>
      </c>
      <c r="DR86" s="2">
        <v>175.51806451612899</v>
      </c>
      <c r="DS86" s="2">
        <v>19.495161290322581</v>
      </c>
      <c r="DT86" s="2">
        <v>0</v>
      </c>
      <c r="DU86" s="2">
        <v>152.19999980926511</v>
      </c>
      <c r="DV86" s="2">
        <v>0</v>
      </c>
      <c r="DW86" s="2">
        <v>871.65023076923103</v>
      </c>
      <c r="DX86" s="2">
        <v>-59.914188044007759</v>
      </c>
      <c r="DY86" s="2">
        <v>-107.0731623994082</v>
      </c>
      <c r="DZ86" s="2">
        <v>1874.2857692307689</v>
      </c>
      <c r="EA86" s="2">
        <v>15</v>
      </c>
      <c r="EB86" s="2">
        <v>1693246992.5</v>
      </c>
      <c r="EC86" s="2" t="s">
        <v>653</v>
      </c>
      <c r="ED86" s="2">
        <v>1693246992</v>
      </c>
      <c r="EE86" s="2">
        <v>1693246992.5</v>
      </c>
      <c r="EF86" s="2">
        <v>70</v>
      </c>
      <c r="EG86" s="2">
        <v>-3.2000000000000001E-2</v>
      </c>
      <c r="EH86" s="2">
        <v>-1E-3</v>
      </c>
      <c r="EI86" s="2">
        <v>-0.60099999999999998</v>
      </c>
      <c r="EJ86" s="2">
        <v>7.3999999999999996E-2</v>
      </c>
      <c r="EK86" s="2">
        <v>410</v>
      </c>
      <c r="EL86" s="2">
        <v>16</v>
      </c>
      <c r="EM86" s="2">
        <v>0.25</v>
      </c>
      <c r="EN86" s="2">
        <v>0.1</v>
      </c>
      <c r="EO86" s="2">
        <v>100</v>
      </c>
      <c r="EP86" s="2">
        <v>100</v>
      </c>
      <c r="EQ86" s="2">
        <v>-0.60099999999999998</v>
      </c>
      <c r="ER86" s="2">
        <v>7.3999999999999996E-2</v>
      </c>
      <c r="ES86" s="2">
        <v>-1.059870321291108</v>
      </c>
      <c r="ET86" s="2">
        <v>4.3947813741094052E-4</v>
      </c>
      <c r="EU86" s="2">
        <v>1.9954388575737439E-6</v>
      </c>
      <c r="EV86" s="2">
        <v>-3.8034163071679039E-10</v>
      </c>
      <c r="EW86" s="2">
        <v>-6.4010078562916184E-2</v>
      </c>
      <c r="EX86" s="2">
        <v>-1.1920631203760169E-2</v>
      </c>
      <c r="EY86" s="2">
        <v>1.912794135708796E-3</v>
      </c>
      <c r="EZ86" s="2">
        <v>-4.0206091563060771E-5</v>
      </c>
      <c r="FA86" s="2">
        <v>23</v>
      </c>
      <c r="FB86" s="2">
        <v>2006</v>
      </c>
      <c r="FC86" s="2">
        <v>0</v>
      </c>
      <c r="FD86" s="2">
        <v>18</v>
      </c>
      <c r="FE86" s="2">
        <v>2</v>
      </c>
      <c r="FF86" s="2">
        <v>2.2999999999999998</v>
      </c>
      <c r="FG86" s="2">
        <v>1.073</v>
      </c>
      <c r="FH86" s="2">
        <v>2.5842299999999998</v>
      </c>
      <c r="FI86" s="2">
        <v>1.39771</v>
      </c>
      <c r="FJ86" s="2">
        <v>2.2766099999999998</v>
      </c>
      <c r="FK86" s="2">
        <v>1.3952599999999999</v>
      </c>
      <c r="FL86" s="2">
        <v>2.5781200000000002</v>
      </c>
      <c r="FM86" s="2">
        <v>31.892700000000001</v>
      </c>
      <c r="FN86" s="2">
        <v>14.1233</v>
      </c>
      <c r="FO86" s="2">
        <v>18</v>
      </c>
      <c r="FP86" s="2">
        <v>579.56799999999998</v>
      </c>
      <c r="FQ86" s="2">
        <v>391.79500000000002</v>
      </c>
      <c r="FR86" s="2">
        <v>23.8415</v>
      </c>
      <c r="FS86" s="2">
        <v>24.614000000000001</v>
      </c>
      <c r="FT86" s="2">
        <v>30.0002</v>
      </c>
      <c r="FU86" s="2">
        <v>24.436599999999999</v>
      </c>
      <c r="FV86" s="2">
        <v>24.787800000000001</v>
      </c>
      <c r="FW86" s="2">
        <v>21.4971</v>
      </c>
      <c r="FX86" s="2">
        <v>0</v>
      </c>
      <c r="FY86" s="2">
        <v>100</v>
      </c>
      <c r="FZ86" s="2">
        <v>-999.9</v>
      </c>
      <c r="GA86" s="2">
        <v>410</v>
      </c>
      <c r="GB86" s="2">
        <v>56.859000000000002</v>
      </c>
      <c r="GC86" s="2">
        <v>99.114099999999993</v>
      </c>
      <c r="GD86" s="2">
        <v>93.697800000000001</v>
      </c>
    </row>
    <row r="87" spans="1:186" s="2" customFormat="1" thickTop="1" thickBot="1" x14ac:dyDescent="0.35">
      <c r="A87" s="1">
        <v>70</v>
      </c>
      <c r="B87" s="2">
        <v>1693247079</v>
      </c>
      <c r="C87" s="2">
        <v>10670</v>
      </c>
      <c r="D87" s="2" t="s">
        <v>654</v>
      </c>
      <c r="E87" s="2" t="s">
        <v>655</v>
      </c>
      <c r="F87" s="2">
        <v>5</v>
      </c>
      <c r="H87" s="2" t="s">
        <v>308</v>
      </c>
      <c r="I87" s="1">
        <v>70</v>
      </c>
      <c r="J87" s="1" t="s">
        <v>1384</v>
      </c>
      <c r="M87" s="2">
        <v>1693247071.25</v>
      </c>
      <c r="N87" s="2">
        <f t="shared" si="50"/>
        <v>1.0048549568808995E-3</v>
      </c>
      <c r="O87" s="2">
        <f t="shared" si="51"/>
        <v>1.0048549568808995</v>
      </c>
      <c r="P87" s="1">
        <f t="shared" si="52"/>
        <v>6.4972001492571989</v>
      </c>
      <c r="Q87" s="2">
        <f t="shared" si="53"/>
        <v>403.10496666666671</v>
      </c>
      <c r="R87" s="2">
        <f t="shared" si="54"/>
        <v>273.49367986135212</v>
      </c>
      <c r="S87" s="2">
        <f t="shared" si="55"/>
        <v>27.760185037897543</v>
      </c>
      <c r="T87" s="2">
        <f t="shared" si="56"/>
        <v>40.916003872685856</v>
      </c>
      <c r="U87" s="2">
        <f t="shared" si="57"/>
        <v>8.5563438378073439E-2</v>
      </c>
      <c r="V87" s="2">
        <f t="shared" si="58"/>
        <v>2.9541098742369187</v>
      </c>
      <c r="W87" s="2">
        <f t="shared" si="59"/>
        <v>8.4210116707321384E-2</v>
      </c>
      <c r="X87" s="2">
        <f t="shared" si="60"/>
        <v>5.2751130473832619E-2</v>
      </c>
      <c r="Y87" s="2">
        <f t="shared" si="61"/>
        <v>33.051006141079128</v>
      </c>
      <c r="Z87" s="2">
        <f t="shared" si="62"/>
        <v>24.292823152890978</v>
      </c>
      <c r="AA87" s="2">
        <f t="shared" si="63"/>
        <v>23.724366666666661</v>
      </c>
      <c r="AB87" s="2">
        <f t="shared" si="64"/>
        <v>2.9457433304219691</v>
      </c>
      <c r="AC87" s="2">
        <f t="shared" si="65"/>
        <v>57.599873722863428</v>
      </c>
      <c r="AD87" s="2">
        <f t="shared" si="66"/>
        <v>1.7626399320424808</v>
      </c>
      <c r="AE87" s="2">
        <f t="shared" si="67"/>
        <v>3.0601454796989018</v>
      </c>
      <c r="AF87" s="2">
        <f t="shared" si="68"/>
        <v>1.1831033983794883</v>
      </c>
      <c r="AG87" s="2">
        <f t="shared" si="69"/>
        <v>-44.314103598447666</v>
      </c>
      <c r="AH87" s="2">
        <f t="shared" si="70"/>
        <v>101.04853570261086</v>
      </c>
      <c r="AI87" s="2">
        <f t="shared" si="71"/>
        <v>7.1658372329184896</v>
      </c>
      <c r="AJ87" s="2">
        <f t="shared" si="72"/>
        <v>96.951275478160824</v>
      </c>
      <c r="AK87" s="2">
        <f t="shared" si="73"/>
        <v>6.4972001492571989</v>
      </c>
      <c r="AL87" s="2">
        <f t="shared" si="74"/>
        <v>1.0048549568808995</v>
      </c>
      <c r="AM87" s="2">
        <f t="shared" si="75"/>
        <v>6.4433242898665313</v>
      </c>
      <c r="AN87" s="2">
        <v>416.82548590026511</v>
      </c>
      <c r="AO87" s="2">
        <v>410.25767878787877</v>
      </c>
      <c r="AP87" s="2">
        <v>3.7686804545149491E-3</v>
      </c>
      <c r="AQ87" s="2">
        <v>67.256385446651876</v>
      </c>
      <c r="AR87" s="2">
        <f t="shared" si="76"/>
        <v>1.0568560230465527</v>
      </c>
      <c r="AS87" s="2">
        <v>16.380571561861469</v>
      </c>
      <c r="AT87" s="2">
        <v>17.412656363636351</v>
      </c>
      <c r="AU87" s="2">
        <v>1.183021645020835E-3</v>
      </c>
      <c r="AV87" s="2">
        <v>78.55</v>
      </c>
      <c r="AW87" s="2">
        <v>13</v>
      </c>
      <c r="AX87" s="2">
        <v>2</v>
      </c>
      <c r="AY87" s="2">
        <f t="shared" si="77"/>
        <v>1</v>
      </c>
      <c r="AZ87" s="2">
        <f t="shared" si="78"/>
        <v>0</v>
      </c>
      <c r="BA87" s="2">
        <f t="shared" si="79"/>
        <v>54097.205433803698</v>
      </c>
      <c r="BB87" s="2" t="s">
        <v>309</v>
      </c>
      <c r="BC87" s="2">
        <v>0</v>
      </c>
      <c r="BD87" s="2">
        <v>0</v>
      </c>
      <c r="BE87" s="2">
        <v>0</v>
      </c>
      <c r="BF87" s="2" t="e">
        <f t="shared" si="80"/>
        <v>#DIV/0!</v>
      </c>
      <c r="BG87" s="2">
        <v>0.5</v>
      </c>
      <c r="BH87" s="2" t="s">
        <v>656</v>
      </c>
      <c r="BI87" s="2">
        <v>8169.8</v>
      </c>
      <c r="BJ87" s="2">
        <v>936.17096153846148</v>
      </c>
      <c r="BK87" s="2">
        <v>2462.0100000000002</v>
      </c>
      <c r="BL87" s="2">
        <f t="shared" si="81"/>
        <v>0.61975338786663681</v>
      </c>
      <c r="BM87" s="2">
        <v>0.5</v>
      </c>
      <c r="BN87" s="2">
        <f t="shared" si="82"/>
        <v>168.59386428035191</v>
      </c>
      <c r="BO87" s="2">
        <f t="shared" si="83"/>
        <v>6.4972001492571989</v>
      </c>
      <c r="BP87" s="2">
        <f t="shared" si="84"/>
        <v>52.24330928063803</v>
      </c>
      <c r="BQ87" s="2">
        <f t="shared" si="85"/>
        <v>3.5571876680426252E-2</v>
      </c>
      <c r="BR87" s="2">
        <f t="shared" si="86"/>
        <v>-1</v>
      </c>
      <c r="BS87" s="2" t="e">
        <f t="shared" si="87"/>
        <v>#DIV/0!</v>
      </c>
      <c r="BT87" s="2" t="s">
        <v>657</v>
      </c>
      <c r="BU87" s="2">
        <v>-9867.27</v>
      </c>
      <c r="BV87" s="2">
        <f t="shared" si="88"/>
        <v>-9867.27</v>
      </c>
      <c r="BW87" s="2">
        <f t="shared" si="89"/>
        <v>5.0078106912644547</v>
      </c>
      <c r="BX87" s="2">
        <f t="shared" si="90"/>
        <v>0.12375735148050321</v>
      </c>
      <c r="BY87" s="2">
        <f t="shared" si="91"/>
        <v>-0.24951278317102907</v>
      </c>
      <c r="BZ87" s="2">
        <f t="shared" si="92"/>
        <v>0.61975338786663681</v>
      </c>
      <c r="CA87" s="2" t="e">
        <f t="shared" si="93"/>
        <v>#DIV/0!</v>
      </c>
      <c r="CB87" s="2">
        <f t="shared" si="94"/>
        <v>-1.304406194714955</v>
      </c>
      <c r="CC87" s="2">
        <f t="shared" si="95"/>
        <v>2.304406194714955</v>
      </c>
      <c r="CD87" s="2">
        <f t="shared" si="96"/>
        <v>200.0103666666667</v>
      </c>
      <c r="CE87" s="2">
        <f t="shared" si="97"/>
        <v>168.59386428035191</v>
      </c>
      <c r="CF87" s="2">
        <f t="shared" si="98"/>
        <v>0.842925629756617</v>
      </c>
      <c r="CG87" s="2">
        <f t="shared" si="99"/>
        <v>0.1652464654302708</v>
      </c>
      <c r="CH87" s="2">
        <v>6</v>
      </c>
      <c r="CI87" s="2">
        <v>0.5</v>
      </c>
      <c r="CJ87" s="2" t="s">
        <v>312</v>
      </c>
      <c r="CK87" s="2">
        <v>2</v>
      </c>
      <c r="CL87" s="2" t="b">
        <v>0</v>
      </c>
      <c r="CM87" s="2">
        <v>1693247071.25</v>
      </c>
      <c r="CN87" s="2">
        <v>403.10496666666671</v>
      </c>
      <c r="CO87" s="2">
        <v>410.00709999999998</v>
      </c>
      <c r="CP87" s="2">
        <v>17.365549999999999</v>
      </c>
      <c r="CQ87" s="2">
        <v>16.37816333333334</v>
      </c>
      <c r="CR87" s="2">
        <v>403.70796666666672</v>
      </c>
      <c r="CS87" s="2">
        <v>17.29055</v>
      </c>
      <c r="CT87" s="2">
        <v>600.01120000000003</v>
      </c>
      <c r="CU87" s="2">
        <v>101.4021333333333</v>
      </c>
      <c r="CV87" s="2">
        <v>9.9974693333333337E-2</v>
      </c>
      <c r="CW87" s="2">
        <v>24.358846666666661</v>
      </c>
      <c r="CX87" s="2">
        <v>23.724366666666661</v>
      </c>
      <c r="CY87" s="2">
        <v>999.9000000000002</v>
      </c>
      <c r="CZ87" s="2">
        <v>0</v>
      </c>
      <c r="DA87" s="2">
        <v>0</v>
      </c>
      <c r="DB87" s="2">
        <v>10000.459333333331</v>
      </c>
      <c r="DC87" s="2">
        <v>0</v>
      </c>
      <c r="DD87" s="2">
        <v>431.0754</v>
      </c>
      <c r="DE87" s="2">
        <v>200.0103666666667</v>
      </c>
      <c r="DF87" s="2">
        <v>0.89997720000000014</v>
      </c>
      <c r="DG87" s="2">
        <v>0.10002281</v>
      </c>
      <c r="DH87" s="2">
        <v>0</v>
      </c>
      <c r="DI87" s="2">
        <v>936.25253333333342</v>
      </c>
      <c r="DJ87" s="2">
        <v>5.0002200000000014</v>
      </c>
      <c r="DK87" s="2">
        <v>1985.403333333333</v>
      </c>
      <c r="DL87" s="2">
        <v>1797.819</v>
      </c>
      <c r="DM87" s="2">
        <v>35.67046666666667</v>
      </c>
      <c r="DN87" s="2">
        <v>39.853999999999999</v>
      </c>
      <c r="DO87" s="2">
        <v>37.625</v>
      </c>
      <c r="DP87" s="2">
        <v>34.899799999999999</v>
      </c>
      <c r="DQ87" s="2">
        <v>37.362400000000001</v>
      </c>
      <c r="DR87" s="2">
        <v>175.50299999999999</v>
      </c>
      <c r="DS87" s="2">
        <v>19.504999999999999</v>
      </c>
      <c r="DT87" s="2">
        <v>0</v>
      </c>
      <c r="DU87" s="2">
        <v>105.2999999523163</v>
      </c>
      <c r="DV87" s="2">
        <v>0</v>
      </c>
      <c r="DW87" s="2">
        <v>936.17096153846148</v>
      </c>
      <c r="DX87" s="2">
        <v>-51.814324793357748</v>
      </c>
      <c r="DY87" s="2">
        <v>-94.396239312051549</v>
      </c>
      <c r="DZ87" s="2">
        <v>1985.200384615385</v>
      </c>
      <c r="EA87" s="2">
        <v>15</v>
      </c>
      <c r="EB87" s="2">
        <v>1693247114.5</v>
      </c>
      <c r="EC87" s="2" t="s">
        <v>658</v>
      </c>
      <c r="ED87" s="2">
        <v>1693247114.5</v>
      </c>
      <c r="EE87" s="2">
        <v>1693247097</v>
      </c>
      <c r="EF87" s="2">
        <v>71</v>
      </c>
      <c r="EG87" s="2">
        <v>-2E-3</v>
      </c>
      <c r="EH87" s="2">
        <v>0</v>
      </c>
      <c r="EI87" s="2">
        <v>-0.60299999999999998</v>
      </c>
      <c r="EJ87" s="2">
        <v>7.4999999999999997E-2</v>
      </c>
      <c r="EK87" s="2">
        <v>410</v>
      </c>
      <c r="EL87" s="2">
        <v>16</v>
      </c>
      <c r="EM87" s="2">
        <v>0.55000000000000004</v>
      </c>
      <c r="EN87" s="2">
        <v>0.17</v>
      </c>
      <c r="EO87" s="2">
        <v>100</v>
      </c>
      <c r="EP87" s="2">
        <v>100</v>
      </c>
      <c r="EQ87" s="2">
        <v>-0.60299999999999998</v>
      </c>
      <c r="ER87" s="2">
        <v>7.4999999999999997E-2</v>
      </c>
      <c r="ES87" s="2">
        <v>-1.091467937913714</v>
      </c>
      <c r="ET87" s="2">
        <v>4.3947813741094052E-4</v>
      </c>
      <c r="EU87" s="2">
        <v>1.9954388575737439E-6</v>
      </c>
      <c r="EV87" s="2">
        <v>-3.8034163071679039E-10</v>
      </c>
      <c r="EW87" s="2">
        <v>-6.4726431352070818E-2</v>
      </c>
      <c r="EX87" s="2">
        <v>-1.1920631203760169E-2</v>
      </c>
      <c r="EY87" s="2">
        <v>1.912794135708796E-3</v>
      </c>
      <c r="EZ87" s="2">
        <v>-4.0206091563060771E-5</v>
      </c>
      <c r="FA87" s="2">
        <v>23</v>
      </c>
      <c r="FB87" s="2">
        <v>2006</v>
      </c>
      <c r="FC87" s="2">
        <v>0</v>
      </c>
      <c r="FD87" s="2">
        <v>18</v>
      </c>
      <c r="FE87" s="2">
        <v>1.4</v>
      </c>
      <c r="FF87" s="2">
        <v>1.4</v>
      </c>
      <c r="FG87" s="2">
        <v>1.073</v>
      </c>
      <c r="FH87" s="2">
        <v>2.5744600000000002</v>
      </c>
      <c r="FI87" s="2">
        <v>1.39771</v>
      </c>
      <c r="FJ87" s="2">
        <v>2.2778299999999998</v>
      </c>
      <c r="FK87" s="2">
        <v>1.3952599999999999</v>
      </c>
      <c r="FL87" s="2">
        <v>2.63916</v>
      </c>
      <c r="FM87" s="2">
        <v>31.870699999999999</v>
      </c>
      <c r="FN87" s="2">
        <v>14.1058</v>
      </c>
      <c r="FO87" s="2">
        <v>18</v>
      </c>
      <c r="FP87" s="2">
        <v>585.34199999999998</v>
      </c>
      <c r="FQ87" s="2">
        <v>391.14</v>
      </c>
      <c r="FR87" s="2">
        <v>23.810300000000002</v>
      </c>
      <c r="FS87" s="2">
        <v>24.6251</v>
      </c>
      <c r="FT87" s="2">
        <v>30.0001</v>
      </c>
      <c r="FU87" s="2">
        <v>24.442799999999998</v>
      </c>
      <c r="FV87" s="2">
        <v>24.793900000000001</v>
      </c>
      <c r="FW87" s="2">
        <v>21.502500000000001</v>
      </c>
      <c r="FX87" s="2">
        <v>0</v>
      </c>
      <c r="FY87" s="2">
        <v>100</v>
      </c>
      <c r="FZ87" s="2">
        <v>-999.9</v>
      </c>
      <c r="GA87" s="2">
        <v>410</v>
      </c>
      <c r="GB87" s="2">
        <v>56.859000000000002</v>
      </c>
      <c r="GC87" s="2">
        <v>99.1113</v>
      </c>
      <c r="GD87" s="2">
        <v>93.694900000000004</v>
      </c>
    </row>
    <row r="88" spans="1:186" s="2" customFormat="1" thickTop="1" thickBot="1" x14ac:dyDescent="0.35">
      <c r="A88" s="1">
        <v>71</v>
      </c>
      <c r="B88" s="2">
        <v>1693247177</v>
      </c>
      <c r="C88" s="2">
        <v>10768</v>
      </c>
      <c r="D88" s="2" t="s">
        <v>659</v>
      </c>
      <c r="E88" s="2" t="s">
        <v>660</v>
      </c>
      <c r="F88" s="2">
        <v>5</v>
      </c>
      <c r="H88" s="2" t="s">
        <v>308</v>
      </c>
      <c r="I88" s="1">
        <v>71</v>
      </c>
      <c r="J88" s="1" t="s">
        <v>1386</v>
      </c>
      <c r="M88" s="2">
        <v>1693247169.25</v>
      </c>
      <c r="N88" s="2">
        <f t="shared" si="50"/>
        <v>2.6357919531221031E-4</v>
      </c>
      <c r="O88" s="2">
        <f t="shared" si="51"/>
        <v>0.2635791953122103</v>
      </c>
      <c r="P88" s="1">
        <f t="shared" si="52"/>
        <v>0.57507511991215299</v>
      </c>
      <c r="Q88" s="2">
        <f t="shared" si="53"/>
        <v>409.30463333333341</v>
      </c>
      <c r="R88" s="2">
        <f t="shared" si="54"/>
        <v>356.76808967005098</v>
      </c>
      <c r="S88" s="2">
        <f t="shared" si="55"/>
        <v>36.212858750240656</v>
      </c>
      <c r="T88" s="2">
        <f t="shared" si="56"/>
        <v>41.54545011698476</v>
      </c>
      <c r="U88" s="2">
        <f t="shared" si="57"/>
        <v>2.0657145052337282E-2</v>
      </c>
      <c r="V88" s="2">
        <f t="shared" si="58"/>
        <v>2.9532066294997525</v>
      </c>
      <c r="W88" s="2">
        <f t="shared" si="59"/>
        <v>2.0577206595360133E-2</v>
      </c>
      <c r="X88" s="2">
        <f t="shared" si="60"/>
        <v>1.2867910386053127E-2</v>
      </c>
      <c r="Y88" s="2">
        <f t="shared" si="61"/>
        <v>33.049845283908006</v>
      </c>
      <c r="Z88" s="2">
        <f t="shared" si="62"/>
        <v>24.672124494358286</v>
      </c>
      <c r="AA88" s="2">
        <f t="shared" si="63"/>
        <v>23.835456666666669</v>
      </c>
      <c r="AB88" s="2">
        <f t="shared" si="64"/>
        <v>2.965499428688473</v>
      </c>
      <c r="AC88" s="2">
        <f t="shared" si="65"/>
        <v>54.776405653309602</v>
      </c>
      <c r="AD88" s="2">
        <f t="shared" si="66"/>
        <v>1.6951752502095006</v>
      </c>
      <c r="AE88" s="2">
        <f t="shared" si="67"/>
        <v>3.0947179355626044</v>
      </c>
      <c r="AF88" s="2">
        <f t="shared" si="68"/>
        <v>1.2703241784789725</v>
      </c>
      <c r="AG88" s="2">
        <f t="shared" si="69"/>
        <v>-11.623842513268475</v>
      </c>
      <c r="AH88" s="2">
        <f t="shared" si="70"/>
        <v>113.20859976440947</v>
      </c>
      <c r="AI88" s="2">
        <f t="shared" si="71"/>
        <v>8.0427448822198873</v>
      </c>
      <c r="AJ88" s="2">
        <f t="shared" si="72"/>
        <v>142.67734741726889</v>
      </c>
      <c r="AK88" s="2">
        <f t="shared" si="73"/>
        <v>0.57507511991215299</v>
      </c>
      <c r="AL88" s="2">
        <f t="shared" si="74"/>
        <v>0.2635791953122103</v>
      </c>
      <c r="AM88" s="2">
        <f t="shared" si="75"/>
        <v>0.37420895221063105</v>
      </c>
      <c r="AN88" s="2">
        <v>416.79744619834742</v>
      </c>
      <c r="AO88" s="2">
        <v>416.27911515151499</v>
      </c>
      <c r="AP88" s="2">
        <v>3.0020741772086201E-2</v>
      </c>
      <c r="AQ88" s="2">
        <v>67.252157582534338</v>
      </c>
      <c r="AR88" s="2">
        <f t="shared" si="76"/>
        <v>0.28368842228773156</v>
      </c>
      <c r="AS88" s="2">
        <v>16.442309942813861</v>
      </c>
      <c r="AT88" s="2">
        <v>16.719218181818171</v>
      </c>
      <c r="AU88" s="2">
        <v>3.8036048799635551E-4</v>
      </c>
      <c r="AV88" s="2">
        <v>78.55</v>
      </c>
      <c r="AW88" s="2">
        <v>0</v>
      </c>
      <c r="AX88" s="2">
        <v>0</v>
      </c>
      <c r="AY88" s="2">
        <f t="shared" si="77"/>
        <v>1</v>
      </c>
      <c r="AZ88" s="2">
        <f t="shared" si="78"/>
        <v>0</v>
      </c>
      <c r="BA88" s="2">
        <f t="shared" si="79"/>
        <v>54036.515948865293</v>
      </c>
      <c r="BB88" s="2" t="s">
        <v>309</v>
      </c>
      <c r="BC88" s="2">
        <v>0</v>
      </c>
      <c r="BD88" s="2">
        <v>0</v>
      </c>
      <c r="BE88" s="2">
        <v>0</v>
      </c>
      <c r="BF88" s="2" t="e">
        <f t="shared" si="80"/>
        <v>#DIV/0!</v>
      </c>
      <c r="BG88" s="2">
        <v>0.5</v>
      </c>
      <c r="BH88" s="2" t="s">
        <v>661</v>
      </c>
      <c r="BI88" s="2">
        <v>8185.55</v>
      </c>
      <c r="BJ88" s="2">
        <v>656.72942307692313</v>
      </c>
      <c r="BK88" s="2">
        <v>1214.52</v>
      </c>
      <c r="BL88" s="2">
        <f t="shared" si="81"/>
        <v>0.45926833392869348</v>
      </c>
      <c r="BM88" s="2">
        <v>0.5</v>
      </c>
      <c r="BN88" s="2">
        <f t="shared" si="82"/>
        <v>168.59005687249117</v>
      </c>
      <c r="BO88" s="2">
        <f t="shared" si="83"/>
        <v>0.57507511991215299</v>
      </c>
      <c r="BP88" s="2">
        <f t="shared" si="84"/>
        <v>38.714037268386349</v>
      </c>
      <c r="BQ88" s="2">
        <f t="shared" si="85"/>
        <v>4.45311670835571E-4</v>
      </c>
      <c r="BR88" s="2">
        <f t="shared" si="86"/>
        <v>-1</v>
      </c>
      <c r="BS88" s="2" t="e">
        <f t="shared" si="87"/>
        <v>#DIV/0!</v>
      </c>
      <c r="BT88" s="2" t="s">
        <v>662</v>
      </c>
      <c r="BU88" s="2">
        <v>495.4</v>
      </c>
      <c r="BV88" s="2">
        <f t="shared" si="88"/>
        <v>495.4</v>
      </c>
      <c r="BW88" s="2">
        <f t="shared" si="89"/>
        <v>0.59210222968744852</v>
      </c>
      <c r="BX88" s="2">
        <f t="shared" si="90"/>
        <v>0.77565716003320284</v>
      </c>
      <c r="BY88" s="2">
        <f t="shared" si="91"/>
        <v>2.451594670972951</v>
      </c>
      <c r="BZ88" s="2">
        <f t="shared" si="92"/>
        <v>0.45926833392869354</v>
      </c>
      <c r="CA88" s="2" t="e">
        <f t="shared" si="93"/>
        <v>#DIV/0!</v>
      </c>
      <c r="CB88" s="2">
        <f t="shared" si="94"/>
        <v>0.58511244292984876</v>
      </c>
      <c r="CC88" s="2">
        <f t="shared" si="95"/>
        <v>0.41488755707015124</v>
      </c>
      <c r="CD88" s="2">
        <f t="shared" si="96"/>
        <v>200.00613333333331</v>
      </c>
      <c r="CE88" s="2">
        <f t="shared" si="97"/>
        <v>168.59005687249117</v>
      </c>
      <c r="CF88" s="2">
        <f t="shared" si="98"/>
        <v>0.8429244346797925</v>
      </c>
      <c r="CG88" s="2">
        <f t="shared" si="99"/>
        <v>0.16524415893199945</v>
      </c>
      <c r="CH88" s="2">
        <v>6</v>
      </c>
      <c r="CI88" s="2">
        <v>0.5</v>
      </c>
      <c r="CJ88" s="2" t="s">
        <v>312</v>
      </c>
      <c r="CK88" s="2">
        <v>2</v>
      </c>
      <c r="CL88" s="2" t="b">
        <v>0</v>
      </c>
      <c r="CM88" s="2">
        <v>1693247169.25</v>
      </c>
      <c r="CN88" s="2">
        <v>409.30463333333341</v>
      </c>
      <c r="CO88" s="2">
        <v>409.9876000000001</v>
      </c>
      <c r="CP88" s="2">
        <v>16.70082</v>
      </c>
      <c r="CQ88" s="2">
        <v>16.44164</v>
      </c>
      <c r="CR88" s="2">
        <v>409.86163333333337</v>
      </c>
      <c r="CS88" s="2">
        <v>16.62182</v>
      </c>
      <c r="CT88" s="2">
        <v>599.9935333333334</v>
      </c>
      <c r="CU88" s="2">
        <v>101.4025666666667</v>
      </c>
      <c r="CV88" s="2">
        <v>9.9949389999999999E-2</v>
      </c>
      <c r="CW88" s="2">
        <v>24.546506666666669</v>
      </c>
      <c r="CX88" s="2">
        <v>23.835456666666669</v>
      </c>
      <c r="CY88" s="2">
        <v>999.9000000000002</v>
      </c>
      <c r="CZ88" s="2">
        <v>0</v>
      </c>
      <c r="DA88" s="2">
        <v>0</v>
      </c>
      <c r="DB88" s="2">
        <v>9995.2906666666659</v>
      </c>
      <c r="DC88" s="2">
        <v>0</v>
      </c>
      <c r="DD88" s="2">
        <v>439.05273333333338</v>
      </c>
      <c r="DE88" s="2">
        <v>200.00613333333331</v>
      </c>
      <c r="DF88" s="2">
        <v>0.90002693333333328</v>
      </c>
      <c r="DG88" s="2">
        <v>9.9973253333333345E-2</v>
      </c>
      <c r="DH88" s="2">
        <v>0</v>
      </c>
      <c r="DI88" s="2">
        <v>656.72829999999999</v>
      </c>
      <c r="DJ88" s="2">
        <v>5.0002200000000014</v>
      </c>
      <c r="DK88" s="2">
        <v>1492.522333333334</v>
      </c>
      <c r="DL88" s="2">
        <v>1797.8083333333329</v>
      </c>
      <c r="DM88" s="2">
        <v>35.872899999999987</v>
      </c>
      <c r="DN88" s="2">
        <v>39.995800000000003</v>
      </c>
      <c r="DO88" s="2">
        <v>38.047533333333327</v>
      </c>
      <c r="DP88" s="2">
        <v>36.245633333333338</v>
      </c>
      <c r="DQ88" s="2">
        <v>37.589300000000001</v>
      </c>
      <c r="DR88" s="2">
        <v>175.51066666666671</v>
      </c>
      <c r="DS88" s="2">
        <v>19.497</v>
      </c>
      <c r="DT88" s="2">
        <v>0</v>
      </c>
      <c r="DU88" s="2">
        <v>95.700000047683716</v>
      </c>
      <c r="DV88" s="2">
        <v>0</v>
      </c>
      <c r="DW88" s="2">
        <v>656.72942307692313</v>
      </c>
      <c r="DX88" s="2">
        <v>-8.1842392998453803</v>
      </c>
      <c r="DY88" s="2">
        <v>-11.81880340978096</v>
      </c>
      <c r="DZ88" s="2">
        <v>1492.590769230769</v>
      </c>
      <c r="EA88" s="2">
        <v>15</v>
      </c>
      <c r="EB88" s="2">
        <v>1693247198</v>
      </c>
      <c r="EC88" s="2" t="s">
        <v>663</v>
      </c>
      <c r="ED88" s="2">
        <v>1693247194.5</v>
      </c>
      <c r="EE88" s="2">
        <v>1693247198</v>
      </c>
      <c r="EF88" s="2">
        <v>72</v>
      </c>
      <c r="EG88" s="2">
        <v>4.7E-2</v>
      </c>
      <c r="EH88" s="2">
        <v>2E-3</v>
      </c>
      <c r="EI88" s="2">
        <v>-0.55700000000000005</v>
      </c>
      <c r="EJ88" s="2">
        <v>7.9000000000000001E-2</v>
      </c>
      <c r="EK88" s="2">
        <v>410</v>
      </c>
      <c r="EL88" s="2">
        <v>16</v>
      </c>
      <c r="EM88" s="2">
        <v>0.7</v>
      </c>
      <c r="EN88" s="2">
        <v>0.33</v>
      </c>
      <c r="EO88" s="2">
        <v>100</v>
      </c>
      <c r="EP88" s="2">
        <v>100</v>
      </c>
      <c r="EQ88" s="2">
        <v>-0.55700000000000005</v>
      </c>
      <c r="ER88" s="2">
        <v>7.9000000000000001E-2</v>
      </c>
      <c r="ES88" s="2">
        <v>-1.0939640476125849</v>
      </c>
      <c r="ET88" s="2">
        <v>4.3947813741094052E-4</v>
      </c>
      <c r="EU88" s="2">
        <v>1.9954388575737439E-6</v>
      </c>
      <c r="EV88" s="2">
        <v>-3.8034163071679039E-10</v>
      </c>
      <c r="EW88" s="2">
        <v>-6.4540125161703848E-2</v>
      </c>
      <c r="EX88" s="2">
        <v>-1.1920631203760169E-2</v>
      </c>
      <c r="EY88" s="2">
        <v>1.912794135708796E-3</v>
      </c>
      <c r="EZ88" s="2">
        <v>-4.0206091563060771E-5</v>
      </c>
      <c r="FA88" s="2">
        <v>23</v>
      </c>
      <c r="FB88" s="2">
        <v>2006</v>
      </c>
      <c r="FC88" s="2">
        <v>0</v>
      </c>
      <c r="FD88" s="2">
        <v>18</v>
      </c>
      <c r="FE88" s="2">
        <v>1</v>
      </c>
      <c r="FF88" s="2">
        <v>1.3</v>
      </c>
      <c r="FG88" s="2">
        <v>1.073</v>
      </c>
      <c r="FH88" s="2">
        <v>2.5854499999999998</v>
      </c>
      <c r="FI88" s="2">
        <v>1.39771</v>
      </c>
      <c r="FJ88" s="2">
        <v>2.2778299999999998</v>
      </c>
      <c r="FK88" s="2">
        <v>1.3952599999999999</v>
      </c>
      <c r="FL88" s="2">
        <v>2.4389599999999998</v>
      </c>
      <c r="FM88" s="2">
        <v>31.892700000000001</v>
      </c>
      <c r="FN88" s="2">
        <v>14.061999999999999</v>
      </c>
      <c r="FO88" s="2">
        <v>18</v>
      </c>
      <c r="FP88" s="2">
        <v>602.23500000000001</v>
      </c>
      <c r="FQ88" s="2">
        <v>390.85</v>
      </c>
      <c r="FR88" s="2">
        <v>23.851500000000001</v>
      </c>
      <c r="FS88" s="2">
        <v>24.653400000000001</v>
      </c>
      <c r="FT88" s="2">
        <v>30.0002</v>
      </c>
      <c r="FU88" s="2">
        <v>24.459199999999999</v>
      </c>
      <c r="FV88" s="2">
        <v>24.810300000000002</v>
      </c>
      <c r="FW88" s="2">
        <v>21.502600000000001</v>
      </c>
      <c r="FX88" s="2">
        <v>0</v>
      </c>
      <c r="FY88" s="2">
        <v>100</v>
      </c>
      <c r="FZ88" s="2">
        <v>-999.9</v>
      </c>
      <c r="GA88" s="2">
        <v>410</v>
      </c>
      <c r="GB88" s="2">
        <v>56.859000000000002</v>
      </c>
      <c r="GC88" s="2">
        <v>99.107399999999998</v>
      </c>
      <c r="GD88" s="2">
        <v>93.6875</v>
      </c>
    </row>
    <row r="89" spans="1:186" s="2" customFormat="1" thickTop="1" thickBot="1" x14ac:dyDescent="0.35">
      <c r="A89" s="1">
        <v>72</v>
      </c>
      <c r="B89" s="2">
        <v>1693247336.5</v>
      </c>
      <c r="C89" s="2">
        <v>10927.5</v>
      </c>
      <c r="D89" s="2" t="s">
        <v>664</v>
      </c>
      <c r="E89" s="2" t="s">
        <v>665</v>
      </c>
      <c r="F89" s="2">
        <v>5</v>
      </c>
      <c r="H89" s="2" t="s">
        <v>308</v>
      </c>
      <c r="I89" s="1">
        <v>72</v>
      </c>
      <c r="J89" s="1" t="s">
        <v>1388</v>
      </c>
      <c r="M89" s="2">
        <v>1693247328.75</v>
      </c>
      <c r="N89" s="2">
        <f t="shared" si="50"/>
        <v>7.121495581758117E-4</v>
      </c>
      <c r="O89" s="2">
        <f t="shared" si="51"/>
        <v>0.71214955817581171</v>
      </c>
      <c r="P89" s="1">
        <f t="shared" si="52"/>
        <v>6.2757835094301306</v>
      </c>
      <c r="Q89" s="2">
        <f t="shared" si="53"/>
        <v>403.43270000000012</v>
      </c>
      <c r="R89" s="2">
        <f t="shared" si="54"/>
        <v>210.69463963523657</v>
      </c>
      <c r="S89" s="2">
        <f t="shared" si="55"/>
        <v>21.386323293166136</v>
      </c>
      <c r="T89" s="2">
        <f t="shared" si="56"/>
        <v>40.949984129505928</v>
      </c>
      <c r="U89" s="2">
        <f t="shared" si="57"/>
        <v>5.4385027792616392E-2</v>
      </c>
      <c r="V89" s="2">
        <f t="shared" si="58"/>
        <v>2.954319108384988</v>
      </c>
      <c r="W89" s="2">
        <f t="shared" si="59"/>
        <v>5.3834903526196916E-2</v>
      </c>
      <c r="X89" s="2">
        <f t="shared" si="60"/>
        <v>3.3695777335994756E-2</v>
      </c>
      <c r="Y89" s="2">
        <f t="shared" si="61"/>
        <v>33.042914945994816</v>
      </c>
      <c r="Z89" s="2">
        <f t="shared" si="62"/>
        <v>24.89143268121812</v>
      </c>
      <c r="AA89" s="2">
        <f t="shared" si="63"/>
        <v>24.332493333333328</v>
      </c>
      <c r="AB89" s="2">
        <f t="shared" si="64"/>
        <v>3.0553175640707626</v>
      </c>
      <c r="AC89" s="2">
        <f t="shared" si="65"/>
        <v>55.246689118499667</v>
      </c>
      <c r="AD89" s="2">
        <f t="shared" si="66"/>
        <v>1.7443296187141846</v>
      </c>
      <c r="AE89" s="2">
        <f t="shared" si="67"/>
        <v>3.157346886385787</v>
      </c>
      <c r="AF89" s="2">
        <f t="shared" si="68"/>
        <v>1.310987945356578</v>
      </c>
      <c r="AG89" s="2">
        <f t="shared" si="69"/>
        <v>-31.405795515553297</v>
      </c>
      <c r="AH89" s="2">
        <f t="shared" si="70"/>
        <v>87.496229949698616</v>
      </c>
      <c r="AI89" s="2">
        <f t="shared" si="71"/>
        <v>6.239843112863654</v>
      </c>
      <c r="AJ89" s="2">
        <f t="shared" si="72"/>
        <v>95.373192493003785</v>
      </c>
      <c r="AK89" s="2">
        <f t="shared" si="73"/>
        <v>6.2757835094301306</v>
      </c>
      <c r="AL89" s="2">
        <f t="shared" si="74"/>
        <v>0.71214955817581171</v>
      </c>
      <c r="AM89" s="2">
        <f t="shared" si="75"/>
        <v>6.3131146664382225</v>
      </c>
      <c r="AN89" s="2">
        <v>416.88731262382709</v>
      </c>
      <c r="AO89" s="2">
        <v>410.61384242424259</v>
      </c>
      <c r="AP89" s="2">
        <v>-3.1628060253784292E-2</v>
      </c>
      <c r="AQ89" s="2">
        <v>67.256358822982818</v>
      </c>
      <c r="AR89" s="2">
        <f t="shared" si="76"/>
        <v>0.74123837294314709</v>
      </c>
      <c r="AS89" s="2">
        <v>16.480180908831169</v>
      </c>
      <c r="AT89" s="2">
        <v>17.207198181818178</v>
      </c>
      <c r="AU89" s="2">
        <v>2.6569150148173448E-4</v>
      </c>
      <c r="AV89" s="2">
        <v>78.55</v>
      </c>
      <c r="AW89" s="2">
        <v>17</v>
      </c>
      <c r="AX89" s="2">
        <v>3</v>
      </c>
      <c r="AY89" s="2">
        <f t="shared" si="77"/>
        <v>1</v>
      </c>
      <c r="AZ89" s="2">
        <f t="shared" si="78"/>
        <v>0</v>
      </c>
      <c r="BA89" s="2">
        <f t="shared" si="79"/>
        <v>54008.414714042498</v>
      </c>
      <c r="BB89" s="2" t="s">
        <v>309</v>
      </c>
      <c r="BC89" s="2">
        <v>0</v>
      </c>
      <c r="BD89" s="2">
        <v>0</v>
      </c>
      <c r="BE89" s="2">
        <v>0</v>
      </c>
      <c r="BF89" s="2" t="e">
        <f t="shared" si="80"/>
        <v>#DIV/0!</v>
      </c>
      <c r="BG89" s="2">
        <v>0.5</v>
      </c>
      <c r="BH89" s="2" t="s">
        <v>666</v>
      </c>
      <c r="BI89" s="2">
        <v>8186.62</v>
      </c>
      <c r="BJ89" s="2">
        <v>916.62584000000004</v>
      </c>
      <c r="BK89" s="2">
        <v>2671.39</v>
      </c>
      <c r="BL89" s="2">
        <f t="shared" si="81"/>
        <v>0.65687307356844182</v>
      </c>
      <c r="BM89" s="2">
        <v>0.5</v>
      </c>
      <c r="BN89" s="2">
        <f t="shared" si="82"/>
        <v>168.55284165077455</v>
      </c>
      <c r="BO89" s="2">
        <f t="shared" si="83"/>
        <v>6.2757835094301306</v>
      </c>
      <c r="BP89" s="2">
        <f t="shared" si="84"/>
        <v>55.358911576919581</v>
      </c>
      <c r="BQ89" s="2">
        <f t="shared" si="85"/>
        <v>3.4266900829812201E-2</v>
      </c>
      <c r="BR89" s="2">
        <f t="shared" si="86"/>
        <v>-1</v>
      </c>
      <c r="BS89" s="2" t="e">
        <f t="shared" si="87"/>
        <v>#DIV/0!</v>
      </c>
      <c r="BT89" s="2" t="s">
        <v>667</v>
      </c>
      <c r="BU89" s="2">
        <v>654.66999999999996</v>
      </c>
      <c r="BV89" s="2">
        <f t="shared" si="88"/>
        <v>654.66999999999996</v>
      </c>
      <c r="BW89" s="2">
        <f t="shared" si="89"/>
        <v>0.75493282523330552</v>
      </c>
      <c r="BX89" s="2">
        <f t="shared" si="90"/>
        <v>0.87010797730969092</v>
      </c>
      <c r="BY89" s="2">
        <f t="shared" si="91"/>
        <v>4.0805138466708417</v>
      </c>
      <c r="BZ89" s="2">
        <f t="shared" si="92"/>
        <v>0.65687307356844182</v>
      </c>
      <c r="CA89" s="2" t="e">
        <f t="shared" si="93"/>
        <v>#DIV/0!</v>
      </c>
      <c r="CB89" s="2">
        <f t="shared" si="94"/>
        <v>0.62144613935969262</v>
      </c>
      <c r="CC89" s="2">
        <f t="shared" si="95"/>
        <v>0.37855386064030738</v>
      </c>
      <c r="CD89" s="2">
        <f t="shared" si="96"/>
        <v>199.9617333333334</v>
      </c>
      <c r="CE89" s="2">
        <f t="shared" si="97"/>
        <v>168.55284165077455</v>
      </c>
      <c r="CF89" s="2">
        <f t="shared" si="98"/>
        <v>0.84292548799724265</v>
      </c>
      <c r="CG89" s="2">
        <f t="shared" si="99"/>
        <v>0.1652461918346784</v>
      </c>
      <c r="CH89" s="2">
        <v>6</v>
      </c>
      <c r="CI89" s="2">
        <v>0.5</v>
      </c>
      <c r="CJ89" s="2" t="s">
        <v>312</v>
      </c>
      <c r="CK89" s="2">
        <v>2</v>
      </c>
      <c r="CL89" s="2" t="b">
        <v>0</v>
      </c>
      <c r="CM89" s="2">
        <v>1693247328.75</v>
      </c>
      <c r="CN89" s="2">
        <v>403.43270000000012</v>
      </c>
      <c r="CO89" s="2">
        <v>409.99540000000002</v>
      </c>
      <c r="CP89" s="2">
        <v>17.184856666666668</v>
      </c>
      <c r="CQ89" s="2">
        <v>16.484986666666671</v>
      </c>
      <c r="CR89" s="2">
        <v>404.12470000000008</v>
      </c>
      <c r="CS89" s="2">
        <v>17.105856666666671</v>
      </c>
      <c r="CT89" s="2">
        <v>600.03546666666671</v>
      </c>
      <c r="CU89" s="2">
        <v>101.4038333333333</v>
      </c>
      <c r="CV89" s="2">
        <v>0.1000460733333333</v>
      </c>
      <c r="CW89" s="2">
        <v>24.88184</v>
      </c>
      <c r="CX89" s="2">
        <v>24.332493333333328</v>
      </c>
      <c r="CY89" s="2">
        <v>999.9000000000002</v>
      </c>
      <c r="CZ89" s="2">
        <v>0</v>
      </c>
      <c r="DA89" s="2">
        <v>0</v>
      </c>
      <c r="DB89" s="2">
        <v>10001.479333333329</v>
      </c>
      <c r="DC89" s="2">
        <v>0</v>
      </c>
      <c r="DD89" s="2">
        <v>328.34599999999989</v>
      </c>
      <c r="DE89" s="2">
        <v>199.9617333333334</v>
      </c>
      <c r="DF89" s="2">
        <v>0.89998713333333324</v>
      </c>
      <c r="DG89" s="2">
        <v>0.1000129733333333</v>
      </c>
      <c r="DH89" s="2">
        <v>0</v>
      </c>
      <c r="DI89" s="2">
        <v>917.1556999999998</v>
      </c>
      <c r="DJ89" s="2">
        <v>5.0002200000000014</v>
      </c>
      <c r="DK89" s="2">
        <v>2003.440333333333</v>
      </c>
      <c r="DL89" s="2">
        <v>1797.376</v>
      </c>
      <c r="DM89" s="2">
        <v>36.570399999999992</v>
      </c>
      <c r="DN89" s="2">
        <v>40.795466666666663</v>
      </c>
      <c r="DO89" s="2">
        <v>38.495466666666651</v>
      </c>
      <c r="DP89" s="2">
        <v>39.316399999999987</v>
      </c>
      <c r="DQ89" s="2">
        <v>38.561999999999991</v>
      </c>
      <c r="DR89" s="2">
        <v>175.46333333333331</v>
      </c>
      <c r="DS89" s="2">
        <v>19.49966666666667</v>
      </c>
      <c r="DT89" s="2">
        <v>0</v>
      </c>
      <c r="DU89" s="2">
        <v>157.5</v>
      </c>
      <c r="DV89" s="2">
        <v>0</v>
      </c>
      <c r="DW89" s="2">
        <v>916.62584000000004</v>
      </c>
      <c r="DX89" s="2">
        <v>-49.85530778606369</v>
      </c>
      <c r="DY89" s="2">
        <v>-100.84692324597211</v>
      </c>
      <c r="DZ89" s="2">
        <v>2002.624</v>
      </c>
      <c r="EA89" s="2">
        <v>15</v>
      </c>
      <c r="EB89" s="2">
        <v>1693247367.5</v>
      </c>
      <c r="EC89" s="2" t="s">
        <v>668</v>
      </c>
      <c r="ED89" s="2">
        <v>1693247354.5</v>
      </c>
      <c r="EE89" s="2">
        <v>1693247367.5</v>
      </c>
      <c r="EF89" s="2">
        <v>73</v>
      </c>
      <c r="EG89" s="2">
        <v>-0.13600000000000001</v>
      </c>
      <c r="EH89" s="2">
        <v>-1E-3</v>
      </c>
      <c r="EI89" s="2">
        <v>-0.69199999999999995</v>
      </c>
      <c r="EJ89" s="2">
        <v>7.9000000000000001E-2</v>
      </c>
      <c r="EK89" s="2">
        <v>410</v>
      </c>
      <c r="EL89" s="2">
        <v>17</v>
      </c>
      <c r="EM89" s="2">
        <v>0.67</v>
      </c>
      <c r="EN89" s="2">
        <v>0.18</v>
      </c>
      <c r="EO89" s="2">
        <v>100</v>
      </c>
      <c r="EP89" s="2">
        <v>100</v>
      </c>
      <c r="EQ89" s="2">
        <v>-0.69199999999999995</v>
      </c>
      <c r="ER89" s="2">
        <v>7.9000000000000001E-2</v>
      </c>
      <c r="ES89" s="2">
        <v>-1.0472125177862679</v>
      </c>
      <c r="ET89" s="2">
        <v>4.3947813741094052E-4</v>
      </c>
      <c r="EU89" s="2">
        <v>1.9954388575737439E-6</v>
      </c>
      <c r="EV89" s="2">
        <v>-3.8034163071679039E-10</v>
      </c>
      <c r="EW89" s="2">
        <v>-6.247531570440909E-2</v>
      </c>
      <c r="EX89" s="2">
        <v>-1.1920631203760169E-2</v>
      </c>
      <c r="EY89" s="2">
        <v>1.912794135708796E-3</v>
      </c>
      <c r="EZ89" s="2">
        <v>-4.0206091563060771E-5</v>
      </c>
      <c r="FA89" s="2">
        <v>23</v>
      </c>
      <c r="FB89" s="2">
        <v>2006</v>
      </c>
      <c r="FC89" s="2">
        <v>0</v>
      </c>
      <c r="FD89" s="2">
        <v>18</v>
      </c>
      <c r="FE89" s="2">
        <v>2.4</v>
      </c>
      <c r="FF89" s="2">
        <v>2.2999999999999998</v>
      </c>
      <c r="FG89" s="2">
        <v>1.073</v>
      </c>
      <c r="FH89" s="2">
        <v>2.5830099999999998</v>
      </c>
      <c r="FI89" s="2">
        <v>1.39771</v>
      </c>
      <c r="FJ89" s="2">
        <v>2.2778299999999998</v>
      </c>
      <c r="FK89" s="2">
        <v>1.3952599999999999</v>
      </c>
      <c r="FL89" s="2">
        <v>2.5976599999999999</v>
      </c>
      <c r="FM89" s="2">
        <v>31.980499999999999</v>
      </c>
      <c r="FN89" s="2">
        <v>14.044499999999999</v>
      </c>
      <c r="FO89" s="2">
        <v>18</v>
      </c>
      <c r="FP89" s="2">
        <v>581.25300000000004</v>
      </c>
      <c r="FQ89" s="2">
        <v>391.07</v>
      </c>
      <c r="FR89" s="2">
        <v>24.1145</v>
      </c>
      <c r="FS89" s="2">
        <v>24.7577</v>
      </c>
      <c r="FT89" s="2">
        <v>30.000299999999999</v>
      </c>
      <c r="FU89" s="2">
        <v>24.5518</v>
      </c>
      <c r="FV89" s="2">
        <v>24.908000000000001</v>
      </c>
      <c r="FW89" s="2">
        <v>21.502400000000002</v>
      </c>
      <c r="FX89" s="2">
        <v>0</v>
      </c>
      <c r="FY89" s="2">
        <v>100</v>
      </c>
      <c r="FZ89" s="2">
        <v>-999.9</v>
      </c>
      <c r="GA89" s="2">
        <v>410</v>
      </c>
      <c r="GB89" s="2">
        <v>56.859000000000002</v>
      </c>
      <c r="GC89" s="2">
        <v>99.088999999999999</v>
      </c>
      <c r="GD89" s="2">
        <v>93.672499999999999</v>
      </c>
    </row>
    <row r="90" spans="1:186" s="2" customFormat="1" thickTop="1" thickBot="1" x14ac:dyDescent="0.35">
      <c r="A90" s="1">
        <v>73</v>
      </c>
      <c r="B90" s="2">
        <v>1693247540.5999999</v>
      </c>
      <c r="C90" s="2">
        <v>11131.599999904631</v>
      </c>
      <c r="D90" s="2" t="s">
        <v>669</v>
      </c>
      <c r="E90" s="2" t="s">
        <v>670</v>
      </c>
      <c r="F90" s="2">
        <v>5</v>
      </c>
      <c r="H90" s="2" t="s">
        <v>308</v>
      </c>
      <c r="I90" s="1">
        <v>73</v>
      </c>
      <c r="J90" s="1" t="s">
        <v>1389</v>
      </c>
      <c r="M90" s="2">
        <v>1693247532.849999</v>
      </c>
      <c r="N90" s="2">
        <f t="shared" si="50"/>
        <v>9.5054048475271512E-4</v>
      </c>
      <c r="O90" s="2">
        <f t="shared" si="51"/>
        <v>0.95054048475271513</v>
      </c>
      <c r="P90" s="1">
        <f t="shared" si="52"/>
        <v>4.8953182527445396</v>
      </c>
      <c r="Q90" s="2">
        <f t="shared" si="53"/>
        <v>404.70503333333329</v>
      </c>
      <c r="R90" s="2">
        <f t="shared" si="54"/>
        <v>288.63855009817667</v>
      </c>
      <c r="S90" s="2">
        <f t="shared" si="55"/>
        <v>29.297680247687182</v>
      </c>
      <c r="T90" s="2">
        <f t="shared" si="56"/>
        <v>41.078777097503448</v>
      </c>
      <c r="U90" s="2">
        <f t="shared" si="57"/>
        <v>7.2869819261681845E-2</v>
      </c>
      <c r="V90" s="2">
        <f t="shared" si="58"/>
        <v>2.9543884907601949</v>
      </c>
      <c r="W90" s="2">
        <f t="shared" si="59"/>
        <v>7.18858538224285E-2</v>
      </c>
      <c r="X90" s="2">
        <f t="shared" si="60"/>
        <v>4.5015957062352993E-2</v>
      </c>
      <c r="Y90" s="2">
        <f t="shared" si="61"/>
        <v>33.047842447928673</v>
      </c>
      <c r="Z90" s="2">
        <f t="shared" si="62"/>
        <v>24.996584158761625</v>
      </c>
      <c r="AA90" s="2">
        <f t="shared" si="63"/>
        <v>24.476616666666661</v>
      </c>
      <c r="AB90" s="2">
        <f t="shared" si="64"/>
        <v>3.0818024651343023</v>
      </c>
      <c r="AC90" s="2">
        <f t="shared" si="65"/>
        <v>55.559255421399598</v>
      </c>
      <c r="AD90" s="2">
        <f t="shared" si="66"/>
        <v>1.7717258202628006</v>
      </c>
      <c r="AE90" s="2">
        <f t="shared" si="67"/>
        <v>3.1888941038262906</v>
      </c>
      <c r="AF90" s="2">
        <f t="shared" si="68"/>
        <v>1.3100766448715018</v>
      </c>
      <c r="AG90" s="2">
        <f t="shared" si="69"/>
        <v>-41.918835377594739</v>
      </c>
      <c r="AH90" s="2">
        <f t="shared" si="70"/>
        <v>91.096882983992529</v>
      </c>
      <c r="AI90" s="2">
        <f t="shared" si="71"/>
        <v>6.5066569245007511</v>
      </c>
      <c r="AJ90" s="2">
        <f t="shared" si="72"/>
        <v>88.732546978827216</v>
      </c>
      <c r="AK90" s="2">
        <f t="shared" si="73"/>
        <v>4.8953182527445396</v>
      </c>
      <c r="AL90" s="2">
        <f t="shared" si="74"/>
        <v>0.95054048475271513</v>
      </c>
      <c r="AM90" s="2">
        <f t="shared" si="75"/>
        <v>5.2735924979786226</v>
      </c>
      <c r="AN90" s="2">
        <v>416.8838769247759</v>
      </c>
      <c r="AO90" s="2">
        <v>411.74827272727248</v>
      </c>
      <c r="AP90" s="2">
        <v>-4.9398701745229867E-2</v>
      </c>
      <c r="AQ90" s="2">
        <v>67.253813281771542</v>
      </c>
      <c r="AR90" s="2">
        <f t="shared" si="76"/>
        <v>0.98882289075092755</v>
      </c>
      <c r="AS90" s="2">
        <v>16.528190956839818</v>
      </c>
      <c r="AT90" s="2">
        <v>17.49726424242424</v>
      </c>
      <c r="AU90" s="2">
        <v>4.5349720198494719E-4</v>
      </c>
      <c r="AV90" s="2">
        <v>78.55</v>
      </c>
      <c r="AW90" s="2">
        <v>22</v>
      </c>
      <c r="AX90" s="2">
        <v>4</v>
      </c>
      <c r="AY90" s="2">
        <f t="shared" si="77"/>
        <v>1</v>
      </c>
      <c r="AZ90" s="2">
        <f t="shared" si="78"/>
        <v>0</v>
      </c>
      <c r="BA90" s="2">
        <f t="shared" si="79"/>
        <v>53980.224296766493</v>
      </c>
      <c r="BB90" s="2" t="s">
        <v>309</v>
      </c>
      <c r="BC90" s="2">
        <v>0</v>
      </c>
      <c r="BD90" s="2">
        <v>0</v>
      </c>
      <c r="BE90" s="2">
        <v>0</v>
      </c>
      <c r="BF90" s="2" t="e">
        <f t="shared" si="80"/>
        <v>#DIV/0!</v>
      </c>
      <c r="BG90" s="2">
        <v>0.5</v>
      </c>
      <c r="BH90" s="2" t="s">
        <v>671</v>
      </c>
      <c r="BI90" s="2">
        <v>8267.2199999999993</v>
      </c>
      <c r="BJ90" s="2">
        <v>733.68526923076911</v>
      </c>
      <c r="BK90" s="2">
        <v>1667.13</v>
      </c>
      <c r="BL90" s="2">
        <f t="shared" si="81"/>
        <v>0.55991118315262212</v>
      </c>
      <c r="BM90" s="2">
        <v>0.5</v>
      </c>
      <c r="BN90" s="2">
        <f t="shared" si="82"/>
        <v>168.57909842897857</v>
      </c>
      <c r="BO90" s="2">
        <f t="shared" si="83"/>
        <v>4.8953182527445396</v>
      </c>
      <c r="BP90" s="2">
        <f t="shared" si="84"/>
        <v>47.194661228085863</v>
      </c>
      <c r="BQ90" s="2">
        <f t="shared" si="85"/>
        <v>2.6072735550880067E-2</v>
      </c>
      <c r="BR90" s="2">
        <f t="shared" si="86"/>
        <v>-1</v>
      </c>
      <c r="BS90" s="2" t="e">
        <f t="shared" si="87"/>
        <v>#DIV/0!</v>
      </c>
      <c r="BT90" s="2" t="s">
        <v>672</v>
      </c>
      <c r="BU90" s="2">
        <v>-7312.2</v>
      </c>
      <c r="BV90" s="2">
        <f t="shared" si="88"/>
        <v>-7312.2</v>
      </c>
      <c r="BW90" s="2">
        <f t="shared" si="89"/>
        <v>5.3861006640154034</v>
      </c>
      <c r="BX90" s="2">
        <f t="shared" si="90"/>
        <v>0.10395483079129857</v>
      </c>
      <c r="BY90" s="2">
        <f t="shared" si="91"/>
        <v>-0.22799294330023798</v>
      </c>
      <c r="BZ90" s="2">
        <f t="shared" si="92"/>
        <v>0.55991118315262212</v>
      </c>
      <c r="CA90" s="2" t="e">
        <f t="shared" si="93"/>
        <v>#DIV/0!</v>
      </c>
      <c r="CB90" s="2">
        <f t="shared" si="94"/>
        <v>-1.0360553027173343</v>
      </c>
      <c r="CC90" s="2">
        <f t="shared" si="95"/>
        <v>2.036055302717334</v>
      </c>
      <c r="CD90" s="2">
        <f t="shared" si="96"/>
        <v>199.9930333333333</v>
      </c>
      <c r="CE90" s="2">
        <f t="shared" si="97"/>
        <v>168.57909842897857</v>
      </c>
      <c r="CF90" s="2">
        <f t="shared" si="98"/>
        <v>0.84292485402730821</v>
      </c>
      <c r="CG90" s="2">
        <f t="shared" si="99"/>
        <v>0.16524496827270488</v>
      </c>
      <c r="CH90" s="2">
        <v>6</v>
      </c>
      <c r="CI90" s="2">
        <v>0.5</v>
      </c>
      <c r="CJ90" s="2" t="s">
        <v>312</v>
      </c>
      <c r="CK90" s="2">
        <v>2</v>
      </c>
      <c r="CL90" s="2" t="b">
        <v>0</v>
      </c>
      <c r="CM90" s="2">
        <v>1693247532.849999</v>
      </c>
      <c r="CN90" s="2">
        <v>404.70503333333329</v>
      </c>
      <c r="CO90" s="2">
        <v>409.98493333333329</v>
      </c>
      <c r="CP90" s="2">
        <v>17.454910000000002</v>
      </c>
      <c r="CQ90" s="2">
        <v>16.520980000000002</v>
      </c>
      <c r="CR90" s="2">
        <v>405.37103333333329</v>
      </c>
      <c r="CS90" s="2">
        <v>17.372910000000001</v>
      </c>
      <c r="CT90" s="2">
        <v>600.01213333333328</v>
      </c>
      <c r="CU90" s="2">
        <v>101.4029666666667</v>
      </c>
      <c r="CV90" s="2">
        <v>0.10003852000000001</v>
      </c>
      <c r="CW90" s="2">
        <v>25.04855666666667</v>
      </c>
      <c r="CX90" s="2">
        <v>24.476616666666661</v>
      </c>
      <c r="CY90" s="2">
        <v>999.9000000000002</v>
      </c>
      <c r="CZ90" s="2">
        <v>0</v>
      </c>
      <c r="DA90" s="2">
        <v>0</v>
      </c>
      <c r="DB90" s="2">
        <v>10001.958666666669</v>
      </c>
      <c r="DC90" s="2">
        <v>0</v>
      </c>
      <c r="DD90" s="2">
        <v>335.20443333333333</v>
      </c>
      <c r="DE90" s="2">
        <v>199.9930333333333</v>
      </c>
      <c r="DF90" s="2">
        <v>0.9000052666666668</v>
      </c>
      <c r="DG90" s="2">
        <v>9.9994766666666665E-2</v>
      </c>
      <c r="DH90" s="2">
        <v>0</v>
      </c>
      <c r="DI90" s="2">
        <v>733.67116666666675</v>
      </c>
      <c r="DJ90" s="2">
        <v>5.0002200000000014</v>
      </c>
      <c r="DK90" s="2">
        <v>1605.3703333333331</v>
      </c>
      <c r="DL90" s="2">
        <v>1797.6753333333329</v>
      </c>
      <c r="DM90" s="2">
        <v>36.768599999999999</v>
      </c>
      <c r="DN90" s="2">
        <v>41.214299999999987</v>
      </c>
      <c r="DO90" s="2">
        <v>38.512399999999992</v>
      </c>
      <c r="DP90" s="2">
        <v>39.758066666666657</v>
      </c>
      <c r="DQ90" s="2">
        <v>39</v>
      </c>
      <c r="DR90" s="2">
        <v>175.4943333333334</v>
      </c>
      <c r="DS90" s="2">
        <v>19.498333333333331</v>
      </c>
      <c r="DT90" s="2">
        <v>0</v>
      </c>
      <c r="DU90" s="2">
        <v>201.79999995231631</v>
      </c>
      <c r="DV90" s="2">
        <v>0</v>
      </c>
      <c r="DW90" s="2">
        <v>733.68526923076911</v>
      </c>
      <c r="DX90" s="2">
        <v>-7.2282051354534307</v>
      </c>
      <c r="DY90" s="2">
        <v>-35.800000003597162</v>
      </c>
      <c r="DZ90" s="2">
        <v>1605.4542307692309</v>
      </c>
      <c r="EA90" s="2">
        <v>15</v>
      </c>
      <c r="EB90" s="2">
        <v>1693247569.5999999</v>
      </c>
      <c r="EC90" s="2" t="s">
        <v>673</v>
      </c>
      <c r="ED90" s="2">
        <v>1693247569.5999999</v>
      </c>
      <c r="EE90" s="2">
        <v>1693247561.5999999</v>
      </c>
      <c r="EF90" s="2">
        <v>74</v>
      </c>
      <c r="EG90" s="2">
        <v>2.5999999999999999E-2</v>
      </c>
      <c r="EH90" s="2">
        <v>3.0000000000000001E-3</v>
      </c>
      <c r="EI90" s="2">
        <v>-0.66600000000000004</v>
      </c>
      <c r="EJ90" s="2">
        <v>8.2000000000000003E-2</v>
      </c>
      <c r="EK90" s="2">
        <v>410</v>
      </c>
      <c r="EL90" s="2">
        <v>17</v>
      </c>
      <c r="EM90" s="2">
        <v>0.38</v>
      </c>
      <c r="EN90" s="2">
        <v>0.15</v>
      </c>
      <c r="EO90" s="2">
        <v>100</v>
      </c>
      <c r="EP90" s="2">
        <v>100</v>
      </c>
      <c r="EQ90" s="2">
        <v>-0.66600000000000004</v>
      </c>
      <c r="ER90" s="2">
        <v>8.2000000000000003E-2</v>
      </c>
      <c r="ES90" s="2">
        <v>-1.1830044636010111</v>
      </c>
      <c r="ET90" s="2">
        <v>4.3947813741094052E-4</v>
      </c>
      <c r="EU90" s="2">
        <v>1.9954388575737439E-6</v>
      </c>
      <c r="EV90" s="2">
        <v>-3.8034163071679039E-10</v>
      </c>
      <c r="EW90" s="2">
        <v>-6.3411366092638449E-2</v>
      </c>
      <c r="EX90" s="2">
        <v>-1.1920631203760169E-2</v>
      </c>
      <c r="EY90" s="2">
        <v>1.912794135708796E-3</v>
      </c>
      <c r="EZ90" s="2">
        <v>-4.0206091563060771E-5</v>
      </c>
      <c r="FA90" s="2">
        <v>23</v>
      </c>
      <c r="FB90" s="2">
        <v>2006</v>
      </c>
      <c r="FC90" s="2">
        <v>0</v>
      </c>
      <c r="FD90" s="2">
        <v>18</v>
      </c>
      <c r="FE90" s="2">
        <v>3.1</v>
      </c>
      <c r="FF90" s="2">
        <v>2.9</v>
      </c>
      <c r="FG90" s="2">
        <v>1.073</v>
      </c>
      <c r="FH90" s="2">
        <v>2.5781200000000002</v>
      </c>
      <c r="FI90" s="2">
        <v>1.39771</v>
      </c>
      <c r="FJ90" s="2">
        <v>2.2778299999999998</v>
      </c>
      <c r="FK90" s="2">
        <v>1.3952599999999999</v>
      </c>
      <c r="FL90" s="2">
        <v>2.4658199999999999</v>
      </c>
      <c r="FM90" s="2">
        <v>32.112400000000001</v>
      </c>
      <c r="FN90" s="2">
        <v>14.009499999999999</v>
      </c>
      <c r="FO90" s="2">
        <v>18</v>
      </c>
      <c r="FP90" s="2">
        <v>576.04300000000001</v>
      </c>
      <c r="FQ90" s="2">
        <v>390.82799999999997</v>
      </c>
      <c r="FR90" s="2">
        <v>24.3447</v>
      </c>
      <c r="FS90" s="2">
        <v>24.834800000000001</v>
      </c>
      <c r="FT90" s="2">
        <v>30.000299999999999</v>
      </c>
      <c r="FU90" s="2">
        <v>24.622</v>
      </c>
      <c r="FV90" s="2">
        <v>24.972799999999999</v>
      </c>
      <c r="FW90" s="2">
        <v>21.5032</v>
      </c>
      <c r="FX90" s="2">
        <v>0</v>
      </c>
      <c r="FY90" s="2">
        <v>100</v>
      </c>
      <c r="FZ90" s="2">
        <v>-999.9</v>
      </c>
      <c r="GA90" s="2">
        <v>410</v>
      </c>
      <c r="GB90" s="2">
        <v>56.859000000000002</v>
      </c>
      <c r="GC90" s="2">
        <v>99.079899999999995</v>
      </c>
      <c r="GD90" s="2">
        <v>93.664199999999994</v>
      </c>
    </row>
    <row r="91" spans="1:186" s="2" customFormat="1" thickTop="1" thickBot="1" x14ac:dyDescent="0.35">
      <c r="A91" s="1">
        <v>74</v>
      </c>
      <c r="B91" s="2">
        <v>1693247683.5999999</v>
      </c>
      <c r="C91" s="2">
        <v>11274.599999904631</v>
      </c>
      <c r="D91" s="2" t="s">
        <v>674</v>
      </c>
      <c r="E91" s="2" t="s">
        <v>675</v>
      </c>
      <c r="F91" s="2">
        <v>5</v>
      </c>
      <c r="H91" s="2" t="s">
        <v>308</v>
      </c>
      <c r="I91" s="1">
        <v>74</v>
      </c>
      <c r="J91" s="1" t="s">
        <v>1390</v>
      </c>
      <c r="M91" s="2">
        <v>1693247675.599999</v>
      </c>
      <c r="N91" s="2">
        <f t="shared" si="50"/>
        <v>4.6522059695588942E-4</v>
      </c>
      <c r="O91" s="2">
        <f t="shared" si="51"/>
        <v>0.46522059695588941</v>
      </c>
      <c r="P91" s="1">
        <f t="shared" si="52"/>
        <v>4.7663442157630511</v>
      </c>
      <c r="Q91" s="2">
        <f t="shared" si="53"/>
        <v>405.04070967741939</v>
      </c>
      <c r="R91" s="2">
        <f t="shared" si="54"/>
        <v>171.74882136098549</v>
      </c>
      <c r="S91" s="2">
        <f t="shared" si="55"/>
        <v>17.433563172454964</v>
      </c>
      <c r="T91" s="2">
        <f t="shared" si="56"/>
        <v>41.114126685828481</v>
      </c>
      <c r="U91" s="2">
        <f t="shared" si="57"/>
        <v>3.3792331778749247E-2</v>
      </c>
      <c r="V91" s="2">
        <f t="shared" si="58"/>
        <v>2.9533314468226886</v>
      </c>
      <c r="W91" s="2">
        <f t="shared" si="59"/>
        <v>3.3578987369098909E-2</v>
      </c>
      <c r="X91" s="2">
        <f t="shared" si="60"/>
        <v>2.1005922820984936E-2</v>
      </c>
      <c r="Y91" s="2">
        <f t="shared" si="61"/>
        <v>33.049121431274237</v>
      </c>
      <c r="Z91" s="2">
        <f t="shared" si="62"/>
        <v>25.284452657650803</v>
      </c>
      <c r="AA91" s="2">
        <f t="shared" si="63"/>
        <v>24.608261290322581</v>
      </c>
      <c r="AB91" s="2">
        <f t="shared" si="64"/>
        <v>3.1061693580054346</v>
      </c>
      <c r="AC91" s="2">
        <f t="shared" si="65"/>
        <v>53.833223136938258</v>
      </c>
      <c r="AD91" s="2">
        <f t="shared" si="66"/>
        <v>1.7333754909607986</v>
      </c>
      <c r="AE91" s="2">
        <f t="shared" si="67"/>
        <v>3.2198991439756912</v>
      </c>
      <c r="AF91" s="2">
        <f t="shared" si="68"/>
        <v>1.372793867044636</v>
      </c>
      <c r="AG91" s="2">
        <f t="shared" si="69"/>
        <v>-20.516228325754724</v>
      </c>
      <c r="AH91" s="2">
        <f t="shared" si="70"/>
        <v>95.969601183846876</v>
      </c>
      <c r="AI91" s="2">
        <f t="shared" si="71"/>
        <v>6.8673123777932066</v>
      </c>
      <c r="AJ91" s="2">
        <f t="shared" si="72"/>
        <v>115.36980666715959</v>
      </c>
      <c r="AK91" s="2">
        <f t="shared" si="73"/>
        <v>4.7663442157630511</v>
      </c>
      <c r="AL91" s="2">
        <f t="shared" si="74"/>
        <v>0.46522059695588941</v>
      </c>
      <c r="AM91" s="2">
        <f t="shared" si="75"/>
        <v>5.0834815914327036</v>
      </c>
      <c r="AN91" s="2">
        <v>416.93764865443512</v>
      </c>
      <c r="AO91" s="2">
        <v>411.89552727272729</v>
      </c>
      <c r="AP91" s="2">
        <v>-2.773012445670962E-2</v>
      </c>
      <c r="AQ91" s="2">
        <v>67.256719581630435</v>
      </c>
      <c r="AR91" s="2">
        <f t="shared" si="76"/>
        <v>0.54427295665133812</v>
      </c>
      <c r="AS91" s="2">
        <v>16.6215455283117</v>
      </c>
      <c r="AT91" s="2">
        <v>17.128733939393939</v>
      </c>
      <c r="AU91" s="2">
        <v>5.1835324675340508E-3</v>
      </c>
      <c r="AV91" s="2">
        <v>78.55</v>
      </c>
      <c r="AW91" s="2">
        <v>14</v>
      </c>
      <c r="AX91" s="2">
        <v>2</v>
      </c>
      <c r="AY91" s="2">
        <f t="shared" si="77"/>
        <v>1</v>
      </c>
      <c r="AZ91" s="2">
        <f t="shared" si="78"/>
        <v>0</v>
      </c>
      <c r="BA91" s="2">
        <f t="shared" si="79"/>
        <v>53919.848274316144</v>
      </c>
      <c r="BB91" s="2" t="s">
        <v>309</v>
      </c>
      <c r="BC91" s="2">
        <v>0</v>
      </c>
      <c r="BD91" s="2">
        <v>0</v>
      </c>
      <c r="BE91" s="2">
        <v>0</v>
      </c>
      <c r="BF91" s="2" t="e">
        <f t="shared" si="80"/>
        <v>#DIV/0!</v>
      </c>
      <c r="BG91" s="2">
        <v>0.5</v>
      </c>
      <c r="BH91" s="2" t="s">
        <v>676</v>
      </c>
      <c r="BI91" s="2">
        <v>8216.02</v>
      </c>
      <c r="BJ91" s="2">
        <v>829.28783999999996</v>
      </c>
      <c r="BK91" s="2">
        <v>2242.19</v>
      </c>
      <c r="BL91" s="2">
        <f t="shared" si="81"/>
        <v>0.63014381475254111</v>
      </c>
      <c r="BM91" s="2">
        <v>0.5</v>
      </c>
      <c r="BN91" s="2">
        <f t="shared" si="82"/>
        <v>168.58540344926456</v>
      </c>
      <c r="BO91" s="2">
        <f t="shared" si="83"/>
        <v>4.7663442157630511</v>
      </c>
      <c r="BP91" s="2">
        <f t="shared" si="84"/>
        <v>53.11652462055789</v>
      </c>
      <c r="BQ91" s="2">
        <f t="shared" si="85"/>
        <v>2.5306723645543837E-2</v>
      </c>
      <c r="BR91" s="2">
        <f t="shared" si="86"/>
        <v>-1</v>
      </c>
      <c r="BS91" s="2" t="e">
        <f t="shared" si="87"/>
        <v>#DIV/0!</v>
      </c>
      <c r="BT91" s="2" t="s">
        <v>677</v>
      </c>
      <c r="BU91" s="2">
        <v>0.8</v>
      </c>
      <c r="BV91" s="2">
        <f t="shared" si="88"/>
        <v>0.8</v>
      </c>
      <c r="BW91" s="2">
        <f t="shared" si="89"/>
        <v>0.99964320597273204</v>
      </c>
      <c r="BX91" s="2">
        <f t="shared" si="90"/>
        <v>0.63036872654915033</v>
      </c>
      <c r="BY91" s="2">
        <f t="shared" si="91"/>
        <v>2802.7374999999997</v>
      </c>
      <c r="BZ91" s="2">
        <f t="shared" si="92"/>
        <v>0.63014381475254111</v>
      </c>
      <c r="CA91" s="2" t="e">
        <f t="shared" si="93"/>
        <v>#DIV/0!</v>
      </c>
      <c r="CB91" s="2">
        <f t="shared" si="94"/>
        <v>6.0810608441975989E-4</v>
      </c>
      <c r="CC91" s="2">
        <f t="shared" si="95"/>
        <v>0.99939189391558025</v>
      </c>
      <c r="CD91" s="2">
        <f t="shared" si="96"/>
        <v>200.00048387096771</v>
      </c>
      <c r="CE91" s="2">
        <f t="shared" si="97"/>
        <v>168.58540344926456</v>
      </c>
      <c r="CF91" s="2">
        <f t="shared" si="98"/>
        <v>0.84292497791169896</v>
      </c>
      <c r="CG91" s="2">
        <f t="shared" si="99"/>
        <v>0.16524520736957918</v>
      </c>
      <c r="CH91" s="2">
        <v>6</v>
      </c>
      <c r="CI91" s="2">
        <v>0.5</v>
      </c>
      <c r="CJ91" s="2" t="s">
        <v>312</v>
      </c>
      <c r="CK91" s="2">
        <v>2</v>
      </c>
      <c r="CL91" s="2" t="b">
        <v>0</v>
      </c>
      <c r="CM91" s="2">
        <v>1693247675.599999</v>
      </c>
      <c r="CN91" s="2">
        <v>405.04070967741939</v>
      </c>
      <c r="CO91" s="2">
        <v>409.99529032258067</v>
      </c>
      <c r="CP91" s="2">
        <v>17.076554838709679</v>
      </c>
      <c r="CQ91" s="2">
        <v>16.61929677419355</v>
      </c>
      <c r="CR91" s="2">
        <v>405.6627096774194</v>
      </c>
      <c r="CS91" s="2">
        <v>16.99255483870968</v>
      </c>
      <c r="CT91" s="2">
        <v>600.02383870967742</v>
      </c>
      <c r="CU91" s="2">
        <v>101.40612903225809</v>
      </c>
      <c r="CV91" s="2">
        <v>0.1000299870967742</v>
      </c>
      <c r="CW91" s="2">
        <v>25.211009677419359</v>
      </c>
      <c r="CX91" s="2">
        <v>24.608261290322581</v>
      </c>
      <c r="CY91" s="2">
        <v>999.90000000000032</v>
      </c>
      <c r="CZ91" s="2">
        <v>0</v>
      </c>
      <c r="DA91" s="2">
        <v>0</v>
      </c>
      <c r="DB91" s="2">
        <v>9995.6477419354851</v>
      </c>
      <c r="DC91" s="2">
        <v>0</v>
      </c>
      <c r="DD91" s="2">
        <v>394.22351612903219</v>
      </c>
      <c r="DE91" s="2">
        <v>200.00048387096771</v>
      </c>
      <c r="DF91" s="2">
        <v>0.90000716129032277</v>
      </c>
      <c r="DG91" s="2">
        <v>9.9993306451612932E-2</v>
      </c>
      <c r="DH91" s="2">
        <v>0</v>
      </c>
      <c r="DI91" s="2">
        <v>829.79690322580666</v>
      </c>
      <c r="DJ91" s="2">
        <v>5.0002200000000023</v>
      </c>
      <c r="DK91" s="2">
        <v>1812.9335483870971</v>
      </c>
      <c r="DL91" s="2">
        <v>1797.7441935483871</v>
      </c>
      <c r="DM91" s="2">
        <v>36.965451612903223</v>
      </c>
      <c r="DN91" s="2">
        <v>41.5</v>
      </c>
      <c r="DO91" s="2">
        <v>38.848580645161277</v>
      </c>
      <c r="DP91" s="2">
        <v>40.685290322580641</v>
      </c>
      <c r="DQ91" s="2">
        <v>39.199193548387093</v>
      </c>
      <c r="DR91" s="2">
        <v>175.5012903225807</v>
      </c>
      <c r="DS91" s="2">
        <v>19.5</v>
      </c>
      <c r="DT91" s="2">
        <v>0</v>
      </c>
      <c r="DU91" s="2">
        <v>140.5999999046326</v>
      </c>
      <c r="DV91" s="2">
        <v>0</v>
      </c>
      <c r="DW91" s="2">
        <v>829.28783999999996</v>
      </c>
      <c r="DX91" s="2">
        <v>-48.835076999514101</v>
      </c>
      <c r="DY91" s="2">
        <v>-111.78461549149181</v>
      </c>
      <c r="DZ91" s="2">
        <v>1811.8832</v>
      </c>
      <c r="EA91" s="2">
        <v>15</v>
      </c>
      <c r="EB91" s="2">
        <v>1693247706.5999999</v>
      </c>
      <c r="EC91" s="2" t="s">
        <v>678</v>
      </c>
      <c r="ED91" s="2">
        <v>1693247706.5999999</v>
      </c>
      <c r="EE91" s="2">
        <v>1693247704.5999999</v>
      </c>
      <c r="EF91" s="2">
        <v>75</v>
      </c>
      <c r="EG91" s="2">
        <v>4.4999999999999998E-2</v>
      </c>
      <c r="EH91" s="2">
        <v>1E-3</v>
      </c>
      <c r="EI91" s="2">
        <v>-0.622</v>
      </c>
      <c r="EJ91" s="2">
        <v>8.4000000000000005E-2</v>
      </c>
      <c r="EK91" s="2">
        <v>410</v>
      </c>
      <c r="EL91" s="2">
        <v>17</v>
      </c>
      <c r="EM91" s="2">
        <v>0.38</v>
      </c>
      <c r="EN91" s="2">
        <v>0.35</v>
      </c>
      <c r="EO91" s="2">
        <v>100</v>
      </c>
      <c r="EP91" s="2">
        <v>100</v>
      </c>
      <c r="EQ91" s="2">
        <v>-0.622</v>
      </c>
      <c r="ER91" s="2">
        <v>8.4000000000000005E-2</v>
      </c>
      <c r="ES91" s="2">
        <v>-1.156732187471772</v>
      </c>
      <c r="ET91" s="2">
        <v>4.3947813741094052E-4</v>
      </c>
      <c r="EU91" s="2">
        <v>1.9954388575737439E-6</v>
      </c>
      <c r="EV91" s="2">
        <v>-3.8034163071679039E-10</v>
      </c>
      <c r="EW91" s="2">
        <v>-6.0775420769865918E-2</v>
      </c>
      <c r="EX91" s="2">
        <v>-1.1920631203760169E-2</v>
      </c>
      <c r="EY91" s="2">
        <v>1.912794135708796E-3</v>
      </c>
      <c r="EZ91" s="2">
        <v>-4.0206091563060771E-5</v>
      </c>
      <c r="FA91" s="2">
        <v>23</v>
      </c>
      <c r="FB91" s="2">
        <v>2006</v>
      </c>
      <c r="FC91" s="2">
        <v>0</v>
      </c>
      <c r="FD91" s="2">
        <v>18</v>
      </c>
      <c r="FE91" s="2">
        <v>1.9</v>
      </c>
      <c r="FF91" s="2">
        <v>2</v>
      </c>
      <c r="FG91" s="2">
        <v>1.073</v>
      </c>
      <c r="FH91" s="2">
        <v>2.5878899999999998</v>
      </c>
      <c r="FI91" s="2">
        <v>1.39771</v>
      </c>
      <c r="FJ91" s="2">
        <v>2.2778299999999998</v>
      </c>
      <c r="FK91" s="2">
        <v>1.3952599999999999</v>
      </c>
      <c r="FL91" s="2">
        <v>2.48169</v>
      </c>
      <c r="FM91" s="2">
        <v>32.156399999999998</v>
      </c>
      <c r="FN91" s="2">
        <v>13.974399999999999</v>
      </c>
      <c r="FO91" s="2">
        <v>18</v>
      </c>
      <c r="FP91" s="2">
        <v>584.51900000000001</v>
      </c>
      <c r="FQ91" s="2">
        <v>390.20600000000002</v>
      </c>
      <c r="FR91" s="2">
        <v>24.433900000000001</v>
      </c>
      <c r="FS91" s="2">
        <v>24.900200000000002</v>
      </c>
      <c r="FT91" s="2">
        <v>30.000399999999999</v>
      </c>
      <c r="FU91" s="2">
        <v>24.677600000000002</v>
      </c>
      <c r="FV91" s="2">
        <v>25.029</v>
      </c>
      <c r="FW91" s="2">
        <v>21.505199999999999</v>
      </c>
      <c r="FX91" s="2">
        <v>0</v>
      </c>
      <c r="FY91" s="2">
        <v>100</v>
      </c>
      <c r="FZ91" s="2">
        <v>-999.9</v>
      </c>
      <c r="GA91" s="2">
        <v>410</v>
      </c>
      <c r="GB91" s="2">
        <v>56.859000000000002</v>
      </c>
      <c r="GC91" s="2">
        <v>99.069400000000002</v>
      </c>
      <c r="GD91" s="2">
        <v>93.653999999999996</v>
      </c>
    </row>
    <row r="92" spans="1:186" s="2" customFormat="1" thickTop="1" thickBot="1" x14ac:dyDescent="0.35">
      <c r="A92" s="1">
        <v>75</v>
      </c>
      <c r="B92" s="2">
        <v>1693247891.5999999</v>
      </c>
      <c r="C92" s="2">
        <v>11482.599999904631</v>
      </c>
      <c r="D92" s="2" t="s">
        <v>679</v>
      </c>
      <c r="E92" s="2" t="s">
        <v>680</v>
      </c>
      <c r="F92" s="2">
        <v>5</v>
      </c>
      <c r="H92" s="2" t="s">
        <v>308</v>
      </c>
      <c r="I92" s="1">
        <v>75</v>
      </c>
      <c r="J92" s="1" t="s">
        <v>1391</v>
      </c>
      <c r="M92" s="2">
        <v>1693247883.599999</v>
      </c>
      <c r="N92" s="2">
        <f t="shared" si="50"/>
        <v>6.3155775213715707E-4</v>
      </c>
      <c r="O92" s="2">
        <f t="shared" si="51"/>
        <v>0.63155775213715704</v>
      </c>
      <c r="P92" s="1">
        <f t="shared" si="52"/>
        <v>5.0456084202075964</v>
      </c>
      <c r="Q92" s="2">
        <f t="shared" si="53"/>
        <v>404.70377419354838</v>
      </c>
      <c r="R92" s="2">
        <f t="shared" si="54"/>
        <v>213.8418741001812</v>
      </c>
      <c r="S92" s="2">
        <f t="shared" si="55"/>
        <v>21.706127535194181</v>
      </c>
      <c r="T92" s="2">
        <f t="shared" si="56"/>
        <v>41.079661191634429</v>
      </c>
      <c r="U92" s="2">
        <f t="shared" si="57"/>
        <v>4.4247655434392061E-2</v>
      </c>
      <c r="V92" s="2">
        <f t="shared" si="58"/>
        <v>2.9547744219237493</v>
      </c>
      <c r="W92" s="2">
        <f t="shared" si="59"/>
        <v>4.3882816906285121E-2</v>
      </c>
      <c r="X92" s="2">
        <f t="shared" si="60"/>
        <v>2.7459288979409219E-2</v>
      </c>
      <c r="Y92" s="2">
        <f t="shared" si="61"/>
        <v>33.047940878950172</v>
      </c>
      <c r="Z92" s="2">
        <f t="shared" si="62"/>
        <v>25.55224273671276</v>
      </c>
      <c r="AA92" s="2">
        <f t="shared" si="63"/>
        <v>25.01980967741936</v>
      </c>
      <c r="AB92" s="2">
        <f t="shared" si="64"/>
        <v>3.1834348388210012</v>
      </c>
      <c r="AC92" s="2">
        <f t="shared" si="65"/>
        <v>53.602473690053998</v>
      </c>
      <c r="AD92" s="2">
        <f t="shared" si="66"/>
        <v>1.7581356043036716</v>
      </c>
      <c r="AE92" s="2">
        <f t="shared" si="67"/>
        <v>3.2799523665078456</v>
      </c>
      <c r="AF92" s="2">
        <f t="shared" si="68"/>
        <v>1.4252992345173296</v>
      </c>
      <c r="AG92" s="2">
        <f t="shared" si="69"/>
        <v>-27.851696869248627</v>
      </c>
      <c r="AH92" s="2">
        <f t="shared" si="70"/>
        <v>79.968008778510878</v>
      </c>
      <c r="AI92" s="2">
        <f t="shared" si="71"/>
        <v>5.7403151068415763</v>
      </c>
      <c r="AJ92" s="2">
        <f t="shared" si="72"/>
        <v>90.904567895054001</v>
      </c>
      <c r="AK92" s="2">
        <f t="shared" si="73"/>
        <v>5.0456084202075964</v>
      </c>
      <c r="AL92" s="2">
        <f t="shared" si="74"/>
        <v>0.63155775213715704</v>
      </c>
      <c r="AM92" s="2">
        <f t="shared" si="75"/>
        <v>5.1214074083912555</v>
      </c>
      <c r="AN92" s="2">
        <v>416.99594726683563</v>
      </c>
      <c r="AO92" s="2">
        <v>411.77961212121198</v>
      </c>
      <c r="AP92" s="2">
        <v>1.758937405256575E-3</v>
      </c>
      <c r="AQ92" s="2">
        <v>67.254369489729186</v>
      </c>
      <c r="AR92" s="2">
        <f t="shared" si="76"/>
        <v>0.64996179970309964</v>
      </c>
      <c r="AS92" s="2">
        <v>16.70532482194805</v>
      </c>
      <c r="AT92" s="2">
        <v>17.34372121212121</v>
      </c>
      <c r="AU92" s="2">
        <v>5.2364208794028178E-5</v>
      </c>
      <c r="AV92" s="2">
        <v>78.55</v>
      </c>
      <c r="AW92" s="2">
        <v>16</v>
      </c>
      <c r="AX92" s="2">
        <v>3</v>
      </c>
      <c r="AY92" s="2">
        <f t="shared" si="77"/>
        <v>1</v>
      </c>
      <c r="AZ92" s="2">
        <f t="shared" si="78"/>
        <v>0</v>
      </c>
      <c r="BA92" s="2">
        <f t="shared" si="79"/>
        <v>53906.024859710094</v>
      </c>
      <c r="BB92" s="2" t="s">
        <v>309</v>
      </c>
      <c r="BC92" s="2">
        <v>0</v>
      </c>
      <c r="BD92" s="2">
        <v>0</v>
      </c>
      <c r="BE92" s="2">
        <v>0</v>
      </c>
      <c r="BF92" s="2" t="e">
        <f t="shared" si="80"/>
        <v>#DIV/0!</v>
      </c>
      <c r="BG92" s="2">
        <v>0.5</v>
      </c>
      <c r="BH92" s="2" t="s">
        <v>681</v>
      </c>
      <c r="BI92" s="2">
        <v>8175</v>
      </c>
      <c r="BJ92" s="2">
        <v>981.3153076923079</v>
      </c>
      <c r="BK92" s="2">
        <v>2720.06</v>
      </c>
      <c r="BL92" s="2">
        <f t="shared" si="81"/>
        <v>0.63923027150419187</v>
      </c>
      <c r="BM92" s="2">
        <v>0.5</v>
      </c>
      <c r="BN92" s="2">
        <f t="shared" si="82"/>
        <v>168.58188468740519</v>
      </c>
      <c r="BO92" s="2">
        <f t="shared" si="83"/>
        <v>5.0456084202075964</v>
      </c>
      <c r="BP92" s="2">
        <f t="shared" si="84"/>
        <v>53.881321959709197</v>
      </c>
      <c r="BQ92" s="2">
        <f t="shared" si="85"/>
        <v>2.6963801173752095E-2</v>
      </c>
      <c r="BR92" s="2">
        <f t="shared" si="86"/>
        <v>-1</v>
      </c>
      <c r="BS92" s="2" t="e">
        <f t="shared" si="87"/>
        <v>#DIV/0!</v>
      </c>
      <c r="BT92" s="2" t="s">
        <v>682</v>
      </c>
      <c r="BU92" s="2">
        <v>680.47</v>
      </c>
      <c r="BV92" s="2">
        <f t="shared" si="88"/>
        <v>680.47</v>
      </c>
      <c r="BW92" s="2">
        <f t="shared" si="89"/>
        <v>0.74983272427814085</v>
      </c>
      <c r="BX92" s="2">
        <f t="shared" si="90"/>
        <v>0.8524971647770837</v>
      </c>
      <c r="BY92" s="2">
        <f t="shared" si="91"/>
        <v>3.9973253780475257</v>
      </c>
      <c r="BZ92" s="2">
        <f t="shared" si="92"/>
        <v>0.63923027150419187</v>
      </c>
      <c r="CA92" s="2" t="e">
        <f t="shared" si="93"/>
        <v>#DIV/0!</v>
      </c>
      <c r="CB92" s="2">
        <f t="shared" si="94"/>
        <v>0.59114409116886268</v>
      </c>
      <c r="CC92" s="2">
        <f t="shared" si="95"/>
        <v>0.40885590883113732</v>
      </c>
      <c r="CD92" s="2">
        <f t="shared" si="96"/>
        <v>199.9966451612903</v>
      </c>
      <c r="CE92" s="2">
        <f t="shared" si="97"/>
        <v>168.58188468740519</v>
      </c>
      <c r="CF92" s="2">
        <f t="shared" si="98"/>
        <v>0.84292356280001501</v>
      </c>
      <c r="CG92" s="2">
        <f t="shared" si="99"/>
        <v>0.16524247620402915</v>
      </c>
      <c r="CH92" s="2">
        <v>6</v>
      </c>
      <c r="CI92" s="2">
        <v>0.5</v>
      </c>
      <c r="CJ92" s="2" t="s">
        <v>312</v>
      </c>
      <c r="CK92" s="2">
        <v>2</v>
      </c>
      <c r="CL92" s="2" t="b">
        <v>0</v>
      </c>
      <c r="CM92" s="2">
        <v>1693247883.599999</v>
      </c>
      <c r="CN92" s="2">
        <v>404.70377419354838</v>
      </c>
      <c r="CO92" s="2">
        <v>410.00487096774202</v>
      </c>
      <c r="CP92" s="2">
        <v>17.320593548387091</v>
      </c>
      <c r="CQ92" s="2">
        <v>16.699987096774191</v>
      </c>
      <c r="CR92" s="2">
        <v>405.32477419354842</v>
      </c>
      <c r="CS92" s="2">
        <v>17.236593548387091</v>
      </c>
      <c r="CT92" s="2">
        <v>600.01193548387107</v>
      </c>
      <c r="CU92" s="2">
        <v>101.4054838709677</v>
      </c>
      <c r="CV92" s="2">
        <v>0.100021664516129</v>
      </c>
      <c r="CW92" s="2">
        <v>25.521812903225801</v>
      </c>
      <c r="CX92" s="2">
        <v>25.01980967741936</v>
      </c>
      <c r="CY92" s="2">
        <v>999.90000000000032</v>
      </c>
      <c r="CZ92" s="2">
        <v>0</v>
      </c>
      <c r="DA92" s="2">
        <v>0</v>
      </c>
      <c r="DB92" s="2">
        <v>10003.901290322579</v>
      </c>
      <c r="DC92" s="2">
        <v>0</v>
      </c>
      <c r="DD92" s="2">
        <v>369.80722580645158</v>
      </c>
      <c r="DE92" s="2">
        <v>199.9966451612903</v>
      </c>
      <c r="DF92" s="2">
        <v>0.9000459999999999</v>
      </c>
      <c r="DG92" s="2">
        <v>9.9954100000000046E-2</v>
      </c>
      <c r="DH92" s="2">
        <v>0</v>
      </c>
      <c r="DI92" s="2">
        <v>981.71648387096775</v>
      </c>
      <c r="DJ92" s="2">
        <v>5.0002200000000023</v>
      </c>
      <c r="DK92" s="2">
        <v>2134.633870967742</v>
      </c>
      <c r="DL92" s="2">
        <v>1797.733548387097</v>
      </c>
      <c r="DM92" s="2">
        <v>37.527999999999992</v>
      </c>
      <c r="DN92" s="2">
        <v>41.936999999999983</v>
      </c>
      <c r="DO92" s="2">
        <v>39.602645161290333</v>
      </c>
      <c r="DP92" s="2">
        <v>41.870645161290298</v>
      </c>
      <c r="DQ92" s="2">
        <v>39.763967741935467</v>
      </c>
      <c r="DR92" s="2">
        <v>175.50548387096771</v>
      </c>
      <c r="DS92" s="2">
        <v>19.489999999999998</v>
      </c>
      <c r="DT92" s="2">
        <v>0</v>
      </c>
      <c r="DU92" s="2">
        <v>206</v>
      </c>
      <c r="DV92" s="2">
        <v>0</v>
      </c>
      <c r="DW92" s="2">
        <v>981.3153076923079</v>
      </c>
      <c r="DX92" s="2">
        <v>-36.190905936523002</v>
      </c>
      <c r="DY92" s="2">
        <v>-66.525470000246401</v>
      </c>
      <c r="DZ92" s="2">
        <v>2133.9196153846151</v>
      </c>
      <c r="EA92" s="2">
        <v>15</v>
      </c>
      <c r="EB92" s="2">
        <v>1693247913.5999999</v>
      </c>
      <c r="EC92" s="2" t="s">
        <v>683</v>
      </c>
      <c r="ED92" s="2">
        <v>1693247911.5999999</v>
      </c>
      <c r="EE92" s="2">
        <v>1693247913.5999999</v>
      </c>
      <c r="EF92" s="2">
        <v>76</v>
      </c>
      <c r="EG92" s="2">
        <v>1E-3</v>
      </c>
      <c r="EH92" s="2">
        <v>-2E-3</v>
      </c>
      <c r="EI92" s="2">
        <v>-0.621</v>
      </c>
      <c r="EJ92" s="2">
        <v>8.4000000000000005E-2</v>
      </c>
      <c r="EK92" s="2">
        <v>410</v>
      </c>
      <c r="EL92" s="2">
        <v>17</v>
      </c>
      <c r="EM92" s="2">
        <v>0.43</v>
      </c>
      <c r="EN92" s="2">
        <v>0.14000000000000001</v>
      </c>
      <c r="EO92" s="2">
        <v>100</v>
      </c>
      <c r="EP92" s="2">
        <v>100</v>
      </c>
      <c r="EQ92" s="2">
        <v>-0.621</v>
      </c>
      <c r="ER92" s="2">
        <v>8.4000000000000005E-2</v>
      </c>
      <c r="ES92" s="2">
        <v>-1.11224637763057</v>
      </c>
      <c r="ET92" s="2">
        <v>4.3947813741094052E-4</v>
      </c>
      <c r="EU92" s="2">
        <v>1.9954388575737439E-6</v>
      </c>
      <c r="EV92" s="2">
        <v>-3.8034163071679039E-10</v>
      </c>
      <c r="EW92" s="2">
        <v>-5.9933747933013697E-2</v>
      </c>
      <c r="EX92" s="2">
        <v>-1.1920631203760169E-2</v>
      </c>
      <c r="EY92" s="2">
        <v>1.912794135708796E-3</v>
      </c>
      <c r="EZ92" s="2">
        <v>-4.0206091563060771E-5</v>
      </c>
      <c r="FA92" s="2">
        <v>23</v>
      </c>
      <c r="FB92" s="2">
        <v>2006</v>
      </c>
      <c r="FC92" s="2">
        <v>0</v>
      </c>
      <c r="FD92" s="2">
        <v>18</v>
      </c>
      <c r="FE92" s="2">
        <v>3.1</v>
      </c>
      <c r="FF92" s="2">
        <v>3.1</v>
      </c>
      <c r="FG92" s="2">
        <v>1.073</v>
      </c>
      <c r="FH92" s="2">
        <v>2.5866699999999998</v>
      </c>
      <c r="FI92" s="2">
        <v>1.39771</v>
      </c>
      <c r="FJ92" s="2">
        <v>2.2766099999999998</v>
      </c>
      <c r="FK92" s="2">
        <v>1.3952599999999999</v>
      </c>
      <c r="FL92" s="2">
        <v>2.36816</v>
      </c>
      <c r="FM92" s="2">
        <v>32.310699999999997</v>
      </c>
      <c r="FN92" s="2">
        <v>13.9306</v>
      </c>
      <c r="FO92" s="2">
        <v>18</v>
      </c>
      <c r="FP92" s="2">
        <v>581.92899999999997</v>
      </c>
      <c r="FQ92" s="2">
        <v>388.61200000000002</v>
      </c>
      <c r="FR92" s="2">
        <v>24.697800000000001</v>
      </c>
      <c r="FS92" s="2">
        <v>25.027100000000001</v>
      </c>
      <c r="FT92" s="2">
        <v>30.0002</v>
      </c>
      <c r="FU92" s="2">
        <v>24.789200000000001</v>
      </c>
      <c r="FV92" s="2">
        <v>25.1404</v>
      </c>
      <c r="FW92" s="2">
        <v>21.5002</v>
      </c>
      <c r="FX92" s="2">
        <v>0</v>
      </c>
      <c r="FY92" s="2">
        <v>100</v>
      </c>
      <c r="FZ92" s="2">
        <v>-999.9</v>
      </c>
      <c r="GA92" s="2">
        <v>410</v>
      </c>
      <c r="GB92" s="2">
        <v>56.859000000000002</v>
      </c>
      <c r="GC92" s="2">
        <v>99.049499999999995</v>
      </c>
      <c r="GD92" s="2">
        <v>93.632199999999997</v>
      </c>
    </row>
    <row r="93" spans="1:186" s="2" customFormat="1" thickTop="1" thickBot="1" x14ac:dyDescent="0.35">
      <c r="A93" s="1">
        <v>76</v>
      </c>
      <c r="B93" s="2">
        <v>1693248071.0999999</v>
      </c>
      <c r="C93" s="2">
        <v>11662.099999904631</v>
      </c>
      <c r="D93" s="2" t="s">
        <v>684</v>
      </c>
      <c r="E93" s="2" t="s">
        <v>685</v>
      </c>
      <c r="F93" s="2">
        <v>5</v>
      </c>
      <c r="H93" s="2" t="s">
        <v>308</v>
      </c>
      <c r="I93" s="1">
        <v>76</v>
      </c>
      <c r="J93" s="1" t="s">
        <v>1393</v>
      </c>
      <c r="M93" s="2">
        <v>1693248063.349999</v>
      </c>
      <c r="N93" s="2">
        <f t="shared" si="50"/>
        <v>1.2126129928709171E-3</v>
      </c>
      <c r="O93" s="2">
        <f t="shared" si="51"/>
        <v>1.2126129928709171</v>
      </c>
      <c r="P93" s="1">
        <f t="shared" si="52"/>
        <v>7.5277384862652825</v>
      </c>
      <c r="Q93" s="2">
        <f t="shared" si="53"/>
        <v>401.96090000000009</v>
      </c>
      <c r="R93" s="2">
        <f t="shared" si="54"/>
        <v>266.05031606944664</v>
      </c>
      <c r="S93" s="2">
        <f t="shared" si="55"/>
        <v>27.008989635562507</v>
      </c>
      <c r="T93" s="2">
        <f t="shared" si="56"/>
        <v>40.806408135096945</v>
      </c>
      <c r="U93" s="2">
        <f t="shared" si="57"/>
        <v>9.4812066492222041E-2</v>
      </c>
      <c r="V93" s="2">
        <f t="shared" si="58"/>
        <v>2.9540460510068867</v>
      </c>
      <c r="W93" s="2">
        <f t="shared" si="59"/>
        <v>9.3153391524328485E-2</v>
      </c>
      <c r="X93" s="2">
        <f t="shared" si="60"/>
        <v>5.8367478064205482E-2</v>
      </c>
      <c r="Y93" s="2">
        <f t="shared" si="61"/>
        <v>33.050582423432424</v>
      </c>
      <c r="Z93" s="2">
        <f t="shared" si="62"/>
        <v>25.069267222358107</v>
      </c>
      <c r="AA93" s="2">
        <f t="shared" si="63"/>
        <v>24.611560000000001</v>
      </c>
      <c r="AB93" s="2">
        <f t="shared" si="64"/>
        <v>3.1067820924204246</v>
      </c>
      <c r="AC93" s="2">
        <f t="shared" si="65"/>
        <v>56.514760220347625</v>
      </c>
      <c r="AD93" s="2">
        <f t="shared" si="66"/>
        <v>1.8173287479012883</v>
      </c>
      <c r="AE93" s="2">
        <f t="shared" si="67"/>
        <v>3.2156709872175577</v>
      </c>
      <c r="AF93" s="2">
        <f t="shared" si="68"/>
        <v>1.2894533445191363</v>
      </c>
      <c r="AG93" s="2">
        <f t="shared" si="69"/>
        <v>-53.476232985607439</v>
      </c>
      <c r="AH93" s="2">
        <f t="shared" si="70"/>
        <v>91.952159594883113</v>
      </c>
      <c r="AI93" s="2">
        <f t="shared" si="71"/>
        <v>6.5776215707239531</v>
      </c>
      <c r="AJ93" s="2">
        <f t="shared" si="72"/>
        <v>78.104130603432054</v>
      </c>
      <c r="AK93" s="2">
        <f t="shared" si="73"/>
        <v>7.5277384862652825</v>
      </c>
      <c r="AL93" s="2">
        <f t="shared" si="74"/>
        <v>1.2126129928709171</v>
      </c>
      <c r="AM93" s="2">
        <f t="shared" si="75"/>
        <v>7.6286157288707281</v>
      </c>
      <c r="AN93" s="2">
        <v>416.9747654352376</v>
      </c>
      <c r="AO93" s="2">
        <v>409.36933939393907</v>
      </c>
      <c r="AP93" s="2">
        <v>-3.3278807481467873E-2</v>
      </c>
      <c r="AQ93" s="2">
        <v>67.254966939775912</v>
      </c>
      <c r="AR93" s="2">
        <f t="shared" si="76"/>
        <v>1.3385862988119475</v>
      </c>
      <c r="AS93" s="2">
        <v>16.71051315805196</v>
      </c>
      <c r="AT93" s="2">
        <v>17.98442787878788</v>
      </c>
      <c r="AU93" s="2">
        <v>7.5744935064968807E-3</v>
      </c>
      <c r="AV93" s="2">
        <v>78.55</v>
      </c>
      <c r="AW93" s="2">
        <v>14</v>
      </c>
      <c r="AX93" s="2">
        <v>2</v>
      </c>
      <c r="AY93" s="2">
        <f t="shared" si="77"/>
        <v>1</v>
      </c>
      <c r="AZ93" s="2">
        <f t="shared" si="78"/>
        <v>0</v>
      </c>
      <c r="BA93" s="2">
        <f t="shared" si="79"/>
        <v>53945.088208958405</v>
      </c>
      <c r="BB93" s="2" t="s">
        <v>309</v>
      </c>
      <c r="BC93" s="2">
        <v>0</v>
      </c>
      <c r="BD93" s="2">
        <v>0</v>
      </c>
      <c r="BE93" s="2">
        <v>0</v>
      </c>
      <c r="BF93" s="2" t="e">
        <f t="shared" si="80"/>
        <v>#DIV/0!</v>
      </c>
      <c r="BG93" s="2">
        <v>0.5</v>
      </c>
      <c r="BH93" s="2" t="s">
        <v>686</v>
      </c>
      <c r="BI93" s="2">
        <v>8172.69</v>
      </c>
      <c r="BJ93" s="2">
        <v>907.24088461538463</v>
      </c>
      <c r="BK93" s="2">
        <v>2621.33</v>
      </c>
      <c r="BL93" s="2">
        <f t="shared" si="81"/>
        <v>0.65390054490835392</v>
      </c>
      <c r="BM93" s="2">
        <v>0.5</v>
      </c>
      <c r="BN93" s="2">
        <f t="shared" si="82"/>
        <v>168.59306413649347</v>
      </c>
      <c r="BO93" s="2">
        <f t="shared" si="83"/>
        <v>7.5277384862652825</v>
      </c>
      <c r="BP93" s="2">
        <f t="shared" si="84"/>
        <v>55.121548253311069</v>
      </c>
      <c r="BQ93" s="2">
        <f t="shared" si="85"/>
        <v>4.1684623992453235E-2</v>
      </c>
      <c r="BR93" s="2">
        <f t="shared" si="86"/>
        <v>-1</v>
      </c>
      <c r="BS93" s="2" t="e">
        <f t="shared" si="87"/>
        <v>#DIV/0!</v>
      </c>
      <c r="BT93" s="2" t="s">
        <v>687</v>
      </c>
      <c r="BU93" s="2">
        <v>672.47</v>
      </c>
      <c r="BV93" s="2">
        <f t="shared" si="88"/>
        <v>672.47</v>
      </c>
      <c r="BW93" s="2">
        <f t="shared" si="89"/>
        <v>0.74346228822773175</v>
      </c>
      <c r="BX93" s="2">
        <f t="shared" si="90"/>
        <v>0.87953424842452277</v>
      </c>
      <c r="BY93" s="2">
        <f t="shared" si="91"/>
        <v>3.8980623670944428</v>
      </c>
      <c r="BZ93" s="2">
        <f t="shared" si="92"/>
        <v>0.65390054490835392</v>
      </c>
      <c r="CA93" s="2" t="e">
        <f t="shared" si="93"/>
        <v>#DIV/0!</v>
      </c>
      <c r="CB93" s="2">
        <f t="shared" si="94"/>
        <v>0.6519331371279441</v>
      </c>
      <c r="CC93" s="2">
        <f t="shared" si="95"/>
        <v>0.3480668628720559</v>
      </c>
      <c r="CD93" s="2">
        <f t="shared" si="96"/>
        <v>200.00960000000001</v>
      </c>
      <c r="CE93" s="2">
        <f t="shared" si="97"/>
        <v>168.59306413649347</v>
      </c>
      <c r="CF93" s="2">
        <f t="shared" si="98"/>
        <v>0.84292486028917346</v>
      </c>
      <c r="CG93" s="2">
        <f t="shared" si="99"/>
        <v>0.16524498035810492</v>
      </c>
      <c r="CH93" s="2">
        <v>6</v>
      </c>
      <c r="CI93" s="2">
        <v>0.5</v>
      </c>
      <c r="CJ93" s="2" t="s">
        <v>312</v>
      </c>
      <c r="CK93" s="2">
        <v>2</v>
      </c>
      <c r="CL93" s="2" t="b">
        <v>0</v>
      </c>
      <c r="CM93" s="2">
        <v>1693248063.349999</v>
      </c>
      <c r="CN93" s="2">
        <v>401.96090000000009</v>
      </c>
      <c r="CO93" s="2">
        <v>409.97573333333332</v>
      </c>
      <c r="CP93" s="2">
        <v>17.901479999999999</v>
      </c>
      <c r="CQ93" s="2">
        <v>16.710623333333331</v>
      </c>
      <c r="CR93" s="2">
        <v>402.69190000000009</v>
      </c>
      <c r="CS93" s="2">
        <v>17.81748</v>
      </c>
      <c r="CT93" s="2">
        <v>600.0245666666666</v>
      </c>
      <c r="CU93" s="2">
        <v>101.4183</v>
      </c>
      <c r="CV93" s="2">
        <v>0.1000519966666667</v>
      </c>
      <c r="CW93" s="2">
        <v>25.18893666666666</v>
      </c>
      <c r="CX93" s="2">
        <v>24.611560000000001</v>
      </c>
      <c r="CY93" s="2">
        <v>999.9000000000002</v>
      </c>
      <c r="CZ93" s="2">
        <v>0</v>
      </c>
      <c r="DA93" s="2">
        <v>0</v>
      </c>
      <c r="DB93" s="2">
        <v>9998.5029999999988</v>
      </c>
      <c r="DC93" s="2">
        <v>0</v>
      </c>
      <c r="DD93" s="2">
        <v>451.04379999999998</v>
      </c>
      <c r="DE93" s="2">
        <v>200.00960000000001</v>
      </c>
      <c r="DF93" s="2">
        <v>0.90000443333333324</v>
      </c>
      <c r="DG93" s="2">
        <v>9.9995683333333335E-2</v>
      </c>
      <c r="DH93" s="2">
        <v>0</v>
      </c>
      <c r="DI93" s="2">
        <v>907.65663333333339</v>
      </c>
      <c r="DJ93" s="2">
        <v>5.0002200000000014</v>
      </c>
      <c r="DK93" s="2">
        <v>1933.7176666666669</v>
      </c>
      <c r="DL93" s="2">
        <v>1797.829</v>
      </c>
      <c r="DM93" s="2">
        <v>33.549799999999998</v>
      </c>
      <c r="DN93" s="2">
        <v>38.174799999999998</v>
      </c>
      <c r="DO93" s="2">
        <v>35.724733333333333</v>
      </c>
      <c r="DP93" s="2">
        <v>36.945533333333323</v>
      </c>
      <c r="DQ93" s="2">
        <v>36.137333333333331</v>
      </c>
      <c r="DR93" s="2">
        <v>175.5093333333333</v>
      </c>
      <c r="DS93" s="2">
        <v>19.5</v>
      </c>
      <c r="DT93" s="2">
        <v>0</v>
      </c>
      <c r="DU93" s="2">
        <v>177.4000000953674</v>
      </c>
      <c r="DV93" s="2">
        <v>0</v>
      </c>
      <c r="DW93" s="2">
        <v>907.24088461538463</v>
      </c>
      <c r="DX93" s="2">
        <v>-85.702393161798511</v>
      </c>
      <c r="DY93" s="2">
        <v>-161.35965810807761</v>
      </c>
      <c r="DZ93" s="2">
        <v>1932.9942307692311</v>
      </c>
      <c r="EA93" s="2">
        <v>15</v>
      </c>
      <c r="EB93" s="2">
        <v>1693248094.0999999</v>
      </c>
      <c r="EC93" s="2" t="s">
        <v>688</v>
      </c>
      <c r="ED93" s="2">
        <v>1693248094.0999999</v>
      </c>
      <c r="EE93" s="2">
        <v>1693248092.0999999</v>
      </c>
      <c r="EF93" s="2">
        <v>77</v>
      </c>
      <c r="EG93" s="2">
        <v>-0.11</v>
      </c>
      <c r="EH93" s="2">
        <v>0</v>
      </c>
      <c r="EI93" s="2">
        <v>-0.73099999999999998</v>
      </c>
      <c r="EJ93" s="2">
        <v>8.4000000000000005E-2</v>
      </c>
      <c r="EK93" s="2">
        <v>410</v>
      </c>
      <c r="EL93" s="2">
        <v>17</v>
      </c>
      <c r="EM93" s="2">
        <v>0.37</v>
      </c>
      <c r="EN93" s="2">
        <v>0.06</v>
      </c>
      <c r="EO93" s="2">
        <v>100</v>
      </c>
      <c r="EP93" s="2">
        <v>100</v>
      </c>
      <c r="EQ93" s="2">
        <v>-0.73099999999999998</v>
      </c>
      <c r="ER93" s="2">
        <v>8.4000000000000005E-2</v>
      </c>
      <c r="ES93" s="2">
        <v>-1.111721917449352</v>
      </c>
      <c r="ET93" s="2">
        <v>4.3947813741094052E-4</v>
      </c>
      <c r="EU93" s="2">
        <v>1.9954388575737439E-6</v>
      </c>
      <c r="EV93" s="2">
        <v>-3.8034163071679039E-10</v>
      </c>
      <c r="EW93" s="2">
        <v>-6.1931939508428763E-2</v>
      </c>
      <c r="EX93" s="2">
        <v>-1.1920631203760169E-2</v>
      </c>
      <c r="EY93" s="2">
        <v>1.912794135708796E-3</v>
      </c>
      <c r="EZ93" s="2">
        <v>-4.0206091563060771E-5</v>
      </c>
      <c r="FA93" s="2">
        <v>23</v>
      </c>
      <c r="FB93" s="2">
        <v>2006</v>
      </c>
      <c r="FC93" s="2">
        <v>0</v>
      </c>
      <c r="FD93" s="2">
        <v>18</v>
      </c>
      <c r="FE93" s="2">
        <v>2.7</v>
      </c>
      <c r="FF93" s="2">
        <v>2.6</v>
      </c>
      <c r="FG93" s="2">
        <v>1.073</v>
      </c>
      <c r="FH93" s="2">
        <v>2.5793499999999998</v>
      </c>
      <c r="FI93" s="2">
        <v>1.39771</v>
      </c>
      <c r="FJ93" s="2">
        <v>2.2766099999999998</v>
      </c>
      <c r="FK93" s="2">
        <v>1.3952599999999999</v>
      </c>
      <c r="FL93" s="2">
        <v>2.5524900000000001</v>
      </c>
      <c r="FM93" s="2">
        <v>32.354900000000001</v>
      </c>
      <c r="FN93" s="2">
        <v>13.921900000000001</v>
      </c>
      <c r="FO93" s="2">
        <v>18</v>
      </c>
      <c r="FP93" s="2">
        <v>584.19899999999996</v>
      </c>
      <c r="FQ93" s="2">
        <v>389.053</v>
      </c>
      <c r="FR93" s="2">
        <v>24.7182</v>
      </c>
      <c r="FS93" s="2">
        <v>25.0124</v>
      </c>
      <c r="FT93" s="2">
        <v>30</v>
      </c>
      <c r="FU93" s="2">
        <v>24.792000000000002</v>
      </c>
      <c r="FV93" s="2">
        <v>25.1402</v>
      </c>
      <c r="FW93" s="2">
        <v>21.506699999999999</v>
      </c>
      <c r="FX93" s="2">
        <v>0</v>
      </c>
      <c r="FY93" s="2">
        <v>100</v>
      </c>
      <c r="FZ93" s="2">
        <v>-999.9</v>
      </c>
      <c r="GA93" s="2">
        <v>410</v>
      </c>
      <c r="GB93" s="2">
        <v>56.859000000000002</v>
      </c>
      <c r="GC93" s="2">
        <v>99.056600000000003</v>
      </c>
      <c r="GD93" s="2">
        <v>93.642600000000002</v>
      </c>
    </row>
    <row r="94" spans="1:186" s="2" customFormat="1" thickTop="1" thickBot="1" x14ac:dyDescent="0.35">
      <c r="A94" s="1">
        <v>77</v>
      </c>
      <c r="B94" s="2">
        <v>1693248220.5999999</v>
      </c>
      <c r="C94" s="2">
        <v>11811.599999904631</v>
      </c>
      <c r="D94" s="2" t="s">
        <v>689</v>
      </c>
      <c r="E94" s="2" t="s">
        <v>690</v>
      </c>
      <c r="F94" s="2">
        <v>5</v>
      </c>
      <c r="H94" s="2" t="s">
        <v>308</v>
      </c>
      <c r="I94" s="1">
        <v>77</v>
      </c>
      <c r="J94" s="1" t="s">
        <v>1392</v>
      </c>
      <c r="M94" s="2">
        <v>1693248212.849999</v>
      </c>
      <c r="N94" s="2">
        <f t="shared" si="50"/>
        <v>1.1209865612228853E-3</v>
      </c>
      <c r="O94" s="2">
        <f t="shared" si="51"/>
        <v>1.1209865612228853</v>
      </c>
      <c r="P94" s="1">
        <f t="shared" si="52"/>
        <v>6.2240695969874995</v>
      </c>
      <c r="Q94" s="2">
        <f t="shared" si="53"/>
        <v>403.32803333333328</v>
      </c>
      <c r="R94" s="2">
        <f t="shared" si="54"/>
        <v>285.13364825325482</v>
      </c>
      <c r="S94" s="2">
        <f t="shared" si="55"/>
        <v>28.943480629673243</v>
      </c>
      <c r="T94" s="2">
        <f t="shared" si="56"/>
        <v>40.941211925359916</v>
      </c>
      <c r="U94" s="2">
        <f t="shared" si="57"/>
        <v>9.0785732010405656E-2</v>
      </c>
      <c r="V94" s="2">
        <f t="shared" si="58"/>
        <v>2.9537977465733189</v>
      </c>
      <c r="W94" s="2">
        <f t="shared" si="59"/>
        <v>8.9263597356272067E-2</v>
      </c>
      <c r="X94" s="2">
        <f t="shared" si="60"/>
        <v>5.5924380324809037E-2</v>
      </c>
      <c r="Y94" s="2">
        <f t="shared" si="61"/>
        <v>33.049655139794574</v>
      </c>
      <c r="Z94" s="2">
        <f t="shared" si="62"/>
        <v>24.949955418253911</v>
      </c>
      <c r="AA94" s="2">
        <f t="shared" si="63"/>
        <v>24.335306666666661</v>
      </c>
      <c r="AB94" s="2">
        <f t="shared" si="64"/>
        <v>3.0558326474576925</v>
      </c>
      <c r="AC94" s="2">
        <f t="shared" si="65"/>
        <v>56.819546637770976</v>
      </c>
      <c r="AD94" s="2">
        <f t="shared" si="66"/>
        <v>1.8116362292833625</v>
      </c>
      <c r="AE94" s="2">
        <f t="shared" si="67"/>
        <v>3.1884031754647468</v>
      </c>
      <c r="AF94" s="2">
        <f t="shared" si="68"/>
        <v>1.2441964181743299</v>
      </c>
      <c r="AG94" s="2">
        <f t="shared" si="69"/>
        <v>-49.435507349929239</v>
      </c>
      <c r="AH94" s="2">
        <f t="shared" si="70"/>
        <v>113.17021574982596</v>
      </c>
      <c r="AI94" s="2">
        <f t="shared" si="71"/>
        <v>8.0790213319343156</v>
      </c>
      <c r="AJ94" s="2">
        <f t="shared" si="72"/>
        <v>104.86338487162561</v>
      </c>
      <c r="AK94" s="2">
        <f t="shared" si="73"/>
        <v>6.2240695969874995</v>
      </c>
      <c r="AL94" s="2">
        <f t="shared" si="74"/>
        <v>1.1209865612228853</v>
      </c>
      <c r="AM94" s="2">
        <f t="shared" si="75"/>
        <v>6.3412406829263741</v>
      </c>
      <c r="AN94" s="2">
        <v>416.9881548238385</v>
      </c>
      <c r="AO94" s="2">
        <v>410.55290303030301</v>
      </c>
      <c r="AP94" s="2">
        <v>-3.0381505422765638E-3</v>
      </c>
      <c r="AQ94" s="2">
        <v>67.254232989835955</v>
      </c>
      <c r="AR94" s="2">
        <f t="shared" si="76"/>
        <v>1.1736041068422887</v>
      </c>
      <c r="AS94" s="2">
        <v>16.740913172943721</v>
      </c>
      <c r="AT94" s="2">
        <v>17.891152727272718</v>
      </c>
      <c r="AU94" s="2">
        <v>4.4011688311809368E-4</v>
      </c>
      <c r="AV94" s="2">
        <v>78.55</v>
      </c>
      <c r="AW94" s="2">
        <v>6</v>
      </c>
      <c r="AX94" s="2">
        <v>1</v>
      </c>
      <c r="AY94" s="2">
        <f t="shared" si="77"/>
        <v>1</v>
      </c>
      <c r="AZ94" s="2">
        <f t="shared" si="78"/>
        <v>0</v>
      </c>
      <c r="BA94" s="2">
        <f t="shared" si="79"/>
        <v>53963.454898919561</v>
      </c>
      <c r="BB94" s="2" t="s">
        <v>309</v>
      </c>
      <c r="BC94" s="2">
        <v>0</v>
      </c>
      <c r="BD94" s="2">
        <v>0</v>
      </c>
      <c r="BE94" s="2">
        <v>0</v>
      </c>
      <c r="BF94" s="2" t="e">
        <f t="shared" si="80"/>
        <v>#DIV/0!</v>
      </c>
      <c r="BG94" s="2">
        <v>0.5</v>
      </c>
      <c r="BH94" s="2" t="s">
        <v>691</v>
      </c>
      <c r="BI94" s="2">
        <v>8243.32</v>
      </c>
      <c r="BJ94" s="2">
        <v>759.99657692307676</v>
      </c>
      <c r="BK94" s="2">
        <v>2157.67</v>
      </c>
      <c r="BL94" s="2">
        <f t="shared" si="81"/>
        <v>0.64776978086404469</v>
      </c>
      <c r="BM94" s="2">
        <v>0.5</v>
      </c>
      <c r="BN94" s="2">
        <f t="shared" si="82"/>
        <v>168.58809033149981</v>
      </c>
      <c r="BO94" s="2">
        <f t="shared" si="83"/>
        <v>6.2240695969874995</v>
      </c>
      <c r="BP94" s="2">
        <f t="shared" si="84"/>
        <v>54.603135165161703</v>
      </c>
      <c r="BQ94" s="2">
        <f t="shared" si="85"/>
        <v>3.3952989121189346E-2</v>
      </c>
      <c r="BR94" s="2">
        <f t="shared" si="86"/>
        <v>-1</v>
      </c>
      <c r="BS94" s="2" t="e">
        <f t="shared" si="87"/>
        <v>#DIV/0!</v>
      </c>
      <c r="BT94" s="2" t="s">
        <v>692</v>
      </c>
      <c r="BU94" s="2">
        <v>-9301.8700000000008</v>
      </c>
      <c r="BV94" s="2">
        <f t="shared" si="88"/>
        <v>-9301.8700000000008</v>
      </c>
      <c r="BW94" s="2">
        <f t="shared" si="89"/>
        <v>5.3110716652685541</v>
      </c>
      <c r="BX94" s="2">
        <f t="shared" si="90"/>
        <v>0.12196592734760063</v>
      </c>
      <c r="BY94" s="2">
        <f t="shared" si="91"/>
        <v>-0.23196088528435679</v>
      </c>
      <c r="BZ94" s="2">
        <f t="shared" si="92"/>
        <v>0.64776978086404469</v>
      </c>
      <c r="CA94" s="2" t="e">
        <f t="shared" si="93"/>
        <v>#DIV/0!</v>
      </c>
      <c r="CB94" s="2">
        <f t="shared" si="94"/>
        <v>-1.4927846191229042</v>
      </c>
      <c r="CC94" s="2">
        <f t="shared" si="95"/>
        <v>2.4927846191229044</v>
      </c>
      <c r="CD94" s="2">
        <f t="shared" si="96"/>
        <v>200.0036666666667</v>
      </c>
      <c r="CE94" s="2">
        <f t="shared" si="97"/>
        <v>168.58809033149981</v>
      </c>
      <c r="CF94" s="2">
        <f t="shared" si="98"/>
        <v>0.84292499803253496</v>
      </c>
      <c r="CG94" s="2">
        <f t="shared" si="99"/>
        <v>0.16524524620279246</v>
      </c>
      <c r="CH94" s="2">
        <v>6</v>
      </c>
      <c r="CI94" s="2">
        <v>0.5</v>
      </c>
      <c r="CJ94" s="2" t="s">
        <v>312</v>
      </c>
      <c r="CK94" s="2">
        <v>2</v>
      </c>
      <c r="CL94" s="2" t="b">
        <v>0</v>
      </c>
      <c r="CM94" s="2">
        <v>1693248212.849999</v>
      </c>
      <c r="CN94" s="2">
        <v>403.32803333333328</v>
      </c>
      <c r="CO94" s="2">
        <v>410.00416666666672</v>
      </c>
      <c r="CP94" s="2">
        <v>17.847143333333332</v>
      </c>
      <c r="CQ94" s="2">
        <v>16.746173333333331</v>
      </c>
      <c r="CR94" s="2">
        <v>403.99903333333327</v>
      </c>
      <c r="CS94" s="2">
        <v>17.766143333333329</v>
      </c>
      <c r="CT94" s="2">
        <v>600.00553333333335</v>
      </c>
      <c r="CU94" s="2">
        <v>101.4084666666667</v>
      </c>
      <c r="CV94" s="2">
        <v>0.10000421</v>
      </c>
      <c r="CW94" s="2">
        <v>25.04597333333334</v>
      </c>
      <c r="CX94" s="2">
        <v>24.335306666666661</v>
      </c>
      <c r="CY94" s="2">
        <v>999.9000000000002</v>
      </c>
      <c r="CZ94" s="2">
        <v>0</v>
      </c>
      <c r="DA94" s="2">
        <v>0</v>
      </c>
      <c r="DB94" s="2">
        <v>9998.0633333333335</v>
      </c>
      <c r="DC94" s="2">
        <v>0</v>
      </c>
      <c r="DD94" s="2">
        <v>346.0668</v>
      </c>
      <c r="DE94" s="2">
        <v>200.0036666666667</v>
      </c>
      <c r="DF94" s="2">
        <v>0.89999700000000016</v>
      </c>
      <c r="DG94" s="2">
        <v>0.10000294</v>
      </c>
      <c r="DH94" s="2">
        <v>0</v>
      </c>
      <c r="DI94" s="2">
        <v>760.01516666666669</v>
      </c>
      <c r="DJ94" s="2">
        <v>5.0002200000000014</v>
      </c>
      <c r="DK94" s="2">
        <v>1647.8359999999991</v>
      </c>
      <c r="DL94" s="2">
        <v>1797.768333333333</v>
      </c>
      <c r="DM94" s="2">
        <v>34.203800000000001</v>
      </c>
      <c r="DN94" s="2">
        <v>39.25</v>
      </c>
      <c r="DO94" s="2">
        <v>36.178733333333327</v>
      </c>
      <c r="DP94" s="2">
        <v>36.491333333333323</v>
      </c>
      <c r="DQ94" s="2">
        <v>36.457999999999991</v>
      </c>
      <c r="DR94" s="2">
        <v>175.50299999999999</v>
      </c>
      <c r="DS94" s="2">
        <v>19.50033333333333</v>
      </c>
      <c r="DT94" s="2">
        <v>0</v>
      </c>
      <c r="DU94" s="2">
        <v>147.20000004768369</v>
      </c>
      <c r="DV94" s="2">
        <v>0</v>
      </c>
      <c r="DW94" s="2">
        <v>759.99657692307676</v>
      </c>
      <c r="DX94" s="2">
        <v>-25.815282063059179</v>
      </c>
      <c r="DY94" s="2">
        <v>-60.958974433960961</v>
      </c>
      <c r="DZ94" s="2">
        <v>1647.789615384615</v>
      </c>
      <c r="EA94" s="2">
        <v>15</v>
      </c>
      <c r="EB94" s="2">
        <v>1693248239.5999999</v>
      </c>
      <c r="EC94" s="2" t="s">
        <v>693</v>
      </c>
      <c r="ED94" s="2">
        <v>1693248239.5999999</v>
      </c>
      <c r="EE94" s="2">
        <v>1693248239.5999999</v>
      </c>
      <c r="EF94" s="2">
        <v>78</v>
      </c>
      <c r="EG94" s="2">
        <v>5.8999999999999997E-2</v>
      </c>
      <c r="EH94" s="2">
        <v>-3.0000000000000001E-3</v>
      </c>
      <c r="EI94" s="2">
        <v>-0.67100000000000004</v>
      </c>
      <c r="EJ94" s="2">
        <v>8.1000000000000003E-2</v>
      </c>
      <c r="EK94" s="2">
        <v>410</v>
      </c>
      <c r="EL94" s="2">
        <v>17</v>
      </c>
      <c r="EM94" s="2">
        <v>0.74</v>
      </c>
      <c r="EN94" s="2">
        <v>0.14000000000000001</v>
      </c>
      <c r="EO94" s="2">
        <v>100</v>
      </c>
      <c r="EP94" s="2">
        <v>100</v>
      </c>
      <c r="EQ94" s="2">
        <v>-0.67100000000000004</v>
      </c>
      <c r="ER94" s="2">
        <v>8.1000000000000003E-2</v>
      </c>
      <c r="ES94" s="2">
        <v>-1.2216926840926869</v>
      </c>
      <c r="ET94" s="2">
        <v>4.3947813741094052E-4</v>
      </c>
      <c r="EU94" s="2">
        <v>1.9954388575737439E-6</v>
      </c>
      <c r="EV94" s="2">
        <v>-3.8034163071679039E-10</v>
      </c>
      <c r="EW94" s="2">
        <v>-6.2151066261414922E-2</v>
      </c>
      <c r="EX94" s="2">
        <v>-1.1920631203760169E-2</v>
      </c>
      <c r="EY94" s="2">
        <v>1.912794135708796E-3</v>
      </c>
      <c r="EZ94" s="2">
        <v>-4.0206091563060771E-5</v>
      </c>
      <c r="FA94" s="2">
        <v>23</v>
      </c>
      <c r="FB94" s="2">
        <v>2006</v>
      </c>
      <c r="FC94" s="2">
        <v>0</v>
      </c>
      <c r="FD94" s="2">
        <v>18</v>
      </c>
      <c r="FE94" s="2">
        <v>2.1</v>
      </c>
      <c r="FF94" s="2">
        <v>2.1</v>
      </c>
      <c r="FG94" s="2">
        <v>1.073</v>
      </c>
      <c r="FH94" s="2">
        <v>2.5891099999999998</v>
      </c>
      <c r="FI94" s="2">
        <v>1.39771</v>
      </c>
      <c r="FJ94" s="2">
        <v>2.2766099999999998</v>
      </c>
      <c r="FK94" s="2">
        <v>1.3952599999999999</v>
      </c>
      <c r="FL94" s="2">
        <v>2.3877000000000002</v>
      </c>
      <c r="FM94" s="2">
        <v>32.377000000000002</v>
      </c>
      <c r="FN94" s="2">
        <v>13.8781</v>
      </c>
      <c r="FO94" s="2">
        <v>18</v>
      </c>
      <c r="FP94" s="2">
        <v>594.13</v>
      </c>
      <c r="FQ94" s="2">
        <v>389.13499999999999</v>
      </c>
      <c r="FR94" s="2">
        <v>24.6937</v>
      </c>
      <c r="FS94" s="2">
        <v>25.020700000000001</v>
      </c>
      <c r="FT94" s="2">
        <v>30.0002</v>
      </c>
      <c r="FU94" s="2">
        <v>24.808700000000002</v>
      </c>
      <c r="FV94" s="2">
        <v>25.158799999999999</v>
      </c>
      <c r="FW94" s="2">
        <v>21.5076</v>
      </c>
      <c r="FX94" s="2">
        <v>0</v>
      </c>
      <c r="FY94" s="2">
        <v>100</v>
      </c>
      <c r="FZ94" s="2">
        <v>-999.9</v>
      </c>
      <c r="GA94" s="2">
        <v>410</v>
      </c>
      <c r="GB94" s="2">
        <v>56.859000000000002</v>
      </c>
      <c r="GC94" s="2">
        <v>99.052999999999997</v>
      </c>
      <c r="GD94" s="2">
        <v>93.640600000000006</v>
      </c>
    </row>
    <row r="95" spans="1:186" s="2" customFormat="1" thickTop="1" thickBot="1" x14ac:dyDescent="0.35">
      <c r="A95" s="1">
        <v>78</v>
      </c>
      <c r="B95" s="2">
        <v>1693248329.5999999</v>
      </c>
      <c r="C95" s="2">
        <v>11920.599999904631</v>
      </c>
      <c r="D95" s="2" t="s">
        <v>694</v>
      </c>
      <c r="E95" s="2" t="s">
        <v>695</v>
      </c>
      <c r="F95" s="2">
        <v>5</v>
      </c>
      <c r="H95" s="2" t="s">
        <v>308</v>
      </c>
      <c r="I95" s="1">
        <v>78</v>
      </c>
      <c r="J95" s="1" t="s">
        <v>1394</v>
      </c>
      <c r="M95" s="2">
        <v>1693248321.849999</v>
      </c>
      <c r="N95" s="2">
        <f t="shared" si="50"/>
        <v>4.9645159927575475E-4</v>
      </c>
      <c r="O95" s="2">
        <f t="shared" si="51"/>
        <v>0.49645159927575477</v>
      </c>
      <c r="P95" s="1">
        <f t="shared" si="52"/>
        <v>4.2134930962937256</v>
      </c>
      <c r="Q95" s="2">
        <f t="shared" si="53"/>
        <v>405.57920000000001</v>
      </c>
      <c r="R95" s="2">
        <f t="shared" si="54"/>
        <v>212.74789879510368</v>
      </c>
      <c r="S95" s="2">
        <f t="shared" si="55"/>
        <v>21.596658883169088</v>
      </c>
      <c r="T95" s="2">
        <f t="shared" si="56"/>
        <v>41.171525933351312</v>
      </c>
      <c r="U95" s="2">
        <f t="shared" si="57"/>
        <v>3.644708655944412E-2</v>
      </c>
      <c r="V95" s="2">
        <f t="shared" si="58"/>
        <v>2.9551144698367571</v>
      </c>
      <c r="W95" s="2">
        <f t="shared" si="59"/>
        <v>3.6199185731417199E-2</v>
      </c>
      <c r="X95" s="2">
        <f t="shared" si="60"/>
        <v>2.2646623279224253E-2</v>
      </c>
      <c r="Y95" s="2">
        <f t="shared" si="61"/>
        <v>33.050246329118323</v>
      </c>
      <c r="Z95" s="2">
        <f t="shared" si="62"/>
        <v>25.143254357597797</v>
      </c>
      <c r="AA95" s="2">
        <f t="shared" si="63"/>
        <v>24.636846666666671</v>
      </c>
      <c r="AB95" s="2">
        <f t="shared" si="64"/>
        <v>3.1114825937866732</v>
      </c>
      <c r="AC95" s="2">
        <f t="shared" si="65"/>
        <v>54.864833765294961</v>
      </c>
      <c r="AD95" s="2">
        <f t="shared" si="66"/>
        <v>1.7526441245722038</v>
      </c>
      <c r="AE95" s="2">
        <f t="shared" si="67"/>
        <v>3.1944763235222777</v>
      </c>
      <c r="AF95" s="2">
        <f t="shared" si="68"/>
        <v>1.3588384692144695</v>
      </c>
      <c r="AG95" s="2">
        <f t="shared" si="69"/>
        <v>-21.893515528060785</v>
      </c>
      <c r="AH95" s="2">
        <f t="shared" si="70"/>
        <v>70.267972870223318</v>
      </c>
      <c r="AI95" s="2">
        <f t="shared" si="71"/>
        <v>5.022496502465601</v>
      </c>
      <c r="AJ95" s="2">
        <f t="shared" si="72"/>
        <v>86.447200173746452</v>
      </c>
      <c r="AK95" s="2">
        <f t="shared" si="73"/>
        <v>4.2134930962937256</v>
      </c>
      <c r="AL95" s="2">
        <f t="shared" si="74"/>
        <v>0.49645159927575477</v>
      </c>
      <c r="AM95" s="2">
        <f t="shared" si="75"/>
        <v>4.5120909353083505</v>
      </c>
      <c r="AN95" s="2">
        <v>416.9658185757711</v>
      </c>
      <c r="AO95" s="2">
        <v>412.61686666666651</v>
      </c>
      <c r="AP95" s="2">
        <v>-5.2324963354087609E-2</v>
      </c>
      <c r="AQ95" s="2">
        <v>67.254736687210411</v>
      </c>
      <c r="AR95" s="2">
        <f t="shared" si="76"/>
        <v>0.59402096745016042</v>
      </c>
      <c r="AS95" s="2">
        <v>16.781683804805191</v>
      </c>
      <c r="AT95" s="2">
        <v>17.331967878787879</v>
      </c>
      <c r="AU95" s="2">
        <v>6.2396363636355442E-3</v>
      </c>
      <c r="AV95" s="2">
        <v>78.55</v>
      </c>
      <c r="AW95" s="2">
        <v>13</v>
      </c>
      <c r="AX95" s="2">
        <v>2</v>
      </c>
      <c r="AY95" s="2">
        <f t="shared" si="77"/>
        <v>1</v>
      </c>
      <c r="AZ95" s="2">
        <f t="shared" si="78"/>
        <v>0</v>
      </c>
      <c r="BA95" s="2">
        <f t="shared" si="79"/>
        <v>53996.457898339839</v>
      </c>
      <c r="BB95" s="2" t="s">
        <v>309</v>
      </c>
      <c r="BC95" s="2">
        <v>0</v>
      </c>
      <c r="BD95" s="2">
        <v>0</v>
      </c>
      <c r="BE95" s="2">
        <v>0</v>
      </c>
      <c r="BF95" s="2" t="e">
        <f t="shared" si="80"/>
        <v>#DIV/0!</v>
      </c>
      <c r="BG95" s="2">
        <v>0.5</v>
      </c>
      <c r="BH95" s="2" t="s">
        <v>696</v>
      </c>
      <c r="BI95" s="2">
        <v>8183.22</v>
      </c>
      <c r="BJ95" s="2">
        <v>885.30691999999999</v>
      </c>
      <c r="BK95" s="2">
        <v>2264.44</v>
      </c>
      <c r="BL95" s="2">
        <f t="shared" si="81"/>
        <v>0.60903935630884454</v>
      </c>
      <c r="BM95" s="2">
        <v>0.5</v>
      </c>
      <c r="BN95" s="2">
        <f t="shared" si="82"/>
        <v>168.58832091664163</v>
      </c>
      <c r="BO95" s="2">
        <f t="shared" si="83"/>
        <v>4.2134930962937256</v>
      </c>
      <c r="BP95" s="2">
        <f t="shared" si="84"/>
        <v>51.338461226130164</v>
      </c>
      <c r="BQ95" s="2">
        <f t="shared" si="85"/>
        <v>2.2026989035200482E-2</v>
      </c>
      <c r="BR95" s="2">
        <f t="shared" si="86"/>
        <v>-1</v>
      </c>
      <c r="BS95" s="2" t="e">
        <f t="shared" si="87"/>
        <v>#DIV/0!</v>
      </c>
      <c r="BT95" s="2" t="s">
        <v>697</v>
      </c>
      <c r="BU95" s="2">
        <v>-9040.93</v>
      </c>
      <c r="BV95" s="2">
        <f t="shared" si="88"/>
        <v>-9040.93</v>
      </c>
      <c r="BW95" s="2">
        <f t="shared" si="89"/>
        <v>4.9925676988571128</v>
      </c>
      <c r="BX95" s="2">
        <f t="shared" si="90"/>
        <v>0.1219892033608807</v>
      </c>
      <c r="BY95" s="2">
        <f t="shared" si="91"/>
        <v>-0.25046538353908282</v>
      </c>
      <c r="BZ95" s="2">
        <f t="shared" si="92"/>
        <v>0.60903935630884454</v>
      </c>
      <c r="CA95" s="2" t="e">
        <f t="shared" si="93"/>
        <v>#DIV/0!</v>
      </c>
      <c r="CB95" s="2">
        <f t="shared" si="94"/>
        <v>-1.2457779595142973</v>
      </c>
      <c r="CC95" s="2">
        <f t="shared" si="95"/>
        <v>2.2457779595142973</v>
      </c>
      <c r="CD95" s="2">
        <f t="shared" si="96"/>
        <v>200.0035666666667</v>
      </c>
      <c r="CE95" s="2">
        <f t="shared" si="97"/>
        <v>168.58832091664163</v>
      </c>
      <c r="CF95" s="2">
        <f t="shared" si="98"/>
        <v>0.842926572392667</v>
      </c>
      <c r="CG95" s="2">
        <f t="shared" si="99"/>
        <v>0.16524828471784747</v>
      </c>
      <c r="CH95" s="2">
        <v>6</v>
      </c>
      <c r="CI95" s="2">
        <v>0.5</v>
      </c>
      <c r="CJ95" s="2" t="s">
        <v>312</v>
      </c>
      <c r="CK95" s="2">
        <v>2</v>
      </c>
      <c r="CL95" s="2" t="b">
        <v>0</v>
      </c>
      <c r="CM95" s="2">
        <v>1693248321.849999</v>
      </c>
      <c r="CN95" s="2">
        <v>405.57920000000001</v>
      </c>
      <c r="CO95" s="2">
        <v>409.99380000000002</v>
      </c>
      <c r="CP95" s="2">
        <v>17.265233333333331</v>
      </c>
      <c r="CQ95" s="2">
        <v>16.777380000000001</v>
      </c>
      <c r="CR95" s="2">
        <v>406.19420000000002</v>
      </c>
      <c r="CS95" s="2">
        <v>17.182233333333329</v>
      </c>
      <c r="CT95" s="2">
        <v>600.03309999999999</v>
      </c>
      <c r="CU95" s="2">
        <v>101.4129333333334</v>
      </c>
      <c r="CV95" s="2">
        <v>9.9979393333333305E-2</v>
      </c>
      <c r="CW95" s="2">
        <v>25.07790666666666</v>
      </c>
      <c r="CX95" s="2">
        <v>24.636846666666671</v>
      </c>
      <c r="CY95" s="2">
        <v>999.9000000000002</v>
      </c>
      <c r="CZ95" s="2">
        <v>0</v>
      </c>
      <c r="DA95" s="2">
        <v>0</v>
      </c>
      <c r="DB95" s="2">
        <v>10005.097</v>
      </c>
      <c r="DC95" s="2">
        <v>0</v>
      </c>
      <c r="DD95" s="2">
        <v>476.22026666666659</v>
      </c>
      <c r="DE95" s="2">
        <v>200.0035666666667</v>
      </c>
      <c r="DF95" s="2">
        <v>0.89994053333333324</v>
      </c>
      <c r="DG95" s="2">
        <v>0.1000595066666666</v>
      </c>
      <c r="DH95" s="2">
        <v>0</v>
      </c>
      <c r="DI95" s="2">
        <v>886.55949999999996</v>
      </c>
      <c r="DJ95" s="2">
        <v>5.0002200000000014</v>
      </c>
      <c r="DK95" s="2">
        <v>1879.239</v>
      </c>
      <c r="DL95" s="2">
        <v>1797.735666666666</v>
      </c>
      <c r="DM95" s="2">
        <v>34.530999999999999</v>
      </c>
      <c r="DN95" s="2">
        <v>39.326700000000002</v>
      </c>
      <c r="DO95" s="2">
        <v>36.714300000000001</v>
      </c>
      <c r="DP95" s="2">
        <v>37.333099999999988</v>
      </c>
      <c r="DQ95" s="2">
        <v>36.726900000000001</v>
      </c>
      <c r="DR95" s="2">
        <v>175.49100000000001</v>
      </c>
      <c r="DS95" s="2">
        <v>19.510666666666669</v>
      </c>
      <c r="DT95" s="2">
        <v>0</v>
      </c>
      <c r="DU95" s="2">
        <v>107</v>
      </c>
      <c r="DV95" s="2">
        <v>0</v>
      </c>
      <c r="DW95" s="2">
        <v>885.30691999999999</v>
      </c>
      <c r="DX95" s="2">
        <v>-103.4936921563928</v>
      </c>
      <c r="DY95" s="2">
        <v>-203.4246150630465</v>
      </c>
      <c r="DZ95" s="2">
        <v>1876.874</v>
      </c>
      <c r="EA95" s="2">
        <v>15</v>
      </c>
      <c r="EB95" s="2">
        <v>1693248354.0999999</v>
      </c>
      <c r="EC95" s="2" t="s">
        <v>698</v>
      </c>
      <c r="ED95" s="2">
        <v>1693248354.0999999</v>
      </c>
      <c r="EE95" s="2">
        <v>1693248347.0999999</v>
      </c>
      <c r="EF95" s="2">
        <v>79</v>
      </c>
      <c r="EG95" s="2">
        <v>5.7000000000000002E-2</v>
      </c>
      <c r="EH95" s="2">
        <v>0</v>
      </c>
      <c r="EI95" s="2">
        <v>-0.61499999999999999</v>
      </c>
      <c r="EJ95" s="2">
        <v>8.3000000000000004E-2</v>
      </c>
      <c r="EK95" s="2">
        <v>410</v>
      </c>
      <c r="EL95" s="2">
        <v>17</v>
      </c>
      <c r="EM95" s="2">
        <v>1.52</v>
      </c>
      <c r="EN95" s="2">
        <v>0.25</v>
      </c>
      <c r="EO95" s="2">
        <v>100</v>
      </c>
      <c r="EP95" s="2">
        <v>100</v>
      </c>
      <c r="EQ95" s="2">
        <v>-0.61499999999999999</v>
      </c>
      <c r="ER95" s="2">
        <v>8.3000000000000004E-2</v>
      </c>
      <c r="ES95" s="2">
        <v>-1.1621676101463541</v>
      </c>
      <c r="ET95" s="2">
        <v>4.3947813741094052E-4</v>
      </c>
      <c r="EU95" s="2">
        <v>1.9954388575737439E-6</v>
      </c>
      <c r="EV95" s="2">
        <v>-3.8034163071679039E-10</v>
      </c>
      <c r="EW95" s="2">
        <v>-6.5017382276462893E-2</v>
      </c>
      <c r="EX95" s="2">
        <v>-1.1920631203760169E-2</v>
      </c>
      <c r="EY95" s="2">
        <v>1.912794135708796E-3</v>
      </c>
      <c r="EZ95" s="2">
        <v>-4.0206091563060771E-5</v>
      </c>
      <c r="FA95" s="2">
        <v>23</v>
      </c>
      <c r="FB95" s="2">
        <v>2006</v>
      </c>
      <c r="FC95" s="2">
        <v>0</v>
      </c>
      <c r="FD95" s="2">
        <v>18</v>
      </c>
      <c r="FE95" s="2">
        <v>1.5</v>
      </c>
      <c r="FF95" s="2">
        <v>1.5</v>
      </c>
      <c r="FG95" s="2">
        <v>1.07422</v>
      </c>
      <c r="FH95" s="2">
        <v>2.5781200000000002</v>
      </c>
      <c r="FI95" s="2">
        <v>1.39771</v>
      </c>
      <c r="FJ95" s="2">
        <v>2.2766099999999998</v>
      </c>
      <c r="FK95" s="2">
        <v>1.3952599999999999</v>
      </c>
      <c r="FL95" s="2">
        <v>2.6403799999999999</v>
      </c>
      <c r="FM95" s="2">
        <v>32.332799999999999</v>
      </c>
      <c r="FN95" s="2">
        <v>13.8781</v>
      </c>
      <c r="FO95" s="2">
        <v>18</v>
      </c>
      <c r="FP95" s="2">
        <v>585.80200000000002</v>
      </c>
      <c r="FQ95" s="2">
        <v>389.48399999999998</v>
      </c>
      <c r="FR95" s="2">
        <v>24.610700000000001</v>
      </c>
      <c r="FS95" s="2">
        <v>25.0397</v>
      </c>
      <c r="FT95" s="2">
        <v>30</v>
      </c>
      <c r="FU95" s="2">
        <v>24.821200000000001</v>
      </c>
      <c r="FV95" s="2">
        <v>25.171299999999999</v>
      </c>
      <c r="FW95" s="2">
        <v>21.5122</v>
      </c>
      <c r="FX95" s="2">
        <v>0</v>
      </c>
      <c r="FY95" s="2">
        <v>100</v>
      </c>
      <c r="FZ95" s="2">
        <v>-999.9</v>
      </c>
      <c r="GA95" s="2">
        <v>410</v>
      </c>
      <c r="GB95" s="2">
        <v>56.859000000000002</v>
      </c>
      <c r="GC95" s="2">
        <v>99.05</v>
      </c>
      <c r="GD95" s="2">
        <v>93.639399999999995</v>
      </c>
    </row>
    <row r="96" spans="1:186" s="2" customFormat="1" thickTop="1" thickBot="1" x14ac:dyDescent="0.35">
      <c r="A96" s="3">
        <v>0.5</v>
      </c>
      <c r="I96" s="1"/>
      <c r="J96" s="1"/>
      <c r="P96" s="1"/>
    </row>
    <row r="97" spans="1:186" s="2" customFormat="1" thickTop="1" thickBot="1" x14ac:dyDescent="0.35">
      <c r="A97" s="1">
        <v>79</v>
      </c>
      <c r="B97" s="2">
        <v>1693249811.5</v>
      </c>
      <c r="C97" s="2">
        <v>13402.5</v>
      </c>
      <c r="D97" s="2" t="s">
        <v>699</v>
      </c>
      <c r="E97" s="2" t="s">
        <v>700</v>
      </c>
      <c r="F97" s="2">
        <v>5</v>
      </c>
      <c r="G97" s="2" t="s">
        <v>701</v>
      </c>
      <c r="H97" s="2" t="s">
        <v>308</v>
      </c>
      <c r="I97" s="1">
        <v>79</v>
      </c>
      <c r="J97" s="1" t="s">
        <v>1355</v>
      </c>
      <c r="M97" s="2">
        <v>1693249803.75</v>
      </c>
      <c r="N97" s="2">
        <f t="shared" si="50"/>
        <v>5.5034229173898475E-4</v>
      </c>
      <c r="O97" s="2">
        <f t="shared" si="51"/>
        <v>0.55034229173898475</v>
      </c>
      <c r="P97" s="1">
        <f t="shared" si="52"/>
        <v>4.5462565245004098</v>
      </c>
      <c r="Q97" s="2">
        <f t="shared" si="53"/>
        <v>405.21403333333342</v>
      </c>
      <c r="R97" s="2">
        <f t="shared" si="54"/>
        <v>226.18752811759896</v>
      </c>
      <c r="S97" s="2">
        <f t="shared" si="55"/>
        <v>22.961907675433224</v>
      </c>
      <c r="T97" s="2">
        <f t="shared" si="56"/>
        <v>41.136163870858311</v>
      </c>
      <c r="U97" s="2">
        <f t="shared" si="57"/>
        <v>4.2471954170674717E-2</v>
      </c>
      <c r="V97" s="2">
        <f t="shared" si="58"/>
        <v>2.9550171178328779</v>
      </c>
      <c r="W97" s="2">
        <f t="shared" si="59"/>
        <v>4.2135718034698448E-2</v>
      </c>
      <c r="X97" s="2">
        <f t="shared" si="60"/>
        <v>2.6364811232732554E-2</v>
      </c>
      <c r="Y97" s="2">
        <f t="shared" si="61"/>
        <v>33.048441705316037</v>
      </c>
      <c r="Z97" s="2">
        <f t="shared" si="62"/>
        <v>24.739871955238339</v>
      </c>
      <c r="AA97" s="2">
        <f t="shared" si="63"/>
        <v>24.313929999999999</v>
      </c>
      <c r="AB97" s="2">
        <f t="shared" si="64"/>
        <v>3.0519207703477322</v>
      </c>
      <c r="AC97" s="2">
        <f t="shared" si="65"/>
        <v>56.307039140637194</v>
      </c>
      <c r="AD97" s="2">
        <f t="shared" si="66"/>
        <v>1.7573947679990045</v>
      </c>
      <c r="AE97" s="2">
        <f t="shared" si="67"/>
        <v>3.1210924865176937</v>
      </c>
      <c r="AF97" s="2">
        <f t="shared" si="68"/>
        <v>1.2945260023487277</v>
      </c>
      <c r="AG97" s="2">
        <f t="shared" si="69"/>
        <v>-24.270095065689226</v>
      </c>
      <c r="AH97" s="2">
        <f t="shared" si="70"/>
        <v>59.663518738627687</v>
      </c>
      <c r="AI97" s="2">
        <f t="shared" si="71"/>
        <v>4.2493875541997088</v>
      </c>
      <c r="AJ97" s="2">
        <f t="shared" si="72"/>
        <v>72.691252932454205</v>
      </c>
      <c r="AK97" s="2">
        <f t="shared" si="73"/>
        <v>4.5462565245004098</v>
      </c>
      <c r="AL97" s="2">
        <f t="shared" si="74"/>
        <v>0.55034229173898475</v>
      </c>
      <c r="AM97" s="2">
        <f t="shared" si="75"/>
        <v>4.4654355499807021</v>
      </c>
      <c r="AN97" s="2">
        <v>416.91358465237062</v>
      </c>
      <c r="AO97" s="2">
        <v>412.42033333333342</v>
      </c>
      <c r="AP97" s="2">
        <v>-1.0498517777259219E-2</v>
      </c>
      <c r="AQ97" s="2">
        <v>67.252872934103337</v>
      </c>
      <c r="AR97" s="2">
        <f t="shared" si="76"/>
        <v>0.62535534520634961</v>
      </c>
      <c r="AS97" s="2">
        <v>16.772727081991349</v>
      </c>
      <c r="AT97" s="2">
        <v>17.370639393939388</v>
      </c>
      <c r="AU97" s="2">
        <v>3.088438672437801E-3</v>
      </c>
      <c r="AV97" s="2">
        <v>78.55</v>
      </c>
      <c r="AW97" s="2">
        <v>0</v>
      </c>
      <c r="AX97" s="2">
        <v>0</v>
      </c>
      <c r="AY97" s="2">
        <f t="shared" si="77"/>
        <v>1</v>
      </c>
      <c r="AZ97" s="2">
        <f t="shared" si="78"/>
        <v>0</v>
      </c>
      <c r="BA97" s="2">
        <f t="shared" si="79"/>
        <v>54064.32962089459</v>
      </c>
      <c r="BB97" s="2" t="s">
        <v>309</v>
      </c>
      <c r="BC97" s="2">
        <v>0</v>
      </c>
      <c r="BD97" s="2">
        <v>0</v>
      </c>
      <c r="BE97" s="2">
        <v>0</v>
      </c>
      <c r="BF97" s="2" t="e">
        <f t="shared" si="80"/>
        <v>#DIV/0!</v>
      </c>
      <c r="BG97" s="2">
        <v>0.5</v>
      </c>
      <c r="BH97" s="2" t="s">
        <v>702</v>
      </c>
      <c r="BI97" s="2">
        <v>8221.82</v>
      </c>
      <c r="BJ97" s="2">
        <v>756.86180000000013</v>
      </c>
      <c r="BK97" s="2">
        <v>1657.84</v>
      </c>
      <c r="BL97" s="2">
        <f t="shared" si="81"/>
        <v>0.54346511122906904</v>
      </c>
      <c r="BM97" s="2">
        <v>0.5</v>
      </c>
      <c r="BN97" s="2">
        <f t="shared" si="82"/>
        <v>168.58160511156271</v>
      </c>
      <c r="BO97" s="2">
        <f t="shared" si="83"/>
        <v>4.5462565245004098</v>
      </c>
      <c r="BP97" s="2">
        <f t="shared" si="84"/>
        <v>45.809110386565209</v>
      </c>
      <c r="BQ97" s="2">
        <f t="shared" si="85"/>
        <v>2.4001767700709147E-2</v>
      </c>
      <c r="BR97" s="2">
        <f t="shared" si="86"/>
        <v>-1</v>
      </c>
      <c r="BS97" s="2" t="e">
        <f t="shared" si="87"/>
        <v>#DIV/0!</v>
      </c>
      <c r="BT97" s="2" t="s">
        <v>703</v>
      </c>
      <c r="BU97" s="2">
        <v>565.92999999999995</v>
      </c>
      <c r="BV97" s="2">
        <f t="shared" si="88"/>
        <v>565.92999999999995</v>
      </c>
      <c r="BW97" s="2">
        <f t="shared" si="89"/>
        <v>0.65863412633305995</v>
      </c>
      <c r="BX97" s="2">
        <f t="shared" si="90"/>
        <v>0.82513961773406219</v>
      </c>
      <c r="BY97" s="2">
        <f t="shared" si="91"/>
        <v>2.9294082306999099</v>
      </c>
      <c r="BZ97" s="2">
        <f t="shared" si="92"/>
        <v>0.54346511122906904</v>
      </c>
      <c r="CA97" s="2" t="e">
        <f t="shared" si="93"/>
        <v>#DIV/0!</v>
      </c>
      <c r="CB97" s="2">
        <f t="shared" si="94"/>
        <v>0.61698352838554893</v>
      </c>
      <c r="CC97" s="2">
        <f t="shared" si="95"/>
        <v>0.38301647161445107</v>
      </c>
      <c r="CD97" s="2">
        <f t="shared" si="96"/>
        <v>199.99593333333331</v>
      </c>
      <c r="CE97" s="2">
        <f t="shared" si="97"/>
        <v>168.58160511156271</v>
      </c>
      <c r="CF97" s="2">
        <f t="shared" si="98"/>
        <v>0.84292516503616932</v>
      </c>
      <c r="CG97" s="2">
        <f t="shared" si="99"/>
        <v>0.16524556851980676</v>
      </c>
      <c r="CH97" s="2">
        <v>6</v>
      </c>
      <c r="CI97" s="2">
        <v>0.5</v>
      </c>
      <c r="CJ97" s="2" t="s">
        <v>312</v>
      </c>
      <c r="CK97" s="2">
        <v>2</v>
      </c>
      <c r="CL97" s="2" t="b">
        <v>0</v>
      </c>
      <c r="CM97" s="2">
        <v>1693249803.75</v>
      </c>
      <c r="CN97" s="2">
        <v>405.21403333333342</v>
      </c>
      <c r="CO97" s="2">
        <v>409.98313333333329</v>
      </c>
      <c r="CP97" s="2">
        <v>17.311313333333331</v>
      </c>
      <c r="CQ97" s="2">
        <v>16.770516666666669</v>
      </c>
      <c r="CR97" s="2">
        <v>405.98703333333339</v>
      </c>
      <c r="CS97" s="2">
        <v>17.22931333333333</v>
      </c>
      <c r="CT97" s="2">
        <v>600.0205000000002</v>
      </c>
      <c r="CU97" s="2">
        <v>101.4171666666666</v>
      </c>
      <c r="CV97" s="2">
        <v>9.995881999999999E-2</v>
      </c>
      <c r="CW97" s="2">
        <v>24.68844</v>
      </c>
      <c r="CX97" s="2">
        <v>24.313929999999999</v>
      </c>
      <c r="CY97" s="2">
        <v>999.9000000000002</v>
      </c>
      <c r="CZ97" s="2">
        <v>0</v>
      </c>
      <c r="DA97" s="2">
        <v>0</v>
      </c>
      <c r="DB97" s="2">
        <v>10004.126666666671</v>
      </c>
      <c r="DC97" s="2">
        <v>0</v>
      </c>
      <c r="DD97" s="2">
        <v>486.24680000000001</v>
      </c>
      <c r="DE97" s="2">
        <v>199.99593333333331</v>
      </c>
      <c r="DF97" s="2">
        <v>0.89998900000000004</v>
      </c>
      <c r="DG97" s="2">
        <v>0.1000110933333334</v>
      </c>
      <c r="DH97" s="2">
        <v>0</v>
      </c>
      <c r="DI97" s="2">
        <v>756.87680000000012</v>
      </c>
      <c r="DJ97" s="2">
        <v>5.0002200000000014</v>
      </c>
      <c r="DK97" s="2">
        <v>1678.617</v>
      </c>
      <c r="DL97" s="2">
        <v>1797.694666666667</v>
      </c>
      <c r="DM97" s="2">
        <v>32.6539</v>
      </c>
      <c r="DN97" s="2">
        <v>38.260333333333321</v>
      </c>
      <c r="DO97" s="2">
        <v>35.08723333333333</v>
      </c>
      <c r="DP97" s="2">
        <v>35.878900000000002</v>
      </c>
      <c r="DQ97" s="2">
        <v>35.066433333333329</v>
      </c>
      <c r="DR97" s="2">
        <v>175.49466666666669</v>
      </c>
      <c r="DS97" s="2">
        <v>19.500666666666671</v>
      </c>
      <c r="DT97" s="2">
        <v>0</v>
      </c>
      <c r="DU97" s="2">
        <v>1480</v>
      </c>
      <c r="DV97" s="2">
        <v>0</v>
      </c>
      <c r="DW97" s="2">
        <v>756.86180000000013</v>
      </c>
      <c r="DX97" s="2">
        <v>-0.50353846738639196</v>
      </c>
      <c r="DY97" s="2">
        <v>3.2199999472386058</v>
      </c>
      <c r="DZ97" s="2">
        <v>1678.586</v>
      </c>
      <c r="EA97" s="2">
        <v>15</v>
      </c>
      <c r="EB97" s="2">
        <v>1693249852</v>
      </c>
      <c r="EC97" s="2" t="s">
        <v>704</v>
      </c>
      <c r="ED97" s="2">
        <v>1693249852</v>
      </c>
      <c r="EE97" s="2">
        <v>1693249829.5</v>
      </c>
      <c r="EF97" s="2">
        <v>80</v>
      </c>
      <c r="EG97" s="2">
        <v>-0.158</v>
      </c>
      <c r="EH97" s="2">
        <v>-1E-3</v>
      </c>
      <c r="EI97" s="2">
        <v>-0.77300000000000002</v>
      </c>
      <c r="EJ97" s="2">
        <v>8.2000000000000003E-2</v>
      </c>
      <c r="EK97" s="2">
        <v>410</v>
      </c>
      <c r="EL97" s="2">
        <v>17</v>
      </c>
      <c r="EM97" s="2">
        <v>1.3</v>
      </c>
      <c r="EN97" s="2">
        <v>0.11</v>
      </c>
      <c r="EO97" s="2">
        <v>100</v>
      </c>
      <c r="EP97" s="2">
        <v>100</v>
      </c>
      <c r="EQ97" s="2">
        <v>-0.77300000000000002</v>
      </c>
      <c r="ER97" s="2">
        <v>8.2000000000000003E-2</v>
      </c>
      <c r="ES97" s="2">
        <v>-1.1057971703587399</v>
      </c>
      <c r="ET97" s="2">
        <v>4.3947813741094052E-4</v>
      </c>
      <c r="EU97" s="2">
        <v>1.9954388575737439E-6</v>
      </c>
      <c r="EV97" s="2">
        <v>-3.8034163071679039E-10</v>
      </c>
      <c r="EW97" s="2">
        <v>-6.4621315511023403E-2</v>
      </c>
      <c r="EX97" s="2">
        <v>-1.1920631203760169E-2</v>
      </c>
      <c r="EY97" s="2">
        <v>1.912794135708796E-3</v>
      </c>
      <c r="EZ97" s="2">
        <v>-4.0206091563060771E-5</v>
      </c>
      <c r="FA97" s="2">
        <v>23</v>
      </c>
      <c r="FB97" s="2">
        <v>2006</v>
      </c>
      <c r="FC97" s="2">
        <v>0</v>
      </c>
      <c r="FD97" s="2">
        <v>18</v>
      </c>
      <c r="FE97" s="2">
        <v>24.3</v>
      </c>
      <c r="FF97" s="2">
        <v>24.4</v>
      </c>
      <c r="FG97" s="2">
        <v>1.073</v>
      </c>
      <c r="FH97" s="2">
        <v>2.6025399999999999</v>
      </c>
      <c r="FI97" s="2">
        <v>1.39771</v>
      </c>
      <c r="FJ97" s="2">
        <v>2.2766099999999998</v>
      </c>
      <c r="FK97" s="2">
        <v>1.3952599999999999</v>
      </c>
      <c r="FL97" s="2">
        <v>2.65869</v>
      </c>
      <c r="FM97" s="2">
        <v>33.760599999999997</v>
      </c>
      <c r="FN97" s="2">
        <v>14.0707</v>
      </c>
      <c r="FO97" s="2">
        <v>18</v>
      </c>
      <c r="FP97" s="2">
        <v>607.08699999999999</v>
      </c>
      <c r="FQ97" s="2">
        <v>387.12400000000002</v>
      </c>
      <c r="FR97" s="2">
        <v>24.291799999999999</v>
      </c>
      <c r="FS97" s="2">
        <v>25.478000000000002</v>
      </c>
      <c r="FT97" s="2">
        <v>29.9999</v>
      </c>
      <c r="FU97" s="2">
        <v>25.284199999999998</v>
      </c>
      <c r="FV97" s="2">
        <v>25.633500000000002</v>
      </c>
      <c r="FW97" s="2">
        <v>21.4968</v>
      </c>
      <c r="FX97" s="2">
        <v>0</v>
      </c>
      <c r="FY97" s="2">
        <v>100</v>
      </c>
      <c r="FZ97" s="2">
        <v>-999.9</v>
      </c>
      <c r="GA97" s="2">
        <v>410</v>
      </c>
      <c r="GB97" s="2">
        <v>56.859000000000002</v>
      </c>
      <c r="GC97" s="2">
        <v>98.958399999999997</v>
      </c>
      <c r="GD97" s="2">
        <v>93.561099999999996</v>
      </c>
    </row>
    <row r="98" spans="1:186" s="2" customFormat="1" thickTop="1" thickBot="1" x14ac:dyDescent="0.35">
      <c r="A98" s="1">
        <v>80</v>
      </c>
      <c r="B98" s="2">
        <v>1693250151</v>
      </c>
      <c r="C98" s="2">
        <v>13742</v>
      </c>
      <c r="D98" s="2" t="s">
        <v>705</v>
      </c>
      <c r="E98" s="2" t="s">
        <v>706</v>
      </c>
      <c r="F98" s="2">
        <v>5</v>
      </c>
      <c r="G98" s="2" t="s">
        <v>707</v>
      </c>
      <c r="H98" s="2" t="s">
        <v>308</v>
      </c>
      <c r="I98" s="1">
        <v>80</v>
      </c>
      <c r="J98" s="1" t="s">
        <v>1356</v>
      </c>
      <c r="M98" s="2">
        <v>1693250143</v>
      </c>
      <c r="N98" s="2">
        <f t="shared" si="50"/>
        <v>2.690742234258092E-3</v>
      </c>
      <c r="O98" s="2">
        <f t="shared" si="51"/>
        <v>2.6907422342580918</v>
      </c>
      <c r="P98" s="1">
        <f t="shared" si="52"/>
        <v>17.436856527676582</v>
      </c>
      <c r="Q98" s="2">
        <f t="shared" si="53"/>
        <v>391.505870967742</v>
      </c>
      <c r="R98" s="2">
        <f t="shared" si="54"/>
        <v>262.60919779656064</v>
      </c>
      <c r="S98" s="2">
        <f t="shared" si="55"/>
        <v>26.659037675985786</v>
      </c>
      <c r="T98" s="2">
        <f t="shared" si="56"/>
        <v>39.744113504296145</v>
      </c>
      <c r="U98" s="2">
        <f t="shared" si="57"/>
        <v>0.23598296635759705</v>
      </c>
      <c r="V98" s="2">
        <f t="shared" si="58"/>
        <v>2.9540358059801064</v>
      </c>
      <c r="W98" s="2">
        <f t="shared" si="59"/>
        <v>0.22598789397972197</v>
      </c>
      <c r="X98" s="2">
        <f t="shared" si="60"/>
        <v>0.14210517306482529</v>
      </c>
      <c r="Y98" s="2">
        <f t="shared" si="61"/>
        <v>90.083671248966425</v>
      </c>
      <c r="Z98" s="2">
        <f t="shared" si="62"/>
        <v>25.275243827360242</v>
      </c>
      <c r="AA98" s="2">
        <f t="shared" si="63"/>
        <v>24.95080322580645</v>
      </c>
      <c r="AB98" s="2">
        <f t="shared" si="64"/>
        <v>3.1703633261825011</v>
      </c>
      <c r="AC98" s="2">
        <f t="shared" si="65"/>
        <v>61.030828415423755</v>
      </c>
      <c r="AD98" s="2">
        <f t="shared" si="66"/>
        <v>1.9923905235045916</v>
      </c>
      <c r="AE98" s="2">
        <f t="shared" si="67"/>
        <v>3.2645641149466575</v>
      </c>
      <c r="AF98" s="2">
        <f t="shared" si="68"/>
        <v>1.1779728026779095</v>
      </c>
      <c r="AG98" s="2">
        <f t="shared" si="69"/>
        <v>-118.66173253078186</v>
      </c>
      <c r="AH98" s="2">
        <f t="shared" si="70"/>
        <v>78.330266059146567</v>
      </c>
      <c r="AI98" s="2">
        <f t="shared" si="71"/>
        <v>5.6199695379611647</v>
      </c>
      <c r="AJ98" s="2">
        <f t="shared" si="72"/>
        <v>55.372174315292298</v>
      </c>
      <c r="AK98" s="2">
        <f t="shared" si="73"/>
        <v>17.436856527676582</v>
      </c>
      <c r="AL98" s="2">
        <f t="shared" si="74"/>
        <v>2.6907422342580918</v>
      </c>
      <c r="AM98" s="2">
        <f t="shared" si="75"/>
        <v>17.653724259886459</v>
      </c>
      <c r="AN98" s="2">
        <v>417.09994211165252</v>
      </c>
      <c r="AO98" s="2">
        <v>399.30788484848489</v>
      </c>
      <c r="AP98" s="2">
        <v>-3.6259866082405889E-2</v>
      </c>
      <c r="AQ98" s="2">
        <v>67.254313004929358</v>
      </c>
      <c r="AR98" s="2">
        <f t="shared" si="76"/>
        <v>2.7659106300089134</v>
      </c>
      <c r="AS98" s="2">
        <v>17.00141426181818</v>
      </c>
      <c r="AT98" s="2">
        <v>19.68243575757575</v>
      </c>
      <c r="AU98" s="2">
        <v>5.6729870129804448E-3</v>
      </c>
      <c r="AV98" s="2">
        <v>78.55</v>
      </c>
      <c r="AW98" s="2">
        <v>0</v>
      </c>
      <c r="AX98" s="2">
        <v>0</v>
      </c>
      <c r="AY98" s="2">
        <f t="shared" si="77"/>
        <v>1</v>
      </c>
      <c r="AZ98" s="2">
        <f t="shared" si="78"/>
        <v>0</v>
      </c>
      <c r="BA98" s="2">
        <f t="shared" si="79"/>
        <v>53898.877933329662</v>
      </c>
      <c r="BB98" s="2" t="s">
        <v>309</v>
      </c>
      <c r="BC98" s="2">
        <v>0</v>
      </c>
      <c r="BD98" s="2">
        <v>0</v>
      </c>
      <c r="BE98" s="2">
        <v>0</v>
      </c>
      <c r="BF98" s="2" t="e">
        <f t="shared" si="80"/>
        <v>#DIV/0!</v>
      </c>
      <c r="BG98" s="2">
        <v>0.5</v>
      </c>
      <c r="BH98" s="2" t="s">
        <v>708</v>
      </c>
      <c r="BI98" s="2">
        <v>8173.33</v>
      </c>
      <c r="BJ98" s="2">
        <v>908.77660000000014</v>
      </c>
      <c r="BK98" s="2">
        <v>2027.83</v>
      </c>
      <c r="BL98" s="2">
        <f t="shared" si="81"/>
        <v>0.55184773871576998</v>
      </c>
      <c r="BM98" s="2">
        <v>0.5</v>
      </c>
      <c r="BN98" s="2">
        <f t="shared" si="82"/>
        <v>463.1927814527487</v>
      </c>
      <c r="BO98" s="2">
        <f t="shared" si="83"/>
        <v>17.436856527676582</v>
      </c>
      <c r="BP98" s="2">
        <f t="shared" si="84"/>
        <v>127.8059445170836</v>
      </c>
      <c r="BQ98" s="2">
        <f t="shared" si="85"/>
        <v>3.6565458715820572E-2</v>
      </c>
      <c r="BR98" s="2">
        <f t="shared" si="86"/>
        <v>-1</v>
      </c>
      <c r="BS98" s="2" t="e">
        <f t="shared" si="87"/>
        <v>#DIV/0!</v>
      </c>
      <c r="BT98" s="2" t="s">
        <v>709</v>
      </c>
      <c r="BU98" s="2">
        <v>592.47</v>
      </c>
      <c r="BV98" s="2">
        <f t="shared" si="88"/>
        <v>592.47</v>
      </c>
      <c r="BW98" s="2">
        <f t="shared" si="89"/>
        <v>0.70783053806285534</v>
      </c>
      <c r="BX98" s="2">
        <f t="shared" si="90"/>
        <v>0.77963256604614861</v>
      </c>
      <c r="BY98" s="2">
        <f t="shared" si="91"/>
        <v>3.4226711901024522</v>
      </c>
      <c r="BZ98" s="2">
        <f t="shared" si="92"/>
        <v>0.55184773871576998</v>
      </c>
      <c r="CA98" s="2" t="e">
        <f t="shared" si="93"/>
        <v>#DIV/0!</v>
      </c>
      <c r="CB98" s="2">
        <f t="shared" si="94"/>
        <v>0.50827552822702693</v>
      </c>
      <c r="CC98" s="2">
        <f t="shared" si="95"/>
        <v>0.49172447177297307</v>
      </c>
      <c r="CD98" s="2">
        <f t="shared" si="96"/>
        <v>549.99890322580643</v>
      </c>
      <c r="CE98" s="2">
        <f t="shared" si="97"/>
        <v>463.1927814527487</v>
      </c>
      <c r="CF98" s="2">
        <f t="shared" si="98"/>
        <v>0.84217037295178243</v>
      </c>
      <c r="CG98" s="2">
        <f t="shared" si="99"/>
        <v>0.16378881979694032</v>
      </c>
      <c r="CH98" s="2">
        <v>6</v>
      </c>
      <c r="CI98" s="2">
        <v>0.5</v>
      </c>
      <c r="CJ98" s="2" t="s">
        <v>312</v>
      </c>
      <c r="CK98" s="2">
        <v>2</v>
      </c>
      <c r="CL98" s="2" t="b">
        <v>0</v>
      </c>
      <c r="CM98" s="2">
        <v>1693250143</v>
      </c>
      <c r="CN98" s="2">
        <v>391.505870967742</v>
      </c>
      <c r="CO98" s="2">
        <v>409.99541935483859</v>
      </c>
      <c r="CP98" s="2">
        <v>19.626367741935489</v>
      </c>
      <c r="CQ98" s="2">
        <v>16.98854193548388</v>
      </c>
      <c r="CR98" s="2">
        <v>392.38887096774198</v>
      </c>
      <c r="CS98" s="2">
        <v>19.544367741935481</v>
      </c>
      <c r="CT98" s="2">
        <v>600.02432258064528</v>
      </c>
      <c r="CU98" s="2">
        <v>101.416</v>
      </c>
      <c r="CV98" s="2">
        <v>0.1000089580645161</v>
      </c>
      <c r="CW98" s="2">
        <v>25.442648387096771</v>
      </c>
      <c r="CX98" s="2">
        <v>24.95080322580645</v>
      </c>
      <c r="CY98" s="2">
        <v>999.90000000000032</v>
      </c>
      <c r="CZ98" s="2">
        <v>0</v>
      </c>
      <c r="DA98" s="2">
        <v>0</v>
      </c>
      <c r="DB98" s="2">
        <v>9998.6716129032266</v>
      </c>
      <c r="DC98" s="2">
        <v>0</v>
      </c>
      <c r="DD98" s="2">
        <v>498.3100645161291</v>
      </c>
      <c r="DE98" s="2">
        <v>549.99890322580643</v>
      </c>
      <c r="DF98" s="2">
        <v>0.92699038709677439</v>
      </c>
      <c r="DG98" s="2">
        <v>7.3009261290322577E-2</v>
      </c>
      <c r="DH98" s="2">
        <v>0</v>
      </c>
      <c r="DI98" s="2">
        <v>909.99038709677427</v>
      </c>
      <c r="DJ98" s="2">
        <v>5.0002200000000023</v>
      </c>
      <c r="DK98" s="2">
        <v>5252.2483870967753</v>
      </c>
      <c r="DL98" s="2">
        <v>5067.1041935483872</v>
      </c>
      <c r="DM98" s="2">
        <v>35.552161290322573</v>
      </c>
      <c r="DN98" s="2">
        <v>40.104677419354843</v>
      </c>
      <c r="DO98" s="2">
        <v>37.169161290322577</v>
      </c>
      <c r="DP98" s="2">
        <v>38.872677419354822</v>
      </c>
      <c r="DQ98" s="2">
        <v>37.689290322580653</v>
      </c>
      <c r="DR98" s="2">
        <v>505.20741935483858</v>
      </c>
      <c r="DS98" s="2">
        <v>39.789999999999992</v>
      </c>
      <c r="DT98" s="2">
        <v>0</v>
      </c>
      <c r="DU98" s="2">
        <v>337.59999990463263</v>
      </c>
      <c r="DV98" s="2">
        <v>0</v>
      </c>
      <c r="DW98" s="2">
        <v>908.77660000000014</v>
      </c>
      <c r="DX98" s="2">
        <v>-65.91138471940323</v>
      </c>
      <c r="DY98" s="2">
        <v>-366.73076984157001</v>
      </c>
      <c r="DZ98" s="2">
        <v>5245.4259999999986</v>
      </c>
      <c r="EA98" s="2">
        <v>15</v>
      </c>
      <c r="EB98" s="2">
        <v>1693250184.5</v>
      </c>
      <c r="EC98" s="2" t="s">
        <v>710</v>
      </c>
      <c r="ED98" s="2">
        <v>1693250184.5</v>
      </c>
      <c r="EE98" s="2">
        <v>1693250174</v>
      </c>
      <c r="EF98" s="2">
        <v>81</v>
      </c>
      <c r="EG98" s="2">
        <v>-0.111</v>
      </c>
      <c r="EH98" s="2">
        <v>-4.0000000000000001E-3</v>
      </c>
      <c r="EI98" s="2">
        <v>-0.88300000000000001</v>
      </c>
      <c r="EJ98" s="2">
        <v>8.2000000000000003E-2</v>
      </c>
      <c r="EK98" s="2">
        <v>410</v>
      </c>
      <c r="EL98" s="2">
        <v>17</v>
      </c>
      <c r="EM98" s="2">
        <v>0.2</v>
      </c>
      <c r="EN98" s="2">
        <v>0.04</v>
      </c>
      <c r="EO98" s="2">
        <v>100</v>
      </c>
      <c r="EP98" s="2">
        <v>100</v>
      </c>
      <c r="EQ98" s="2">
        <v>-0.88300000000000001</v>
      </c>
      <c r="ER98" s="2">
        <v>8.2000000000000003E-2</v>
      </c>
      <c r="ES98" s="2">
        <v>-1.263576408781955</v>
      </c>
      <c r="ET98" s="2">
        <v>4.3947813741094052E-4</v>
      </c>
      <c r="EU98" s="2">
        <v>1.9954388575737439E-6</v>
      </c>
      <c r="EV98" s="2">
        <v>-3.8034163071679039E-10</v>
      </c>
      <c r="EW98" s="2">
        <v>9.867115708891358E-2</v>
      </c>
      <c r="EX98" s="2">
        <v>0</v>
      </c>
      <c r="EY98" s="2">
        <v>0</v>
      </c>
      <c r="EZ98" s="2">
        <v>0</v>
      </c>
      <c r="FA98" s="2">
        <v>23</v>
      </c>
      <c r="FB98" s="2">
        <v>2006</v>
      </c>
      <c r="FC98" s="2">
        <v>0</v>
      </c>
      <c r="FD98" s="2">
        <v>18</v>
      </c>
      <c r="FE98" s="2">
        <v>5</v>
      </c>
      <c r="FF98" s="2">
        <v>5.4</v>
      </c>
      <c r="FG98" s="2">
        <v>1.073</v>
      </c>
      <c r="FH98" s="2">
        <v>2.6074199999999998</v>
      </c>
      <c r="FI98" s="2">
        <v>1.39771</v>
      </c>
      <c r="FJ98" s="2">
        <v>2.2766099999999998</v>
      </c>
      <c r="FK98" s="2">
        <v>1.3952599999999999</v>
      </c>
      <c r="FL98" s="2">
        <v>2.6403799999999999</v>
      </c>
      <c r="FM98" s="2">
        <v>33.8735</v>
      </c>
      <c r="FN98" s="2">
        <v>13.974399999999999</v>
      </c>
      <c r="FO98" s="2">
        <v>18</v>
      </c>
      <c r="FP98" s="2">
        <v>604.04600000000005</v>
      </c>
      <c r="FQ98" s="2">
        <v>388.815</v>
      </c>
      <c r="FR98" s="2">
        <v>24.777000000000001</v>
      </c>
      <c r="FS98" s="2">
        <v>25.5167</v>
      </c>
      <c r="FT98" s="2">
        <v>30.000299999999999</v>
      </c>
      <c r="FU98" s="2">
        <v>25.321200000000001</v>
      </c>
      <c r="FV98" s="2">
        <v>25.673500000000001</v>
      </c>
      <c r="FW98" s="2">
        <v>21.507999999999999</v>
      </c>
      <c r="FX98" s="2">
        <v>0</v>
      </c>
      <c r="FY98" s="2">
        <v>100</v>
      </c>
      <c r="FZ98" s="2">
        <v>-999.9</v>
      </c>
      <c r="GA98" s="2">
        <v>410</v>
      </c>
      <c r="GB98" s="2">
        <v>56.859000000000002</v>
      </c>
      <c r="GC98" s="2">
        <v>98.944500000000005</v>
      </c>
      <c r="GD98" s="2">
        <v>93.562899999999999</v>
      </c>
    </row>
    <row r="99" spans="1:186" s="2" customFormat="1" thickTop="1" thickBot="1" x14ac:dyDescent="0.35">
      <c r="A99" s="1">
        <v>81</v>
      </c>
      <c r="B99" s="2">
        <v>1693250359</v>
      </c>
      <c r="C99" s="2">
        <v>13950</v>
      </c>
      <c r="D99" s="2" t="s">
        <v>711</v>
      </c>
      <c r="E99" s="2" t="s">
        <v>712</v>
      </c>
      <c r="F99" s="2">
        <v>5</v>
      </c>
      <c r="G99" s="2" t="s">
        <v>713</v>
      </c>
      <c r="H99" s="2" t="s">
        <v>308</v>
      </c>
      <c r="I99" s="1">
        <v>81</v>
      </c>
      <c r="J99" s="1" t="s">
        <v>1357</v>
      </c>
      <c r="M99" s="2">
        <v>1693250351.25</v>
      </c>
      <c r="N99" s="2">
        <f t="shared" si="50"/>
        <v>2.5723762420540417E-3</v>
      </c>
      <c r="O99" s="2">
        <f t="shared" si="51"/>
        <v>2.5723762420540415</v>
      </c>
      <c r="P99" s="1">
        <f t="shared" si="52"/>
        <v>16.480480612715727</v>
      </c>
      <c r="Q99" s="2">
        <f t="shared" si="53"/>
        <v>392.54653333333329</v>
      </c>
      <c r="R99" s="2">
        <f t="shared" si="54"/>
        <v>265.31598770704574</v>
      </c>
      <c r="S99" s="2">
        <f t="shared" si="55"/>
        <v>26.931563088244705</v>
      </c>
      <c r="T99" s="2">
        <f t="shared" si="56"/>
        <v>39.846417921906749</v>
      </c>
      <c r="U99" s="2">
        <f t="shared" si="57"/>
        <v>0.22579250468128134</v>
      </c>
      <c r="V99" s="2">
        <f t="shared" si="58"/>
        <v>2.9540967451931781</v>
      </c>
      <c r="W99" s="2">
        <f t="shared" si="59"/>
        <v>0.21662417899752864</v>
      </c>
      <c r="X99" s="2">
        <f t="shared" si="60"/>
        <v>0.13618282848082694</v>
      </c>
      <c r="Y99" s="2">
        <f t="shared" si="61"/>
        <v>90.07835042423126</v>
      </c>
      <c r="Z99" s="2">
        <f t="shared" si="62"/>
        <v>25.518930620288977</v>
      </c>
      <c r="AA99" s="2">
        <f t="shared" si="63"/>
        <v>24.9495</v>
      </c>
      <c r="AB99" s="2">
        <f t="shared" si="64"/>
        <v>3.17011691524183</v>
      </c>
      <c r="AC99" s="2">
        <f t="shared" si="65"/>
        <v>60.354520719426617</v>
      </c>
      <c r="AD99" s="2">
        <f t="shared" si="66"/>
        <v>1.9954019871319917</v>
      </c>
      <c r="AE99" s="2">
        <f t="shared" si="67"/>
        <v>3.3061350887170935</v>
      </c>
      <c r="AF99" s="2">
        <f t="shared" si="68"/>
        <v>1.1747149281098384</v>
      </c>
      <c r="AG99" s="2">
        <f t="shared" si="69"/>
        <v>-113.44179227458324</v>
      </c>
      <c r="AH99" s="2">
        <f t="shared" si="70"/>
        <v>112.4809218614856</v>
      </c>
      <c r="AI99" s="2">
        <f t="shared" si="71"/>
        <v>8.0786209410493957</v>
      </c>
      <c r="AJ99" s="2">
        <f t="shared" si="72"/>
        <v>97.196100952183016</v>
      </c>
      <c r="AK99" s="2">
        <f t="shared" si="73"/>
        <v>16.480480612715727</v>
      </c>
      <c r="AL99" s="2">
        <f t="shared" si="74"/>
        <v>2.5723762420540415</v>
      </c>
      <c r="AM99" s="2">
        <f t="shared" si="75"/>
        <v>16.76219374616706</v>
      </c>
      <c r="AN99" s="2">
        <v>417.23264095094959</v>
      </c>
      <c r="AO99" s="2">
        <v>400.14146666666659</v>
      </c>
      <c r="AP99" s="2">
        <v>7.8861012655419577E-3</v>
      </c>
      <c r="AQ99" s="2">
        <v>67.248170821932888</v>
      </c>
      <c r="AR99" s="2">
        <f t="shared" si="76"/>
        <v>2.6056733922901305</v>
      </c>
      <c r="AS99" s="2">
        <v>17.113217218398269</v>
      </c>
      <c r="AT99" s="2">
        <v>19.668088484848479</v>
      </c>
      <c r="AU99" s="2">
        <v>-6.5090325405031116E-5</v>
      </c>
      <c r="AV99" s="2">
        <v>78.55</v>
      </c>
      <c r="AW99" s="2">
        <v>7</v>
      </c>
      <c r="AX99" s="2">
        <v>1</v>
      </c>
      <c r="AY99" s="2">
        <f t="shared" si="77"/>
        <v>1</v>
      </c>
      <c r="AZ99" s="2">
        <f t="shared" si="78"/>
        <v>0</v>
      </c>
      <c r="BA99" s="2">
        <f t="shared" si="79"/>
        <v>53862.019996205396</v>
      </c>
      <c r="BB99" s="2" t="s">
        <v>309</v>
      </c>
      <c r="BC99" s="2">
        <v>0</v>
      </c>
      <c r="BD99" s="2">
        <v>0</v>
      </c>
      <c r="BE99" s="2">
        <v>0</v>
      </c>
      <c r="BF99" s="2" t="e">
        <f t="shared" si="80"/>
        <v>#DIV/0!</v>
      </c>
      <c r="BG99" s="2">
        <v>0.5</v>
      </c>
      <c r="BH99" s="2" t="s">
        <v>714</v>
      </c>
      <c r="BI99" s="2">
        <v>8161.4</v>
      </c>
      <c r="BJ99" s="2">
        <v>1034.9143999999999</v>
      </c>
      <c r="BK99" s="2">
        <v>2044.48</v>
      </c>
      <c r="BL99" s="2">
        <f t="shared" si="81"/>
        <v>0.49380067303177344</v>
      </c>
      <c r="BM99" s="2">
        <v>0.5</v>
      </c>
      <c r="BN99" s="2">
        <f t="shared" si="82"/>
        <v>463.16753012654465</v>
      </c>
      <c r="BO99" s="2">
        <f t="shared" si="83"/>
        <v>16.480480612715727</v>
      </c>
      <c r="BP99" s="2">
        <f t="shared" si="84"/>
        <v>114.35621905147597</v>
      </c>
      <c r="BQ99" s="2">
        <f t="shared" si="85"/>
        <v>3.4502592632841965E-2</v>
      </c>
      <c r="BR99" s="2">
        <f t="shared" si="86"/>
        <v>-1</v>
      </c>
      <c r="BS99" s="2" t="e">
        <f t="shared" si="87"/>
        <v>#DIV/0!</v>
      </c>
      <c r="BT99" s="2" t="s">
        <v>715</v>
      </c>
      <c r="BU99" s="2">
        <v>648.73</v>
      </c>
      <c r="BV99" s="2">
        <f t="shared" si="88"/>
        <v>648.73</v>
      </c>
      <c r="BW99" s="2">
        <f t="shared" si="89"/>
        <v>0.68269193144467044</v>
      </c>
      <c r="BX99" s="2">
        <f t="shared" si="90"/>
        <v>0.72331406054092795</v>
      </c>
      <c r="BY99" s="2">
        <f t="shared" si="91"/>
        <v>3.1515114146100842</v>
      </c>
      <c r="BZ99" s="2">
        <f t="shared" si="92"/>
        <v>0.49380067303177344</v>
      </c>
      <c r="CA99" s="2" t="e">
        <f t="shared" si="93"/>
        <v>#DIV/0!</v>
      </c>
      <c r="CB99" s="2">
        <f t="shared" si="94"/>
        <v>0.45340516132997694</v>
      </c>
      <c r="CC99" s="2">
        <f t="shared" si="95"/>
        <v>0.54659483867002301</v>
      </c>
      <c r="CD99" s="2">
        <f t="shared" si="96"/>
        <v>549.9692</v>
      </c>
      <c r="CE99" s="2">
        <f t="shared" si="97"/>
        <v>463.16753012654465</v>
      </c>
      <c r="CF99" s="2">
        <f t="shared" si="98"/>
        <v>0.84216994356510266</v>
      </c>
      <c r="CG99" s="2">
        <f t="shared" si="99"/>
        <v>0.16378799108064826</v>
      </c>
      <c r="CH99" s="2">
        <v>6</v>
      </c>
      <c r="CI99" s="2">
        <v>0.5</v>
      </c>
      <c r="CJ99" s="2" t="s">
        <v>312</v>
      </c>
      <c r="CK99" s="2">
        <v>2</v>
      </c>
      <c r="CL99" s="2" t="b">
        <v>0</v>
      </c>
      <c r="CM99" s="2">
        <v>1693250351.25</v>
      </c>
      <c r="CN99" s="2">
        <v>392.54653333333329</v>
      </c>
      <c r="CO99" s="2">
        <v>410.03746666666672</v>
      </c>
      <c r="CP99" s="2">
        <v>19.657679999999999</v>
      </c>
      <c r="CQ99" s="2">
        <v>17.13577333333334</v>
      </c>
      <c r="CR99" s="2">
        <v>393.17153333333329</v>
      </c>
      <c r="CS99" s="2">
        <v>19.57968</v>
      </c>
      <c r="CT99" s="2">
        <v>599.97683333333327</v>
      </c>
      <c r="CU99" s="2">
        <v>101.4075666666667</v>
      </c>
      <c r="CV99" s="2">
        <v>9.9935090000000004E-2</v>
      </c>
      <c r="CW99" s="2">
        <v>25.655766666666661</v>
      </c>
      <c r="CX99" s="2">
        <v>24.9495</v>
      </c>
      <c r="CY99" s="2">
        <v>999.9000000000002</v>
      </c>
      <c r="CZ99" s="2">
        <v>0</v>
      </c>
      <c r="DA99" s="2">
        <v>0</v>
      </c>
      <c r="DB99" s="2">
        <v>9999.8490000000002</v>
      </c>
      <c r="DC99" s="2">
        <v>0</v>
      </c>
      <c r="DD99" s="2">
        <v>457.4991</v>
      </c>
      <c r="DE99" s="2">
        <v>549.9692</v>
      </c>
      <c r="DF99" s="2">
        <v>0.92700346666666689</v>
      </c>
      <c r="DG99" s="2">
        <v>7.2996426666666669E-2</v>
      </c>
      <c r="DH99" s="2">
        <v>0</v>
      </c>
      <c r="DI99" s="2">
        <v>1035.2543333333331</v>
      </c>
      <c r="DJ99" s="2">
        <v>5.0002200000000014</v>
      </c>
      <c r="DK99" s="2">
        <v>5989.217333333333</v>
      </c>
      <c r="DL99" s="2">
        <v>5066.8476666666666</v>
      </c>
      <c r="DM99" s="2">
        <v>36.811999999999991</v>
      </c>
      <c r="DN99" s="2">
        <v>41.112400000000001</v>
      </c>
      <c r="DO99" s="2">
        <v>38.124733333333317</v>
      </c>
      <c r="DP99" s="2">
        <v>40.074866666666672</v>
      </c>
      <c r="DQ99" s="2">
        <v>38.991533333333329</v>
      </c>
      <c r="DR99" s="2">
        <v>505.18799999999999</v>
      </c>
      <c r="DS99" s="2">
        <v>39.779999999999987</v>
      </c>
      <c r="DT99" s="2">
        <v>0</v>
      </c>
      <c r="DU99" s="2">
        <v>205.5999999046326</v>
      </c>
      <c r="DV99" s="2">
        <v>0</v>
      </c>
      <c r="DW99" s="2">
        <v>1034.9143999999999</v>
      </c>
      <c r="DX99" s="2">
        <v>-66.746153963857594</v>
      </c>
      <c r="DY99" s="2">
        <v>-374.1838467512548</v>
      </c>
      <c r="DZ99" s="2">
        <v>5987.2528000000002</v>
      </c>
      <c r="EA99" s="2">
        <v>15</v>
      </c>
      <c r="EB99" s="2">
        <v>1693250384</v>
      </c>
      <c r="EC99" s="2" t="s">
        <v>716</v>
      </c>
      <c r="ED99" s="2">
        <v>1693250381.5</v>
      </c>
      <c r="EE99" s="2">
        <v>1693250384</v>
      </c>
      <c r="EF99" s="2">
        <v>82</v>
      </c>
      <c r="EG99" s="2">
        <v>0.25800000000000001</v>
      </c>
      <c r="EH99" s="2">
        <v>-3.0000000000000001E-3</v>
      </c>
      <c r="EI99" s="2">
        <v>-0.625</v>
      </c>
      <c r="EJ99" s="2">
        <v>7.8E-2</v>
      </c>
      <c r="EK99" s="2">
        <v>410</v>
      </c>
      <c r="EL99" s="2">
        <v>17</v>
      </c>
      <c r="EM99" s="2">
        <v>0.21</v>
      </c>
      <c r="EN99" s="2">
        <v>0.04</v>
      </c>
      <c r="EO99" s="2">
        <v>100</v>
      </c>
      <c r="EP99" s="2">
        <v>100</v>
      </c>
      <c r="EQ99" s="2">
        <v>-0.625</v>
      </c>
      <c r="ER99" s="2">
        <v>7.8E-2</v>
      </c>
      <c r="ES99" s="2">
        <v>-1.374130502235676</v>
      </c>
      <c r="ET99" s="2">
        <v>4.3947813741094052E-4</v>
      </c>
      <c r="EU99" s="2">
        <v>1.9954388575737439E-6</v>
      </c>
      <c r="EV99" s="2">
        <v>-3.8034163071679039E-10</v>
      </c>
      <c r="EW99" s="2">
        <v>9.4517814481394596E-2</v>
      </c>
      <c r="EX99" s="2">
        <v>0</v>
      </c>
      <c r="EY99" s="2">
        <v>0</v>
      </c>
      <c r="EZ99" s="2">
        <v>0</v>
      </c>
      <c r="FA99" s="2">
        <v>23</v>
      </c>
      <c r="FB99" s="2">
        <v>2006</v>
      </c>
      <c r="FC99" s="2">
        <v>0</v>
      </c>
      <c r="FD99" s="2">
        <v>18</v>
      </c>
      <c r="FE99" s="2">
        <v>2.9</v>
      </c>
      <c r="FF99" s="2">
        <v>3.1</v>
      </c>
      <c r="FG99" s="2">
        <v>1.073</v>
      </c>
      <c r="FH99" s="2">
        <v>2.6086399999999998</v>
      </c>
      <c r="FI99" s="2">
        <v>1.39771</v>
      </c>
      <c r="FJ99" s="2">
        <v>2.2741699999999998</v>
      </c>
      <c r="FK99" s="2">
        <v>1.3952599999999999</v>
      </c>
      <c r="FL99" s="2">
        <v>2.6440399999999999</v>
      </c>
      <c r="FM99" s="2">
        <v>34.077100000000002</v>
      </c>
      <c r="FN99" s="2">
        <v>13.921900000000001</v>
      </c>
      <c r="FO99" s="2">
        <v>18</v>
      </c>
      <c r="FP99" s="2">
        <v>592.75</v>
      </c>
      <c r="FQ99" s="2">
        <v>384.30399999999997</v>
      </c>
      <c r="FR99" s="2">
        <v>25.012499999999999</v>
      </c>
      <c r="FS99" s="2">
        <v>25.660499999999999</v>
      </c>
      <c r="FT99" s="2">
        <v>30.000399999999999</v>
      </c>
      <c r="FU99" s="2">
        <v>25.437799999999999</v>
      </c>
      <c r="FV99" s="2">
        <v>25.790500000000002</v>
      </c>
      <c r="FW99" s="2">
        <v>21.4969</v>
      </c>
      <c r="FX99" s="2">
        <v>0</v>
      </c>
      <c r="FY99" s="2">
        <v>99.246499999999997</v>
      </c>
      <c r="FZ99" s="2">
        <v>-999.9</v>
      </c>
      <c r="GA99" s="2">
        <v>410</v>
      </c>
      <c r="GB99" s="2">
        <v>18.189299999999999</v>
      </c>
      <c r="GC99" s="2">
        <v>98.943299999999994</v>
      </c>
      <c r="GD99" s="2">
        <v>93.543099999999995</v>
      </c>
    </row>
    <row r="100" spans="1:186" s="2" customFormat="1" thickTop="1" thickBot="1" x14ac:dyDescent="0.35">
      <c r="A100" s="1">
        <v>82</v>
      </c>
      <c r="B100" s="2">
        <v>1693250528.5</v>
      </c>
      <c r="C100" s="2">
        <v>14119.5</v>
      </c>
      <c r="D100" s="2" t="s">
        <v>717</v>
      </c>
      <c r="E100" s="2" t="s">
        <v>718</v>
      </c>
      <c r="F100" s="2">
        <v>5</v>
      </c>
      <c r="G100" s="2" t="s">
        <v>719</v>
      </c>
      <c r="H100" s="2" t="s">
        <v>308</v>
      </c>
      <c r="I100" s="1">
        <v>82</v>
      </c>
      <c r="J100" s="1" t="s">
        <v>1362</v>
      </c>
      <c r="M100" s="2">
        <v>1693250520.75</v>
      </c>
      <c r="N100" s="2">
        <f t="shared" si="50"/>
        <v>1.9449880290299312E-3</v>
      </c>
      <c r="O100" s="2">
        <f t="shared" si="51"/>
        <v>1.9449880290299311</v>
      </c>
      <c r="P100" s="1">
        <f t="shared" si="52"/>
        <v>9.4193945453924286</v>
      </c>
      <c r="Q100" s="2">
        <f t="shared" si="53"/>
        <v>399.79246666666671</v>
      </c>
      <c r="R100" s="2">
        <f t="shared" si="54"/>
        <v>289.55283224823125</v>
      </c>
      <c r="S100" s="2">
        <f t="shared" si="55"/>
        <v>29.390106958009898</v>
      </c>
      <c r="T100" s="2">
        <f t="shared" si="56"/>
        <v>40.579618113584232</v>
      </c>
      <c r="U100" s="2">
        <f t="shared" si="57"/>
        <v>0.14997031823829274</v>
      </c>
      <c r="V100" s="2">
        <f t="shared" si="58"/>
        <v>2.9548227962890943</v>
      </c>
      <c r="W100" s="2">
        <f t="shared" si="59"/>
        <v>0.14586641080725152</v>
      </c>
      <c r="X100" s="2">
        <f t="shared" si="60"/>
        <v>9.152587248451427E-2</v>
      </c>
      <c r="Y100" s="2">
        <f t="shared" si="61"/>
        <v>90.083462363503784</v>
      </c>
      <c r="Z100" s="2">
        <f t="shared" si="62"/>
        <v>25.459084674966633</v>
      </c>
      <c r="AA100" s="2">
        <f t="shared" si="63"/>
        <v>25.068673333333329</v>
      </c>
      <c r="AB100" s="2">
        <f t="shared" si="64"/>
        <v>3.1927192709300698</v>
      </c>
      <c r="AC100" s="2">
        <f t="shared" si="65"/>
        <v>57.405685325622244</v>
      </c>
      <c r="AD100" s="2">
        <f t="shared" si="66"/>
        <v>1.8730654857554199</v>
      </c>
      <c r="AE100" s="2">
        <f t="shared" si="67"/>
        <v>3.2628571109827034</v>
      </c>
      <c r="AF100" s="2">
        <f t="shared" si="68"/>
        <v>1.3196537851746499</v>
      </c>
      <c r="AG100" s="2">
        <f t="shared" si="69"/>
        <v>-85.773972080219963</v>
      </c>
      <c r="AH100" s="2">
        <f t="shared" si="70"/>
        <v>58.172260477117113</v>
      </c>
      <c r="AI100" s="2">
        <f t="shared" si="71"/>
        <v>4.1748678304237883</v>
      </c>
      <c r="AJ100" s="2">
        <f t="shared" si="72"/>
        <v>66.656618590824735</v>
      </c>
      <c r="AK100" s="2">
        <f t="shared" si="73"/>
        <v>9.4193945453924286</v>
      </c>
      <c r="AL100" s="2">
        <f t="shared" si="74"/>
        <v>1.9449880290299311</v>
      </c>
      <c r="AM100" s="2">
        <f t="shared" si="75"/>
        <v>9.0626601604583303</v>
      </c>
      <c r="AN100" s="2">
        <v>416.87591579261391</v>
      </c>
      <c r="AO100" s="2">
        <v>407.43776363636351</v>
      </c>
      <c r="AP100" s="2">
        <v>4.873714050197428E-2</v>
      </c>
      <c r="AQ100" s="2">
        <v>67.242835771140264</v>
      </c>
      <c r="AR100" s="2">
        <f t="shared" si="76"/>
        <v>2.0530655337035508</v>
      </c>
      <c r="AS100" s="2">
        <v>16.54288912380953</v>
      </c>
      <c r="AT100" s="2">
        <v>18.529418787878779</v>
      </c>
      <c r="AU100" s="2">
        <v>5.3251255411255949E-3</v>
      </c>
      <c r="AV100" s="2">
        <v>78.55</v>
      </c>
      <c r="AW100" s="2">
        <v>110</v>
      </c>
      <c r="AX100" s="2">
        <v>18</v>
      </c>
      <c r="AY100" s="2">
        <f t="shared" si="77"/>
        <v>1</v>
      </c>
      <c r="AZ100" s="2">
        <f t="shared" si="78"/>
        <v>0</v>
      </c>
      <c r="BA100" s="2">
        <f t="shared" si="79"/>
        <v>53923.252868377553</v>
      </c>
      <c r="BB100" s="2" t="s">
        <v>309</v>
      </c>
      <c r="BC100" s="2">
        <v>0</v>
      </c>
      <c r="BD100" s="2">
        <v>0</v>
      </c>
      <c r="BE100" s="2">
        <v>0</v>
      </c>
      <c r="BF100" s="2" t="e">
        <f t="shared" si="80"/>
        <v>#DIV/0!</v>
      </c>
      <c r="BG100" s="2">
        <v>0.5</v>
      </c>
      <c r="BH100" s="2" t="s">
        <v>720</v>
      </c>
      <c r="BI100" s="2">
        <v>8162.46</v>
      </c>
      <c r="BJ100" s="2">
        <v>963.49134615384605</v>
      </c>
      <c r="BK100" s="2">
        <v>1787.93</v>
      </c>
      <c r="BL100" s="2">
        <f t="shared" si="81"/>
        <v>0.46111349652735512</v>
      </c>
      <c r="BM100" s="2">
        <v>0.5</v>
      </c>
      <c r="BN100" s="2">
        <f t="shared" si="82"/>
        <v>463.18926290336987</v>
      </c>
      <c r="BO100" s="2">
        <f t="shared" si="83"/>
        <v>9.4193945453924286</v>
      </c>
      <c r="BP100" s="2">
        <f t="shared" si="84"/>
        <v>106.79141028565061</v>
      </c>
      <c r="BQ100" s="2">
        <f t="shared" si="85"/>
        <v>1.9256479499295268E-2</v>
      </c>
      <c r="BR100" s="2">
        <f t="shared" si="86"/>
        <v>-1</v>
      </c>
      <c r="BS100" s="2" t="e">
        <f t="shared" si="87"/>
        <v>#DIV/0!</v>
      </c>
      <c r="BT100" s="2" t="s">
        <v>721</v>
      </c>
      <c r="BU100" s="2">
        <v>646.66999999999996</v>
      </c>
      <c r="BV100" s="2">
        <f t="shared" si="88"/>
        <v>646.66999999999996</v>
      </c>
      <c r="BW100" s="2">
        <f t="shared" si="89"/>
        <v>0.63831358050930409</v>
      </c>
      <c r="BX100" s="2">
        <f t="shared" si="90"/>
        <v>0.72239336684555133</v>
      </c>
      <c r="BY100" s="2">
        <f t="shared" si="91"/>
        <v>2.7648259545053895</v>
      </c>
      <c r="BZ100" s="2">
        <f t="shared" si="92"/>
        <v>0.46111349652735506</v>
      </c>
      <c r="CA100" s="2" t="e">
        <f t="shared" si="93"/>
        <v>#DIV/0!</v>
      </c>
      <c r="CB100" s="2">
        <f t="shared" si="94"/>
        <v>0.48485139010622746</v>
      </c>
      <c r="CC100" s="2">
        <f t="shared" si="95"/>
        <v>0.51514860989377254</v>
      </c>
      <c r="CD100" s="2">
        <f t="shared" si="96"/>
        <v>549.99440000000004</v>
      </c>
      <c r="CE100" s="2">
        <f t="shared" si="97"/>
        <v>463.18926290336987</v>
      </c>
      <c r="CF100" s="2">
        <f t="shared" si="98"/>
        <v>0.84217087101863186</v>
      </c>
      <c r="CG100" s="2">
        <f t="shared" si="99"/>
        <v>0.16378978106595954</v>
      </c>
      <c r="CH100" s="2">
        <v>6</v>
      </c>
      <c r="CI100" s="2">
        <v>0.5</v>
      </c>
      <c r="CJ100" s="2" t="s">
        <v>312</v>
      </c>
      <c r="CK100" s="2">
        <v>2</v>
      </c>
      <c r="CL100" s="2" t="b">
        <v>0</v>
      </c>
      <c r="CM100" s="2">
        <v>1693250520.75</v>
      </c>
      <c r="CN100" s="2">
        <v>399.79246666666671</v>
      </c>
      <c r="CO100" s="2">
        <v>409.98936666666663</v>
      </c>
      <c r="CP100" s="2">
        <v>18.453536666666668</v>
      </c>
      <c r="CQ100" s="2">
        <v>16.544456666666669</v>
      </c>
      <c r="CR100" s="2">
        <v>400.39046666666673</v>
      </c>
      <c r="CS100" s="2">
        <v>18.380536666666671</v>
      </c>
      <c r="CT100" s="2">
        <v>600.00506666666672</v>
      </c>
      <c r="CU100" s="2">
        <v>101.4017666666666</v>
      </c>
      <c r="CV100" s="2">
        <v>9.9941086666666665E-2</v>
      </c>
      <c r="CW100" s="2">
        <v>25.43384666666666</v>
      </c>
      <c r="CX100" s="2">
        <v>25.068673333333329</v>
      </c>
      <c r="CY100" s="2">
        <v>999.9000000000002</v>
      </c>
      <c r="CZ100" s="2">
        <v>0</v>
      </c>
      <c r="DA100" s="2">
        <v>0</v>
      </c>
      <c r="DB100" s="2">
        <v>10004.54266666667</v>
      </c>
      <c r="DC100" s="2">
        <v>0</v>
      </c>
      <c r="DD100" s="2">
        <v>620.89636666666649</v>
      </c>
      <c r="DE100" s="2">
        <v>549.99440000000004</v>
      </c>
      <c r="DF100" s="2">
        <v>0.92697006666666693</v>
      </c>
      <c r="DG100" s="2">
        <v>7.3030213333333344E-2</v>
      </c>
      <c r="DH100" s="2">
        <v>0</v>
      </c>
      <c r="DI100" s="2">
        <v>963.84710000000007</v>
      </c>
      <c r="DJ100" s="2">
        <v>5.0002200000000014</v>
      </c>
      <c r="DK100" s="2">
        <v>5590.3359999999993</v>
      </c>
      <c r="DL100" s="2">
        <v>5067.0306666666665</v>
      </c>
      <c r="DM100" s="2">
        <v>37.436999999999991</v>
      </c>
      <c r="DN100" s="2">
        <v>41.124666666666641</v>
      </c>
      <c r="DO100" s="2">
        <v>39.504133333333343</v>
      </c>
      <c r="DP100" s="2">
        <v>34.783066666666663</v>
      </c>
      <c r="DQ100" s="2">
        <v>38.566466666666663</v>
      </c>
      <c r="DR100" s="2">
        <v>505.19233333333341</v>
      </c>
      <c r="DS100" s="2">
        <v>39.798666666666662</v>
      </c>
      <c r="DT100" s="2">
        <v>0</v>
      </c>
      <c r="DU100" s="2">
        <v>167.5999999046326</v>
      </c>
      <c r="DV100" s="2">
        <v>0</v>
      </c>
      <c r="DW100" s="2">
        <v>963.49134615384605</v>
      </c>
      <c r="DX100" s="2">
        <v>-46.402358976768959</v>
      </c>
      <c r="DY100" s="2">
        <v>-263.32273506471671</v>
      </c>
      <c r="DZ100" s="2">
        <v>5588.1926923076917</v>
      </c>
      <c r="EA100" s="2">
        <v>15</v>
      </c>
      <c r="EB100" s="2">
        <v>1693250564.5</v>
      </c>
      <c r="EC100" s="2" t="s">
        <v>722</v>
      </c>
      <c r="ED100" s="2">
        <v>1693250561.5</v>
      </c>
      <c r="EE100" s="2">
        <v>1693250564.5</v>
      </c>
      <c r="EF100" s="2">
        <v>83</v>
      </c>
      <c r="EG100" s="2">
        <v>2.7E-2</v>
      </c>
      <c r="EH100" s="2">
        <v>4.0000000000000001E-3</v>
      </c>
      <c r="EI100" s="2">
        <v>-0.59799999999999998</v>
      </c>
      <c r="EJ100" s="2">
        <v>7.2999999999999995E-2</v>
      </c>
      <c r="EK100" s="2">
        <v>410</v>
      </c>
      <c r="EL100" s="2">
        <v>17</v>
      </c>
      <c r="EM100" s="2">
        <v>0.56999999999999995</v>
      </c>
      <c r="EN100" s="2">
        <v>0.14000000000000001</v>
      </c>
      <c r="EO100" s="2">
        <v>100</v>
      </c>
      <c r="EP100" s="2">
        <v>100</v>
      </c>
      <c r="EQ100" s="2">
        <v>-0.59799999999999998</v>
      </c>
      <c r="ER100" s="2">
        <v>7.2999999999999995E-2</v>
      </c>
      <c r="ES100" s="2">
        <v>-1.1156376084806481</v>
      </c>
      <c r="ET100" s="2">
        <v>4.3947813741094052E-4</v>
      </c>
      <c r="EU100" s="2">
        <v>1.9954388575737439E-6</v>
      </c>
      <c r="EV100" s="2">
        <v>-3.8034163071679039E-10</v>
      </c>
      <c r="EW100" s="2">
        <v>-7.2913498831671225E-2</v>
      </c>
      <c r="EX100" s="2">
        <v>-1.1920631203760169E-2</v>
      </c>
      <c r="EY100" s="2">
        <v>1.912794135708796E-3</v>
      </c>
      <c r="EZ100" s="2">
        <v>-4.0206091563060771E-5</v>
      </c>
      <c r="FA100" s="2">
        <v>23</v>
      </c>
      <c r="FB100" s="2">
        <v>2006</v>
      </c>
      <c r="FC100" s="2">
        <v>0</v>
      </c>
      <c r="FD100" s="2">
        <v>18</v>
      </c>
      <c r="FE100" s="2">
        <v>2.5</v>
      </c>
      <c r="FF100" s="2">
        <v>2.4</v>
      </c>
      <c r="FG100" s="2">
        <v>1.07178</v>
      </c>
      <c r="FH100" s="2">
        <v>2.6086399999999998</v>
      </c>
      <c r="FI100" s="2">
        <v>1.39771</v>
      </c>
      <c r="FJ100" s="2">
        <v>2.2668499999999998</v>
      </c>
      <c r="FK100" s="2">
        <v>1.3952599999999999</v>
      </c>
      <c r="FL100" s="2">
        <v>2.65015</v>
      </c>
      <c r="FM100" s="2">
        <v>34.213299999999997</v>
      </c>
      <c r="FN100" s="2">
        <v>13.8956</v>
      </c>
      <c r="FO100" s="2">
        <v>18</v>
      </c>
      <c r="FP100" s="2">
        <v>476.98399999999998</v>
      </c>
      <c r="FQ100" s="2">
        <v>381.74700000000001</v>
      </c>
      <c r="FR100" s="2">
        <v>24.9438</v>
      </c>
      <c r="FS100" s="2">
        <v>25.713000000000001</v>
      </c>
      <c r="FT100" s="2">
        <v>30.0001</v>
      </c>
      <c r="FU100" s="2">
        <v>25.493400000000001</v>
      </c>
      <c r="FV100" s="2">
        <v>25.8416</v>
      </c>
      <c r="FW100" s="2">
        <v>21.465800000000002</v>
      </c>
      <c r="FX100" s="2">
        <v>0</v>
      </c>
      <c r="FY100" s="2">
        <v>93.218599999999995</v>
      </c>
      <c r="FZ100" s="2">
        <v>-999.9</v>
      </c>
      <c r="GA100" s="2">
        <v>410</v>
      </c>
      <c r="GB100" s="2">
        <v>17.1693</v>
      </c>
      <c r="GC100" s="2">
        <v>98.937899999999999</v>
      </c>
      <c r="GD100" s="2">
        <v>93.544899999999998</v>
      </c>
    </row>
    <row r="101" spans="1:186" s="2" customFormat="1" thickTop="1" thickBot="1" x14ac:dyDescent="0.35">
      <c r="A101" s="1">
        <v>83</v>
      </c>
      <c r="B101" s="2">
        <v>1693250674</v>
      </c>
      <c r="C101" s="2">
        <v>14265</v>
      </c>
      <c r="D101" s="2" t="s">
        <v>723</v>
      </c>
      <c r="E101" s="2" t="s">
        <v>724</v>
      </c>
      <c r="F101" s="2">
        <v>5</v>
      </c>
      <c r="G101" s="2" t="s">
        <v>725</v>
      </c>
      <c r="H101" s="2" t="s">
        <v>308</v>
      </c>
      <c r="I101" s="1">
        <v>83</v>
      </c>
      <c r="J101" s="1" t="s">
        <v>1358</v>
      </c>
      <c r="M101" s="2">
        <v>1693250666.25</v>
      </c>
      <c r="N101" s="2">
        <f t="shared" si="50"/>
        <v>4.9719540317845316E-4</v>
      </c>
      <c r="O101" s="2">
        <f t="shared" si="51"/>
        <v>0.49719540317845318</v>
      </c>
      <c r="P101" s="1">
        <f t="shared" si="52"/>
        <v>5.7638355782751765</v>
      </c>
      <c r="Q101" s="2">
        <f t="shared" si="53"/>
        <v>404.01346666666672</v>
      </c>
      <c r="R101" s="2">
        <f t="shared" si="54"/>
        <v>124.95759261356818</v>
      </c>
      <c r="S101" s="2">
        <f t="shared" si="55"/>
        <v>12.684052901431551</v>
      </c>
      <c r="T101" s="2">
        <f t="shared" si="56"/>
        <v>41.010138535065863</v>
      </c>
      <c r="U101" s="2">
        <f t="shared" si="57"/>
        <v>3.3986513713784958E-2</v>
      </c>
      <c r="V101" s="2">
        <f t="shared" si="58"/>
        <v>2.9542204635884577</v>
      </c>
      <c r="W101" s="2">
        <f t="shared" si="59"/>
        <v>3.37707833080024E-2</v>
      </c>
      <c r="X101" s="2">
        <f t="shared" si="60"/>
        <v>2.1126007785443358E-2</v>
      </c>
      <c r="Y101" s="2">
        <f t="shared" si="61"/>
        <v>98.035854539690064</v>
      </c>
      <c r="Z101" s="2">
        <f t="shared" si="62"/>
        <v>25.962066285741567</v>
      </c>
      <c r="AA101" s="2">
        <f t="shared" si="63"/>
        <v>25.036733333333341</v>
      </c>
      <c r="AB101" s="2">
        <f t="shared" si="64"/>
        <v>3.1866477761006604</v>
      </c>
      <c r="AC101" s="2">
        <f t="shared" si="65"/>
        <v>52.712563528442878</v>
      </c>
      <c r="AD101" s="2">
        <f t="shared" si="66"/>
        <v>1.7283789657492941</v>
      </c>
      <c r="AE101" s="2">
        <f t="shared" si="67"/>
        <v>3.2788748071732225</v>
      </c>
      <c r="AF101" s="2">
        <f t="shared" si="68"/>
        <v>1.4582688103513664</v>
      </c>
      <c r="AG101" s="2">
        <f t="shared" si="69"/>
        <v>-21.926317280169783</v>
      </c>
      <c r="AH101" s="2">
        <f t="shared" si="70"/>
        <v>76.376406680582363</v>
      </c>
      <c r="AI101" s="2">
        <f t="shared" si="71"/>
        <v>5.4838422431052711</v>
      </c>
      <c r="AJ101" s="2">
        <f t="shared" si="72"/>
        <v>157.96978618320793</v>
      </c>
      <c r="AK101" s="2">
        <f t="shared" si="73"/>
        <v>5.7638355782751765</v>
      </c>
      <c r="AL101" s="2">
        <f t="shared" si="74"/>
        <v>0.49719540317845318</v>
      </c>
      <c r="AM101" s="2">
        <f t="shared" si="75"/>
        <v>6.1497144026789492</v>
      </c>
      <c r="AN101" s="2">
        <v>416.81900287987418</v>
      </c>
      <c r="AO101" s="2">
        <v>410.83469090909068</v>
      </c>
      <c r="AP101" s="2">
        <v>-5.8715309771132922E-2</v>
      </c>
      <c r="AQ101" s="2">
        <v>67.24603421050665</v>
      </c>
      <c r="AR101" s="2">
        <f t="shared" si="76"/>
        <v>0.60331674118780976</v>
      </c>
      <c r="AS101" s="2">
        <v>16.537490108961041</v>
      </c>
      <c r="AT101" s="2">
        <v>17.092926666666671</v>
      </c>
      <c r="AU101" s="2">
        <v>7.0253333333256032E-3</v>
      </c>
      <c r="AV101" s="2">
        <v>78.55</v>
      </c>
      <c r="AW101" s="2">
        <v>6</v>
      </c>
      <c r="AX101" s="2">
        <v>1</v>
      </c>
      <c r="AY101" s="2">
        <f t="shared" si="77"/>
        <v>1</v>
      </c>
      <c r="AZ101" s="2">
        <f t="shared" si="78"/>
        <v>0</v>
      </c>
      <c r="BA101" s="2">
        <f t="shared" si="79"/>
        <v>53890.803527529468</v>
      </c>
      <c r="BB101" s="2" t="s">
        <v>309</v>
      </c>
      <c r="BC101" s="2">
        <v>0</v>
      </c>
      <c r="BD101" s="2">
        <v>0</v>
      </c>
      <c r="BE101" s="2">
        <v>0</v>
      </c>
      <c r="BF101" s="2" t="e">
        <f t="shared" si="80"/>
        <v>#DIV/0!</v>
      </c>
      <c r="BG101" s="2">
        <v>0.5</v>
      </c>
      <c r="BH101" s="2" t="s">
        <v>726</v>
      </c>
      <c r="BI101" s="2">
        <v>8169.49</v>
      </c>
      <c r="BJ101" s="2">
        <v>973.69692307692287</v>
      </c>
      <c r="BK101" s="2">
        <v>1422.47</v>
      </c>
      <c r="BL101" s="2">
        <f t="shared" si="81"/>
        <v>0.31548860568101766</v>
      </c>
      <c r="BM101" s="2">
        <v>0.5</v>
      </c>
      <c r="BN101" s="2">
        <f t="shared" si="82"/>
        <v>505.02932844543523</v>
      </c>
      <c r="BO101" s="2">
        <f t="shared" si="83"/>
        <v>5.7638355782751765</v>
      </c>
      <c r="BP101" s="2">
        <f t="shared" si="84"/>
        <v>79.665499329635537</v>
      </c>
      <c r="BQ101" s="2">
        <f t="shared" si="85"/>
        <v>1.0422831470952673E-2</v>
      </c>
      <c r="BR101" s="2">
        <f t="shared" si="86"/>
        <v>-1</v>
      </c>
      <c r="BS101" s="2" t="e">
        <f t="shared" si="87"/>
        <v>#DIV/0!</v>
      </c>
      <c r="BT101" s="2" t="s">
        <v>727</v>
      </c>
      <c r="BU101" s="2">
        <v>610.73</v>
      </c>
      <c r="BV101" s="2">
        <f t="shared" si="88"/>
        <v>610.73</v>
      </c>
      <c r="BW101" s="2">
        <f t="shared" si="89"/>
        <v>0.57065526865241445</v>
      </c>
      <c r="BX101" s="2">
        <f t="shared" si="90"/>
        <v>0.55285322507585821</v>
      </c>
      <c r="BY101" s="2">
        <f t="shared" si="91"/>
        <v>2.3291307124261129</v>
      </c>
      <c r="BZ101" s="2">
        <f t="shared" si="92"/>
        <v>0.31548860568101761</v>
      </c>
      <c r="CA101" s="2" t="e">
        <f t="shared" si="93"/>
        <v>#DIV/0!</v>
      </c>
      <c r="CB101" s="2">
        <f t="shared" si="94"/>
        <v>0.34676503760904331</v>
      </c>
      <c r="CC101" s="2">
        <f t="shared" si="95"/>
        <v>0.65323496239095669</v>
      </c>
      <c r="CD101" s="2">
        <f t="shared" si="96"/>
        <v>599.8021</v>
      </c>
      <c r="CE101" s="2">
        <f t="shared" si="97"/>
        <v>505.02932844543523</v>
      </c>
      <c r="CF101" s="2">
        <f t="shared" si="98"/>
        <v>0.84199326485424986</v>
      </c>
      <c r="CG101" s="2">
        <f t="shared" si="99"/>
        <v>0.16344700116870226</v>
      </c>
      <c r="CH101" s="2">
        <v>6</v>
      </c>
      <c r="CI101" s="2">
        <v>0.5</v>
      </c>
      <c r="CJ101" s="2" t="s">
        <v>312</v>
      </c>
      <c r="CK101" s="2">
        <v>2</v>
      </c>
      <c r="CL101" s="2" t="b">
        <v>0</v>
      </c>
      <c r="CM101" s="2">
        <v>1693250666.25</v>
      </c>
      <c r="CN101" s="2">
        <v>404.01346666666672</v>
      </c>
      <c r="CO101" s="2">
        <v>409.97809999999998</v>
      </c>
      <c r="CP101" s="2">
        <v>17.027213333333329</v>
      </c>
      <c r="CQ101" s="2">
        <v>16.538489999999999</v>
      </c>
      <c r="CR101" s="2">
        <v>404.6174666666667</v>
      </c>
      <c r="CS101" s="2">
        <v>16.948213333333332</v>
      </c>
      <c r="CT101" s="2">
        <v>600.00763333333327</v>
      </c>
      <c r="CU101" s="2">
        <v>101.4069333333333</v>
      </c>
      <c r="CV101" s="2">
        <v>9.9927003333333334E-2</v>
      </c>
      <c r="CW101" s="2">
        <v>25.516279999999998</v>
      </c>
      <c r="CX101" s="2">
        <v>25.036733333333341</v>
      </c>
      <c r="CY101" s="2">
        <v>999.9000000000002</v>
      </c>
      <c r="CZ101" s="2">
        <v>0</v>
      </c>
      <c r="DA101" s="2">
        <v>0</v>
      </c>
      <c r="DB101" s="2">
        <v>10000.61366666667</v>
      </c>
      <c r="DC101" s="2">
        <v>0</v>
      </c>
      <c r="DD101" s="2">
        <v>637.03853333333348</v>
      </c>
      <c r="DE101" s="2">
        <v>599.8021</v>
      </c>
      <c r="DF101" s="2">
        <v>0.93300136666666666</v>
      </c>
      <c r="DG101" s="2">
        <v>6.6998963333333314E-2</v>
      </c>
      <c r="DH101" s="2">
        <v>0</v>
      </c>
      <c r="DI101" s="2">
        <v>974.33649999999989</v>
      </c>
      <c r="DJ101" s="2">
        <v>5.0002200000000014</v>
      </c>
      <c r="DK101" s="2">
        <v>6179.5993333333336</v>
      </c>
      <c r="DL101" s="2">
        <v>5540.5166666666664</v>
      </c>
      <c r="DM101" s="2">
        <v>38.037199999999977</v>
      </c>
      <c r="DN101" s="2">
        <v>41.332999999999998</v>
      </c>
      <c r="DO101" s="2">
        <v>39.770666666666664</v>
      </c>
      <c r="DP101" s="2">
        <v>37.51639999999999</v>
      </c>
      <c r="DQ101" s="2">
        <v>39.30813333333333</v>
      </c>
      <c r="DR101" s="2">
        <v>554.95233333333329</v>
      </c>
      <c r="DS101" s="2">
        <v>39.852333333333313</v>
      </c>
      <c r="DT101" s="2">
        <v>0</v>
      </c>
      <c r="DU101" s="2">
        <v>143.20000004768369</v>
      </c>
      <c r="DV101" s="2">
        <v>0</v>
      </c>
      <c r="DW101" s="2">
        <v>973.69692307692287</v>
      </c>
      <c r="DX101" s="2">
        <v>-232.65456424322241</v>
      </c>
      <c r="DY101" s="2">
        <v>-1366.6923085716639</v>
      </c>
      <c r="DZ101" s="2">
        <v>6175.9119230769238</v>
      </c>
      <c r="EA101" s="2">
        <v>15</v>
      </c>
      <c r="EB101" s="2">
        <v>1693250702.5</v>
      </c>
      <c r="EC101" s="2" t="s">
        <v>728</v>
      </c>
      <c r="ED101" s="2">
        <v>1693250695</v>
      </c>
      <c r="EE101" s="2">
        <v>1693250702.5</v>
      </c>
      <c r="EF101" s="2">
        <v>84</v>
      </c>
      <c r="EG101" s="2">
        <v>-6.0000000000000001E-3</v>
      </c>
      <c r="EH101" s="2">
        <v>6.0000000000000001E-3</v>
      </c>
      <c r="EI101" s="2">
        <v>-0.60399999999999998</v>
      </c>
      <c r="EJ101" s="2">
        <v>7.9000000000000001E-2</v>
      </c>
      <c r="EK101" s="2">
        <v>410</v>
      </c>
      <c r="EL101" s="2">
        <v>17</v>
      </c>
      <c r="EM101" s="2">
        <v>0.51</v>
      </c>
      <c r="EN101" s="2">
        <v>0.65</v>
      </c>
      <c r="EO101" s="2">
        <v>100</v>
      </c>
      <c r="EP101" s="2">
        <v>100</v>
      </c>
      <c r="EQ101" s="2">
        <v>-0.60399999999999998</v>
      </c>
      <c r="ER101" s="2">
        <v>7.9000000000000001E-2</v>
      </c>
      <c r="ES101" s="2">
        <v>-1.0885152233771189</v>
      </c>
      <c r="ET101" s="2">
        <v>4.3947813741094052E-4</v>
      </c>
      <c r="EU101" s="2">
        <v>1.9954388575737439E-6</v>
      </c>
      <c r="EV101" s="2">
        <v>-3.8034163071679039E-10</v>
      </c>
      <c r="EW101" s="2">
        <v>-6.9398163466922291E-2</v>
      </c>
      <c r="EX101" s="2">
        <v>-1.1920631203760169E-2</v>
      </c>
      <c r="EY101" s="2">
        <v>1.912794135708796E-3</v>
      </c>
      <c r="EZ101" s="2">
        <v>-4.0206091563060771E-5</v>
      </c>
      <c r="FA101" s="2">
        <v>23</v>
      </c>
      <c r="FB101" s="2">
        <v>2006</v>
      </c>
      <c r="FC101" s="2">
        <v>0</v>
      </c>
      <c r="FD101" s="2">
        <v>18</v>
      </c>
      <c r="FE101" s="2">
        <v>1.9</v>
      </c>
      <c r="FF101" s="2">
        <v>1.8</v>
      </c>
      <c r="FG101" s="2">
        <v>1.07178</v>
      </c>
      <c r="FH101" s="2">
        <v>2.6135299999999999</v>
      </c>
      <c r="FI101" s="2">
        <v>1.39771</v>
      </c>
      <c r="FJ101" s="2">
        <v>2.2668499999999998</v>
      </c>
      <c r="FK101" s="2">
        <v>1.3952599999999999</v>
      </c>
      <c r="FL101" s="2">
        <v>2.3791500000000001</v>
      </c>
      <c r="FM101" s="2">
        <v>34.235999999999997</v>
      </c>
      <c r="FN101" s="2">
        <v>13.8431</v>
      </c>
      <c r="FO101" s="2">
        <v>18</v>
      </c>
      <c r="FP101" s="2">
        <v>594.01400000000001</v>
      </c>
      <c r="FQ101" s="2">
        <v>381.92899999999997</v>
      </c>
      <c r="FR101" s="2">
        <v>24.842199999999998</v>
      </c>
      <c r="FS101" s="2">
        <v>25.6906</v>
      </c>
      <c r="FT101" s="2">
        <v>30</v>
      </c>
      <c r="FU101" s="2">
        <v>25.4877</v>
      </c>
      <c r="FV101" s="2">
        <v>25.839300000000001</v>
      </c>
      <c r="FW101" s="2">
        <v>21.474799999999998</v>
      </c>
      <c r="FX101" s="2">
        <v>0</v>
      </c>
      <c r="FY101" s="2">
        <v>91.7149</v>
      </c>
      <c r="FZ101" s="2">
        <v>-999.9</v>
      </c>
      <c r="GA101" s="2">
        <v>410</v>
      </c>
      <c r="GB101" s="2">
        <v>21.279599999999999</v>
      </c>
      <c r="GC101" s="2">
        <v>98.943700000000007</v>
      </c>
      <c r="GD101" s="2">
        <v>93.5505</v>
      </c>
    </row>
    <row r="102" spans="1:186" s="2" customFormat="1" thickTop="1" thickBot="1" x14ac:dyDescent="0.35">
      <c r="A102" s="1">
        <v>84</v>
      </c>
      <c r="B102" s="2">
        <v>1693250794.5</v>
      </c>
      <c r="C102" s="2">
        <v>14385.5</v>
      </c>
      <c r="D102" s="2" t="s">
        <v>729</v>
      </c>
      <c r="E102" s="2" t="s">
        <v>730</v>
      </c>
      <c r="F102" s="2">
        <v>5</v>
      </c>
      <c r="G102" s="2" t="s">
        <v>731</v>
      </c>
      <c r="H102" s="2" t="s">
        <v>308</v>
      </c>
      <c r="I102" s="1">
        <v>84</v>
      </c>
      <c r="J102" s="1" t="s">
        <v>1359</v>
      </c>
      <c r="M102" s="2">
        <v>1693250786.5</v>
      </c>
      <c r="N102" s="2">
        <f t="shared" si="50"/>
        <v>9.2608396069074079E-4</v>
      </c>
      <c r="O102" s="2">
        <f t="shared" si="51"/>
        <v>0.92608396069074084</v>
      </c>
      <c r="P102" s="1">
        <f t="shared" si="52"/>
        <v>8.8922179774371628</v>
      </c>
      <c r="Q102" s="2">
        <f t="shared" si="53"/>
        <v>400.71632258064523</v>
      </c>
      <c r="R102" s="2">
        <f t="shared" si="54"/>
        <v>172.7490127847135</v>
      </c>
      <c r="S102" s="2">
        <f t="shared" si="55"/>
        <v>17.533906818988772</v>
      </c>
      <c r="T102" s="2">
        <f t="shared" si="56"/>
        <v>40.672433073369319</v>
      </c>
      <c r="U102" s="2">
        <f t="shared" si="57"/>
        <v>6.4945917331324834E-2</v>
      </c>
      <c r="V102" s="2">
        <f t="shared" si="58"/>
        <v>2.9536031737796327</v>
      </c>
      <c r="W102" s="2">
        <f t="shared" si="59"/>
        <v>6.4162865634484922E-2</v>
      </c>
      <c r="X102" s="2">
        <f t="shared" si="60"/>
        <v>4.0171358385471409E-2</v>
      </c>
      <c r="Y102" s="2">
        <f t="shared" si="61"/>
        <v>98.067470494051321</v>
      </c>
      <c r="Z102" s="2">
        <f t="shared" si="62"/>
        <v>25.905645417696761</v>
      </c>
      <c r="AA102" s="2">
        <f t="shared" si="63"/>
        <v>25.159641935483869</v>
      </c>
      <c r="AB102" s="2">
        <f t="shared" si="64"/>
        <v>3.2100669788168568</v>
      </c>
      <c r="AC102" s="2">
        <f t="shared" si="65"/>
        <v>54.146581835168831</v>
      </c>
      <c r="AD102" s="2">
        <f t="shared" si="66"/>
        <v>1.7811132897932223</v>
      </c>
      <c r="AE102" s="2">
        <f t="shared" si="67"/>
        <v>3.2894288603761295</v>
      </c>
      <c r="AF102" s="2">
        <f t="shared" si="68"/>
        <v>1.4289536890236345</v>
      </c>
      <c r="AG102" s="2">
        <f t="shared" si="69"/>
        <v>-40.840302666461668</v>
      </c>
      <c r="AH102" s="2">
        <f t="shared" si="70"/>
        <v>65.407432066313163</v>
      </c>
      <c r="AI102" s="2">
        <f t="shared" si="71"/>
        <v>4.7014313000343568</v>
      </c>
      <c r="AJ102" s="2">
        <f t="shared" si="72"/>
        <v>127.33603119393717</v>
      </c>
      <c r="AK102" s="2">
        <f t="shared" si="73"/>
        <v>8.8922179774371628</v>
      </c>
      <c r="AL102" s="2">
        <f t="shared" si="74"/>
        <v>0.92608396069074084</v>
      </c>
      <c r="AM102" s="2">
        <f t="shared" si="75"/>
        <v>8.516835421360252</v>
      </c>
      <c r="AN102" s="2">
        <v>416.87116691102068</v>
      </c>
      <c r="AO102" s="2">
        <v>407.95644242424243</v>
      </c>
      <c r="AP102" s="2">
        <v>5.5662244688426753E-2</v>
      </c>
      <c r="AQ102" s="2">
        <v>67.247529362246226</v>
      </c>
      <c r="AR102" s="2">
        <f t="shared" si="76"/>
        <v>1.0616230258375845</v>
      </c>
      <c r="AS102" s="2">
        <v>16.66492195359308</v>
      </c>
      <c r="AT102" s="2">
        <v>17.650572727272731</v>
      </c>
      <c r="AU102" s="2">
        <v>1.06886580086588E-2</v>
      </c>
      <c r="AV102" s="2">
        <v>78.55</v>
      </c>
      <c r="AW102" s="2">
        <v>9</v>
      </c>
      <c r="AX102" s="2">
        <v>1</v>
      </c>
      <c r="AY102" s="2">
        <f t="shared" si="77"/>
        <v>1</v>
      </c>
      <c r="AZ102" s="2">
        <f t="shared" si="78"/>
        <v>0</v>
      </c>
      <c r="BA102" s="2">
        <f t="shared" si="79"/>
        <v>53862.764482392224</v>
      </c>
      <c r="BB102" s="2" t="s">
        <v>309</v>
      </c>
      <c r="BC102" s="2">
        <v>0</v>
      </c>
      <c r="BD102" s="2">
        <v>0</v>
      </c>
      <c r="BE102" s="2">
        <v>0</v>
      </c>
      <c r="BF102" s="2" t="e">
        <f t="shared" si="80"/>
        <v>#DIV/0!</v>
      </c>
      <c r="BG102" s="2">
        <v>0.5</v>
      </c>
      <c r="BH102" s="2" t="s">
        <v>732</v>
      </c>
      <c r="BI102" s="2">
        <v>8163.05</v>
      </c>
      <c r="BJ102" s="2">
        <v>957.22438461538457</v>
      </c>
      <c r="BK102" s="2">
        <v>1508.5</v>
      </c>
      <c r="BL102" s="2">
        <f t="shared" si="81"/>
        <v>0.36544621503786245</v>
      </c>
      <c r="BM102" s="2">
        <v>0.5</v>
      </c>
      <c r="BN102" s="2">
        <f t="shared" si="82"/>
        <v>505.19189175523297</v>
      </c>
      <c r="BO102" s="2">
        <f t="shared" si="83"/>
        <v>8.8922179774371628</v>
      </c>
      <c r="BP102" s="2">
        <f t="shared" si="84"/>
        <v>92.310232354883695</v>
      </c>
      <c r="BQ102" s="2">
        <f t="shared" si="85"/>
        <v>1.6611941154240098E-2</v>
      </c>
      <c r="BR102" s="2">
        <f t="shared" si="86"/>
        <v>-1</v>
      </c>
      <c r="BS102" s="2" t="e">
        <f t="shared" si="87"/>
        <v>#DIV/0!</v>
      </c>
      <c r="BT102" s="2" t="s">
        <v>733</v>
      </c>
      <c r="BU102" s="2">
        <v>607.20000000000005</v>
      </c>
      <c r="BV102" s="2">
        <f t="shared" si="88"/>
        <v>607.20000000000005</v>
      </c>
      <c r="BW102" s="2">
        <f t="shared" si="89"/>
        <v>0.59748094133244944</v>
      </c>
      <c r="BX102" s="2">
        <f t="shared" si="90"/>
        <v>0.61164497435328469</v>
      </c>
      <c r="BY102" s="2">
        <f t="shared" si="91"/>
        <v>2.4843544137022397</v>
      </c>
      <c r="BZ102" s="2">
        <f t="shared" si="92"/>
        <v>0.3654462150378624</v>
      </c>
      <c r="CA102" s="2" t="e">
        <f t="shared" si="93"/>
        <v>#DIV/0!</v>
      </c>
      <c r="CB102" s="2">
        <f t="shared" si="94"/>
        <v>0.38798722054760482</v>
      </c>
      <c r="CC102" s="2">
        <f t="shared" si="95"/>
        <v>0.61201277945239518</v>
      </c>
      <c r="CD102" s="2">
        <f t="shared" si="96"/>
        <v>599.99512903225809</v>
      </c>
      <c r="CE102" s="2">
        <f t="shared" si="97"/>
        <v>505.19189175523297</v>
      </c>
      <c r="CF102" s="2">
        <f t="shared" si="98"/>
        <v>0.84199332179590392</v>
      </c>
      <c r="CG102" s="2">
        <f t="shared" si="99"/>
        <v>0.16344711106609472</v>
      </c>
      <c r="CH102" s="2">
        <v>6</v>
      </c>
      <c r="CI102" s="2">
        <v>0.5</v>
      </c>
      <c r="CJ102" s="2" t="s">
        <v>312</v>
      </c>
      <c r="CK102" s="2">
        <v>2</v>
      </c>
      <c r="CL102" s="2" t="b">
        <v>0</v>
      </c>
      <c r="CM102" s="2">
        <v>1693250786.5</v>
      </c>
      <c r="CN102" s="2">
        <v>400.71632258064523</v>
      </c>
      <c r="CO102" s="2">
        <v>409.97867741935488</v>
      </c>
      <c r="CP102" s="2">
        <v>17.54803225806452</v>
      </c>
      <c r="CQ102" s="2">
        <v>16.63829354838709</v>
      </c>
      <c r="CR102" s="2">
        <v>401.36132258064521</v>
      </c>
      <c r="CS102" s="2">
        <v>17.462032258064522</v>
      </c>
      <c r="CT102" s="2">
        <v>600.06219354838709</v>
      </c>
      <c r="CU102" s="2">
        <v>101.3992903225807</v>
      </c>
      <c r="CV102" s="2">
        <v>0.10002672903225809</v>
      </c>
      <c r="CW102" s="2">
        <v>25.570403225806452</v>
      </c>
      <c r="CX102" s="2">
        <v>25.159641935483869</v>
      </c>
      <c r="CY102" s="2">
        <v>999.90000000000032</v>
      </c>
      <c r="CZ102" s="2">
        <v>0</v>
      </c>
      <c r="DA102" s="2">
        <v>0</v>
      </c>
      <c r="DB102" s="2">
        <v>9997.8638709677434</v>
      </c>
      <c r="DC102" s="2">
        <v>0</v>
      </c>
      <c r="DD102" s="2">
        <v>545.40454838709684</v>
      </c>
      <c r="DE102" s="2">
        <v>599.99512903225809</v>
      </c>
      <c r="DF102" s="2">
        <v>0.93299738709677427</v>
      </c>
      <c r="DG102" s="2">
        <v>6.7002935483870971E-2</v>
      </c>
      <c r="DH102" s="2">
        <v>0</v>
      </c>
      <c r="DI102" s="2">
        <v>959.14909677419359</v>
      </c>
      <c r="DJ102" s="2">
        <v>5.0002200000000023</v>
      </c>
      <c r="DK102" s="2">
        <v>6140.6351612903254</v>
      </c>
      <c r="DL102" s="2">
        <v>5542.3077419354822</v>
      </c>
      <c r="DM102" s="2">
        <v>38.461387096774189</v>
      </c>
      <c r="DN102" s="2">
        <v>41.676999999999978</v>
      </c>
      <c r="DO102" s="2">
        <v>39.936999999999983</v>
      </c>
      <c r="DP102" s="2">
        <v>38.015935483870948</v>
      </c>
      <c r="DQ102" s="2">
        <v>39.75570967741934</v>
      </c>
      <c r="DR102" s="2">
        <v>555.12903225806451</v>
      </c>
      <c r="DS102" s="2">
        <v>39.866129032258037</v>
      </c>
      <c r="DT102" s="2">
        <v>0</v>
      </c>
      <c r="DU102" s="2">
        <v>118.4000000953674</v>
      </c>
      <c r="DV102" s="2">
        <v>0</v>
      </c>
      <c r="DW102" s="2">
        <v>957.22438461538457</v>
      </c>
      <c r="DX102" s="2">
        <v>-210.7132991342543</v>
      </c>
      <c r="DY102" s="2">
        <v>-1266.0225640419501</v>
      </c>
      <c r="DZ102" s="2">
        <v>6129.0038461538461</v>
      </c>
      <c r="EA102" s="2">
        <v>15</v>
      </c>
      <c r="EB102" s="2">
        <v>1693250818</v>
      </c>
      <c r="EC102" s="2" t="s">
        <v>734</v>
      </c>
      <c r="ED102" s="2">
        <v>1693250818</v>
      </c>
      <c r="EE102" s="2">
        <v>1693250813</v>
      </c>
      <c r="EF102" s="2">
        <v>85</v>
      </c>
      <c r="EG102" s="2">
        <v>-4.1000000000000002E-2</v>
      </c>
      <c r="EH102" s="2">
        <v>-2E-3</v>
      </c>
      <c r="EI102" s="2">
        <v>-0.64500000000000002</v>
      </c>
      <c r="EJ102" s="2">
        <v>8.5999999999999993E-2</v>
      </c>
      <c r="EK102" s="2">
        <v>410</v>
      </c>
      <c r="EL102" s="2">
        <v>17</v>
      </c>
      <c r="EM102" s="2">
        <v>0.52</v>
      </c>
      <c r="EN102" s="2">
        <v>0.27</v>
      </c>
      <c r="EO102" s="2">
        <v>100</v>
      </c>
      <c r="EP102" s="2">
        <v>100</v>
      </c>
      <c r="EQ102" s="2">
        <v>-0.64500000000000002</v>
      </c>
      <c r="ER102" s="2">
        <v>8.5999999999999993E-2</v>
      </c>
      <c r="ES102" s="2">
        <v>-1.0944768857225251</v>
      </c>
      <c r="ET102" s="2">
        <v>4.3947813741094052E-4</v>
      </c>
      <c r="EU102" s="2">
        <v>1.9954388575737439E-6</v>
      </c>
      <c r="EV102" s="2">
        <v>-3.8034163071679039E-10</v>
      </c>
      <c r="EW102" s="2">
        <v>-6.3690037908074315E-2</v>
      </c>
      <c r="EX102" s="2">
        <v>-1.1920631203760169E-2</v>
      </c>
      <c r="EY102" s="2">
        <v>1.912794135708796E-3</v>
      </c>
      <c r="EZ102" s="2">
        <v>-4.0206091563060771E-5</v>
      </c>
      <c r="FA102" s="2">
        <v>23</v>
      </c>
      <c r="FB102" s="2">
        <v>2006</v>
      </c>
      <c r="FC102" s="2">
        <v>0</v>
      </c>
      <c r="FD102" s="2">
        <v>18</v>
      </c>
      <c r="FE102" s="2">
        <v>1.7</v>
      </c>
      <c r="FF102" s="2">
        <v>1.5</v>
      </c>
      <c r="FG102" s="2">
        <v>1.07178</v>
      </c>
      <c r="FH102" s="2">
        <v>2.6025399999999999</v>
      </c>
      <c r="FI102" s="2">
        <v>1.39771</v>
      </c>
      <c r="FJ102" s="2">
        <v>2.2729499999999998</v>
      </c>
      <c r="FK102" s="2">
        <v>1.3952599999999999</v>
      </c>
      <c r="FL102" s="2">
        <v>2.5122100000000001</v>
      </c>
      <c r="FM102" s="2">
        <v>34.304200000000002</v>
      </c>
      <c r="FN102" s="2">
        <v>13.8256</v>
      </c>
      <c r="FO102" s="2">
        <v>18</v>
      </c>
      <c r="FP102" s="2">
        <v>590.34900000000005</v>
      </c>
      <c r="FQ102" s="2">
        <v>382.72199999999998</v>
      </c>
      <c r="FR102" s="2">
        <v>24.833400000000001</v>
      </c>
      <c r="FS102" s="2">
        <v>25.6953</v>
      </c>
      <c r="FT102" s="2">
        <v>30.000499999999999</v>
      </c>
      <c r="FU102" s="2">
        <v>25.504100000000001</v>
      </c>
      <c r="FV102" s="2">
        <v>25.857399999999998</v>
      </c>
      <c r="FW102" s="2">
        <v>21.488299999999999</v>
      </c>
      <c r="FX102" s="2">
        <v>0</v>
      </c>
      <c r="FY102" s="2">
        <v>99.496899999999997</v>
      </c>
      <c r="FZ102" s="2">
        <v>-999.9</v>
      </c>
      <c r="GA102" s="2">
        <v>410</v>
      </c>
      <c r="GB102" s="2">
        <v>23.643799999999999</v>
      </c>
      <c r="GC102" s="2">
        <v>98.941000000000003</v>
      </c>
      <c r="GD102" s="2">
        <v>93.548000000000002</v>
      </c>
    </row>
    <row r="103" spans="1:186" s="2" customFormat="1" thickTop="1" thickBot="1" x14ac:dyDescent="0.35">
      <c r="A103" s="1">
        <v>85</v>
      </c>
      <c r="B103" s="2">
        <v>1693250936</v>
      </c>
      <c r="C103" s="2">
        <v>14527</v>
      </c>
      <c r="D103" s="2" t="s">
        <v>735</v>
      </c>
      <c r="E103" s="2" t="s">
        <v>736</v>
      </c>
      <c r="F103" s="2">
        <v>5</v>
      </c>
      <c r="G103" s="2" t="s">
        <v>737</v>
      </c>
      <c r="H103" s="2" t="s">
        <v>308</v>
      </c>
      <c r="I103" s="1">
        <v>85</v>
      </c>
      <c r="J103" s="1" t="s">
        <v>1361</v>
      </c>
      <c r="M103" s="2">
        <v>1693250928</v>
      </c>
      <c r="N103" s="2">
        <f t="shared" si="50"/>
        <v>9.1873435902213921E-4</v>
      </c>
      <c r="O103" s="2">
        <f t="shared" si="51"/>
        <v>0.91873435902213918</v>
      </c>
      <c r="P103" s="1">
        <f t="shared" si="52"/>
        <v>8.6605262706048354</v>
      </c>
      <c r="Q103" s="2">
        <f t="shared" si="53"/>
        <v>400.97554838709669</v>
      </c>
      <c r="R103" s="2">
        <f t="shared" si="54"/>
        <v>182.38434428537664</v>
      </c>
      <c r="S103" s="2">
        <f t="shared" si="55"/>
        <v>18.511422275961085</v>
      </c>
      <c r="T103" s="2">
        <f t="shared" si="56"/>
        <v>40.697723960969114</v>
      </c>
      <c r="U103" s="2">
        <f t="shared" si="57"/>
        <v>6.604776425879598E-2</v>
      </c>
      <c r="V103" s="2">
        <f t="shared" si="58"/>
        <v>2.9531534088666813</v>
      </c>
      <c r="W103" s="2">
        <f t="shared" si="59"/>
        <v>6.523797423655707E-2</v>
      </c>
      <c r="X103" s="2">
        <f t="shared" si="60"/>
        <v>4.0845663007496161E-2</v>
      </c>
      <c r="Y103" s="2">
        <f t="shared" si="61"/>
        <v>98.070585645076818</v>
      </c>
      <c r="Z103" s="2">
        <f t="shared" si="62"/>
        <v>26.0895043165632</v>
      </c>
      <c r="AA103" s="2">
        <f t="shared" si="63"/>
        <v>25.286332258064508</v>
      </c>
      <c r="AB103" s="2">
        <f t="shared" si="64"/>
        <v>3.2343640221904222</v>
      </c>
      <c r="AC103" s="2">
        <f t="shared" si="65"/>
        <v>55.358520202469649</v>
      </c>
      <c r="AD103" s="2">
        <f t="shared" si="66"/>
        <v>1.8407395703588947</v>
      </c>
      <c r="AE103" s="2">
        <f t="shared" si="67"/>
        <v>3.3251242331379651</v>
      </c>
      <c r="AF103" s="2">
        <f t="shared" si="68"/>
        <v>1.3936244518315275</v>
      </c>
      <c r="AG103" s="2">
        <f t="shared" si="69"/>
        <v>-40.516185232876339</v>
      </c>
      <c r="AH103" s="2">
        <f t="shared" si="70"/>
        <v>74.193076629645262</v>
      </c>
      <c r="AI103" s="2">
        <f t="shared" si="71"/>
        <v>5.34202902853007</v>
      </c>
      <c r="AJ103" s="2">
        <f t="shared" si="72"/>
        <v>137.08950607037582</v>
      </c>
      <c r="AK103" s="2">
        <f t="shared" si="73"/>
        <v>8.6605262706048354</v>
      </c>
      <c r="AL103" s="2">
        <f t="shared" si="74"/>
        <v>0.91873435902213918</v>
      </c>
      <c r="AM103" s="2">
        <f t="shared" si="75"/>
        <v>8.5199855179338666</v>
      </c>
      <c r="AN103" s="2">
        <v>417.27120923646311</v>
      </c>
      <c r="AO103" s="2">
        <v>408.48129090909077</v>
      </c>
      <c r="AP103" s="2">
        <v>2.6419783261872699E-2</v>
      </c>
      <c r="AQ103" s="2">
        <v>67.247881458343798</v>
      </c>
      <c r="AR103" s="2">
        <f t="shared" si="76"/>
        <v>0.97127725452523961</v>
      </c>
      <c r="AS103" s="2">
        <v>17.238318308138531</v>
      </c>
      <c r="AT103" s="2">
        <v>18.18853575757576</v>
      </c>
      <c r="AU103" s="2">
        <v>6.2934322819976495E-4</v>
      </c>
      <c r="AV103" s="2">
        <v>78.55</v>
      </c>
      <c r="AW103" s="2">
        <v>14</v>
      </c>
      <c r="AX103" s="2">
        <v>2</v>
      </c>
      <c r="AY103" s="2">
        <f t="shared" si="77"/>
        <v>1</v>
      </c>
      <c r="AZ103" s="2">
        <f t="shared" si="78"/>
        <v>0</v>
      </c>
      <c r="BA103" s="2">
        <f t="shared" si="79"/>
        <v>53816.72737715469</v>
      </c>
      <c r="BB103" s="2" t="s">
        <v>309</v>
      </c>
      <c r="BC103" s="2">
        <v>0</v>
      </c>
      <c r="BD103" s="2">
        <v>0</v>
      </c>
      <c r="BE103" s="2">
        <v>0</v>
      </c>
      <c r="BF103" s="2" t="e">
        <f t="shared" si="80"/>
        <v>#DIV/0!</v>
      </c>
      <c r="BG103" s="2">
        <v>0.5</v>
      </c>
      <c r="BH103" s="2" t="s">
        <v>738</v>
      </c>
      <c r="BI103" s="2">
        <v>8161.27</v>
      </c>
      <c r="BJ103" s="2">
        <v>937.45676000000003</v>
      </c>
      <c r="BK103" s="2">
        <v>1713.1</v>
      </c>
      <c r="BL103" s="2">
        <f t="shared" si="81"/>
        <v>0.45277172377561137</v>
      </c>
      <c r="BM103" s="2">
        <v>0.5</v>
      </c>
      <c r="BN103" s="2">
        <f t="shared" si="82"/>
        <v>505.20659988295813</v>
      </c>
      <c r="BO103" s="2">
        <f t="shared" si="83"/>
        <v>8.6605262706048354</v>
      </c>
      <c r="BP103" s="2">
        <f t="shared" si="84"/>
        <v>114.37163154591127</v>
      </c>
      <c r="BQ103" s="2">
        <f t="shared" si="85"/>
        <v>1.6152849690592712E-2</v>
      </c>
      <c r="BR103" s="2">
        <f t="shared" si="86"/>
        <v>-1</v>
      </c>
      <c r="BS103" s="2" t="e">
        <f t="shared" si="87"/>
        <v>#DIV/0!</v>
      </c>
      <c r="BT103" s="2" t="s">
        <v>739</v>
      </c>
      <c r="BU103" s="2">
        <v>632.20000000000005</v>
      </c>
      <c r="BV103" s="2">
        <f t="shared" si="88"/>
        <v>632.20000000000005</v>
      </c>
      <c r="BW103" s="2">
        <f t="shared" si="89"/>
        <v>0.63096141497869351</v>
      </c>
      <c r="BX103" s="2">
        <f t="shared" si="90"/>
        <v>0.71759019335738738</v>
      </c>
      <c r="BY103" s="2">
        <f t="shared" si="91"/>
        <v>2.7097437519772218</v>
      </c>
      <c r="BZ103" s="2">
        <f t="shared" si="92"/>
        <v>0.45277172377561142</v>
      </c>
      <c r="CA103" s="2" t="e">
        <f t="shared" si="93"/>
        <v>#DIV/0!</v>
      </c>
      <c r="CB103" s="2">
        <f t="shared" si="94"/>
        <v>0.48392687492118602</v>
      </c>
      <c r="CC103" s="2">
        <f t="shared" si="95"/>
        <v>0.51607312507881398</v>
      </c>
      <c r="CD103" s="2">
        <f t="shared" si="96"/>
        <v>600.01241935483881</v>
      </c>
      <c r="CE103" s="2">
        <f t="shared" si="97"/>
        <v>505.20659988295813</v>
      </c>
      <c r="CF103" s="2">
        <f t="shared" si="98"/>
        <v>0.84199357144337061</v>
      </c>
      <c r="CG103" s="2">
        <f t="shared" si="99"/>
        <v>0.16344759288570537</v>
      </c>
      <c r="CH103" s="2">
        <v>6</v>
      </c>
      <c r="CI103" s="2">
        <v>0.5</v>
      </c>
      <c r="CJ103" s="2" t="s">
        <v>312</v>
      </c>
      <c r="CK103" s="2">
        <v>2</v>
      </c>
      <c r="CL103" s="2" t="b">
        <v>0</v>
      </c>
      <c r="CM103" s="2">
        <v>1693250928</v>
      </c>
      <c r="CN103" s="2">
        <v>400.97554838709669</v>
      </c>
      <c r="CO103" s="2">
        <v>410.0041612903226</v>
      </c>
      <c r="CP103" s="2">
        <v>18.135941935483871</v>
      </c>
      <c r="CQ103" s="2">
        <v>17.233899999999998</v>
      </c>
      <c r="CR103" s="2">
        <v>401.62354838709672</v>
      </c>
      <c r="CS103" s="2">
        <v>18.052941935483869</v>
      </c>
      <c r="CT103" s="2">
        <v>600.02016129032256</v>
      </c>
      <c r="CU103" s="2">
        <v>101.3967741935484</v>
      </c>
      <c r="CV103" s="2">
        <v>9.9998177419354836E-2</v>
      </c>
      <c r="CW103" s="2">
        <v>25.752338709677421</v>
      </c>
      <c r="CX103" s="2">
        <v>25.286332258064508</v>
      </c>
      <c r="CY103" s="2">
        <v>999.90000000000032</v>
      </c>
      <c r="CZ103" s="2">
        <v>0</v>
      </c>
      <c r="DA103" s="2">
        <v>0</v>
      </c>
      <c r="DB103" s="2">
        <v>9995.5596774193564</v>
      </c>
      <c r="DC103" s="2">
        <v>0</v>
      </c>
      <c r="DD103" s="2">
        <v>603.53416129032246</v>
      </c>
      <c r="DE103" s="2">
        <v>600.01241935483881</v>
      </c>
      <c r="DF103" s="2">
        <v>0.93298993548387099</v>
      </c>
      <c r="DG103" s="2">
        <v>6.7010422580645143E-2</v>
      </c>
      <c r="DH103" s="2">
        <v>0</v>
      </c>
      <c r="DI103" s="2">
        <v>939.0405161290322</v>
      </c>
      <c r="DJ103" s="2">
        <v>5.0002200000000023</v>
      </c>
      <c r="DK103" s="2">
        <v>5879.8754838709674</v>
      </c>
      <c r="DL103" s="2">
        <v>5542.4574193548387</v>
      </c>
      <c r="DM103" s="2">
        <v>36.703387096774193</v>
      </c>
      <c r="DN103" s="2">
        <v>40.58245161290322</v>
      </c>
      <c r="DO103" s="2">
        <v>38.150935483870953</v>
      </c>
      <c r="DP103" s="2">
        <v>36.640838709677411</v>
      </c>
      <c r="DQ103" s="2">
        <v>38.632741935483857</v>
      </c>
      <c r="DR103" s="2">
        <v>555.14</v>
      </c>
      <c r="DS103" s="2">
        <v>39.872258064516153</v>
      </c>
      <c r="DT103" s="2">
        <v>0</v>
      </c>
      <c r="DU103" s="2">
        <v>139.4000000953674</v>
      </c>
      <c r="DV103" s="2">
        <v>0</v>
      </c>
      <c r="DW103" s="2">
        <v>937.45676000000003</v>
      </c>
      <c r="DX103" s="2">
        <v>-111.1703844398417</v>
      </c>
      <c r="DY103" s="2">
        <v>-716.82615266722746</v>
      </c>
      <c r="DZ103" s="2">
        <v>5869.4520000000011</v>
      </c>
      <c r="EA103" s="2">
        <v>15</v>
      </c>
      <c r="EB103" s="2">
        <v>1693250956</v>
      </c>
      <c r="EC103" s="2" t="s">
        <v>740</v>
      </c>
      <c r="ED103" s="2">
        <v>1693250956</v>
      </c>
      <c r="EE103" s="2">
        <v>1693250954</v>
      </c>
      <c r="EF103" s="2">
        <v>86</v>
      </c>
      <c r="EG103" s="2">
        <v>-4.0000000000000001E-3</v>
      </c>
      <c r="EH103" s="2">
        <v>-7.0000000000000001E-3</v>
      </c>
      <c r="EI103" s="2">
        <v>-0.64800000000000002</v>
      </c>
      <c r="EJ103" s="2">
        <v>8.3000000000000004E-2</v>
      </c>
      <c r="EK103" s="2">
        <v>410</v>
      </c>
      <c r="EL103" s="2">
        <v>17</v>
      </c>
      <c r="EM103" s="2">
        <v>0.38</v>
      </c>
      <c r="EN103" s="2">
        <v>0.08</v>
      </c>
      <c r="EO103" s="2">
        <v>100</v>
      </c>
      <c r="EP103" s="2">
        <v>100</v>
      </c>
      <c r="EQ103" s="2">
        <v>-0.64800000000000002</v>
      </c>
      <c r="ER103" s="2">
        <v>8.3000000000000004E-2</v>
      </c>
      <c r="ES103" s="2">
        <v>-1.1352977518262071</v>
      </c>
      <c r="ET103" s="2">
        <v>4.3947813741094052E-4</v>
      </c>
      <c r="EU103" s="2">
        <v>1.9954388575737439E-6</v>
      </c>
      <c r="EV103" s="2">
        <v>-3.8034163071679039E-10</v>
      </c>
      <c r="EW103" s="2">
        <v>-6.5864268806080817E-2</v>
      </c>
      <c r="EX103" s="2">
        <v>-1.1920631203760169E-2</v>
      </c>
      <c r="EY103" s="2">
        <v>1.912794135708796E-3</v>
      </c>
      <c r="EZ103" s="2">
        <v>-4.0206091563060771E-5</v>
      </c>
      <c r="FA103" s="2">
        <v>23</v>
      </c>
      <c r="FB103" s="2">
        <v>2006</v>
      </c>
      <c r="FC103" s="2">
        <v>0</v>
      </c>
      <c r="FD103" s="2">
        <v>18</v>
      </c>
      <c r="FE103" s="2">
        <v>2</v>
      </c>
      <c r="FF103" s="2">
        <v>2</v>
      </c>
      <c r="FG103" s="2">
        <v>1.07422</v>
      </c>
      <c r="FH103" s="2">
        <v>2.6037599999999999</v>
      </c>
      <c r="FI103" s="2">
        <v>1.39771</v>
      </c>
      <c r="FJ103" s="2">
        <v>2.2753899999999998</v>
      </c>
      <c r="FK103" s="2">
        <v>1.3952599999999999</v>
      </c>
      <c r="FL103" s="2">
        <v>2.4536099999999998</v>
      </c>
      <c r="FM103" s="2">
        <v>34.372500000000002</v>
      </c>
      <c r="FN103" s="2">
        <v>13.7906</v>
      </c>
      <c r="FO103" s="2">
        <v>18</v>
      </c>
      <c r="FP103" s="2">
        <v>584.08399999999995</v>
      </c>
      <c r="FQ103" s="2">
        <v>383.20499999999998</v>
      </c>
      <c r="FR103" s="2">
        <v>24.9285</v>
      </c>
      <c r="FS103" s="2">
        <v>25.799299999999999</v>
      </c>
      <c r="FT103" s="2">
        <v>30.000399999999999</v>
      </c>
      <c r="FU103" s="2">
        <v>25.5914</v>
      </c>
      <c r="FV103" s="2">
        <v>25.946200000000001</v>
      </c>
      <c r="FW103" s="2">
        <v>21.517900000000001</v>
      </c>
      <c r="FX103" s="2">
        <v>0</v>
      </c>
      <c r="FY103" s="2">
        <v>100</v>
      </c>
      <c r="FZ103" s="2">
        <v>-999.9</v>
      </c>
      <c r="GA103" s="2">
        <v>410</v>
      </c>
      <c r="GB103" s="2">
        <v>24.213000000000001</v>
      </c>
      <c r="GC103" s="2">
        <v>98.9191</v>
      </c>
      <c r="GD103" s="2">
        <v>93.520399999999995</v>
      </c>
    </row>
    <row r="104" spans="1:186" s="2" customFormat="1" thickTop="1" thickBot="1" x14ac:dyDescent="0.35">
      <c r="A104" s="1">
        <v>86</v>
      </c>
      <c r="B104" s="2">
        <v>1693251037.5</v>
      </c>
      <c r="C104" s="2">
        <v>14628.5</v>
      </c>
      <c r="D104" s="2" t="s">
        <v>741</v>
      </c>
      <c r="E104" s="2" t="s">
        <v>742</v>
      </c>
      <c r="F104" s="2">
        <v>5</v>
      </c>
      <c r="G104" s="2" t="s">
        <v>743</v>
      </c>
      <c r="H104" s="2" t="s">
        <v>308</v>
      </c>
      <c r="I104" s="1">
        <v>86</v>
      </c>
      <c r="J104" s="1" t="s">
        <v>1360</v>
      </c>
      <c r="M104" s="2">
        <v>1693251029.75</v>
      </c>
      <c r="N104" s="2">
        <f t="shared" si="50"/>
        <v>2.622486386872651E-4</v>
      </c>
      <c r="O104" s="2">
        <f t="shared" si="51"/>
        <v>0.26224863868726511</v>
      </c>
      <c r="P104" s="1">
        <f t="shared" si="52"/>
        <v>3.6061056880877405</v>
      </c>
      <c r="Q104" s="2">
        <f t="shared" si="53"/>
        <v>406.29</v>
      </c>
      <c r="R104" s="2">
        <f t="shared" si="54"/>
        <v>77.499324459009429</v>
      </c>
      <c r="S104" s="2">
        <f t="shared" si="55"/>
        <v>7.8663670171217657</v>
      </c>
      <c r="T104" s="2">
        <f t="shared" si="56"/>
        <v>41.239407926411396</v>
      </c>
      <c r="U104" s="2">
        <f t="shared" si="57"/>
        <v>1.7908643672218186E-2</v>
      </c>
      <c r="V104" s="2">
        <f t="shared" si="58"/>
        <v>2.9541357663963019</v>
      </c>
      <c r="W104" s="2">
        <f t="shared" si="59"/>
        <v>1.7848547624971588E-2</v>
      </c>
      <c r="X104" s="2">
        <f t="shared" si="60"/>
        <v>1.1160724761811743E-2</v>
      </c>
      <c r="Y104" s="2">
        <f t="shared" si="61"/>
        <v>98.067920571483853</v>
      </c>
      <c r="Z104" s="2">
        <f t="shared" si="62"/>
        <v>26.077466008596517</v>
      </c>
      <c r="AA104" s="2">
        <f t="shared" si="63"/>
        <v>25.291789999999999</v>
      </c>
      <c r="AB104" s="2">
        <f t="shared" si="64"/>
        <v>3.2354143243629694</v>
      </c>
      <c r="AC104" s="2">
        <f t="shared" si="65"/>
        <v>54.13855732782519</v>
      </c>
      <c r="AD104" s="2">
        <f t="shared" si="66"/>
        <v>1.7808923334173061</v>
      </c>
      <c r="AE104" s="2">
        <f t="shared" si="67"/>
        <v>3.2895082937535065</v>
      </c>
      <c r="AF104" s="2">
        <f t="shared" si="68"/>
        <v>1.4545219909456633</v>
      </c>
      <c r="AG104" s="2">
        <f t="shared" si="69"/>
        <v>-11.565164966108391</v>
      </c>
      <c r="AH104" s="2">
        <f t="shared" si="70"/>
        <v>44.437664782539315</v>
      </c>
      <c r="AI104" s="2">
        <f t="shared" si="71"/>
        <v>3.1956940402783842</v>
      </c>
      <c r="AJ104" s="2">
        <f t="shared" si="72"/>
        <v>134.13611442819317</v>
      </c>
      <c r="AK104" s="2">
        <f t="shared" si="73"/>
        <v>3.6061056880877405</v>
      </c>
      <c r="AL104" s="2">
        <f t="shared" si="74"/>
        <v>0.26224863868726511</v>
      </c>
      <c r="AM104" s="2">
        <f t="shared" si="75"/>
        <v>3.7647122639505066</v>
      </c>
      <c r="AN104" s="2">
        <v>417.21613559829052</v>
      </c>
      <c r="AO104" s="2">
        <v>413.57851515151509</v>
      </c>
      <c r="AP104" s="2">
        <v>-4.221256062773366E-2</v>
      </c>
      <c r="AQ104" s="2">
        <v>67.246979031375915</v>
      </c>
      <c r="AR104" s="2">
        <f t="shared" si="76"/>
        <v>0.37115936979350972</v>
      </c>
      <c r="AS104" s="2">
        <v>17.294333178354979</v>
      </c>
      <c r="AT104" s="2">
        <v>17.617619393939389</v>
      </c>
      <c r="AU104" s="2">
        <v>7.7303722943773022E-3</v>
      </c>
      <c r="AV104" s="2">
        <v>78.55</v>
      </c>
      <c r="AW104" s="2">
        <v>2</v>
      </c>
      <c r="AX104" s="2">
        <v>0</v>
      </c>
      <c r="AY104" s="2">
        <f t="shared" si="77"/>
        <v>1</v>
      </c>
      <c r="AZ104" s="2">
        <f t="shared" si="78"/>
        <v>0</v>
      </c>
      <c r="BA104" s="2">
        <f t="shared" si="79"/>
        <v>53878.378408279634</v>
      </c>
      <c r="BB104" s="2" t="s">
        <v>309</v>
      </c>
      <c r="BC104" s="2">
        <v>0</v>
      </c>
      <c r="BD104" s="2">
        <v>0</v>
      </c>
      <c r="BE104" s="2">
        <v>0</v>
      </c>
      <c r="BF104" s="2" t="e">
        <f t="shared" si="80"/>
        <v>#DIV/0!</v>
      </c>
      <c r="BG104" s="2">
        <v>0.5</v>
      </c>
      <c r="BH104" s="2" t="s">
        <v>744</v>
      </c>
      <c r="BI104" s="2">
        <v>8239.4500000000007</v>
      </c>
      <c r="BJ104" s="2">
        <v>600.93980769230768</v>
      </c>
      <c r="BK104" s="2">
        <v>784.85</v>
      </c>
      <c r="BL104" s="2">
        <f t="shared" si="81"/>
        <v>0.23432527528533142</v>
      </c>
      <c r="BM104" s="2">
        <v>0.5</v>
      </c>
      <c r="BN104" s="2">
        <f t="shared" si="82"/>
        <v>505.19530889714179</v>
      </c>
      <c r="BO104" s="2">
        <f t="shared" si="83"/>
        <v>3.6061056880877405</v>
      </c>
      <c r="BP104" s="2">
        <f t="shared" si="84"/>
        <v>59.190014915090394</v>
      </c>
      <c r="BQ104" s="2">
        <f t="shared" si="85"/>
        <v>6.1483264657949278E-3</v>
      </c>
      <c r="BR104" s="2">
        <f t="shared" si="86"/>
        <v>-1</v>
      </c>
      <c r="BS104" s="2" t="e">
        <f t="shared" si="87"/>
        <v>#DIV/0!</v>
      </c>
      <c r="BT104" s="2" t="s">
        <v>745</v>
      </c>
      <c r="BU104" s="2">
        <v>432.6</v>
      </c>
      <c r="BV104" s="2">
        <f t="shared" si="88"/>
        <v>432.6</v>
      </c>
      <c r="BW104" s="2">
        <f t="shared" si="89"/>
        <v>0.44881187488055041</v>
      </c>
      <c r="BX104" s="2">
        <f t="shared" si="90"/>
        <v>0.52210132663645803</v>
      </c>
      <c r="BY104" s="2">
        <f t="shared" si="91"/>
        <v>1.8142625982431808</v>
      </c>
      <c r="BZ104" s="2">
        <f t="shared" si="92"/>
        <v>0.23432527528533137</v>
      </c>
      <c r="CA104" s="2" t="e">
        <f t="shared" si="93"/>
        <v>#DIV/0!</v>
      </c>
      <c r="CB104" s="2">
        <f t="shared" si="94"/>
        <v>0.37584635101853126</v>
      </c>
      <c r="CC104" s="2">
        <f t="shared" si="95"/>
        <v>0.62415364898146874</v>
      </c>
      <c r="CD104" s="2">
        <f t="shared" si="96"/>
        <v>599.99933333333331</v>
      </c>
      <c r="CE104" s="2">
        <f t="shared" si="97"/>
        <v>505.19530889714179</v>
      </c>
      <c r="CF104" s="2">
        <f t="shared" si="98"/>
        <v>0.84199311704314417</v>
      </c>
      <c r="CG104" s="2">
        <f t="shared" si="99"/>
        <v>0.16344671589326853</v>
      </c>
      <c r="CH104" s="2">
        <v>6</v>
      </c>
      <c r="CI104" s="2">
        <v>0.5</v>
      </c>
      <c r="CJ104" s="2" t="s">
        <v>312</v>
      </c>
      <c r="CK104" s="2">
        <v>2</v>
      </c>
      <c r="CL104" s="2" t="b">
        <v>0</v>
      </c>
      <c r="CM104" s="2">
        <v>1693251029.75</v>
      </c>
      <c r="CN104" s="2">
        <v>406.29</v>
      </c>
      <c r="CO104" s="2">
        <v>410.0025</v>
      </c>
      <c r="CP104" s="2">
        <v>17.545323333333329</v>
      </c>
      <c r="CQ104" s="2">
        <v>17.287686666666669</v>
      </c>
      <c r="CR104" s="2">
        <v>407.04</v>
      </c>
      <c r="CS104" s="2">
        <v>17.458323333333329</v>
      </c>
      <c r="CT104" s="2">
        <v>600.02499999999998</v>
      </c>
      <c r="CU104" s="2">
        <v>101.4024</v>
      </c>
      <c r="CV104" s="2">
        <v>9.9994659999999999E-2</v>
      </c>
      <c r="CW104" s="2">
        <v>25.570810000000002</v>
      </c>
      <c r="CX104" s="2">
        <v>25.291789999999999</v>
      </c>
      <c r="CY104" s="2">
        <v>999.9000000000002</v>
      </c>
      <c r="CZ104" s="2">
        <v>0</v>
      </c>
      <c r="DA104" s="2">
        <v>0</v>
      </c>
      <c r="DB104" s="2">
        <v>10000.58</v>
      </c>
      <c r="DC104" s="2">
        <v>0</v>
      </c>
      <c r="DD104" s="2">
        <v>518.22126666666668</v>
      </c>
      <c r="DE104" s="2">
        <v>599.99933333333331</v>
      </c>
      <c r="DF104" s="2">
        <v>0.93300539999999998</v>
      </c>
      <c r="DG104" s="2">
        <v>6.6994700000000004E-2</v>
      </c>
      <c r="DH104" s="2">
        <v>0</v>
      </c>
      <c r="DI104" s="2">
        <v>601.0150666666666</v>
      </c>
      <c r="DJ104" s="2">
        <v>5.0002200000000014</v>
      </c>
      <c r="DK104" s="2">
        <v>3809.2159999999999</v>
      </c>
      <c r="DL104" s="2">
        <v>5542.360999999999</v>
      </c>
      <c r="DM104" s="2">
        <v>33.620600000000003</v>
      </c>
      <c r="DN104" s="2">
        <v>37.995666666666658</v>
      </c>
      <c r="DO104" s="2">
        <v>35.228999999999999</v>
      </c>
      <c r="DP104" s="2">
        <v>34.870533333333327</v>
      </c>
      <c r="DQ104" s="2">
        <v>35.962333333333333</v>
      </c>
      <c r="DR104" s="2">
        <v>555.13733333333334</v>
      </c>
      <c r="DS104" s="2">
        <v>39.862333333333318</v>
      </c>
      <c r="DT104" s="2">
        <v>0</v>
      </c>
      <c r="DU104" s="2">
        <v>99.200000047683716</v>
      </c>
      <c r="DV104" s="2">
        <v>0</v>
      </c>
      <c r="DW104" s="2">
        <v>600.93980769230768</v>
      </c>
      <c r="DX104" s="2">
        <v>-66.324888924878877</v>
      </c>
      <c r="DY104" s="2">
        <v>-460.30700882848032</v>
      </c>
      <c r="DZ104" s="2">
        <v>3808.71</v>
      </c>
      <c r="EA104" s="2">
        <v>15</v>
      </c>
      <c r="EB104" s="2">
        <v>1693251056.5999999</v>
      </c>
      <c r="EC104" s="2" t="s">
        <v>746</v>
      </c>
      <c r="ED104" s="2">
        <v>1693251056.5999999</v>
      </c>
      <c r="EE104" s="2">
        <v>1693251056.0999999</v>
      </c>
      <c r="EF104" s="2">
        <v>87</v>
      </c>
      <c r="EG104" s="2">
        <v>-0.10199999999999999</v>
      </c>
      <c r="EH104" s="2">
        <v>3.0000000000000001E-3</v>
      </c>
      <c r="EI104" s="2">
        <v>-0.75</v>
      </c>
      <c r="EJ104" s="2">
        <v>8.6999999999999994E-2</v>
      </c>
      <c r="EK104" s="2">
        <v>410</v>
      </c>
      <c r="EL104" s="2">
        <v>17</v>
      </c>
      <c r="EM104" s="2">
        <v>1</v>
      </c>
      <c r="EN104" s="2">
        <v>0.31</v>
      </c>
      <c r="EO104" s="2">
        <v>100</v>
      </c>
      <c r="EP104" s="2">
        <v>100</v>
      </c>
      <c r="EQ104" s="2">
        <v>-0.75</v>
      </c>
      <c r="ER104" s="2">
        <v>8.6999999999999994E-2</v>
      </c>
      <c r="ES104" s="2">
        <v>-1.1390273061635301</v>
      </c>
      <c r="ET104" s="2">
        <v>4.3947813741094052E-4</v>
      </c>
      <c r="EU104" s="2">
        <v>1.9954388575737439E-6</v>
      </c>
      <c r="EV104" s="2">
        <v>-3.8034163071679039E-10</v>
      </c>
      <c r="EW104" s="2">
        <v>-7.2855779360207762E-2</v>
      </c>
      <c r="EX104" s="2">
        <v>-1.1920631203760169E-2</v>
      </c>
      <c r="EY104" s="2">
        <v>1.912794135708796E-3</v>
      </c>
      <c r="EZ104" s="2">
        <v>-4.0206091563060771E-5</v>
      </c>
      <c r="FA104" s="2">
        <v>23</v>
      </c>
      <c r="FB104" s="2">
        <v>2006</v>
      </c>
      <c r="FC104" s="2">
        <v>0</v>
      </c>
      <c r="FD104" s="2">
        <v>18</v>
      </c>
      <c r="FE104" s="2">
        <v>1.4</v>
      </c>
      <c r="FF104" s="2">
        <v>1.4</v>
      </c>
      <c r="FG104" s="2">
        <v>1.07422</v>
      </c>
      <c r="FH104" s="2">
        <v>2.6049799999999999</v>
      </c>
      <c r="FI104" s="2">
        <v>1.39771</v>
      </c>
      <c r="FJ104" s="2">
        <v>2.2753899999999998</v>
      </c>
      <c r="FK104" s="2">
        <v>1.3952599999999999</v>
      </c>
      <c r="FL104" s="2">
        <v>2.6660200000000001</v>
      </c>
      <c r="FM104" s="2">
        <v>34.486400000000003</v>
      </c>
      <c r="FN104" s="2">
        <v>13.7818</v>
      </c>
      <c r="FO104" s="2">
        <v>18</v>
      </c>
      <c r="FP104" s="2">
        <v>598.70799999999997</v>
      </c>
      <c r="FQ104" s="2">
        <v>382.79199999999997</v>
      </c>
      <c r="FR104" s="2">
        <v>24.986599999999999</v>
      </c>
      <c r="FS104" s="2">
        <v>25.887599999999999</v>
      </c>
      <c r="FT104" s="2">
        <v>30.0001</v>
      </c>
      <c r="FU104" s="2">
        <v>25.663799999999998</v>
      </c>
      <c r="FV104" s="2">
        <v>26.0168</v>
      </c>
      <c r="FW104" s="2">
        <v>21.521100000000001</v>
      </c>
      <c r="FX104" s="2">
        <v>0</v>
      </c>
      <c r="FY104" s="2">
        <v>100</v>
      </c>
      <c r="FZ104" s="2">
        <v>-999.9</v>
      </c>
      <c r="GA104" s="2">
        <v>410</v>
      </c>
      <c r="GB104" s="2">
        <v>24.213000000000001</v>
      </c>
      <c r="GC104" s="2">
        <v>98.906000000000006</v>
      </c>
      <c r="GD104" s="2">
        <v>93.507199999999997</v>
      </c>
    </row>
    <row r="105" spans="1:186" s="2" customFormat="1" thickTop="1" thickBot="1" x14ac:dyDescent="0.35">
      <c r="A105" s="1">
        <v>87</v>
      </c>
      <c r="B105" s="2">
        <v>1693251197.5999999</v>
      </c>
      <c r="C105" s="2">
        <v>14788.599999904631</v>
      </c>
      <c r="D105" s="2" t="s">
        <v>747</v>
      </c>
      <c r="E105" s="2" t="s">
        <v>748</v>
      </c>
      <c r="F105" s="2">
        <v>5</v>
      </c>
      <c r="G105" s="2" t="s">
        <v>749</v>
      </c>
      <c r="H105" s="2" t="s">
        <v>308</v>
      </c>
      <c r="I105" s="1">
        <v>87</v>
      </c>
      <c r="J105" s="1" t="s">
        <v>1364</v>
      </c>
      <c r="M105" s="2">
        <v>1693251189.599999</v>
      </c>
      <c r="N105" s="2">
        <f t="shared" si="50"/>
        <v>1.8123591816123518E-3</v>
      </c>
      <c r="O105" s="2">
        <f t="shared" si="51"/>
        <v>1.8123591816123519</v>
      </c>
      <c r="P105" s="1">
        <f t="shared" si="52"/>
        <v>10.865404886149056</v>
      </c>
      <c r="Q105" s="2">
        <f t="shared" si="53"/>
        <v>398.48903225806453</v>
      </c>
      <c r="R105" s="2">
        <f t="shared" si="54"/>
        <v>269.23034367422764</v>
      </c>
      <c r="S105" s="2">
        <f t="shared" si="55"/>
        <v>27.326554963596571</v>
      </c>
      <c r="T105" s="2">
        <f t="shared" si="56"/>
        <v>40.446155859633144</v>
      </c>
      <c r="U105" s="2">
        <f t="shared" si="57"/>
        <v>0.14530043726355674</v>
      </c>
      <c r="V105" s="2">
        <f t="shared" si="58"/>
        <v>2.9543893513112178</v>
      </c>
      <c r="W105" s="2">
        <f t="shared" si="59"/>
        <v>0.14144404354571607</v>
      </c>
      <c r="X105" s="2">
        <f t="shared" si="60"/>
        <v>8.8740483774636253E-2</v>
      </c>
      <c r="Y105" s="2">
        <f t="shared" si="61"/>
        <v>82.098018153903226</v>
      </c>
      <c r="Z105" s="2">
        <f t="shared" si="62"/>
        <v>25.41055364148335</v>
      </c>
      <c r="AA105" s="2">
        <f t="shared" si="63"/>
        <v>24.660119354838709</v>
      </c>
      <c r="AB105" s="2">
        <f t="shared" si="64"/>
        <v>3.1158142115322245</v>
      </c>
      <c r="AC105" s="2">
        <f t="shared" si="65"/>
        <v>56.730581588494111</v>
      </c>
      <c r="AD105" s="2">
        <f t="shared" si="66"/>
        <v>1.8470792942327585</v>
      </c>
      <c r="AE105" s="2">
        <f t="shared" si="67"/>
        <v>3.2558793555667975</v>
      </c>
      <c r="AF105" s="2">
        <f t="shared" si="68"/>
        <v>1.268734917299466</v>
      </c>
      <c r="AG105" s="2">
        <f t="shared" si="69"/>
        <v>-79.925039909104711</v>
      </c>
      <c r="AH105" s="2">
        <f t="shared" si="70"/>
        <v>117.49969904860852</v>
      </c>
      <c r="AI105" s="2">
        <f t="shared" si="71"/>
        <v>8.4150432974342699</v>
      </c>
      <c r="AJ105" s="2">
        <f t="shared" si="72"/>
        <v>128.08772059084129</v>
      </c>
      <c r="AK105" s="2">
        <f t="shared" si="73"/>
        <v>10.865404886149056</v>
      </c>
      <c r="AL105" s="2">
        <f t="shared" si="74"/>
        <v>1.8123591816123519</v>
      </c>
      <c r="AM105" s="2">
        <f t="shared" si="75"/>
        <v>11.116232594058651</v>
      </c>
      <c r="AN105" s="2">
        <v>416.84594982143369</v>
      </c>
      <c r="AO105" s="2">
        <v>405.60869696969672</v>
      </c>
      <c r="AP105" s="2">
        <v>-1.3953442233246131E-2</v>
      </c>
      <c r="AQ105" s="2">
        <v>67.247084266938572</v>
      </c>
      <c r="AR105" s="2">
        <f t="shared" si="76"/>
        <v>1.7439419620546541</v>
      </c>
      <c r="AS105" s="2">
        <v>16.285766885627719</v>
      </c>
      <c r="AT105" s="2">
        <v>18.1022496969697</v>
      </c>
      <c r="AU105" s="2">
        <v>-1.948633766233774E-2</v>
      </c>
      <c r="AV105" s="2">
        <v>78.55</v>
      </c>
      <c r="AW105" s="2">
        <v>64</v>
      </c>
      <c r="AX105" s="2">
        <v>11</v>
      </c>
      <c r="AY105" s="2">
        <f t="shared" si="77"/>
        <v>1</v>
      </c>
      <c r="AZ105" s="2">
        <f t="shared" si="78"/>
        <v>0</v>
      </c>
      <c r="BA105" s="2">
        <f t="shared" si="79"/>
        <v>53916.975466809039</v>
      </c>
      <c r="BB105" s="2" t="s">
        <v>309</v>
      </c>
      <c r="BC105" s="2">
        <v>0</v>
      </c>
      <c r="BD105" s="2">
        <v>0</v>
      </c>
      <c r="BE105" s="2">
        <v>0</v>
      </c>
      <c r="BF105" s="2" t="e">
        <f t="shared" si="80"/>
        <v>#DIV/0!</v>
      </c>
      <c r="BG105" s="2">
        <v>0.5</v>
      </c>
      <c r="BH105" s="2" t="s">
        <v>750</v>
      </c>
      <c r="BI105" s="2">
        <v>8172.59</v>
      </c>
      <c r="BJ105" s="2">
        <v>1125.7224000000001</v>
      </c>
      <c r="BK105" s="2">
        <v>1989.3</v>
      </c>
      <c r="BL105" s="2">
        <f t="shared" si="81"/>
        <v>0.43411129543055338</v>
      </c>
      <c r="BM105" s="2">
        <v>0.5</v>
      </c>
      <c r="BN105" s="2">
        <f t="shared" si="82"/>
        <v>421.21440375014225</v>
      </c>
      <c r="BO105" s="2">
        <f t="shared" si="83"/>
        <v>10.865404886149056</v>
      </c>
      <c r="BP105" s="2">
        <f t="shared" si="84"/>
        <v>91.426965232991193</v>
      </c>
      <c r="BQ105" s="2">
        <f t="shared" si="85"/>
        <v>2.4608381845122398E-2</v>
      </c>
      <c r="BR105" s="2">
        <f t="shared" si="86"/>
        <v>-1</v>
      </c>
      <c r="BS105" s="2" t="e">
        <f t="shared" si="87"/>
        <v>#DIV/0!</v>
      </c>
      <c r="BT105" s="2" t="s">
        <v>751</v>
      </c>
      <c r="BU105" s="2">
        <v>643.20000000000005</v>
      </c>
      <c r="BV105" s="2">
        <f t="shared" si="88"/>
        <v>643.20000000000005</v>
      </c>
      <c r="BW105" s="2">
        <f t="shared" si="89"/>
        <v>0.67667018549238422</v>
      </c>
      <c r="BX105" s="2">
        <f t="shared" si="90"/>
        <v>0.64154045018943606</v>
      </c>
      <c r="BY105" s="2">
        <f t="shared" si="91"/>
        <v>3.0928171641791042</v>
      </c>
      <c r="BZ105" s="2">
        <f t="shared" si="92"/>
        <v>0.43411129543055338</v>
      </c>
      <c r="CA105" s="2" t="e">
        <f t="shared" si="93"/>
        <v>#DIV/0!</v>
      </c>
      <c r="CB105" s="2">
        <f t="shared" si="94"/>
        <v>0.36655468307448202</v>
      </c>
      <c r="CC105" s="2">
        <f t="shared" si="95"/>
        <v>0.63344531692551798</v>
      </c>
      <c r="CD105" s="2">
        <f t="shared" si="96"/>
        <v>500.03132258064528</v>
      </c>
      <c r="CE105" s="2">
        <f t="shared" si="97"/>
        <v>421.21440375014225</v>
      </c>
      <c r="CF105" s="2">
        <f t="shared" si="98"/>
        <v>0.84237603671759698</v>
      </c>
      <c r="CG105" s="2">
        <f t="shared" si="99"/>
        <v>0.1641857508649619</v>
      </c>
      <c r="CH105" s="2">
        <v>6</v>
      </c>
      <c r="CI105" s="2">
        <v>0.5</v>
      </c>
      <c r="CJ105" s="2" t="s">
        <v>312</v>
      </c>
      <c r="CK105" s="2">
        <v>2</v>
      </c>
      <c r="CL105" s="2" t="b">
        <v>0</v>
      </c>
      <c r="CM105" s="2">
        <v>1693251189.599999</v>
      </c>
      <c r="CN105" s="2">
        <v>398.48903225806453</v>
      </c>
      <c r="CO105" s="2">
        <v>410.07596774193547</v>
      </c>
      <c r="CP105" s="2">
        <v>18.198041935483872</v>
      </c>
      <c r="CQ105" s="2">
        <v>16.418767741935479</v>
      </c>
      <c r="CR105" s="2">
        <v>399.19803225806447</v>
      </c>
      <c r="CS105" s="2">
        <v>18.148041935483871</v>
      </c>
      <c r="CT105" s="2">
        <v>600.0349354838711</v>
      </c>
      <c r="CU105" s="2">
        <v>101.39877419354841</v>
      </c>
      <c r="CV105" s="2">
        <v>0.1000189612903226</v>
      </c>
      <c r="CW105" s="2">
        <v>25.39782580645161</v>
      </c>
      <c r="CX105" s="2">
        <v>24.660119354838709</v>
      </c>
      <c r="CY105" s="2">
        <v>999.90000000000032</v>
      </c>
      <c r="CZ105" s="2">
        <v>0</v>
      </c>
      <c r="DA105" s="2">
        <v>0</v>
      </c>
      <c r="DB105" s="2">
        <v>10002.377096774189</v>
      </c>
      <c r="DC105" s="2">
        <v>0</v>
      </c>
      <c r="DD105" s="2">
        <v>416.31667741935479</v>
      </c>
      <c r="DE105" s="2">
        <v>500.03132258064528</v>
      </c>
      <c r="DF105" s="2">
        <v>0.91999609677419358</v>
      </c>
      <c r="DG105" s="2">
        <v>8.0003661290322561E-2</v>
      </c>
      <c r="DH105" s="2">
        <v>0</v>
      </c>
      <c r="DI105" s="2">
        <v>1131.161935483871</v>
      </c>
      <c r="DJ105" s="2">
        <v>5.0002200000000023</v>
      </c>
      <c r="DK105" s="2">
        <v>5841.1238709677418</v>
      </c>
      <c r="DL105" s="2">
        <v>4592.4903225806456</v>
      </c>
      <c r="DM105" s="2">
        <v>34.973612903225799</v>
      </c>
      <c r="DN105" s="2">
        <v>39.388999999999982</v>
      </c>
      <c r="DO105" s="2">
        <v>36.888870967741923</v>
      </c>
      <c r="DP105" s="2">
        <v>35.604612903225807</v>
      </c>
      <c r="DQ105" s="2">
        <v>36.838419354838713</v>
      </c>
      <c r="DR105" s="2">
        <v>455.42580645161291</v>
      </c>
      <c r="DS105" s="2">
        <v>39.602903225806443</v>
      </c>
      <c r="DT105" s="2">
        <v>0</v>
      </c>
      <c r="DU105" s="2">
        <v>158</v>
      </c>
      <c r="DV105" s="2">
        <v>0</v>
      </c>
      <c r="DW105" s="2">
        <v>1125.7224000000001</v>
      </c>
      <c r="DX105" s="2">
        <v>-340.59615332752372</v>
      </c>
      <c r="DY105" s="2">
        <v>-1719.4430742909981</v>
      </c>
      <c r="DZ105" s="2">
        <v>5813.5035999999991</v>
      </c>
      <c r="EA105" s="2">
        <v>15</v>
      </c>
      <c r="EB105" s="2">
        <v>1693251227.0999999</v>
      </c>
      <c r="EC105" s="2" t="s">
        <v>752</v>
      </c>
      <c r="ED105" s="2">
        <v>1693251227.0999999</v>
      </c>
      <c r="EE105" s="2">
        <v>1693251222.5999999</v>
      </c>
      <c r="EF105" s="2">
        <v>88</v>
      </c>
      <c r="EG105" s="2">
        <v>4.1000000000000002E-2</v>
      </c>
      <c r="EH105" s="2">
        <v>-1.6E-2</v>
      </c>
      <c r="EI105" s="2">
        <v>-0.70899999999999996</v>
      </c>
      <c r="EJ105" s="2">
        <v>0.05</v>
      </c>
      <c r="EK105" s="2">
        <v>410</v>
      </c>
      <c r="EL105" s="2">
        <v>16</v>
      </c>
      <c r="EM105" s="2">
        <v>0.27</v>
      </c>
      <c r="EN105" s="2">
        <v>0.05</v>
      </c>
      <c r="EO105" s="2">
        <v>100</v>
      </c>
      <c r="EP105" s="2">
        <v>100</v>
      </c>
      <c r="EQ105" s="2">
        <v>-0.70899999999999996</v>
      </c>
      <c r="ER105" s="2">
        <v>0.05</v>
      </c>
      <c r="ES105" s="2">
        <v>-1.2410416082258671</v>
      </c>
      <c r="ET105" s="2">
        <v>4.3947813741094052E-4</v>
      </c>
      <c r="EU105" s="2">
        <v>1.9954388575737439E-6</v>
      </c>
      <c r="EV105" s="2">
        <v>-3.8034163071679039E-10</v>
      </c>
      <c r="EW105" s="2">
        <v>-6.9843340421456152E-2</v>
      </c>
      <c r="EX105" s="2">
        <v>-1.1920631203760169E-2</v>
      </c>
      <c r="EY105" s="2">
        <v>1.912794135708796E-3</v>
      </c>
      <c r="EZ105" s="2">
        <v>-4.0206091563060771E-5</v>
      </c>
      <c r="FA105" s="2">
        <v>23</v>
      </c>
      <c r="FB105" s="2">
        <v>2006</v>
      </c>
      <c r="FC105" s="2">
        <v>0</v>
      </c>
      <c r="FD105" s="2">
        <v>18</v>
      </c>
      <c r="FE105" s="2">
        <v>2.4</v>
      </c>
      <c r="FF105" s="2">
        <v>2.4</v>
      </c>
      <c r="FG105" s="2">
        <v>1.07178</v>
      </c>
      <c r="FH105" s="2">
        <v>2.6049799999999999</v>
      </c>
      <c r="FI105" s="2">
        <v>1.39771</v>
      </c>
      <c r="FJ105" s="2">
        <v>2.2680699999999998</v>
      </c>
      <c r="FK105" s="2">
        <v>1.3952599999999999</v>
      </c>
      <c r="FL105" s="2">
        <v>2.5293000000000001</v>
      </c>
      <c r="FM105" s="2">
        <v>34.5777</v>
      </c>
      <c r="FN105" s="2">
        <v>13.7555</v>
      </c>
      <c r="FO105" s="2">
        <v>18</v>
      </c>
      <c r="FP105" s="2">
        <v>528.88199999999995</v>
      </c>
      <c r="FQ105" s="2">
        <v>380.26600000000002</v>
      </c>
      <c r="FR105" s="2">
        <v>24.9788</v>
      </c>
      <c r="FS105" s="2">
        <v>25.9069</v>
      </c>
      <c r="FT105" s="2">
        <v>30.0001</v>
      </c>
      <c r="FU105" s="2">
        <v>25.706499999999998</v>
      </c>
      <c r="FV105" s="2">
        <v>26.0562</v>
      </c>
      <c r="FW105" s="2">
        <v>21.487500000000001</v>
      </c>
      <c r="FX105" s="2">
        <v>5.8347300000000004</v>
      </c>
      <c r="FY105" s="2">
        <v>97.062100000000001</v>
      </c>
      <c r="FZ105" s="2">
        <v>-999.9</v>
      </c>
      <c r="GA105" s="2">
        <v>410</v>
      </c>
      <c r="GB105" s="2">
        <v>16.138000000000002</v>
      </c>
      <c r="GC105" s="2">
        <v>98.957800000000006</v>
      </c>
      <c r="GD105" s="2">
        <v>93.529700000000005</v>
      </c>
    </row>
    <row r="106" spans="1:186" s="2" customFormat="1" thickTop="1" thickBot="1" x14ac:dyDescent="0.35">
      <c r="A106" s="1">
        <v>88</v>
      </c>
      <c r="B106" s="2">
        <v>1693251389.5999999</v>
      </c>
      <c r="C106" s="2">
        <v>14980.599999904631</v>
      </c>
      <c r="D106" s="2" t="s">
        <v>753</v>
      </c>
      <c r="E106" s="2" t="s">
        <v>754</v>
      </c>
      <c r="F106" s="2">
        <v>5</v>
      </c>
      <c r="G106" s="2" t="s">
        <v>755</v>
      </c>
      <c r="H106" s="2" t="s">
        <v>308</v>
      </c>
      <c r="I106" s="1">
        <v>88</v>
      </c>
      <c r="J106" s="1" t="s">
        <v>1364</v>
      </c>
      <c r="M106" s="2">
        <v>1693251381.849999</v>
      </c>
      <c r="N106" s="2">
        <f t="shared" si="50"/>
        <v>7.4979534126288941E-4</v>
      </c>
      <c r="O106" s="2">
        <f t="shared" si="51"/>
        <v>0.74979534126288938</v>
      </c>
      <c r="P106" s="1">
        <f t="shared" si="52"/>
        <v>5.077510435677989</v>
      </c>
      <c r="Q106" s="2">
        <f t="shared" si="53"/>
        <v>404.61586666666659</v>
      </c>
      <c r="R106" s="2">
        <f t="shared" si="54"/>
        <v>244.46761347772141</v>
      </c>
      <c r="S106" s="2">
        <f t="shared" si="55"/>
        <v>24.811895624650379</v>
      </c>
      <c r="T106" s="2">
        <f t="shared" si="56"/>
        <v>41.065916703627806</v>
      </c>
      <c r="U106" s="2">
        <f t="shared" si="57"/>
        <v>5.3618000182274216E-2</v>
      </c>
      <c r="V106" s="2">
        <f t="shared" si="58"/>
        <v>2.9535214732451678</v>
      </c>
      <c r="W106" s="2">
        <f t="shared" si="59"/>
        <v>5.3083058827416908E-2</v>
      </c>
      <c r="X106" s="2">
        <f t="shared" si="60"/>
        <v>3.3224529237617456E-2</v>
      </c>
      <c r="Y106" s="2">
        <f t="shared" si="61"/>
        <v>82.095720004141143</v>
      </c>
      <c r="Z106" s="2">
        <f t="shared" si="62"/>
        <v>25.680639301399928</v>
      </c>
      <c r="AA106" s="2">
        <f t="shared" si="63"/>
        <v>24.960263333333341</v>
      </c>
      <c r="AB106" s="2">
        <f t="shared" si="64"/>
        <v>3.1721525233682151</v>
      </c>
      <c r="AC106" s="2">
        <f t="shared" si="65"/>
        <v>54.484776859250537</v>
      </c>
      <c r="AD106" s="2">
        <f t="shared" si="66"/>
        <v>1.7734895113529088</v>
      </c>
      <c r="AE106" s="2">
        <f t="shared" si="67"/>
        <v>3.2550183988719081</v>
      </c>
      <c r="AF106" s="2">
        <f t="shared" si="68"/>
        <v>1.3986630120153063</v>
      </c>
      <c r="AG106" s="2">
        <f t="shared" si="69"/>
        <v>-33.065974549693422</v>
      </c>
      <c r="AH106" s="2">
        <f t="shared" si="70"/>
        <v>68.964744200163196</v>
      </c>
      <c r="AI106" s="2">
        <f t="shared" si="71"/>
        <v>4.9478903897594337</v>
      </c>
      <c r="AJ106" s="2">
        <f t="shared" si="72"/>
        <v>122.94238004437035</v>
      </c>
      <c r="AK106" s="2">
        <f t="shared" si="73"/>
        <v>5.077510435677989</v>
      </c>
      <c r="AL106" s="2">
        <f t="shared" si="74"/>
        <v>0.74979534126288938</v>
      </c>
      <c r="AM106" s="2">
        <f t="shared" si="75"/>
        <v>4.9651008715814111</v>
      </c>
      <c r="AN106" s="2">
        <v>416.97087163047729</v>
      </c>
      <c r="AO106" s="2">
        <v>411.91293939393933</v>
      </c>
      <c r="AP106" s="2">
        <v>1.8414559881072929E-3</v>
      </c>
      <c r="AQ106" s="2">
        <v>67.241422065595899</v>
      </c>
      <c r="AR106" s="2">
        <f t="shared" si="76"/>
        <v>0.77613863706907538</v>
      </c>
      <c r="AS106" s="2">
        <v>16.736173320909099</v>
      </c>
      <c r="AT106" s="2">
        <v>17.495765454545449</v>
      </c>
      <c r="AU106" s="2">
        <v>5.5161589925277379E-4</v>
      </c>
      <c r="AV106" s="2">
        <v>78.55</v>
      </c>
      <c r="AW106" s="2">
        <v>3</v>
      </c>
      <c r="AX106" s="2">
        <v>1</v>
      </c>
      <c r="AY106" s="2">
        <f t="shared" si="77"/>
        <v>1</v>
      </c>
      <c r="AZ106" s="2">
        <f t="shared" si="78"/>
        <v>0</v>
      </c>
      <c r="BA106" s="2">
        <f t="shared" si="79"/>
        <v>53892.199341393942</v>
      </c>
      <c r="BB106" s="2" t="s">
        <v>309</v>
      </c>
      <c r="BC106" s="2">
        <v>0</v>
      </c>
      <c r="BD106" s="2">
        <v>0</v>
      </c>
      <c r="BE106" s="2">
        <v>0</v>
      </c>
      <c r="BF106" s="2" t="e">
        <f t="shared" si="80"/>
        <v>#DIV/0!</v>
      </c>
      <c r="BG106" s="2">
        <v>0.5</v>
      </c>
      <c r="BH106" s="2" t="s">
        <v>756</v>
      </c>
      <c r="BI106" s="2">
        <v>8269.48</v>
      </c>
      <c r="BJ106" s="2">
        <v>605.95844</v>
      </c>
      <c r="BK106" s="2">
        <v>804.92</v>
      </c>
      <c r="BL106" s="2">
        <f t="shared" si="81"/>
        <v>0.24718178204045116</v>
      </c>
      <c r="BM106" s="2">
        <v>0.5</v>
      </c>
      <c r="BN106" s="2">
        <f t="shared" si="82"/>
        <v>421.20186155654977</v>
      </c>
      <c r="BO106" s="2">
        <f t="shared" si="83"/>
        <v>5.077510435677989</v>
      </c>
      <c r="BP106" s="2">
        <f t="shared" si="84"/>
        <v>52.056713369151687</v>
      </c>
      <c r="BQ106" s="2">
        <f t="shared" si="85"/>
        <v>1.0867735528902502E-2</v>
      </c>
      <c r="BR106" s="2">
        <f t="shared" si="86"/>
        <v>-1</v>
      </c>
      <c r="BS106" s="2" t="e">
        <f t="shared" si="87"/>
        <v>#DIV/0!</v>
      </c>
      <c r="BT106" s="2" t="s">
        <v>757</v>
      </c>
      <c r="BU106" s="2">
        <v>429.47</v>
      </c>
      <c r="BV106" s="2">
        <f t="shared" si="88"/>
        <v>429.47</v>
      </c>
      <c r="BW106" s="2">
        <f t="shared" si="89"/>
        <v>0.46644387019828049</v>
      </c>
      <c r="BX106" s="2">
        <f t="shared" si="90"/>
        <v>0.52992824610467437</v>
      </c>
      <c r="BY106" s="2">
        <f t="shared" si="91"/>
        <v>1.8742170582345681</v>
      </c>
      <c r="BZ106" s="2">
        <f t="shared" si="92"/>
        <v>0.24718178204045119</v>
      </c>
      <c r="CA106" s="2" t="e">
        <f t="shared" si="93"/>
        <v>#DIV/0!</v>
      </c>
      <c r="CB106" s="2">
        <f t="shared" si="94"/>
        <v>0.37558398205423876</v>
      </c>
      <c r="CC106" s="2">
        <f t="shared" si="95"/>
        <v>0.62441601794576118</v>
      </c>
      <c r="CD106" s="2">
        <f t="shared" si="96"/>
        <v>500.01633333333331</v>
      </c>
      <c r="CE106" s="2">
        <f t="shared" si="97"/>
        <v>421.20186155654977</v>
      </c>
      <c r="CF106" s="2">
        <f t="shared" si="98"/>
        <v>0.84237620549038694</v>
      </c>
      <c r="CG106" s="2">
        <f t="shared" si="99"/>
        <v>0.16418607659644682</v>
      </c>
      <c r="CH106" s="2">
        <v>6</v>
      </c>
      <c r="CI106" s="2">
        <v>0.5</v>
      </c>
      <c r="CJ106" s="2" t="s">
        <v>312</v>
      </c>
      <c r="CK106" s="2">
        <v>2</v>
      </c>
      <c r="CL106" s="2" t="b">
        <v>0</v>
      </c>
      <c r="CM106" s="2">
        <v>1693251381.849999</v>
      </c>
      <c r="CN106" s="2">
        <v>404.61586666666659</v>
      </c>
      <c r="CO106" s="2">
        <v>409.99663333333342</v>
      </c>
      <c r="CP106" s="2">
        <v>17.473906666666672</v>
      </c>
      <c r="CQ106" s="2">
        <v>16.73723</v>
      </c>
      <c r="CR106" s="2">
        <v>405.34486666666658</v>
      </c>
      <c r="CS106" s="2">
        <v>17.39990666666667</v>
      </c>
      <c r="CT106" s="2">
        <v>600.01369999999997</v>
      </c>
      <c r="CU106" s="2">
        <v>101.3936333333334</v>
      </c>
      <c r="CV106" s="2">
        <v>9.9956233333333339E-2</v>
      </c>
      <c r="CW106" s="2">
        <v>25.393376666666668</v>
      </c>
      <c r="CX106" s="2">
        <v>24.960263333333341</v>
      </c>
      <c r="CY106" s="2">
        <v>999.9000000000002</v>
      </c>
      <c r="CZ106" s="2">
        <v>0</v>
      </c>
      <c r="DA106" s="2">
        <v>0</v>
      </c>
      <c r="DB106" s="2">
        <v>9997.9580000000005</v>
      </c>
      <c r="DC106" s="2">
        <v>0</v>
      </c>
      <c r="DD106" s="2">
        <v>327.02629999999999</v>
      </c>
      <c r="DE106" s="2">
        <v>500.01633333333331</v>
      </c>
      <c r="DF106" s="2">
        <v>0.91999826666666684</v>
      </c>
      <c r="DG106" s="2">
        <v>8.0002063333333318E-2</v>
      </c>
      <c r="DH106" s="2">
        <v>0</v>
      </c>
      <c r="DI106" s="2">
        <v>606.50433333333308</v>
      </c>
      <c r="DJ106" s="2">
        <v>5.0002200000000014</v>
      </c>
      <c r="DK106" s="2">
        <v>3264.5176666666671</v>
      </c>
      <c r="DL106" s="2">
        <v>4592.3536666666669</v>
      </c>
      <c r="DM106" s="2">
        <v>36.254033333333332</v>
      </c>
      <c r="DN106" s="2">
        <v>40.379133333333328</v>
      </c>
      <c r="DO106" s="2">
        <v>38.018399999999993</v>
      </c>
      <c r="DP106" s="2">
        <v>36.820599999999999</v>
      </c>
      <c r="DQ106" s="2">
        <v>38.068299999999986</v>
      </c>
      <c r="DR106" s="2">
        <v>455.41466666666662</v>
      </c>
      <c r="DS106" s="2">
        <v>39.60499999999999</v>
      </c>
      <c r="DT106" s="2">
        <v>0</v>
      </c>
      <c r="DU106" s="2">
        <v>189.80000019073489</v>
      </c>
      <c r="DV106" s="2">
        <v>0</v>
      </c>
      <c r="DW106" s="2">
        <v>605.95844</v>
      </c>
      <c r="DX106" s="2">
        <v>-65.835230671358119</v>
      </c>
      <c r="DY106" s="2">
        <v>-335.4976918476068</v>
      </c>
      <c r="DZ106" s="2">
        <v>3261.6887999999999</v>
      </c>
      <c r="EA106" s="2">
        <v>15</v>
      </c>
      <c r="EB106" s="2">
        <v>1693251412.5999999</v>
      </c>
      <c r="EC106" s="2" t="s">
        <v>758</v>
      </c>
      <c r="ED106" s="2">
        <v>1693251412.5999999</v>
      </c>
      <c r="EE106" s="2">
        <v>1693251410.5999999</v>
      </c>
      <c r="EF106" s="2">
        <v>89</v>
      </c>
      <c r="EG106" s="2">
        <v>-0.02</v>
      </c>
      <c r="EH106" s="2">
        <v>1.4E-2</v>
      </c>
      <c r="EI106" s="2">
        <v>-0.72899999999999998</v>
      </c>
      <c r="EJ106" s="2">
        <v>7.3999999999999996E-2</v>
      </c>
      <c r="EK106" s="2">
        <v>410</v>
      </c>
      <c r="EL106" s="2">
        <v>17</v>
      </c>
      <c r="EM106" s="2">
        <v>0.47</v>
      </c>
      <c r="EN106" s="2">
        <v>0.23</v>
      </c>
      <c r="EO106" s="2">
        <v>100</v>
      </c>
      <c r="EP106" s="2">
        <v>100</v>
      </c>
      <c r="EQ106" s="2">
        <v>-0.72899999999999998</v>
      </c>
      <c r="ER106" s="2">
        <v>7.3999999999999996E-2</v>
      </c>
      <c r="ES106" s="2">
        <v>-1.20000617941537</v>
      </c>
      <c r="ET106" s="2">
        <v>4.3947813741094052E-4</v>
      </c>
      <c r="EU106" s="2">
        <v>1.9954388575737439E-6</v>
      </c>
      <c r="EV106" s="2">
        <v>-3.8034163071679039E-10</v>
      </c>
      <c r="EW106" s="2">
        <v>-8.5981280247476838E-2</v>
      </c>
      <c r="EX106" s="2">
        <v>-1.1920631203760169E-2</v>
      </c>
      <c r="EY106" s="2">
        <v>1.912794135708796E-3</v>
      </c>
      <c r="EZ106" s="2">
        <v>-4.0206091563060771E-5</v>
      </c>
      <c r="FA106" s="2">
        <v>23</v>
      </c>
      <c r="FB106" s="2">
        <v>2006</v>
      </c>
      <c r="FC106" s="2">
        <v>0</v>
      </c>
      <c r="FD106" s="2">
        <v>18</v>
      </c>
      <c r="FE106" s="2">
        <v>2.7</v>
      </c>
      <c r="FF106" s="2">
        <v>2.8</v>
      </c>
      <c r="FG106" s="2">
        <v>1.073</v>
      </c>
      <c r="FH106" s="2">
        <v>2.6061999999999999</v>
      </c>
      <c r="FI106" s="2">
        <v>1.39771</v>
      </c>
      <c r="FJ106" s="2">
        <v>2.2668499999999998</v>
      </c>
      <c r="FK106" s="2">
        <v>1.3952599999999999</v>
      </c>
      <c r="FL106" s="2">
        <v>2.63916</v>
      </c>
      <c r="FM106" s="2">
        <v>34.6006</v>
      </c>
      <c r="FN106" s="2">
        <v>13.7118</v>
      </c>
      <c r="FO106" s="2">
        <v>18</v>
      </c>
      <c r="FP106" s="2">
        <v>597.47500000000002</v>
      </c>
      <c r="FQ106" s="2">
        <v>380.02199999999999</v>
      </c>
      <c r="FR106" s="2">
        <v>24.9054</v>
      </c>
      <c r="FS106" s="2">
        <v>25.876899999999999</v>
      </c>
      <c r="FT106" s="2">
        <v>29.9999</v>
      </c>
      <c r="FU106" s="2">
        <v>25.6892</v>
      </c>
      <c r="FV106" s="2">
        <v>26.0395</v>
      </c>
      <c r="FW106" s="2">
        <v>21.496600000000001</v>
      </c>
      <c r="FX106" s="2">
        <v>0</v>
      </c>
      <c r="FY106" s="2">
        <v>93.285300000000007</v>
      </c>
      <c r="FZ106" s="2">
        <v>-999.9</v>
      </c>
      <c r="GA106" s="2">
        <v>410</v>
      </c>
      <c r="GB106" s="2">
        <v>20.422000000000001</v>
      </c>
      <c r="GC106" s="2">
        <v>98.967299999999994</v>
      </c>
      <c r="GD106" s="2">
        <v>93.539500000000004</v>
      </c>
    </row>
    <row r="107" spans="1:186" s="2" customFormat="1" thickTop="1" thickBot="1" x14ac:dyDescent="0.35">
      <c r="A107" s="1">
        <v>89</v>
      </c>
      <c r="B107" s="2">
        <v>1693251506.5999999</v>
      </c>
      <c r="C107" s="2">
        <v>15097.599999904631</v>
      </c>
      <c r="D107" s="2" t="s">
        <v>759</v>
      </c>
      <c r="E107" s="2" t="s">
        <v>760</v>
      </c>
      <c r="F107" s="2">
        <v>5</v>
      </c>
      <c r="G107" s="2" t="s">
        <v>761</v>
      </c>
      <c r="H107" s="2" t="s">
        <v>308</v>
      </c>
      <c r="I107" s="1">
        <v>89</v>
      </c>
      <c r="J107" s="1" t="s">
        <v>1365</v>
      </c>
      <c r="M107" s="2">
        <v>1693251498.599999</v>
      </c>
      <c r="N107" s="2">
        <f t="shared" si="50"/>
        <v>1.2011951775695968E-3</v>
      </c>
      <c r="O107" s="2">
        <f t="shared" si="51"/>
        <v>1.2011951775695968</v>
      </c>
      <c r="P107" s="1">
        <f t="shared" si="52"/>
        <v>10.011092307427264</v>
      </c>
      <c r="Q107" s="2">
        <f t="shared" si="53"/>
        <v>399.50538709677431</v>
      </c>
      <c r="R107" s="2">
        <f t="shared" si="54"/>
        <v>220.3640846222543</v>
      </c>
      <c r="S107" s="2">
        <f t="shared" si="55"/>
        <v>22.365819915294104</v>
      </c>
      <c r="T107" s="2">
        <f t="shared" si="56"/>
        <v>40.547739702288823</v>
      </c>
      <c r="U107" s="2">
        <f t="shared" si="57"/>
        <v>9.4143675069310137E-2</v>
      </c>
      <c r="V107" s="2">
        <f t="shared" si="58"/>
        <v>2.9535014942078464</v>
      </c>
      <c r="W107" s="2">
        <f t="shared" si="59"/>
        <v>9.2507790446152108E-2</v>
      </c>
      <c r="X107" s="2">
        <f t="shared" si="60"/>
        <v>5.7961979030379605E-2</v>
      </c>
      <c r="Y107" s="2">
        <f t="shared" si="61"/>
        <v>49.594669644762561</v>
      </c>
      <c r="Z107" s="2">
        <f t="shared" si="62"/>
        <v>25.132656533644678</v>
      </c>
      <c r="AA107" s="2">
        <f t="shared" si="63"/>
        <v>24.572629032258071</v>
      </c>
      <c r="AB107" s="2">
        <f t="shared" si="64"/>
        <v>3.0995574056113453</v>
      </c>
      <c r="AC107" s="2">
        <f t="shared" si="65"/>
        <v>56.520368780529481</v>
      </c>
      <c r="AD107" s="2">
        <f t="shared" si="66"/>
        <v>1.8135649997728955</v>
      </c>
      <c r="AE107" s="2">
        <f t="shared" si="67"/>
        <v>3.2086927932388942</v>
      </c>
      <c r="AF107" s="2">
        <f t="shared" si="68"/>
        <v>1.2859924058384498</v>
      </c>
      <c r="AG107" s="2">
        <f t="shared" si="69"/>
        <v>-52.972707330819219</v>
      </c>
      <c r="AH107" s="2">
        <f t="shared" si="70"/>
        <v>92.324669745257211</v>
      </c>
      <c r="AI107" s="2">
        <f t="shared" si="71"/>
        <v>6.6029780616708713</v>
      </c>
      <c r="AJ107" s="2">
        <f t="shared" si="72"/>
        <v>95.549610120871421</v>
      </c>
      <c r="AK107" s="2">
        <f t="shared" si="73"/>
        <v>10.011092307427264</v>
      </c>
      <c r="AL107" s="2">
        <f t="shared" si="74"/>
        <v>1.2011951775695968</v>
      </c>
      <c r="AM107" s="2">
        <f t="shared" si="75"/>
        <v>9.9850193014715369</v>
      </c>
      <c r="AN107" s="2">
        <v>416.93095151703182</v>
      </c>
      <c r="AO107" s="2">
        <v>406.80401212121222</v>
      </c>
      <c r="AP107" s="2">
        <v>-5.8744179676779654E-3</v>
      </c>
      <c r="AQ107" s="2">
        <v>67.2429110582232</v>
      </c>
      <c r="AR107" s="2">
        <f t="shared" si="76"/>
        <v>1.3220163445045541</v>
      </c>
      <c r="AS107" s="2">
        <v>16.688495777748919</v>
      </c>
      <c r="AT107" s="2">
        <v>17.95236181818181</v>
      </c>
      <c r="AU107" s="2">
        <v>6.4155497835507317E-3</v>
      </c>
      <c r="AV107" s="2">
        <v>78.55</v>
      </c>
      <c r="AW107" s="2">
        <v>11</v>
      </c>
      <c r="AX107" s="2">
        <v>2</v>
      </c>
      <c r="AY107" s="2">
        <f t="shared" si="77"/>
        <v>1</v>
      </c>
      <c r="AZ107" s="2">
        <f t="shared" si="78"/>
        <v>0</v>
      </c>
      <c r="BA107" s="2">
        <f t="shared" si="79"/>
        <v>53935.187637483519</v>
      </c>
      <c r="BB107" s="2" t="s">
        <v>309</v>
      </c>
      <c r="BC107" s="2">
        <v>0</v>
      </c>
      <c r="BD107" s="2">
        <v>0</v>
      </c>
      <c r="BE107" s="2">
        <v>0</v>
      </c>
      <c r="BF107" s="2" t="e">
        <f t="shared" si="80"/>
        <v>#DIV/0!</v>
      </c>
      <c r="BG107" s="2">
        <v>0.5</v>
      </c>
      <c r="BH107" s="2" t="s">
        <v>762</v>
      </c>
      <c r="BI107" s="2">
        <v>8150.94</v>
      </c>
      <c r="BJ107" s="2">
        <v>972.29730769230764</v>
      </c>
      <c r="BK107" s="2">
        <v>2495.42</v>
      </c>
      <c r="BL107" s="2">
        <f t="shared" si="81"/>
        <v>0.61036726976127964</v>
      </c>
      <c r="BM107" s="2">
        <v>0.5</v>
      </c>
      <c r="BN107" s="2">
        <f t="shared" si="82"/>
        <v>252.92094515439803</v>
      </c>
      <c r="BO107" s="2">
        <f t="shared" si="83"/>
        <v>10.011092307427264</v>
      </c>
      <c r="BP107" s="2">
        <f t="shared" si="84"/>
        <v>77.187333379666143</v>
      </c>
      <c r="BQ107" s="2">
        <f t="shared" si="85"/>
        <v>3.7605000651967063E-2</v>
      </c>
      <c r="BR107" s="2">
        <f t="shared" si="86"/>
        <v>-1</v>
      </c>
      <c r="BS107" s="2" t="e">
        <f t="shared" si="87"/>
        <v>#DIV/0!</v>
      </c>
      <c r="BT107" s="2" t="s">
        <v>763</v>
      </c>
      <c r="BU107" s="2">
        <v>629.66999999999996</v>
      </c>
      <c r="BV107" s="2">
        <f t="shared" si="88"/>
        <v>629.66999999999996</v>
      </c>
      <c r="BW107" s="2">
        <f t="shared" si="89"/>
        <v>0.7476697309470951</v>
      </c>
      <c r="BX107" s="2">
        <f t="shared" si="90"/>
        <v>0.81635947597893199</v>
      </c>
      <c r="BY107" s="2">
        <f t="shared" si="91"/>
        <v>3.9630600155637081</v>
      </c>
      <c r="BZ107" s="2">
        <f t="shared" si="92"/>
        <v>0.61036726976127964</v>
      </c>
      <c r="CA107" s="2" t="e">
        <f t="shared" si="93"/>
        <v>#DIV/0!</v>
      </c>
      <c r="CB107" s="2">
        <f t="shared" si="94"/>
        <v>0.52868301410778551</v>
      </c>
      <c r="CC107" s="2">
        <f t="shared" si="95"/>
        <v>0.47131698589221449</v>
      </c>
      <c r="CD107" s="2">
        <f t="shared" si="96"/>
        <v>300.04293548387091</v>
      </c>
      <c r="CE107" s="2">
        <f t="shared" si="97"/>
        <v>252.92094515439803</v>
      </c>
      <c r="CF107" s="2">
        <f t="shared" si="98"/>
        <v>0.84294917574552941</v>
      </c>
      <c r="CG107" s="2">
        <f t="shared" si="99"/>
        <v>0.16529190918887196</v>
      </c>
      <c r="CH107" s="2">
        <v>6</v>
      </c>
      <c r="CI107" s="2">
        <v>0.5</v>
      </c>
      <c r="CJ107" s="2" t="s">
        <v>312</v>
      </c>
      <c r="CK107" s="2">
        <v>2</v>
      </c>
      <c r="CL107" s="2" t="b">
        <v>0</v>
      </c>
      <c r="CM107" s="2">
        <v>1693251498.599999</v>
      </c>
      <c r="CN107" s="2">
        <v>399.50538709677431</v>
      </c>
      <c r="CO107" s="2">
        <v>409.99570967741943</v>
      </c>
      <c r="CP107" s="2">
        <v>17.868541935483869</v>
      </c>
      <c r="CQ107" s="2">
        <v>16.688883870967739</v>
      </c>
      <c r="CR107" s="2">
        <v>400.33238709677431</v>
      </c>
      <c r="CS107" s="2">
        <v>17.78854193548387</v>
      </c>
      <c r="CT107" s="2">
        <v>600.0373870967743</v>
      </c>
      <c r="CU107" s="2">
        <v>101.39487096774199</v>
      </c>
      <c r="CV107" s="2">
        <v>9.9979945161290329E-2</v>
      </c>
      <c r="CW107" s="2">
        <v>25.152451612903221</v>
      </c>
      <c r="CX107" s="2">
        <v>24.572629032258071</v>
      </c>
      <c r="CY107" s="2">
        <v>999.90000000000032</v>
      </c>
      <c r="CZ107" s="2">
        <v>0</v>
      </c>
      <c r="DA107" s="2">
        <v>0</v>
      </c>
      <c r="DB107" s="2">
        <v>9997.7225806451625</v>
      </c>
      <c r="DC107" s="2">
        <v>0</v>
      </c>
      <c r="DD107" s="2">
        <v>291.72670967741942</v>
      </c>
      <c r="DE107" s="2">
        <v>300.04293548387091</v>
      </c>
      <c r="DF107" s="2">
        <v>0.9000228064516127</v>
      </c>
      <c r="DG107" s="2">
        <v>9.9977080645161281E-2</v>
      </c>
      <c r="DH107" s="2">
        <v>0</v>
      </c>
      <c r="DI107" s="2">
        <v>972.7054516129034</v>
      </c>
      <c r="DJ107" s="2">
        <v>5.0002200000000023</v>
      </c>
      <c r="DK107" s="2">
        <v>3082.753548387097</v>
      </c>
      <c r="DL107" s="2">
        <v>2720.070322580646</v>
      </c>
      <c r="DM107" s="2">
        <v>36.703322580645157</v>
      </c>
      <c r="DN107" s="2">
        <v>40.578258064516127</v>
      </c>
      <c r="DO107" s="2">
        <v>38.519999999999989</v>
      </c>
      <c r="DP107" s="2">
        <v>38.140838709677404</v>
      </c>
      <c r="DQ107" s="2">
        <v>38.410999999999987</v>
      </c>
      <c r="DR107" s="2">
        <v>265.5451612903226</v>
      </c>
      <c r="DS107" s="2">
        <v>29.4958064516129</v>
      </c>
      <c r="DT107" s="2">
        <v>0</v>
      </c>
      <c r="DU107" s="2">
        <v>114.80000019073491</v>
      </c>
      <c r="DV107" s="2">
        <v>0</v>
      </c>
      <c r="DW107" s="2">
        <v>972.29730769230764</v>
      </c>
      <c r="DX107" s="2">
        <v>-48.037538442664562</v>
      </c>
      <c r="DY107" s="2">
        <v>-142.68410251703969</v>
      </c>
      <c r="DZ107" s="2">
        <v>3081.4549999999999</v>
      </c>
      <c r="EA107" s="2">
        <v>15</v>
      </c>
      <c r="EB107" s="2">
        <v>1693251532.5999999</v>
      </c>
      <c r="EC107" s="2" t="s">
        <v>764</v>
      </c>
      <c r="ED107" s="2">
        <v>1693251526.5999999</v>
      </c>
      <c r="EE107" s="2">
        <v>1693251532.5999999</v>
      </c>
      <c r="EF107" s="2">
        <v>90</v>
      </c>
      <c r="EG107" s="2">
        <v>-9.8000000000000004E-2</v>
      </c>
      <c r="EH107" s="2">
        <v>6.0000000000000001E-3</v>
      </c>
      <c r="EI107" s="2">
        <v>-0.82699999999999996</v>
      </c>
      <c r="EJ107" s="2">
        <v>0.08</v>
      </c>
      <c r="EK107" s="2">
        <v>410</v>
      </c>
      <c r="EL107" s="2">
        <v>17</v>
      </c>
      <c r="EM107" s="2">
        <v>0.46</v>
      </c>
      <c r="EN107" s="2">
        <v>0.09</v>
      </c>
      <c r="EO107" s="2">
        <v>100</v>
      </c>
      <c r="EP107" s="2">
        <v>100</v>
      </c>
      <c r="EQ107" s="2">
        <v>-0.82699999999999996</v>
      </c>
      <c r="ER107" s="2">
        <v>0.08</v>
      </c>
      <c r="ES107" s="2">
        <v>-1.2202288195700679</v>
      </c>
      <c r="ET107" s="2">
        <v>4.3947813741094052E-4</v>
      </c>
      <c r="EU107" s="2">
        <v>1.9954388575737439E-6</v>
      </c>
      <c r="EV107" s="2">
        <v>-3.8034163071679039E-10</v>
      </c>
      <c r="EW107" s="2">
        <v>-7.1950072650067892E-2</v>
      </c>
      <c r="EX107" s="2">
        <v>-1.1920631203760169E-2</v>
      </c>
      <c r="EY107" s="2">
        <v>1.912794135708796E-3</v>
      </c>
      <c r="EZ107" s="2">
        <v>-4.0206091563060771E-5</v>
      </c>
      <c r="FA107" s="2">
        <v>23</v>
      </c>
      <c r="FB107" s="2">
        <v>2006</v>
      </c>
      <c r="FC107" s="2">
        <v>0</v>
      </c>
      <c r="FD107" s="2">
        <v>18</v>
      </c>
      <c r="FE107" s="2">
        <v>1.6</v>
      </c>
      <c r="FF107" s="2">
        <v>1.6</v>
      </c>
      <c r="FG107" s="2">
        <v>1.073</v>
      </c>
      <c r="FH107" s="2">
        <v>2.6184099999999999</v>
      </c>
      <c r="FI107" s="2">
        <v>1.39771</v>
      </c>
      <c r="FJ107" s="2">
        <v>2.2668499999999998</v>
      </c>
      <c r="FK107" s="2">
        <v>1.3952599999999999</v>
      </c>
      <c r="FL107" s="2">
        <v>2.5549300000000001</v>
      </c>
      <c r="FM107" s="2">
        <v>34.5777</v>
      </c>
      <c r="FN107" s="2">
        <v>13.6767</v>
      </c>
      <c r="FO107" s="2">
        <v>18</v>
      </c>
      <c r="FP107" s="2">
        <v>587.64099999999996</v>
      </c>
      <c r="FQ107" s="2">
        <v>380.36</v>
      </c>
      <c r="FR107" s="2">
        <v>24.7849</v>
      </c>
      <c r="FS107" s="2">
        <v>25.760100000000001</v>
      </c>
      <c r="FT107" s="2">
        <v>29.999600000000001</v>
      </c>
      <c r="FU107" s="2">
        <v>25.6008</v>
      </c>
      <c r="FV107" s="2">
        <v>25.9468</v>
      </c>
      <c r="FW107" s="2">
        <v>21.4999</v>
      </c>
      <c r="FX107" s="2">
        <v>0</v>
      </c>
      <c r="FY107" s="2">
        <v>92.914699999999996</v>
      </c>
      <c r="FZ107" s="2">
        <v>-999.9</v>
      </c>
      <c r="GA107" s="2">
        <v>410</v>
      </c>
      <c r="GB107" s="2">
        <v>19.612100000000002</v>
      </c>
      <c r="GC107" s="2">
        <v>98.991399999999999</v>
      </c>
      <c r="GD107" s="2">
        <v>93.563199999999995</v>
      </c>
    </row>
    <row r="108" spans="1:186" s="2" customFormat="1" thickTop="1" thickBot="1" x14ac:dyDescent="0.35">
      <c r="A108" s="1">
        <v>90</v>
      </c>
      <c r="B108" s="2">
        <v>1693251602.5999999</v>
      </c>
      <c r="C108" s="2">
        <v>15193.599999904631</v>
      </c>
      <c r="D108" s="2" t="s">
        <v>765</v>
      </c>
      <c r="E108" s="2" t="s">
        <v>766</v>
      </c>
      <c r="F108" s="2">
        <v>5</v>
      </c>
      <c r="G108" s="2" t="s">
        <v>767</v>
      </c>
      <c r="H108" s="2" t="s">
        <v>308</v>
      </c>
      <c r="I108" s="1">
        <v>90</v>
      </c>
      <c r="J108" s="1" t="s">
        <v>1366</v>
      </c>
      <c r="M108" s="2">
        <v>1693251594.599999</v>
      </c>
      <c r="N108" s="2">
        <f t="shared" si="50"/>
        <v>1.8649287091785868E-3</v>
      </c>
      <c r="O108" s="2">
        <f t="shared" si="51"/>
        <v>1.8649287091785869</v>
      </c>
      <c r="P108" s="1">
        <f t="shared" si="52"/>
        <v>10.884140084415595</v>
      </c>
      <c r="Q108" s="2">
        <f t="shared" si="53"/>
        <v>398.37664516129018</v>
      </c>
      <c r="R108" s="2">
        <f t="shared" si="54"/>
        <v>281.75474864615546</v>
      </c>
      <c r="S108" s="2">
        <f t="shared" si="55"/>
        <v>28.597480413194763</v>
      </c>
      <c r="T108" s="2">
        <f t="shared" si="56"/>
        <v>40.434343562321672</v>
      </c>
      <c r="U108" s="2">
        <f t="shared" si="57"/>
        <v>0.16214394171638369</v>
      </c>
      <c r="V108" s="2">
        <f t="shared" si="58"/>
        <v>2.9541576765879434</v>
      </c>
      <c r="W108" s="2">
        <f t="shared" si="59"/>
        <v>0.15735713852080185</v>
      </c>
      <c r="X108" s="2">
        <f t="shared" si="60"/>
        <v>9.8766515635280966E-2</v>
      </c>
      <c r="Y108" s="2">
        <f t="shared" si="61"/>
        <v>49.586743662033406</v>
      </c>
      <c r="Z108" s="2">
        <f t="shared" si="62"/>
        <v>24.938887320457233</v>
      </c>
      <c r="AA108" s="2">
        <f t="shared" si="63"/>
        <v>24.310300000000009</v>
      </c>
      <c r="AB108" s="2">
        <f t="shared" si="64"/>
        <v>3.0512569243262844</v>
      </c>
      <c r="AC108" s="2">
        <f t="shared" si="65"/>
        <v>58.592218392728277</v>
      </c>
      <c r="AD108" s="2">
        <f t="shared" si="66"/>
        <v>1.8775562850864658</v>
      </c>
      <c r="AE108" s="2">
        <f t="shared" si="67"/>
        <v>3.2044464889547246</v>
      </c>
      <c r="AF108" s="2">
        <f t="shared" si="68"/>
        <v>1.1737006392398186</v>
      </c>
      <c r="AG108" s="2">
        <f t="shared" si="69"/>
        <v>-82.243356074775676</v>
      </c>
      <c r="AH108" s="2">
        <f t="shared" si="70"/>
        <v>130.58357222954729</v>
      </c>
      <c r="AI108" s="2">
        <f t="shared" si="71"/>
        <v>9.3237810122766334</v>
      </c>
      <c r="AJ108" s="2">
        <f t="shared" si="72"/>
        <v>107.25074082908165</v>
      </c>
      <c r="AK108" s="2">
        <f t="shared" si="73"/>
        <v>10.884140084415595</v>
      </c>
      <c r="AL108" s="2">
        <f t="shared" si="74"/>
        <v>1.8649287091785869</v>
      </c>
      <c r="AM108" s="2">
        <f t="shared" si="75"/>
        <v>10.793192068554569</v>
      </c>
      <c r="AN108" s="2">
        <v>416.98150428317223</v>
      </c>
      <c r="AO108" s="2">
        <v>406.03501212121199</v>
      </c>
      <c r="AP108" s="2">
        <v>-6.4269431386858034E-3</v>
      </c>
      <c r="AQ108" s="2">
        <v>67.243144086832672</v>
      </c>
      <c r="AR108" s="2">
        <f t="shared" si="76"/>
        <v>2.0257724215618684</v>
      </c>
      <c r="AS108" s="2">
        <v>16.664481390952378</v>
      </c>
      <c r="AT108" s="2">
        <v>18.614661818181819</v>
      </c>
      <c r="AU108" s="2">
        <v>7.0704069264039123E-3</v>
      </c>
      <c r="AV108" s="2">
        <v>78.55</v>
      </c>
      <c r="AW108" s="2">
        <v>0</v>
      </c>
      <c r="AX108" s="2">
        <v>0</v>
      </c>
      <c r="AY108" s="2">
        <f t="shared" si="77"/>
        <v>1</v>
      </c>
      <c r="AZ108" s="2">
        <f t="shared" si="78"/>
        <v>0</v>
      </c>
      <c r="BA108" s="2">
        <f t="shared" si="79"/>
        <v>53958.546564447381</v>
      </c>
      <c r="BB108" s="2" t="s">
        <v>309</v>
      </c>
      <c r="BC108" s="2">
        <v>0</v>
      </c>
      <c r="BD108" s="2">
        <v>0</v>
      </c>
      <c r="BE108" s="2">
        <v>0</v>
      </c>
      <c r="BF108" s="2" t="e">
        <f t="shared" si="80"/>
        <v>#DIV/0!</v>
      </c>
      <c r="BG108" s="2">
        <v>0.5</v>
      </c>
      <c r="BH108" s="2" t="s">
        <v>768</v>
      </c>
      <c r="BI108" s="2">
        <v>8171</v>
      </c>
      <c r="BJ108" s="2">
        <v>999.34432000000004</v>
      </c>
      <c r="BK108" s="2">
        <v>2481.0300000000002</v>
      </c>
      <c r="BL108" s="2">
        <f t="shared" si="81"/>
        <v>0.59720587014264237</v>
      </c>
      <c r="BM108" s="2">
        <v>0.5</v>
      </c>
      <c r="BN108" s="2">
        <f t="shared" si="82"/>
        <v>252.88170921482586</v>
      </c>
      <c r="BO108" s="2">
        <f t="shared" si="83"/>
        <v>10.884140084415595</v>
      </c>
      <c r="BP108" s="2">
        <f t="shared" si="84"/>
        <v>75.511220597399372</v>
      </c>
      <c r="BQ108" s="2">
        <f t="shared" si="85"/>
        <v>4.106323117103796E-2</v>
      </c>
      <c r="BR108" s="2">
        <f t="shared" si="86"/>
        <v>-1</v>
      </c>
      <c r="BS108" s="2" t="e">
        <f t="shared" si="87"/>
        <v>#DIV/0!</v>
      </c>
      <c r="BT108" s="2" t="s">
        <v>769</v>
      </c>
      <c r="BU108" s="2">
        <v>653.47</v>
      </c>
      <c r="BV108" s="2">
        <f t="shared" si="88"/>
        <v>653.47</v>
      </c>
      <c r="BW108" s="2">
        <f t="shared" si="89"/>
        <v>0.73661342265107632</v>
      </c>
      <c r="BX108" s="2">
        <f t="shared" si="90"/>
        <v>0.81074529974392084</v>
      </c>
      <c r="BY108" s="2">
        <f t="shared" si="91"/>
        <v>3.7967006901617522</v>
      </c>
      <c r="BZ108" s="2">
        <f t="shared" si="92"/>
        <v>0.59720587014264237</v>
      </c>
      <c r="CA108" s="2" t="e">
        <f t="shared" si="93"/>
        <v>#DIV/0!</v>
      </c>
      <c r="CB108" s="2">
        <f t="shared" si="94"/>
        <v>0.53014533671803921</v>
      </c>
      <c r="CC108" s="2">
        <f t="shared" si="95"/>
        <v>0.46985466328196079</v>
      </c>
      <c r="CD108" s="2">
        <f t="shared" si="96"/>
        <v>299.99654838709671</v>
      </c>
      <c r="CE108" s="2">
        <f t="shared" si="97"/>
        <v>252.88170921482586</v>
      </c>
      <c r="CF108" s="2">
        <f t="shared" si="98"/>
        <v>0.84294872915845409</v>
      </c>
      <c r="CG108" s="2">
        <f t="shared" si="99"/>
        <v>0.16529104727581662</v>
      </c>
      <c r="CH108" s="2">
        <v>6</v>
      </c>
      <c r="CI108" s="2">
        <v>0.5</v>
      </c>
      <c r="CJ108" s="2" t="s">
        <v>312</v>
      </c>
      <c r="CK108" s="2">
        <v>2</v>
      </c>
      <c r="CL108" s="2" t="b">
        <v>0</v>
      </c>
      <c r="CM108" s="2">
        <v>1693251594.599999</v>
      </c>
      <c r="CN108" s="2">
        <v>398.37664516129018</v>
      </c>
      <c r="CO108" s="2">
        <v>410.00351612903222</v>
      </c>
      <c r="CP108" s="2">
        <v>18.498496774193551</v>
      </c>
      <c r="CQ108" s="2">
        <v>16.668099999999999</v>
      </c>
      <c r="CR108" s="2">
        <v>399.3206451612902</v>
      </c>
      <c r="CS108" s="2">
        <v>18.438496774193549</v>
      </c>
      <c r="CT108" s="2">
        <v>600.01099999999997</v>
      </c>
      <c r="CU108" s="2">
        <v>101.39780645161289</v>
      </c>
      <c r="CV108" s="2">
        <v>9.9969719354838713E-2</v>
      </c>
      <c r="CW108" s="2">
        <v>25.130216129032259</v>
      </c>
      <c r="CX108" s="2">
        <v>24.310300000000009</v>
      </c>
      <c r="CY108" s="2">
        <v>999.90000000000032</v>
      </c>
      <c r="CZ108" s="2">
        <v>0</v>
      </c>
      <c r="DA108" s="2">
        <v>0</v>
      </c>
      <c r="DB108" s="2">
        <v>10001.15741935484</v>
      </c>
      <c r="DC108" s="2">
        <v>0</v>
      </c>
      <c r="DD108" s="2">
        <v>332.2064838709677</v>
      </c>
      <c r="DE108" s="2">
        <v>299.99654838709671</v>
      </c>
      <c r="DF108" s="2">
        <v>0.9000390322580647</v>
      </c>
      <c r="DG108" s="2">
        <v>9.9961270967741975E-2</v>
      </c>
      <c r="DH108" s="2">
        <v>0</v>
      </c>
      <c r="DI108" s="2">
        <v>1000.713612903226</v>
      </c>
      <c r="DJ108" s="2">
        <v>5.0002200000000023</v>
      </c>
      <c r="DK108" s="2">
        <v>3193.5461290322592</v>
      </c>
      <c r="DL108" s="2">
        <v>2719.6551612903231</v>
      </c>
      <c r="DM108" s="2">
        <v>36.850612903225802</v>
      </c>
      <c r="DN108" s="2">
        <v>40.625</v>
      </c>
      <c r="DO108" s="2">
        <v>38.830290322580638</v>
      </c>
      <c r="DP108" s="2">
        <v>37.245741935483871</v>
      </c>
      <c r="DQ108" s="2">
        <v>38.561999999999983</v>
      </c>
      <c r="DR108" s="2">
        <v>265.50774193548392</v>
      </c>
      <c r="DS108" s="2">
        <v>29.486774193548381</v>
      </c>
      <c r="DT108" s="2">
        <v>0</v>
      </c>
      <c r="DU108" s="2">
        <v>93.800000190734863</v>
      </c>
      <c r="DV108" s="2">
        <v>0</v>
      </c>
      <c r="DW108" s="2">
        <v>999.34432000000004</v>
      </c>
      <c r="DX108" s="2">
        <v>-93.514922937146892</v>
      </c>
      <c r="DY108" s="2">
        <v>-270.29384574750719</v>
      </c>
      <c r="DZ108" s="2">
        <v>3189.4751999999999</v>
      </c>
      <c r="EA108" s="2">
        <v>15</v>
      </c>
      <c r="EB108" s="2">
        <v>1693251626.5999999</v>
      </c>
      <c r="EC108" s="2" t="s">
        <v>770</v>
      </c>
      <c r="ED108" s="2">
        <v>1693251620.0999999</v>
      </c>
      <c r="EE108" s="2">
        <v>1693251626.5999999</v>
      </c>
      <c r="EF108" s="2">
        <v>91</v>
      </c>
      <c r="EG108" s="2">
        <v>-0.11700000000000001</v>
      </c>
      <c r="EH108" s="2">
        <v>-1.2999999999999999E-2</v>
      </c>
      <c r="EI108" s="2">
        <v>-0.94399999999999995</v>
      </c>
      <c r="EJ108" s="2">
        <v>0.06</v>
      </c>
      <c r="EK108" s="2">
        <v>410</v>
      </c>
      <c r="EL108" s="2">
        <v>16</v>
      </c>
      <c r="EM108" s="2">
        <v>0.42</v>
      </c>
      <c r="EN108" s="2">
        <v>0.08</v>
      </c>
      <c r="EO108" s="2">
        <v>100</v>
      </c>
      <c r="EP108" s="2">
        <v>100</v>
      </c>
      <c r="EQ108" s="2">
        <v>-0.94399999999999995</v>
      </c>
      <c r="ER108" s="2">
        <v>0.06</v>
      </c>
      <c r="ES108" s="2">
        <v>-1.318068067604945</v>
      </c>
      <c r="ET108" s="2">
        <v>4.3947813741094052E-4</v>
      </c>
      <c r="EU108" s="2">
        <v>1.9954388575737439E-6</v>
      </c>
      <c r="EV108" s="2">
        <v>-3.8034163071679039E-10</v>
      </c>
      <c r="EW108" s="2">
        <v>-6.5648679817300132E-2</v>
      </c>
      <c r="EX108" s="2">
        <v>-1.1920631203760169E-2</v>
      </c>
      <c r="EY108" s="2">
        <v>1.912794135708796E-3</v>
      </c>
      <c r="EZ108" s="2">
        <v>-4.0206091563060771E-5</v>
      </c>
      <c r="FA108" s="2">
        <v>23</v>
      </c>
      <c r="FB108" s="2">
        <v>2006</v>
      </c>
      <c r="FC108" s="2">
        <v>0</v>
      </c>
      <c r="FD108" s="2">
        <v>18</v>
      </c>
      <c r="FE108" s="2">
        <v>1.3</v>
      </c>
      <c r="FF108" s="2">
        <v>1.2</v>
      </c>
      <c r="FG108" s="2">
        <v>1.073</v>
      </c>
      <c r="FH108" s="2">
        <v>2.6184099999999999</v>
      </c>
      <c r="FI108" s="2">
        <v>1.39771</v>
      </c>
      <c r="FJ108" s="2">
        <v>2.2668499999999998</v>
      </c>
      <c r="FK108" s="2">
        <v>1.3952599999999999</v>
      </c>
      <c r="FL108" s="2">
        <v>2.5293000000000001</v>
      </c>
      <c r="FM108" s="2">
        <v>34.486400000000003</v>
      </c>
      <c r="FN108" s="2">
        <v>13.650499999999999</v>
      </c>
      <c r="FO108" s="2">
        <v>18</v>
      </c>
      <c r="FP108" s="2">
        <v>602.84</v>
      </c>
      <c r="FQ108" s="2">
        <v>380.12599999999998</v>
      </c>
      <c r="FR108" s="2">
        <v>24.710899999999999</v>
      </c>
      <c r="FS108" s="2">
        <v>25.6355</v>
      </c>
      <c r="FT108" s="2">
        <v>29.999600000000001</v>
      </c>
      <c r="FU108" s="2">
        <v>25.498699999999999</v>
      </c>
      <c r="FV108" s="2">
        <v>25.847000000000001</v>
      </c>
      <c r="FW108" s="2">
        <v>21.499600000000001</v>
      </c>
      <c r="FX108" s="2">
        <v>4.6300400000000002</v>
      </c>
      <c r="FY108" s="2">
        <v>90.958100000000002</v>
      </c>
      <c r="FZ108" s="2">
        <v>-999.9</v>
      </c>
      <c r="GA108" s="2">
        <v>410</v>
      </c>
      <c r="GB108" s="2">
        <v>15.6616</v>
      </c>
      <c r="GC108" s="2">
        <v>99.011099999999999</v>
      </c>
      <c r="GD108" s="2">
        <v>93.582999999999998</v>
      </c>
    </row>
    <row r="109" spans="1:186" s="2" customFormat="1" thickTop="1" thickBot="1" x14ac:dyDescent="0.35">
      <c r="A109" s="1">
        <v>91</v>
      </c>
      <c r="B109" s="2">
        <v>1693251739.0999999</v>
      </c>
      <c r="C109" s="2">
        <v>15330.099999904631</v>
      </c>
      <c r="D109" s="2" t="s">
        <v>771</v>
      </c>
      <c r="E109" s="2" t="s">
        <v>772</v>
      </c>
      <c r="F109" s="2">
        <v>5</v>
      </c>
      <c r="G109" s="2" t="s">
        <v>773</v>
      </c>
      <c r="H109" s="2" t="s">
        <v>308</v>
      </c>
      <c r="I109" s="1">
        <v>91</v>
      </c>
      <c r="J109" s="1" t="s">
        <v>1367</v>
      </c>
      <c r="M109" s="2">
        <v>1693251731.349999</v>
      </c>
      <c r="N109" s="2">
        <f t="shared" si="50"/>
        <v>3.1874976353390189E-3</v>
      </c>
      <c r="O109" s="2">
        <f t="shared" si="51"/>
        <v>3.1874976353390188</v>
      </c>
      <c r="P109" s="1">
        <f t="shared" si="52"/>
        <v>11.990911554680205</v>
      </c>
      <c r="Q109" s="2">
        <f t="shared" si="53"/>
        <v>396.72609999999997</v>
      </c>
      <c r="R109" s="2">
        <f t="shared" si="54"/>
        <v>310.47982037901556</v>
      </c>
      <c r="S109" s="2">
        <f t="shared" si="55"/>
        <v>31.511275212398974</v>
      </c>
      <c r="T109" s="2">
        <f t="shared" si="56"/>
        <v>40.264598535843028</v>
      </c>
      <c r="U109" s="2">
        <f t="shared" si="57"/>
        <v>0.2532518177007268</v>
      </c>
      <c r="V109" s="2">
        <f t="shared" si="58"/>
        <v>2.9542449149378802</v>
      </c>
      <c r="W109" s="2">
        <f t="shared" si="59"/>
        <v>0.24177937342501057</v>
      </c>
      <c r="X109" s="2">
        <f t="shared" si="60"/>
        <v>0.1520995480823201</v>
      </c>
      <c r="Y109" s="2">
        <f t="shared" si="61"/>
        <v>49.588792155210712</v>
      </c>
      <c r="Z109" s="2">
        <f t="shared" si="62"/>
        <v>24.494117601379759</v>
      </c>
      <c r="AA109" s="2">
        <f t="shared" si="63"/>
        <v>24.06078333333333</v>
      </c>
      <c r="AB109" s="2">
        <f t="shared" si="64"/>
        <v>3.0059273563174509</v>
      </c>
      <c r="AC109" s="2">
        <f t="shared" si="65"/>
        <v>53.344049524020484</v>
      </c>
      <c r="AD109" s="2">
        <f t="shared" si="66"/>
        <v>1.6989186114707833</v>
      </c>
      <c r="AE109" s="2">
        <f t="shared" si="67"/>
        <v>3.1848324726561508</v>
      </c>
      <c r="AF109" s="2">
        <f t="shared" si="68"/>
        <v>1.3070087448466676</v>
      </c>
      <c r="AG109" s="2">
        <f t="shared" si="69"/>
        <v>-140.56864571845074</v>
      </c>
      <c r="AH109" s="2">
        <f t="shared" si="70"/>
        <v>153.91621229931374</v>
      </c>
      <c r="AI109" s="2">
        <f t="shared" si="71"/>
        <v>10.969926562912699</v>
      </c>
      <c r="AJ109" s="2">
        <f t="shared" si="72"/>
        <v>73.906285298986404</v>
      </c>
      <c r="AK109" s="2">
        <f t="shared" si="73"/>
        <v>11.990911554680205</v>
      </c>
      <c r="AL109" s="2">
        <f t="shared" si="74"/>
        <v>3.1874976353390188</v>
      </c>
      <c r="AM109" s="2">
        <f t="shared" si="75"/>
        <v>12.395413910347893</v>
      </c>
      <c r="AN109" s="2">
        <v>415.65439342102309</v>
      </c>
      <c r="AO109" s="2">
        <v>403.13097575757581</v>
      </c>
      <c r="AP109" s="2">
        <v>-9.227849035992065E-3</v>
      </c>
      <c r="AQ109" s="2">
        <v>67.243542158780116</v>
      </c>
      <c r="AR109" s="2">
        <f t="shared" si="76"/>
        <v>3.2005521120809592</v>
      </c>
      <c r="AS109" s="2">
        <v>13.65298828705628</v>
      </c>
      <c r="AT109" s="2">
        <v>16.796487878787879</v>
      </c>
      <c r="AU109" s="2">
        <v>5.8390339485081858E-4</v>
      </c>
      <c r="AV109" s="2">
        <v>78.55</v>
      </c>
      <c r="AW109" s="2">
        <v>0</v>
      </c>
      <c r="AX109" s="2">
        <v>0</v>
      </c>
      <c r="AY109" s="2">
        <f t="shared" si="77"/>
        <v>1</v>
      </c>
      <c r="AZ109" s="2">
        <f t="shared" si="78"/>
        <v>0</v>
      </c>
      <c r="BA109" s="2">
        <f t="shared" si="79"/>
        <v>53979.643938767796</v>
      </c>
      <c r="BB109" s="2" t="s">
        <v>309</v>
      </c>
      <c r="BC109" s="2">
        <v>0</v>
      </c>
      <c r="BD109" s="2">
        <v>0</v>
      </c>
      <c r="BE109" s="2">
        <v>0</v>
      </c>
      <c r="BF109" s="2" t="e">
        <f t="shared" si="80"/>
        <v>#DIV/0!</v>
      </c>
      <c r="BG109" s="2">
        <v>0.5</v>
      </c>
      <c r="BH109" s="2" t="s">
        <v>774</v>
      </c>
      <c r="BI109" s="2">
        <v>8174.98</v>
      </c>
      <c r="BJ109" s="2">
        <v>923.69911999999999</v>
      </c>
      <c r="BK109" s="2">
        <v>2527.38</v>
      </c>
      <c r="BL109" s="2">
        <f t="shared" si="81"/>
        <v>0.63452305549620558</v>
      </c>
      <c r="BM109" s="2">
        <v>0.5</v>
      </c>
      <c r="BN109" s="2">
        <f t="shared" si="82"/>
        <v>252.88889338611949</v>
      </c>
      <c r="BO109" s="2">
        <f t="shared" si="83"/>
        <v>11.990911554680205</v>
      </c>
      <c r="BP109" s="2">
        <f t="shared" si="84"/>
        <v>80.231916666207354</v>
      </c>
      <c r="BQ109" s="2">
        <f t="shared" si="85"/>
        <v>4.5438577395866431E-2</v>
      </c>
      <c r="BR109" s="2">
        <f t="shared" si="86"/>
        <v>-1</v>
      </c>
      <c r="BS109" s="2" t="e">
        <f t="shared" si="87"/>
        <v>#DIV/0!</v>
      </c>
      <c r="BT109" s="2" t="s">
        <v>775</v>
      </c>
      <c r="BU109" s="2">
        <v>668.53</v>
      </c>
      <c r="BV109" s="2">
        <f t="shared" si="88"/>
        <v>668.53</v>
      </c>
      <c r="BW109" s="2">
        <f t="shared" si="89"/>
        <v>0.73548496862363399</v>
      </c>
      <c r="BX109" s="2">
        <f t="shared" si="90"/>
        <v>0.86272742824864834</v>
      </c>
      <c r="BY109" s="2">
        <f t="shared" si="91"/>
        <v>3.7805034927377981</v>
      </c>
      <c r="BZ109" s="2">
        <f t="shared" si="92"/>
        <v>0.63452305549620558</v>
      </c>
      <c r="CA109" s="2" t="e">
        <f t="shared" si="93"/>
        <v>#DIV/0!</v>
      </c>
      <c r="CB109" s="2">
        <f t="shared" si="94"/>
        <v>0.62440155578698497</v>
      </c>
      <c r="CC109" s="2">
        <f t="shared" si="95"/>
        <v>0.37559844421301503</v>
      </c>
      <c r="CD109" s="2">
        <f t="shared" si="96"/>
        <v>300.00463333333329</v>
      </c>
      <c r="CE109" s="2">
        <f t="shared" si="97"/>
        <v>252.88889338611949</v>
      </c>
      <c r="CF109" s="2">
        <f t="shared" si="98"/>
        <v>0.84294995905991965</v>
      </c>
      <c r="CG109" s="2">
        <f t="shared" si="99"/>
        <v>0.16529342098564495</v>
      </c>
      <c r="CH109" s="2">
        <v>6</v>
      </c>
      <c r="CI109" s="2">
        <v>0.5</v>
      </c>
      <c r="CJ109" s="2" t="s">
        <v>312</v>
      </c>
      <c r="CK109" s="2">
        <v>2</v>
      </c>
      <c r="CL109" s="2" t="b">
        <v>0</v>
      </c>
      <c r="CM109" s="2">
        <v>1693251731.349999</v>
      </c>
      <c r="CN109" s="2">
        <v>396.72609999999997</v>
      </c>
      <c r="CO109" s="2">
        <v>409.98086666666671</v>
      </c>
      <c r="CP109" s="2">
        <v>16.739403333333328</v>
      </c>
      <c r="CQ109" s="2">
        <v>13.60543</v>
      </c>
      <c r="CR109" s="2">
        <v>397.36309999999997</v>
      </c>
      <c r="CS109" s="2">
        <v>16.721403333333331</v>
      </c>
      <c r="CT109" s="2">
        <v>600.03206666666676</v>
      </c>
      <c r="CU109" s="2">
        <v>101.3922</v>
      </c>
      <c r="CV109" s="2">
        <v>9.9984496666666672E-2</v>
      </c>
      <c r="CW109" s="2">
        <v>25.02717333333333</v>
      </c>
      <c r="CX109" s="2">
        <v>24.06078333333333</v>
      </c>
      <c r="CY109" s="2">
        <v>999.9000000000002</v>
      </c>
      <c r="CZ109" s="2">
        <v>0</v>
      </c>
      <c r="DA109" s="2">
        <v>0</v>
      </c>
      <c r="DB109" s="2">
        <v>10002.20566666667</v>
      </c>
      <c r="DC109" s="2">
        <v>0</v>
      </c>
      <c r="DD109" s="2">
        <v>272.238</v>
      </c>
      <c r="DE109" s="2">
        <v>300.00463333333329</v>
      </c>
      <c r="DF109" s="2">
        <v>0.90000723333333355</v>
      </c>
      <c r="DG109" s="2">
        <v>9.9992920000000041E-2</v>
      </c>
      <c r="DH109" s="2">
        <v>0</v>
      </c>
      <c r="DI109" s="2">
        <v>924.45373333333339</v>
      </c>
      <c r="DJ109" s="2">
        <v>5.0002200000000014</v>
      </c>
      <c r="DK109" s="2">
        <v>2909.0456666666669</v>
      </c>
      <c r="DL109" s="2">
        <v>2719.704666666667</v>
      </c>
      <c r="DM109" s="2">
        <v>36.707999999999998</v>
      </c>
      <c r="DN109" s="2">
        <v>40.649799999999992</v>
      </c>
      <c r="DO109" s="2">
        <v>38.516466666666659</v>
      </c>
      <c r="DP109" s="2">
        <v>38.808066666666669</v>
      </c>
      <c r="DQ109" s="2">
        <v>38.691199999999988</v>
      </c>
      <c r="DR109" s="2">
        <v>265.50699999999989</v>
      </c>
      <c r="DS109" s="2">
        <v>29.50033333333333</v>
      </c>
      <c r="DT109" s="2">
        <v>0</v>
      </c>
      <c r="DU109" s="2">
        <v>134.70000004768369</v>
      </c>
      <c r="DV109" s="2">
        <v>0</v>
      </c>
      <c r="DW109" s="2">
        <v>923.69911999999999</v>
      </c>
      <c r="DX109" s="2">
        <v>-57.593692316487733</v>
      </c>
      <c r="DY109" s="2">
        <v>-168.5638460296843</v>
      </c>
      <c r="DZ109" s="2">
        <v>2906.9295999999999</v>
      </c>
      <c r="EA109" s="2">
        <v>15</v>
      </c>
      <c r="EB109" s="2">
        <v>1693251764.5999999</v>
      </c>
      <c r="EC109" s="2" t="s">
        <v>776</v>
      </c>
      <c r="ED109" s="2">
        <v>1693251764.5999999</v>
      </c>
      <c r="EE109" s="2">
        <v>1693251762.0999999</v>
      </c>
      <c r="EF109" s="2">
        <v>92</v>
      </c>
      <c r="EG109" s="2">
        <v>0.307</v>
      </c>
      <c r="EH109" s="2">
        <v>-2E-3</v>
      </c>
      <c r="EI109" s="2">
        <v>-0.63700000000000001</v>
      </c>
      <c r="EJ109" s="2">
        <v>1.7999999999999999E-2</v>
      </c>
      <c r="EK109" s="2">
        <v>410</v>
      </c>
      <c r="EL109" s="2">
        <v>14</v>
      </c>
      <c r="EM109" s="2">
        <v>0.38</v>
      </c>
      <c r="EN109" s="2">
        <v>0.05</v>
      </c>
      <c r="EO109" s="2">
        <v>100</v>
      </c>
      <c r="EP109" s="2">
        <v>100</v>
      </c>
      <c r="EQ109" s="2">
        <v>-0.63700000000000001</v>
      </c>
      <c r="ER109" s="2">
        <v>1.7999999999999999E-2</v>
      </c>
      <c r="ES109" s="2">
        <v>-1.434798071871412</v>
      </c>
      <c r="ET109" s="2">
        <v>4.3947813741094052E-4</v>
      </c>
      <c r="EU109" s="2">
        <v>1.9954388575737439E-6</v>
      </c>
      <c r="EV109" s="2">
        <v>-3.8034163071679039E-10</v>
      </c>
      <c r="EW109" s="2">
        <v>-7.8392788452919304E-2</v>
      </c>
      <c r="EX109" s="2">
        <v>-1.1920631203760169E-2</v>
      </c>
      <c r="EY109" s="2">
        <v>1.912794135708796E-3</v>
      </c>
      <c r="EZ109" s="2">
        <v>-4.0206091563060771E-5</v>
      </c>
      <c r="FA109" s="2">
        <v>23</v>
      </c>
      <c r="FB109" s="2">
        <v>2006</v>
      </c>
      <c r="FC109" s="2">
        <v>0</v>
      </c>
      <c r="FD109" s="2">
        <v>18</v>
      </c>
      <c r="FE109" s="2">
        <v>2</v>
      </c>
      <c r="FF109" s="2">
        <v>1.9</v>
      </c>
      <c r="FG109" s="2">
        <v>1.07056</v>
      </c>
      <c r="FH109" s="2">
        <v>2.6196299999999999</v>
      </c>
      <c r="FI109" s="2">
        <v>1.39771</v>
      </c>
      <c r="FJ109" s="2">
        <v>2.2656200000000002</v>
      </c>
      <c r="FK109" s="2">
        <v>1.3952599999999999</v>
      </c>
      <c r="FL109" s="2">
        <v>2.3901400000000002</v>
      </c>
      <c r="FM109" s="2">
        <v>34.440800000000003</v>
      </c>
      <c r="FN109" s="2">
        <v>13.597899999999999</v>
      </c>
      <c r="FO109" s="2">
        <v>18</v>
      </c>
      <c r="FP109" s="2">
        <v>603.79</v>
      </c>
      <c r="FQ109" s="2">
        <v>378.61799999999999</v>
      </c>
      <c r="FR109" s="2">
        <v>24.5854</v>
      </c>
      <c r="FS109" s="2">
        <v>25.5002</v>
      </c>
      <c r="FT109" s="2">
        <v>29.9999</v>
      </c>
      <c r="FU109" s="2">
        <v>25.375</v>
      </c>
      <c r="FV109" s="2">
        <v>25.726400000000002</v>
      </c>
      <c r="FW109" s="2">
        <v>21.4542</v>
      </c>
      <c r="FX109" s="2">
        <v>10.3028</v>
      </c>
      <c r="FY109" s="2">
        <v>84.341399999999993</v>
      </c>
      <c r="FZ109" s="2">
        <v>-999.9</v>
      </c>
      <c r="GA109" s="2">
        <v>410</v>
      </c>
      <c r="GB109" s="2">
        <v>14.067500000000001</v>
      </c>
      <c r="GC109" s="2">
        <v>98.994100000000003</v>
      </c>
      <c r="GD109" s="2">
        <v>93.603899999999996</v>
      </c>
    </row>
    <row r="110" spans="1:186" s="2" customFormat="1" thickTop="1" thickBot="1" x14ac:dyDescent="0.35">
      <c r="A110" s="1">
        <v>92</v>
      </c>
      <c r="B110" s="2">
        <v>1693251894.5999999</v>
      </c>
      <c r="C110" s="2">
        <v>15485.599999904631</v>
      </c>
      <c r="D110" s="2" t="s">
        <v>777</v>
      </c>
      <c r="E110" s="2" t="s">
        <v>778</v>
      </c>
      <c r="F110" s="2">
        <v>5</v>
      </c>
      <c r="G110" s="2" t="s">
        <v>779</v>
      </c>
      <c r="H110" s="2" t="s">
        <v>308</v>
      </c>
      <c r="I110" s="1">
        <v>92</v>
      </c>
      <c r="J110" s="1" t="s">
        <v>1368</v>
      </c>
      <c r="M110" s="2">
        <v>1693251886.599999</v>
      </c>
      <c r="N110" s="2">
        <f t="shared" si="50"/>
        <v>2.3142919509812243E-3</v>
      </c>
      <c r="O110" s="2">
        <f t="shared" si="51"/>
        <v>2.3142919509812243</v>
      </c>
      <c r="P110" s="1">
        <f t="shared" si="52"/>
        <v>9.6755269983552665</v>
      </c>
      <c r="Q110" s="2">
        <f t="shared" si="53"/>
        <v>399.3651290322581</v>
      </c>
      <c r="R110" s="2">
        <f t="shared" si="54"/>
        <v>303.63764137575885</v>
      </c>
      <c r="S110" s="2">
        <f t="shared" si="55"/>
        <v>30.816037056917335</v>
      </c>
      <c r="T110" s="2">
        <f t="shared" si="56"/>
        <v>40.531373382223769</v>
      </c>
      <c r="U110" s="2">
        <f t="shared" si="57"/>
        <v>0.18039643718019582</v>
      </c>
      <c r="V110" s="2">
        <f t="shared" si="58"/>
        <v>2.9535701042340499</v>
      </c>
      <c r="W110" s="2">
        <f t="shared" si="59"/>
        <v>0.17449126479336524</v>
      </c>
      <c r="X110" s="2">
        <f t="shared" si="60"/>
        <v>0.10957149384855419</v>
      </c>
      <c r="Y110" s="2">
        <f t="shared" si="61"/>
        <v>49.586310068504396</v>
      </c>
      <c r="Z110" s="2">
        <f t="shared" si="62"/>
        <v>24.82030111510694</v>
      </c>
      <c r="AA110" s="2">
        <f t="shared" si="63"/>
        <v>23.908090322580641</v>
      </c>
      <c r="AB110" s="2">
        <f t="shared" si="64"/>
        <v>2.978479053452753</v>
      </c>
      <c r="AC110" s="2">
        <f t="shared" si="65"/>
        <v>51.91026791725514</v>
      </c>
      <c r="AD110" s="2">
        <f t="shared" si="66"/>
        <v>1.6631967542995867</v>
      </c>
      <c r="AE110" s="2">
        <f t="shared" si="67"/>
        <v>3.2039841461629885</v>
      </c>
      <c r="AF110" s="2">
        <f t="shared" si="68"/>
        <v>1.3152822991531663</v>
      </c>
      <c r="AG110" s="2">
        <f t="shared" si="69"/>
        <v>-102.060275038272</v>
      </c>
      <c r="AH110" s="2">
        <f t="shared" si="70"/>
        <v>194.21684697353604</v>
      </c>
      <c r="AI110" s="2">
        <f t="shared" si="71"/>
        <v>13.841786039237135</v>
      </c>
      <c r="AJ110" s="2">
        <f t="shared" si="72"/>
        <v>155.58466804300556</v>
      </c>
      <c r="AK110" s="2">
        <f t="shared" si="73"/>
        <v>9.6755269983552665</v>
      </c>
      <c r="AL110" s="2">
        <f t="shared" si="74"/>
        <v>2.3142919509812243</v>
      </c>
      <c r="AM110" s="2">
        <f t="shared" si="75"/>
        <v>9.7328245345477775</v>
      </c>
      <c r="AN110" s="2">
        <v>415.84367686406131</v>
      </c>
      <c r="AO110" s="2">
        <v>405.93640606060609</v>
      </c>
      <c r="AP110" s="2">
        <v>7.7273438252227176E-3</v>
      </c>
      <c r="AQ110" s="2">
        <v>67.242461217298924</v>
      </c>
      <c r="AR110" s="2">
        <f t="shared" si="76"/>
        <v>2.4414911899942444</v>
      </c>
      <c r="AS110" s="2">
        <v>14.12774592835498</v>
      </c>
      <c r="AT110" s="2">
        <v>16.489841212121199</v>
      </c>
      <c r="AU110" s="2">
        <v>7.2996363636358697E-3</v>
      </c>
      <c r="AV110" s="2">
        <v>78.55</v>
      </c>
      <c r="AW110" s="2">
        <v>23</v>
      </c>
      <c r="AX110" s="2">
        <v>4</v>
      </c>
      <c r="AY110" s="2">
        <f t="shared" si="77"/>
        <v>1</v>
      </c>
      <c r="AZ110" s="2">
        <f t="shared" si="78"/>
        <v>0</v>
      </c>
      <c r="BA110" s="2">
        <f t="shared" si="79"/>
        <v>53941.547261483502</v>
      </c>
      <c r="BB110" s="2" t="s">
        <v>309</v>
      </c>
      <c r="BC110" s="2">
        <v>0</v>
      </c>
      <c r="BD110" s="2">
        <v>0</v>
      </c>
      <c r="BE110" s="2">
        <v>0</v>
      </c>
      <c r="BF110" s="2" t="e">
        <f t="shared" si="80"/>
        <v>#DIV/0!</v>
      </c>
      <c r="BG110" s="2">
        <v>0.5</v>
      </c>
      <c r="BH110" s="2" t="s">
        <v>780</v>
      </c>
      <c r="BI110" s="2">
        <v>8330.08</v>
      </c>
      <c r="BJ110" s="2">
        <v>783.10726923076925</v>
      </c>
      <c r="BK110" s="2">
        <v>2080.9</v>
      </c>
      <c r="BL110" s="2">
        <f t="shared" si="81"/>
        <v>0.6236689561099672</v>
      </c>
      <c r="BM110" s="2">
        <v>0.5</v>
      </c>
      <c r="BN110" s="2">
        <f t="shared" si="82"/>
        <v>252.8762322735021</v>
      </c>
      <c r="BO110" s="2">
        <f t="shared" si="83"/>
        <v>9.6755269983552665</v>
      </c>
      <c r="BP110" s="2">
        <f t="shared" si="84"/>
        <v>78.855527903518322</v>
      </c>
      <c r="BQ110" s="2">
        <f t="shared" si="85"/>
        <v>3.6284655603502261E-2</v>
      </c>
      <c r="BR110" s="2">
        <f t="shared" si="86"/>
        <v>-1</v>
      </c>
      <c r="BS110" s="2" t="e">
        <f t="shared" si="87"/>
        <v>#DIV/0!</v>
      </c>
      <c r="BT110" s="2" t="s">
        <v>781</v>
      </c>
      <c r="BU110" s="2">
        <v>591.27</v>
      </c>
      <c r="BV110" s="2">
        <f t="shared" si="88"/>
        <v>591.27</v>
      </c>
      <c r="BW110" s="2">
        <f t="shared" si="89"/>
        <v>0.71585852275457729</v>
      </c>
      <c r="BX110" s="2">
        <f t="shared" si="90"/>
        <v>0.87121817549943992</v>
      </c>
      <c r="BY110" s="2">
        <f t="shared" si="91"/>
        <v>3.5193735518460265</v>
      </c>
      <c r="BZ110" s="2">
        <f t="shared" si="92"/>
        <v>0.6236689561099672</v>
      </c>
      <c r="CA110" s="2" t="e">
        <f t="shared" si="93"/>
        <v>#DIV/0!</v>
      </c>
      <c r="CB110" s="2">
        <f t="shared" si="94"/>
        <v>0.65779643590021974</v>
      </c>
      <c r="CC110" s="2">
        <f t="shared" si="95"/>
        <v>0.34220356409978026</v>
      </c>
      <c r="CD110" s="2">
        <f t="shared" si="96"/>
        <v>299.98961290322569</v>
      </c>
      <c r="CE110" s="2">
        <f t="shared" si="97"/>
        <v>252.8762322735021</v>
      </c>
      <c r="CF110" s="2">
        <f t="shared" si="98"/>
        <v>0.84294996025438385</v>
      </c>
      <c r="CG110" s="2">
        <f t="shared" si="99"/>
        <v>0.16529342329096092</v>
      </c>
      <c r="CH110" s="2">
        <v>6</v>
      </c>
      <c r="CI110" s="2">
        <v>0.5</v>
      </c>
      <c r="CJ110" s="2" t="s">
        <v>312</v>
      </c>
      <c r="CK110" s="2">
        <v>2</v>
      </c>
      <c r="CL110" s="2" t="b">
        <v>0</v>
      </c>
      <c r="CM110" s="2">
        <v>1693251886.599999</v>
      </c>
      <c r="CN110" s="2">
        <v>399.3651290322581</v>
      </c>
      <c r="CO110" s="2">
        <v>409.96461290322588</v>
      </c>
      <c r="CP110" s="2">
        <v>16.38786774193548</v>
      </c>
      <c r="CQ110" s="2">
        <v>14.111564516129031</v>
      </c>
      <c r="CR110" s="2">
        <v>399.91912903225813</v>
      </c>
      <c r="CS110" s="2">
        <v>16.362867741935489</v>
      </c>
      <c r="CT110" s="2">
        <v>600.01645161290332</v>
      </c>
      <c r="CU110" s="2">
        <v>101.3895161290323</v>
      </c>
      <c r="CV110" s="2">
        <v>9.9999193548387086E-2</v>
      </c>
      <c r="CW110" s="2">
        <v>25.1277935483871</v>
      </c>
      <c r="CX110" s="2">
        <v>23.908090322580641</v>
      </c>
      <c r="CY110" s="2">
        <v>999.90000000000032</v>
      </c>
      <c r="CZ110" s="2">
        <v>0</v>
      </c>
      <c r="DA110" s="2">
        <v>0</v>
      </c>
      <c r="DB110" s="2">
        <v>9998.6400000000031</v>
      </c>
      <c r="DC110" s="2">
        <v>0</v>
      </c>
      <c r="DD110" s="2">
        <v>348.42061290322579</v>
      </c>
      <c r="DE110" s="2">
        <v>299.98961290322569</v>
      </c>
      <c r="DF110" s="2">
        <v>0.89999470967741912</v>
      </c>
      <c r="DG110" s="2">
        <v>0.10000545161290331</v>
      </c>
      <c r="DH110" s="2">
        <v>0</v>
      </c>
      <c r="DI110" s="2">
        <v>783.47045161290316</v>
      </c>
      <c r="DJ110" s="2">
        <v>5.0002200000000023</v>
      </c>
      <c r="DK110" s="2">
        <v>2574.7567741935491</v>
      </c>
      <c r="DL110" s="2">
        <v>2719.5545161290329</v>
      </c>
      <c r="DM110" s="2">
        <v>37.277999999999992</v>
      </c>
      <c r="DN110" s="2">
        <v>41.015999999999991</v>
      </c>
      <c r="DO110" s="2">
        <v>39.25</v>
      </c>
      <c r="DP110" s="2">
        <v>39.314322580645161</v>
      </c>
      <c r="DQ110" s="2">
        <v>39.114709677419349</v>
      </c>
      <c r="DR110" s="2">
        <v>265.48903225806453</v>
      </c>
      <c r="DS110" s="2">
        <v>29.498387096774199</v>
      </c>
      <c r="DT110" s="2">
        <v>0</v>
      </c>
      <c r="DU110" s="2">
        <v>153.4000000953674</v>
      </c>
      <c r="DV110" s="2">
        <v>0</v>
      </c>
      <c r="DW110" s="2">
        <v>783.10726923076925</v>
      </c>
      <c r="DX110" s="2">
        <v>-39.682837545461773</v>
      </c>
      <c r="DY110" s="2">
        <v>-114.4352135684433</v>
      </c>
      <c r="DZ110" s="2">
        <v>2573.6542307692312</v>
      </c>
      <c r="EA110" s="2">
        <v>15</v>
      </c>
      <c r="EB110" s="2">
        <v>1693251933.0999999</v>
      </c>
      <c r="EC110" s="2" t="s">
        <v>782</v>
      </c>
      <c r="ED110" s="2">
        <v>1693251933.0999999</v>
      </c>
      <c r="EE110" s="2">
        <v>1693251921.5999999</v>
      </c>
      <c r="EF110" s="2">
        <v>93</v>
      </c>
      <c r="EG110" s="2">
        <v>8.3000000000000004E-2</v>
      </c>
      <c r="EH110" s="2">
        <v>6.0000000000000001E-3</v>
      </c>
      <c r="EI110" s="2">
        <v>-0.55400000000000005</v>
      </c>
      <c r="EJ110" s="2">
        <v>2.5000000000000001E-2</v>
      </c>
      <c r="EK110" s="2">
        <v>410</v>
      </c>
      <c r="EL110" s="2">
        <v>14</v>
      </c>
      <c r="EM110" s="2">
        <v>0.41</v>
      </c>
      <c r="EN110" s="2">
        <v>7.0000000000000007E-2</v>
      </c>
      <c r="EO110" s="2">
        <v>100</v>
      </c>
      <c r="EP110" s="2">
        <v>100</v>
      </c>
      <c r="EQ110" s="2">
        <v>-0.55400000000000005</v>
      </c>
      <c r="ER110" s="2">
        <v>2.5000000000000001E-2</v>
      </c>
      <c r="ES110" s="2">
        <v>-1.1277712596503311</v>
      </c>
      <c r="ET110" s="2">
        <v>4.3947813741094052E-4</v>
      </c>
      <c r="EU110" s="2">
        <v>1.9954388575737439E-6</v>
      </c>
      <c r="EV110" s="2">
        <v>-3.8034163071679039E-10</v>
      </c>
      <c r="EW110" s="2">
        <v>-8.0033541264783292E-2</v>
      </c>
      <c r="EX110" s="2">
        <v>-1.1920631203760169E-2</v>
      </c>
      <c r="EY110" s="2">
        <v>1.912794135708796E-3</v>
      </c>
      <c r="EZ110" s="2">
        <v>-4.0206091563060771E-5</v>
      </c>
      <c r="FA110" s="2">
        <v>23</v>
      </c>
      <c r="FB110" s="2">
        <v>2006</v>
      </c>
      <c r="FC110" s="2">
        <v>0</v>
      </c>
      <c r="FD110" s="2">
        <v>18</v>
      </c>
      <c r="FE110" s="2">
        <v>2.2000000000000002</v>
      </c>
      <c r="FF110" s="2">
        <v>2.2000000000000002</v>
      </c>
      <c r="FG110" s="2">
        <v>1.07178</v>
      </c>
      <c r="FH110" s="2">
        <v>2.6086399999999998</v>
      </c>
      <c r="FI110" s="2">
        <v>1.39771</v>
      </c>
      <c r="FJ110" s="2">
        <v>2.2656200000000002</v>
      </c>
      <c r="FK110" s="2">
        <v>1.3952599999999999</v>
      </c>
      <c r="FL110" s="2">
        <v>2.64893</v>
      </c>
      <c r="FM110" s="2">
        <v>34.417999999999999</v>
      </c>
      <c r="FN110" s="2">
        <v>13.580399999999999</v>
      </c>
      <c r="FO110" s="2">
        <v>18</v>
      </c>
      <c r="FP110" s="2">
        <v>574.87199999999996</v>
      </c>
      <c r="FQ110" s="2">
        <v>378.11200000000002</v>
      </c>
      <c r="FR110" s="2">
        <v>24.586099999999998</v>
      </c>
      <c r="FS110" s="2">
        <v>25.4207</v>
      </c>
      <c r="FT110" s="2">
        <v>29.9998</v>
      </c>
      <c r="FU110" s="2">
        <v>25.283799999999999</v>
      </c>
      <c r="FV110" s="2">
        <v>25.6357</v>
      </c>
      <c r="FW110" s="2">
        <v>21.4634</v>
      </c>
      <c r="FX110" s="2">
        <v>9.0458200000000009</v>
      </c>
      <c r="FY110" s="2">
        <v>77.224000000000004</v>
      </c>
      <c r="FZ110" s="2">
        <v>-999.9</v>
      </c>
      <c r="GA110" s="2">
        <v>410</v>
      </c>
      <c r="GB110" s="2">
        <v>14.109400000000001</v>
      </c>
      <c r="GC110" s="2">
        <v>99.005200000000002</v>
      </c>
      <c r="GD110" s="2">
        <v>93.622200000000007</v>
      </c>
    </row>
    <row r="111" spans="1:186" s="2" customFormat="1" thickTop="1" thickBot="1" x14ac:dyDescent="0.35">
      <c r="A111" s="1">
        <v>93</v>
      </c>
      <c r="B111" s="2">
        <v>1693252027.5999999</v>
      </c>
      <c r="C111" s="2">
        <v>15618.599999904631</v>
      </c>
      <c r="D111" s="2" t="s">
        <v>783</v>
      </c>
      <c r="E111" s="2" t="s">
        <v>784</v>
      </c>
      <c r="F111" s="2">
        <v>5</v>
      </c>
      <c r="G111" s="2" t="s">
        <v>785</v>
      </c>
      <c r="H111" s="2" t="s">
        <v>308</v>
      </c>
      <c r="I111" s="1">
        <v>93</v>
      </c>
      <c r="J111" s="1" t="s">
        <v>1369</v>
      </c>
      <c r="M111" s="2">
        <v>1693252019.849999</v>
      </c>
      <c r="N111" s="2">
        <f t="shared" si="50"/>
        <v>5.242291808723736E-3</v>
      </c>
      <c r="O111" s="2">
        <f t="shared" si="51"/>
        <v>5.2422918087237358</v>
      </c>
      <c r="P111" s="1">
        <f t="shared" si="52"/>
        <v>14.580433744693908</v>
      </c>
      <c r="Q111" s="2">
        <f t="shared" si="53"/>
        <v>393.38816666666662</v>
      </c>
      <c r="R111" s="2">
        <f t="shared" si="54"/>
        <v>328.06601538994903</v>
      </c>
      <c r="S111" s="2">
        <f t="shared" si="55"/>
        <v>33.294127548190843</v>
      </c>
      <c r="T111" s="2">
        <f t="shared" si="56"/>
        <v>39.923415357061167</v>
      </c>
      <c r="U111" s="2">
        <f t="shared" si="57"/>
        <v>0.43132779756928247</v>
      </c>
      <c r="V111" s="2">
        <f t="shared" si="58"/>
        <v>2.9539821935187778</v>
      </c>
      <c r="W111" s="2">
        <f t="shared" si="59"/>
        <v>0.39914642385055027</v>
      </c>
      <c r="X111" s="2">
        <f t="shared" si="60"/>
        <v>0.25215750089735889</v>
      </c>
      <c r="Y111" s="2">
        <f t="shared" si="61"/>
        <v>49.588780004000704</v>
      </c>
      <c r="Z111" s="2">
        <f t="shared" si="62"/>
        <v>23.877181398438854</v>
      </c>
      <c r="AA111" s="2">
        <f t="shared" si="63"/>
        <v>23.725813333333338</v>
      </c>
      <c r="AB111" s="2">
        <f t="shared" si="64"/>
        <v>2.9459998622016013</v>
      </c>
      <c r="AC111" s="2">
        <f t="shared" si="65"/>
        <v>51.860745051363509</v>
      </c>
      <c r="AD111" s="2">
        <f t="shared" si="66"/>
        <v>1.6432436889146873</v>
      </c>
      <c r="AE111" s="2">
        <f t="shared" si="67"/>
        <v>3.1685693818845038</v>
      </c>
      <c r="AF111" s="2">
        <f t="shared" si="68"/>
        <v>1.302756173286914</v>
      </c>
      <c r="AG111" s="2">
        <f t="shared" si="69"/>
        <v>-231.18506876471676</v>
      </c>
      <c r="AH111" s="2">
        <f t="shared" si="70"/>
        <v>193.57455948464315</v>
      </c>
      <c r="AI111" s="2">
        <f t="shared" si="71"/>
        <v>13.768455827983601</v>
      </c>
      <c r="AJ111" s="2">
        <f t="shared" si="72"/>
        <v>25.746726551910683</v>
      </c>
      <c r="AK111" s="2">
        <f t="shared" si="73"/>
        <v>14.580433744693908</v>
      </c>
      <c r="AL111" s="2">
        <f t="shared" si="74"/>
        <v>5.2422918087237358</v>
      </c>
      <c r="AM111" s="2">
        <f t="shared" si="75"/>
        <v>14.893983190217069</v>
      </c>
      <c r="AN111" s="2">
        <v>414.58224486295052</v>
      </c>
      <c r="AO111" s="2">
        <v>399.61531515151512</v>
      </c>
      <c r="AP111" s="2">
        <v>-2.0149250581041708E-2</v>
      </c>
      <c r="AQ111" s="2">
        <v>67.24232854674537</v>
      </c>
      <c r="AR111" s="2">
        <f t="shared" si="76"/>
        <v>5.264038392188211</v>
      </c>
      <c r="AS111" s="2">
        <v>10.99941133021645</v>
      </c>
      <c r="AT111" s="2">
        <v>16.215037575757581</v>
      </c>
      <c r="AU111" s="2">
        <v>-6.9541298701313826E-3</v>
      </c>
      <c r="AV111" s="2">
        <v>78.55</v>
      </c>
      <c r="AW111" s="2">
        <v>2</v>
      </c>
      <c r="AX111" s="2">
        <v>0</v>
      </c>
      <c r="AY111" s="2">
        <f t="shared" si="77"/>
        <v>1</v>
      </c>
      <c r="AZ111" s="2">
        <f t="shared" si="78"/>
        <v>0</v>
      </c>
      <c r="BA111" s="2">
        <f t="shared" si="79"/>
        <v>53987.345237593683</v>
      </c>
      <c r="BB111" s="2" t="s">
        <v>309</v>
      </c>
      <c r="BC111" s="2">
        <v>0</v>
      </c>
      <c r="BD111" s="2">
        <v>0</v>
      </c>
      <c r="BE111" s="2">
        <v>0</v>
      </c>
      <c r="BF111" s="2" t="e">
        <f t="shared" si="80"/>
        <v>#DIV/0!</v>
      </c>
      <c r="BG111" s="2">
        <v>0.5</v>
      </c>
      <c r="BH111" s="2" t="s">
        <v>786</v>
      </c>
      <c r="BI111" s="2">
        <v>8144.33</v>
      </c>
      <c r="BJ111" s="2">
        <v>1164.4487999999999</v>
      </c>
      <c r="BK111" s="2">
        <v>3344.56</v>
      </c>
      <c r="BL111" s="2">
        <f t="shared" si="81"/>
        <v>0.65183796971798991</v>
      </c>
      <c r="BM111" s="2">
        <v>0.5</v>
      </c>
      <c r="BN111" s="2">
        <f t="shared" si="82"/>
        <v>252.88855892435271</v>
      </c>
      <c r="BO111" s="2">
        <f t="shared" si="83"/>
        <v>14.580433744693908</v>
      </c>
      <c r="BP111" s="2">
        <f t="shared" si="84"/>
        <v>82.421182407079158</v>
      </c>
      <c r="BQ111" s="2">
        <f t="shared" si="85"/>
        <v>5.5678413466327785E-2</v>
      </c>
      <c r="BR111" s="2">
        <f t="shared" si="86"/>
        <v>-1</v>
      </c>
      <c r="BS111" s="2" t="e">
        <f t="shared" si="87"/>
        <v>#DIV/0!</v>
      </c>
      <c r="BT111" s="2" t="s">
        <v>787</v>
      </c>
      <c r="BU111" s="2">
        <v>813.4</v>
      </c>
      <c r="BV111" s="2">
        <f t="shared" si="88"/>
        <v>813.4</v>
      </c>
      <c r="BW111" s="2">
        <f t="shared" si="89"/>
        <v>0.75679910062908129</v>
      </c>
      <c r="BX111" s="2">
        <f t="shared" si="90"/>
        <v>0.86130912308980878</v>
      </c>
      <c r="BY111" s="2">
        <f t="shared" si="91"/>
        <v>4.1118268994344724</v>
      </c>
      <c r="BZ111" s="2">
        <f t="shared" si="92"/>
        <v>0.65183796971798991</v>
      </c>
      <c r="CA111" s="2" t="e">
        <f t="shared" si="93"/>
        <v>#DIV/0!</v>
      </c>
      <c r="CB111" s="2">
        <f t="shared" si="94"/>
        <v>0.60164847155259249</v>
      </c>
      <c r="CC111" s="2">
        <f t="shared" si="95"/>
        <v>0.39835152844740751</v>
      </c>
      <c r="CD111" s="2">
        <f t="shared" si="96"/>
        <v>300.00420000000003</v>
      </c>
      <c r="CE111" s="2">
        <f t="shared" si="97"/>
        <v>252.88855892435271</v>
      </c>
      <c r="CF111" s="2">
        <f t="shared" si="98"/>
        <v>0.84295006178031073</v>
      </c>
      <c r="CG111" s="2">
        <f t="shared" si="99"/>
        <v>0.16529361923599969</v>
      </c>
      <c r="CH111" s="2">
        <v>6</v>
      </c>
      <c r="CI111" s="2">
        <v>0.5</v>
      </c>
      <c r="CJ111" s="2" t="s">
        <v>312</v>
      </c>
      <c r="CK111" s="2">
        <v>2</v>
      </c>
      <c r="CL111" s="2" t="b">
        <v>0</v>
      </c>
      <c r="CM111" s="2">
        <v>1693252019.849999</v>
      </c>
      <c r="CN111" s="2">
        <v>393.38816666666662</v>
      </c>
      <c r="CO111" s="2">
        <v>410.02990000000011</v>
      </c>
      <c r="CP111" s="2">
        <v>16.191816666666671</v>
      </c>
      <c r="CQ111" s="2">
        <v>11.034703333333329</v>
      </c>
      <c r="CR111" s="2">
        <v>393.7881666666666</v>
      </c>
      <c r="CS111" s="2">
        <v>16.227816666666669</v>
      </c>
      <c r="CT111" s="2">
        <v>600.03446666666662</v>
      </c>
      <c r="CU111" s="2">
        <v>101.3861</v>
      </c>
      <c r="CV111" s="2">
        <v>9.9960690000000019E-2</v>
      </c>
      <c r="CW111" s="2">
        <v>24.94131333333333</v>
      </c>
      <c r="CX111" s="2">
        <v>23.725813333333338</v>
      </c>
      <c r="CY111" s="2">
        <v>999.9000000000002</v>
      </c>
      <c r="CZ111" s="2">
        <v>0</v>
      </c>
      <c r="DA111" s="2">
        <v>0</v>
      </c>
      <c r="DB111" s="2">
        <v>10001.316000000001</v>
      </c>
      <c r="DC111" s="2">
        <v>0</v>
      </c>
      <c r="DD111" s="2">
        <v>339.76960000000003</v>
      </c>
      <c r="DE111" s="2">
        <v>300.00420000000003</v>
      </c>
      <c r="DF111" s="2">
        <v>0.89999746666666658</v>
      </c>
      <c r="DG111" s="2">
        <v>0.10000162</v>
      </c>
      <c r="DH111" s="2">
        <v>0</v>
      </c>
      <c r="DI111" s="2">
        <v>1165.383</v>
      </c>
      <c r="DJ111" s="2">
        <v>5.0002200000000014</v>
      </c>
      <c r="DK111" s="2">
        <v>3662.9930000000008</v>
      </c>
      <c r="DL111" s="2">
        <v>2719.692</v>
      </c>
      <c r="DM111" s="2">
        <v>37.276866666666663</v>
      </c>
      <c r="DN111" s="2">
        <v>40.891533333333321</v>
      </c>
      <c r="DO111" s="2">
        <v>39.030999999999977</v>
      </c>
      <c r="DP111" s="2">
        <v>37.531033333333333</v>
      </c>
      <c r="DQ111" s="2">
        <v>38.862366666666659</v>
      </c>
      <c r="DR111" s="2">
        <v>265.50266666666658</v>
      </c>
      <c r="DS111" s="2">
        <v>29.501000000000001</v>
      </c>
      <c r="DT111" s="2">
        <v>0</v>
      </c>
      <c r="DU111" s="2">
        <v>131</v>
      </c>
      <c r="DV111" s="2">
        <v>0</v>
      </c>
      <c r="DW111" s="2">
        <v>1164.4487999999999</v>
      </c>
      <c r="DX111" s="2">
        <v>-79.040000113646542</v>
      </c>
      <c r="DY111" s="2">
        <v>-231.2769234254902</v>
      </c>
      <c r="DZ111" s="2">
        <v>3660.3564000000001</v>
      </c>
      <c r="EA111" s="2">
        <v>15</v>
      </c>
      <c r="EB111" s="2">
        <v>1693252063.5999999</v>
      </c>
      <c r="EC111" s="2" t="s">
        <v>788</v>
      </c>
      <c r="ED111" s="2">
        <v>1693252058.0999999</v>
      </c>
      <c r="EE111" s="2">
        <v>1693252063.5999999</v>
      </c>
      <c r="EF111" s="2">
        <v>94</v>
      </c>
      <c r="EG111" s="2">
        <v>0.154</v>
      </c>
      <c r="EH111" s="2">
        <v>-8.9999999999999993E-3</v>
      </c>
      <c r="EI111" s="2">
        <v>-0.4</v>
      </c>
      <c r="EJ111" s="2">
        <v>-3.5999999999999997E-2</v>
      </c>
      <c r="EK111" s="2">
        <v>410</v>
      </c>
      <c r="EL111" s="2">
        <v>11</v>
      </c>
      <c r="EM111" s="2">
        <v>0.2</v>
      </c>
      <c r="EN111" s="2">
        <v>0.02</v>
      </c>
      <c r="EO111" s="2">
        <v>100</v>
      </c>
      <c r="EP111" s="2">
        <v>100</v>
      </c>
      <c r="EQ111" s="2">
        <v>-0.4</v>
      </c>
      <c r="ER111" s="2">
        <v>-3.5999999999999997E-2</v>
      </c>
      <c r="ES111" s="2">
        <v>-1.044295976144185</v>
      </c>
      <c r="ET111" s="2">
        <v>4.3947813741094052E-4</v>
      </c>
      <c r="EU111" s="2">
        <v>1.9954388575737439E-6</v>
      </c>
      <c r="EV111" s="2">
        <v>-3.8034163071679039E-10</v>
      </c>
      <c r="EW111" s="2">
        <v>-7.4430498132386863E-2</v>
      </c>
      <c r="EX111" s="2">
        <v>-1.1920631203760169E-2</v>
      </c>
      <c r="EY111" s="2">
        <v>1.912794135708796E-3</v>
      </c>
      <c r="EZ111" s="2">
        <v>-4.0206091563060771E-5</v>
      </c>
      <c r="FA111" s="2">
        <v>23</v>
      </c>
      <c r="FB111" s="2">
        <v>2006</v>
      </c>
      <c r="FC111" s="2">
        <v>0</v>
      </c>
      <c r="FD111" s="2">
        <v>18</v>
      </c>
      <c r="FE111" s="2">
        <v>1.6</v>
      </c>
      <c r="FF111" s="2">
        <v>1.8</v>
      </c>
      <c r="FG111" s="2">
        <v>1.06934</v>
      </c>
      <c r="FH111" s="2">
        <v>2.6147499999999999</v>
      </c>
      <c r="FI111" s="2">
        <v>1.39771</v>
      </c>
      <c r="FJ111" s="2">
        <v>2.2680699999999998</v>
      </c>
      <c r="FK111" s="2">
        <v>1.3952599999999999</v>
      </c>
      <c r="FL111" s="2">
        <v>2.49756</v>
      </c>
      <c r="FM111" s="2">
        <v>34.395200000000003</v>
      </c>
      <c r="FN111" s="2">
        <v>13.545400000000001</v>
      </c>
      <c r="FO111" s="2">
        <v>18</v>
      </c>
      <c r="FP111" s="2">
        <v>598.39599999999996</v>
      </c>
      <c r="FQ111" s="2">
        <v>377.08499999999998</v>
      </c>
      <c r="FR111" s="2">
        <v>24.516100000000002</v>
      </c>
      <c r="FS111" s="2">
        <v>25.367799999999999</v>
      </c>
      <c r="FT111" s="2">
        <v>30.0001</v>
      </c>
      <c r="FU111" s="2">
        <v>25.226900000000001</v>
      </c>
      <c r="FV111" s="2">
        <v>25.575800000000001</v>
      </c>
      <c r="FW111" s="2">
        <v>21.4163</v>
      </c>
      <c r="FX111" s="2">
        <v>20.5776</v>
      </c>
      <c r="FY111" s="2">
        <v>70.290599999999998</v>
      </c>
      <c r="FZ111" s="2">
        <v>-999.9</v>
      </c>
      <c r="GA111" s="2">
        <v>410</v>
      </c>
      <c r="GB111" s="2">
        <v>11.130599999999999</v>
      </c>
      <c r="GC111" s="2">
        <v>99.004499999999993</v>
      </c>
      <c r="GD111" s="2">
        <v>93.645600000000002</v>
      </c>
    </row>
    <row r="112" spans="1:186" s="2" customFormat="1" thickTop="1" thickBot="1" x14ac:dyDescent="0.35">
      <c r="A112" s="1">
        <v>94</v>
      </c>
      <c r="B112" s="2">
        <v>1693252198.5999999</v>
      </c>
      <c r="C112" s="2">
        <v>15789.599999904631</v>
      </c>
      <c r="D112" s="2" t="s">
        <v>789</v>
      </c>
      <c r="E112" s="2" t="s">
        <v>790</v>
      </c>
      <c r="F112" s="2">
        <v>5</v>
      </c>
      <c r="G112" s="2" t="s">
        <v>791</v>
      </c>
      <c r="H112" s="2" t="s">
        <v>308</v>
      </c>
      <c r="I112" s="1">
        <v>94</v>
      </c>
      <c r="J112" s="1" t="s">
        <v>1373</v>
      </c>
      <c r="M112" s="2">
        <v>1693252190.599999</v>
      </c>
      <c r="N112" s="2">
        <f t="shared" si="50"/>
        <v>2.2928475835838269E-3</v>
      </c>
      <c r="O112" s="2">
        <f t="shared" si="51"/>
        <v>2.2928475835838267</v>
      </c>
      <c r="P112" s="1">
        <f t="shared" si="52"/>
        <v>12.203603606886631</v>
      </c>
      <c r="Q112" s="2">
        <f t="shared" si="53"/>
        <v>396.85645161290319</v>
      </c>
      <c r="R112" s="2">
        <f t="shared" si="54"/>
        <v>274.47312110171913</v>
      </c>
      <c r="S112" s="2">
        <f t="shared" si="55"/>
        <v>27.853912932425516</v>
      </c>
      <c r="T112" s="2">
        <f t="shared" si="56"/>
        <v>40.273543017717039</v>
      </c>
      <c r="U112" s="2">
        <f t="shared" si="57"/>
        <v>0.17436132908169386</v>
      </c>
      <c r="V112" s="2">
        <f t="shared" si="58"/>
        <v>2.9529430257734628</v>
      </c>
      <c r="W112" s="2">
        <f t="shared" si="59"/>
        <v>0.16883701614886648</v>
      </c>
      <c r="X112" s="2">
        <f t="shared" si="60"/>
        <v>0.1060048925535215</v>
      </c>
      <c r="Y112" s="2">
        <f t="shared" si="61"/>
        <v>49.584929381343976</v>
      </c>
      <c r="Z112" s="2">
        <f t="shared" si="62"/>
        <v>24.696597012446322</v>
      </c>
      <c r="AA112" s="2">
        <f t="shared" si="63"/>
        <v>24.172603225806451</v>
      </c>
      <c r="AB112" s="2">
        <f t="shared" si="64"/>
        <v>3.0261682873290607</v>
      </c>
      <c r="AC112" s="2">
        <f t="shared" si="65"/>
        <v>52.839251169304703</v>
      </c>
      <c r="AD112" s="2">
        <f t="shared" si="66"/>
        <v>1.6799817995739297</v>
      </c>
      <c r="AE112" s="2">
        <f t="shared" si="67"/>
        <v>3.1794201514912124</v>
      </c>
      <c r="AF112" s="2">
        <f t="shared" si="68"/>
        <v>1.3461864877551311</v>
      </c>
      <c r="AG112" s="2">
        <f t="shared" si="69"/>
        <v>-101.11457843604677</v>
      </c>
      <c r="AH112" s="2">
        <f t="shared" si="70"/>
        <v>131.50458974337073</v>
      </c>
      <c r="AI112" s="2">
        <f t="shared" si="71"/>
        <v>9.3806670683339561</v>
      </c>
      <c r="AJ112" s="2">
        <f t="shared" si="72"/>
        <v>89.355607757001891</v>
      </c>
      <c r="AK112" s="2">
        <f t="shared" si="73"/>
        <v>12.203603606886631</v>
      </c>
      <c r="AL112" s="2">
        <f t="shared" si="74"/>
        <v>2.2928475835838267</v>
      </c>
      <c r="AM112" s="2">
        <f t="shared" si="75"/>
        <v>12.084710295334599</v>
      </c>
      <c r="AN112" s="2">
        <v>415.90653368573828</v>
      </c>
      <c r="AO112" s="2">
        <v>403.74715757575751</v>
      </c>
      <c r="AP112" s="2">
        <v>-2.191132331791552E-2</v>
      </c>
      <c r="AQ112" s="2">
        <v>67.235373338994265</v>
      </c>
      <c r="AR112" s="2">
        <f t="shared" si="76"/>
        <v>2.4053374408586707</v>
      </c>
      <c r="AS112" s="2">
        <v>14.40851022887446</v>
      </c>
      <c r="AT112" s="2">
        <v>16.686611515151519</v>
      </c>
      <c r="AU112" s="2">
        <v>1.6258926406928109E-2</v>
      </c>
      <c r="AV112" s="2">
        <v>78.55</v>
      </c>
      <c r="AW112" s="2">
        <v>4</v>
      </c>
      <c r="AX112" s="2">
        <v>1</v>
      </c>
      <c r="AY112" s="2">
        <f t="shared" si="77"/>
        <v>1</v>
      </c>
      <c r="AZ112" s="2">
        <f t="shared" si="78"/>
        <v>0</v>
      </c>
      <c r="BA112" s="2">
        <f t="shared" si="79"/>
        <v>53946.326727382686</v>
      </c>
      <c r="BB112" s="2" t="s">
        <v>309</v>
      </c>
      <c r="BC112" s="2">
        <v>0</v>
      </c>
      <c r="BD112" s="2">
        <v>0</v>
      </c>
      <c r="BE112" s="2">
        <v>0</v>
      </c>
      <c r="BF112" s="2" t="e">
        <f t="shared" si="80"/>
        <v>#DIV/0!</v>
      </c>
      <c r="BG112" s="2">
        <v>0.5</v>
      </c>
      <c r="BH112" s="2" t="s">
        <v>792</v>
      </c>
      <c r="BI112" s="2">
        <v>8142.86</v>
      </c>
      <c r="BJ112" s="2">
        <v>961.40753846153848</v>
      </c>
      <c r="BK112" s="2">
        <v>2586.41</v>
      </c>
      <c r="BL112" s="2">
        <f t="shared" si="81"/>
        <v>0.62828494381728395</v>
      </c>
      <c r="BM112" s="2">
        <v>0.5</v>
      </c>
      <c r="BN112" s="2">
        <f t="shared" si="82"/>
        <v>252.86860342339395</v>
      </c>
      <c r="BO112" s="2">
        <f t="shared" si="83"/>
        <v>12.203603606886631</v>
      </c>
      <c r="BP112" s="2">
        <f t="shared" si="84"/>
        <v>79.43676814751106</v>
      </c>
      <c r="BQ112" s="2">
        <f t="shared" si="85"/>
        <v>4.6283340234574498E-2</v>
      </c>
      <c r="BR112" s="2">
        <f t="shared" si="86"/>
        <v>-1</v>
      </c>
      <c r="BS112" s="2" t="e">
        <f t="shared" si="87"/>
        <v>#DIV/0!</v>
      </c>
      <c r="BT112" s="2" t="s">
        <v>793</v>
      </c>
      <c r="BU112" s="2">
        <v>-281.07</v>
      </c>
      <c r="BV112" s="2">
        <f t="shared" si="88"/>
        <v>-281.07</v>
      </c>
      <c r="BW112" s="2">
        <f t="shared" si="89"/>
        <v>1.1086718656361521</v>
      </c>
      <c r="BX112" s="2">
        <f t="shared" si="90"/>
        <v>0.56670053898840145</v>
      </c>
      <c r="BY112" s="2">
        <f t="shared" si="91"/>
        <v>-9.2020137332337129</v>
      </c>
      <c r="BZ112" s="2">
        <f t="shared" si="92"/>
        <v>0.62828494381728395</v>
      </c>
      <c r="CA112" s="2" t="e">
        <f t="shared" si="93"/>
        <v>#DIV/0!</v>
      </c>
      <c r="CB112" s="2">
        <f t="shared" si="94"/>
        <v>-0.16567637980908362</v>
      </c>
      <c r="CC112" s="2">
        <f t="shared" si="95"/>
        <v>1.1656763798090837</v>
      </c>
      <c r="CD112" s="2">
        <f t="shared" si="96"/>
        <v>299.9804838709677</v>
      </c>
      <c r="CE112" s="2">
        <f t="shared" si="97"/>
        <v>252.86860342339395</v>
      </c>
      <c r="CF112" s="2">
        <f t="shared" si="98"/>
        <v>0.84295018182636761</v>
      </c>
      <c r="CG112" s="2">
        <f t="shared" si="99"/>
        <v>0.16529385092488957</v>
      </c>
      <c r="CH112" s="2">
        <v>6</v>
      </c>
      <c r="CI112" s="2">
        <v>0.5</v>
      </c>
      <c r="CJ112" s="2" t="s">
        <v>312</v>
      </c>
      <c r="CK112" s="2">
        <v>2</v>
      </c>
      <c r="CL112" s="2" t="b">
        <v>0</v>
      </c>
      <c r="CM112" s="2">
        <v>1693252190.599999</v>
      </c>
      <c r="CN112" s="2">
        <v>396.85645161290319</v>
      </c>
      <c r="CO112" s="2">
        <v>409.96974193548391</v>
      </c>
      <c r="CP112" s="2">
        <v>16.554580645161291</v>
      </c>
      <c r="CQ112" s="2">
        <v>14.299732258064511</v>
      </c>
      <c r="CR112" s="2">
        <v>397.46045161290323</v>
      </c>
      <c r="CS112" s="2">
        <v>16.513580645161291</v>
      </c>
      <c r="CT112" s="2">
        <v>600.01119354838715</v>
      </c>
      <c r="CU112" s="2">
        <v>101.3814193548387</v>
      </c>
      <c r="CV112" s="2">
        <v>9.9967312903225802E-2</v>
      </c>
      <c r="CW112" s="2">
        <v>24.998641935483871</v>
      </c>
      <c r="CX112" s="2">
        <v>24.172603225806451</v>
      </c>
      <c r="CY112" s="2">
        <v>999.90000000000032</v>
      </c>
      <c r="CZ112" s="2">
        <v>0</v>
      </c>
      <c r="DA112" s="2">
        <v>0</v>
      </c>
      <c r="DB112" s="2">
        <v>9995.8796774193561</v>
      </c>
      <c r="DC112" s="2">
        <v>0</v>
      </c>
      <c r="DD112" s="2">
        <v>366.31077419354853</v>
      </c>
      <c r="DE112" s="2">
        <v>299.9804838709677</v>
      </c>
      <c r="DF112" s="2">
        <v>0.89999399999999985</v>
      </c>
      <c r="DG112" s="2">
        <v>0.100005</v>
      </c>
      <c r="DH112" s="2">
        <v>0</v>
      </c>
      <c r="DI112" s="2">
        <v>962.04622580645173</v>
      </c>
      <c r="DJ112" s="2">
        <v>5.0002200000000023</v>
      </c>
      <c r="DK112" s="2">
        <v>3046.0516129032262</v>
      </c>
      <c r="DL112" s="2">
        <v>2719.4693548387099</v>
      </c>
      <c r="DM112" s="2">
        <v>37.136999999999993</v>
      </c>
      <c r="DN112" s="2">
        <v>41.064032258064501</v>
      </c>
      <c r="DO112" s="2">
        <v>38.775999999999989</v>
      </c>
      <c r="DP112" s="2">
        <v>38.132806451612893</v>
      </c>
      <c r="DQ112" s="2">
        <v>38.904999999999987</v>
      </c>
      <c r="DR112" s="2">
        <v>265.48129032258061</v>
      </c>
      <c r="DS112" s="2">
        <v>29.5</v>
      </c>
      <c r="DT112" s="2">
        <v>0</v>
      </c>
      <c r="DU112" s="2">
        <v>169</v>
      </c>
      <c r="DV112" s="2">
        <v>0</v>
      </c>
      <c r="DW112" s="2">
        <v>961.40753846153848</v>
      </c>
      <c r="DX112" s="2">
        <v>-60.33757266570224</v>
      </c>
      <c r="DY112" s="2">
        <v>-177.5206837307467</v>
      </c>
      <c r="DZ112" s="2">
        <v>3044.0953846153848</v>
      </c>
      <c r="EA112" s="2">
        <v>15</v>
      </c>
      <c r="EB112" s="2">
        <v>1693252221.5999999</v>
      </c>
      <c r="EC112" s="2" t="s">
        <v>794</v>
      </c>
      <c r="ED112" s="2">
        <v>1693252217.0999999</v>
      </c>
      <c r="EE112" s="2">
        <v>1693252221.5999999</v>
      </c>
      <c r="EF112" s="2">
        <v>95</v>
      </c>
      <c r="EG112" s="2">
        <v>-0.20399999999999999</v>
      </c>
      <c r="EH112" s="2">
        <v>1.7000000000000001E-2</v>
      </c>
      <c r="EI112" s="2">
        <v>-0.60399999999999998</v>
      </c>
      <c r="EJ112" s="2">
        <v>4.1000000000000002E-2</v>
      </c>
      <c r="EK112" s="2">
        <v>410</v>
      </c>
      <c r="EL112" s="2">
        <v>15</v>
      </c>
      <c r="EM112" s="2">
        <v>0.56000000000000005</v>
      </c>
      <c r="EN112" s="2">
        <v>0.04</v>
      </c>
      <c r="EO112" s="2">
        <v>100</v>
      </c>
      <c r="EP112" s="2">
        <v>100</v>
      </c>
      <c r="EQ112" s="2">
        <v>-0.60399999999999998</v>
      </c>
      <c r="ER112" s="2">
        <v>4.1000000000000002E-2</v>
      </c>
      <c r="ES112" s="2">
        <v>-0.89056381553748265</v>
      </c>
      <c r="ET112" s="2">
        <v>4.3947813741094052E-4</v>
      </c>
      <c r="EU112" s="2">
        <v>1.9954388575737439E-6</v>
      </c>
      <c r="EV112" s="2">
        <v>-3.8034163071679039E-10</v>
      </c>
      <c r="EW112" s="2">
        <v>-8.3784659032181019E-2</v>
      </c>
      <c r="EX112" s="2">
        <v>-1.1920631203760169E-2</v>
      </c>
      <c r="EY112" s="2">
        <v>1.912794135708796E-3</v>
      </c>
      <c r="EZ112" s="2">
        <v>-4.0206091563060771E-5</v>
      </c>
      <c r="FA112" s="2">
        <v>23</v>
      </c>
      <c r="FB112" s="2">
        <v>2006</v>
      </c>
      <c r="FC112" s="2">
        <v>0</v>
      </c>
      <c r="FD112" s="2">
        <v>18</v>
      </c>
      <c r="FE112" s="2">
        <v>2.2999999999999998</v>
      </c>
      <c r="FF112" s="2">
        <v>2.2000000000000002</v>
      </c>
      <c r="FG112" s="2">
        <v>1.07178</v>
      </c>
      <c r="FH112" s="2">
        <v>2.6086399999999998</v>
      </c>
      <c r="FI112" s="2">
        <v>1.39771</v>
      </c>
      <c r="FJ112" s="2">
        <v>2.2680699999999998</v>
      </c>
      <c r="FK112" s="2">
        <v>1.3952599999999999</v>
      </c>
      <c r="FL112" s="2">
        <v>2.5805699999999998</v>
      </c>
      <c r="FM112" s="2">
        <v>34.417999999999999</v>
      </c>
      <c r="FN112" s="2">
        <v>13.510400000000001</v>
      </c>
      <c r="FO112" s="2">
        <v>18</v>
      </c>
      <c r="FP112" s="2">
        <v>596.45100000000002</v>
      </c>
      <c r="FQ112" s="2">
        <v>379.16399999999999</v>
      </c>
      <c r="FR112" s="2">
        <v>24.414300000000001</v>
      </c>
      <c r="FS112" s="2">
        <v>25.378900000000002</v>
      </c>
      <c r="FT112" s="2">
        <v>30.0002</v>
      </c>
      <c r="FU112" s="2">
        <v>25.2163</v>
      </c>
      <c r="FV112" s="2">
        <v>25.5716</v>
      </c>
      <c r="FW112" s="2">
        <v>21.476800000000001</v>
      </c>
      <c r="FX112" s="2">
        <v>4.5751600000000003</v>
      </c>
      <c r="FY112" s="2">
        <v>63.315199999999997</v>
      </c>
      <c r="FZ112" s="2">
        <v>-999.9</v>
      </c>
      <c r="GA112" s="2">
        <v>410</v>
      </c>
      <c r="GB112" s="2">
        <v>14.6731</v>
      </c>
      <c r="GC112" s="2">
        <v>98.994200000000006</v>
      </c>
      <c r="GD112" s="2">
        <v>93.632000000000005</v>
      </c>
    </row>
    <row r="113" spans="1:186" s="2" customFormat="1" thickTop="1" thickBot="1" x14ac:dyDescent="0.35">
      <c r="A113" s="1">
        <v>95</v>
      </c>
      <c r="B113" s="2">
        <v>1693252339.5999999</v>
      </c>
      <c r="C113" s="2">
        <v>15930.599999904631</v>
      </c>
      <c r="D113" s="2" t="s">
        <v>795</v>
      </c>
      <c r="E113" s="2" t="s">
        <v>796</v>
      </c>
      <c r="F113" s="2">
        <v>5</v>
      </c>
      <c r="G113" s="2" t="s">
        <v>797</v>
      </c>
      <c r="H113" s="2" t="s">
        <v>308</v>
      </c>
      <c r="I113" s="1">
        <v>95</v>
      </c>
      <c r="J113" s="1" t="s">
        <v>1372</v>
      </c>
      <c r="M113" s="2">
        <v>1693252331.599999</v>
      </c>
      <c r="N113" s="2">
        <f t="shared" si="50"/>
        <v>2.9678140966369572E-3</v>
      </c>
      <c r="O113" s="2">
        <f t="shared" si="51"/>
        <v>2.9678140966369573</v>
      </c>
      <c r="P113" s="1">
        <f t="shared" si="52"/>
        <v>12.424780835787438</v>
      </c>
      <c r="Q113" s="2">
        <f t="shared" si="53"/>
        <v>396.42158064516121</v>
      </c>
      <c r="R113" s="2">
        <f t="shared" si="54"/>
        <v>300.35753329801582</v>
      </c>
      <c r="S113" s="2">
        <f t="shared" si="55"/>
        <v>30.481963119002391</v>
      </c>
      <c r="T113" s="2">
        <f t="shared" si="56"/>
        <v>40.231080166758922</v>
      </c>
      <c r="U113" s="2">
        <f t="shared" si="57"/>
        <v>0.23253366554405747</v>
      </c>
      <c r="V113" s="2">
        <f t="shared" si="58"/>
        <v>2.9535036954906437</v>
      </c>
      <c r="W113" s="2">
        <f t="shared" si="59"/>
        <v>0.22282051316993984</v>
      </c>
      <c r="X113" s="2">
        <f t="shared" si="60"/>
        <v>0.14010169929081953</v>
      </c>
      <c r="Y113" s="2">
        <f t="shared" si="61"/>
        <v>49.588438592567904</v>
      </c>
      <c r="Z113" s="2">
        <f t="shared" si="62"/>
        <v>24.695885099347471</v>
      </c>
      <c r="AA113" s="2">
        <f t="shared" si="63"/>
        <v>24.34176129032258</v>
      </c>
      <c r="AB113" s="2">
        <f t="shared" si="64"/>
        <v>3.0570146888684437</v>
      </c>
      <c r="AC113" s="2">
        <f t="shared" si="65"/>
        <v>54.077437462528387</v>
      </c>
      <c r="AD113" s="2">
        <f t="shared" si="66"/>
        <v>1.7372251851953717</v>
      </c>
      <c r="AE113" s="2">
        <f t="shared" si="67"/>
        <v>3.2124768974105673</v>
      </c>
      <c r="AF113" s="2">
        <f t="shared" si="68"/>
        <v>1.319789503673072</v>
      </c>
      <c r="AG113" s="2">
        <f t="shared" si="69"/>
        <v>-130.88060166168981</v>
      </c>
      <c r="AH113" s="2">
        <f t="shared" si="70"/>
        <v>132.23735815321433</v>
      </c>
      <c r="AI113" s="2">
        <f t="shared" si="71"/>
        <v>9.4474510999643133</v>
      </c>
      <c r="AJ113" s="2">
        <f t="shared" si="72"/>
        <v>60.39264618405673</v>
      </c>
      <c r="AK113" s="2">
        <f t="shared" si="73"/>
        <v>12.424780835787438</v>
      </c>
      <c r="AL113" s="2">
        <f t="shared" si="74"/>
        <v>2.9678140966369573</v>
      </c>
      <c r="AM113" s="2">
        <f t="shared" si="75"/>
        <v>12.800044628848358</v>
      </c>
      <c r="AN113" s="2">
        <v>415.91483248127389</v>
      </c>
      <c r="AO113" s="2">
        <v>403.22609696969693</v>
      </c>
      <c r="AP113" s="2">
        <v>-6.4470143583143541E-2</v>
      </c>
      <c r="AQ113" s="2">
        <v>67.241871442928769</v>
      </c>
      <c r="AR113" s="2">
        <f t="shared" si="76"/>
        <v>3.0770903123892626</v>
      </c>
      <c r="AS113" s="2">
        <v>14.194255333766231</v>
      </c>
      <c r="AT113" s="2">
        <v>17.207161212121211</v>
      </c>
      <c r="AU113" s="2">
        <v>2.0838194186763369E-3</v>
      </c>
      <c r="AV113" s="2">
        <v>78.55</v>
      </c>
      <c r="AW113" s="2">
        <v>0</v>
      </c>
      <c r="AX113" s="2">
        <v>0</v>
      </c>
      <c r="AY113" s="2">
        <f t="shared" si="77"/>
        <v>1</v>
      </c>
      <c r="AZ113" s="2">
        <f t="shared" si="78"/>
        <v>0</v>
      </c>
      <c r="BA113" s="2">
        <f t="shared" si="79"/>
        <v>53931.471535444129</v>
      </c>
      <c r="BB113" s="2" t="s">
        <v>309</v>
      </c>
      <c r="BC113" s="2">
        <v>0</v>
      </c>
      <c r="BD113" s="2">
        <v>0</v>
      </c>
      <c r="BE113" s="2">
        <v>0</v>
      </c>
      <c r="BF113" s="2" t="e">
        <f t="shared" si="80"/>
        <v>#DIV/0!</v>
      </c>
      <c r="BG113" s="2">
        <v>0.5</v>
      </c>
      <c r="BH113" s="2" t="s">
        <v>798</v>
      </c>
      <c r="BI113" s="2">
        <v>8142.92</v>
      </c>
      <c r="BJ113" s="2">
        <v>967.79928000000018</v>
      </c>
      <c r="BK113" s="2">
        <v>2697.19</v>
      </c>
      <c r="BL113" s="2">
        <f t="shared" si="81"/>
        <v>0.64118238611295453</v>
      </c>
      <c r="BM113" s="2">
        <v>0.5</v>
      </c>
      <c r="BN113" s="2">
        <f t="shared" si="82"/>
        <v>252.88727782666902</v>
      </c>
      <c r="BO113" s="2">
        <f t="shared" si="83"/>
        <v>12.424780835787438</v>
      </c>
      <c r="BP113" s="2">
        <f t="shared" si="84"/>
        <v>81.073434107256645</v>
      </c>
      <c r="BQ113" s="2">
        <f t="shared" si="85"/>
        <v>4.7154530422684131E-2</v>
      </c>
      <c r="BR113" s="2">
        <f t="shared" si="86"/>
        <v>-1</v>
      </c>
      <c r="BS113" s="2" t="e">
        <f t="shared" si="87"/>
        <v>#DIV/0!</v>
      </c>
      <c r="BT113" s="2" t="s">
        <v>799</v>
      </c>
      <c r="BU113" s="2">
        <v>662.33</v>
      </c>
      <c r="BV113" s="2">
        <f t="shared" si="88"/>
        <v>662.33</v>
      </c>
      <c r="BW113" s="2">
        <f t="shared" si="89"/>
        <v>0.75443702520030098</v>
      </c>
      <c r="BX113" s="2">
        <f t="shared" si="90"/>
        <v>0.84988191816636027</v>
      </c>
      <c r="BY113" s="2">
        <f t="shared" si="91"/>
        <v>4.0722751498497729</v>
      </c>
      <c r="BZ113" s="2">
        <f t="shared" si="92"/>
        <v>0.64118238611295453</v>
      </c>
      <c r="CA113" s="2" t="e">
        <f t="shared" si="93"/>
        <v>#DIV/0!</v>
      </c>
      <c r="CB113" s="2">
        <f t="shared" si="94"/>
        <v>0.58163123541394379</v>
      </c>
      <c r="CC113" s="2">
        <f t="shared" si="95"/>
        <v>0.41836876458605621</v>
      </c>
      <c r="CD113" s="2">
        <f t="shared" si="96"/>
        <v>300.00274193548393</v>
      </c>
      <c r="CE113" s="2">
        <f t="shared" si="97"/>
        <v>252.88727782666902</v>
      </c>
      <c r="CF113" s="2">
        <f t="shared" si="98"/>
        <v>0.84294988837486307</v>
      </c>
      <c r="CG113" s="2">
        <f t="shared" si="99"/>
        <v>0.16529328456348569</v>
      </c>
      <c r="CH113" s="2">
        <v>6</v>
      </c>
      <c r="CI113" s="2">
        <v>0.5</v>
      </c>
      <c r="CJ113" s="2" t="s">
        <v>312</v>
      </c>
      <c r="CK113" s="2">
        <v>2</v>
      </c>
      <c r="CL113" s="2" t="b">
        <v>0</v>
      </c>
      <c r="CM113" s="2">
        <v>1693252331.599999</v>
      </c>
      <c r="CN113" s="2">
        <v>396.42158064516121</v>
      </c>
      <c r="CO113" s="2">
        <v>410.02248387096779</v>
      </c>
      <c r="CP113" s="2">
        <v>17.117948387096781</v>
      </c>
      <c r="CQ113" s="2">
        <v>14.20101935483871</v>
      </c>
      <c r="CR113" s="2">
        <v>397.05558064516123</v>
      </c>
      <c r="CS113" s="2">
        <v>17.088948387096782</v>
      </c>
      <c r="CT113" s="2">
        <v>600.01690322580646</v>
      </c>
      <c r="CU113" s="2">
        <v>101.3856451612904</v>
      </c>
      <c r="CV113" s="2">
        <v>9.9950303225806447E-2</v>
      </c>
      <c r="CW113" s="2">
        <v>25.172245161290331</v>
      </c>
      <c r="CX113" s="2">
        <v>24.34176129032258</v>
      </c>
      <c r="CY113" s="2">
        <v>999.90000000000032</v>
      </c>
      <c r="CZ113" s="2">
        <v>0</v>
      </c>
      <c r="DA113" s="2">
        <v>0</v>
      </c>
      <c r="DB113" s="2">
        <v>9998.6448387096771</v>
      </c>
      <c r="DC113" s="2">
        <v>0</v>
      </c>
      <c r="DD113" s="2">
        <v>264.71125806451607</v>
      </c>
      <c r="DE113" s="2">
        <v>300.00274193548393</v>
      </c>
      <c r="DF113" s="2">
        <v>0.8999963225806451</v>
      </c>
      <c r="DG113" s="2">
        <v>0.1000030129032258</v>
      </c>
      <c r="DH113" s="2">
        <v>0</v>
      </c>
      <c r="DI113" s="2">
        <v>968.70241935483841</v>
      </c>
      <c r="DJ113" s="2">
        <v>5.0002200000000023</v>
      </c>
      <c r="DK113" s="2">
        <v>3073.8235483870972</v>
      </c>
      <c r="DL113" s="2">
        <v>2719.6770967741941</v>
      </c>
      <c r="DM113" s="2">
        <v>37.553999999999988</v>
      </c>
      <c r="DN113" s="2">
        <v>41.556064516129013</v>
      </c>
      <c r="DO113" s="2">
        <v>39.356774193548382</v>
      </c>
      <c r="DP113" s="2">
        <v>40.550129032258049</v>
      </c>
      <c r="DQ113" s="2">
        <v>39.527999999999977</v>
      </c>
      <c r="DR113" s="2">
        <v>265.50225806451618</v>
      </c>
      <c r="DS113" s="2">
        <v>29.499032258064521</v>
      </c>
      <c r="DT113" s="2">
        <v>0</v>
      </c>
      <c r="DU113" s="2">
        <v>138.80000019073489</v>
      </c>
      <c r="DV113" s="2">
        <v>0</v>
      </c>
      <c r="DW113" s="2">
        <v>967.79928000000018</v>
      </c>
      <c r="DX113" s="2">
        <v>-63.356922968283612</v>
      </c>
      <c r="DY113" s="2">
        <v>-180.7523074985933</v>
      </c>
      <c r="DZ113" s="2">
        <v>3071.117999999999</v>
      </c>
      <c r="EA113" s="2">
        <v>15</v>
      </c>
      <c r="EB113" s="2">
        <v>1693252370.5999999</v>
      </c>
      <c r="EC113" s="2" t="s">
        <v>800</v>
      </c>
      <c r="ED113" s="2">
        <v>1693252363.0999999</v>
      </c>
      <c r="EE113" s="2">
        <v>1693252370.5999999</v>
      </c>
      <c r="EF113" s="2">
        <v>96</v>
      </c>
      <c r="EG113" s="2">
        <v>-2.9000000000000001E-2</v>
      </c>
      <c r="EH113" s="2">
        <v>-6.0000000000000001E-3</v>
      </c>
      <c r="EI113" s="2">
        <v>-0.63400000000000001</v>
      </c>
      <c r="EJ113" s="2">
        <v>2.9000000000000001E-2</v>
      </c>
      <c r="EK113" s="2">
        <v>410</v>
      </c>
      <c r="EL113" s="2">
        <v>14</v>
      </c>
      <c r="EM113" s="2">
        <v>0.85</v>
      </c>
      <c r="EN113" s="2">
        <v>0.05</v>
      </c>
      <c r="EO113" s="2">
        <v>100</v>
      </c>
      <c r="EP113" s="2">
        <v>100</v>
      </c>
      <c r="EQ113" s="2">
        <v>-0.63400000000000001</v>
      </c>
      <c r="ER113" s="2">
        <v>2.9000000000000001E-2</v>
      </c>
      <c r="ES113" s="2">
        <v>-1.09475113810078</v>
      </c>
      <c r="ET113" s="2">
        <v>4.3947813741094052E-4</v>
      </c>
      <c r="EU113" s="2">
        <v>1.9954388575737439E-6</v>
      </c>
      <c r="EV113" s="2">
        <v>-3.8034163071679039E-10</v>
      </c>
      <c r="EW113" s="2">
        <v>-6.6634866239139778E-2</v>
      </c>
      <c r="EX113" s="2">
        <v>-1.1920631203760169E-2</v>
      </c>
      <c r="EY113" s="2">
        <v>1.912794135708796E-3</v>
      </c>
      <c r="EZ113" s="2">
        <v>-4.0206091563060771E-5</v>
      </c>
      <c r="FA113" s="2">
        <v>23</v>
      </c>
      <c r="FB113" s="2">
        <v>2006</v>
      </c>
      <c r="FC113" s="2">
        <v>0</v>
      </c>
      <c r="FD113" s="2">
        <v>18</v>
      </c>
      <c r="FE113" s="2">
        <v>2</v>
      </c>
      <c r="FF113" s="2">
        <v>2</v>
      </c>
      <c r="FG113" s="2">
        <v>1.07178</v>
      </c>
      <c r="FH113" s="2">
        <v>2.6159699999999999</v>
      </c>
      <c r="FI113" s="2">
        <v>1.39771</v>
      </c>
      <c r="FJ113" s="2">
        <v>2.2680699999999998</v>
      </c>
      <c r="FK113" s="2">
        <v>1.3952599999999999</v>
      </c>
      <c r="FL113" s="2">
        <v>2.6074199999999998</v>
      </c>
      <c r="FM113" s="2">
        <v>34.417999999999999</v>
      </c>
      <c r="FN113" s="2">
        <v>13.475300000000001</v>
      </c>
      <c r="FO113" s="2">
        <v>18</v>
      </c>
      <c r="FP113" s="2">
        <v>601.18100000000004</v>
      </c>
      <c r="FQ113" s="2">
        <v>378.166</v>
      </c>
      <c r="FR113" s="2">
        <v>24.4848</v>
      </c>
      <c r="FS113" s="2">
        <v>25.431799999999999</v>
      </c>
      <c r="FT113" s="2">
        <v>30.0002</v>
      </c>
      <c r="FU113" s="2">
        <v>25.245899999999999</v>
      </c>
      <c r="FV113" s="2">
        <v>25.598299999999998</v>
      </c>
      <c r="FW113" s="2">
        <v>21.471399999999999</v>
      </c>
      <c r="FX113" s="2">
        <v>5.75542</v>
      </c>
      <c r="FY113" s="2">
        <v>58.172400000000003</v>
      </c>
      <c r="FZ113" s="2">
        <v>-999.9</v>
      </c>
      <c r="GA113" s="2">
        <v>410</v>
      </c>
      <c r="GB113" s="2">
        <v>14.272399999999999</v>
      </c>
      <c r="GC113" s="2">
        <v>98.993799999999993</v>
      </c>
      <c r="GD113" s="2">
        <v>93.618799999999993</v>
      </c>
    </row>
    <row r="114" spans="1:186" s="2" customFormat="1" thickTop="1" thickBot="1" x14ac:dyDescent="0.35">
      <c r="A114" s="1">
        <v>96</v>
      </c>
      <c r="B114" s="2">
        <v>1693252430.0999999</v>
      </c>
      <c r="C114" s="2">
        <v>16021.099999904631</v>
      </c>
      <c r="D114" s="2" t="s">
        <v>801</v>
      </c>
      <c r="E114" s="2" t="s">
        <v>802</v>
      </c>
      <c r="F114" s="2">
        <v>5</v>
      </c>
      <c r="G114" s="2" t="s">
        <v>803</v>
      </c>
      <c r="H114" s="2" t="s">
        <v>308</v>
      </c>
      <c r="I114" s="1">
        <v>96</v>
      </c>
      <c r="J114" s="1" t="s">
        <v>1371</v>
      </c>
      <c r="M114" s="2">
        <v>1693252422.349999</v>
      </c>
      <c r="N114" s="2">
        <f t="shared" si="50"/>
        <v>-1.2907061982692389E-3</v>
      </c>
      <c r="O114" s="2">
        <f t="shared" si="51"/>
        <v>-1.2907061982692389</v>
      </c>
      <c r="P114" s="1">
        <f t="shared" si="52"/>
        <v>0.75941035708911031</v>
      </c>
      <c r="Q114" s="2">
        <f t="shared" si="53"/>
        <v>409.78199999999998</v>
      </c>
      <c r="R114" s="2">
        <f t="shared" si="54"/>
        <v>414.1988525929699</v>
      </c>
      <c r="S114" s="2">
        <f t="shared" si="55"/>
        <v>41.988669262104644</v>
      </c>
      <c r="T114" s="2">
        <f t="shared" si="56"/>
        <v>41.54091871536923</v>
      </c>
      <c r="U114" s="2">
        <f t="shared" si="57"/>
        <v>-8.1384957807727185E-2</v>
      </c>
      <c r="V114" s="2">
        <f t="shared" si="58"/>
        <v>2.9547888969170173</v>
      </c>
      <c r="W114" s="2">
        <f t="shared" si="59"/>
        <v>-8.2651245777256591E-2</v>
      </c>
      <c r="X114" s="2">
        <f t="shared" si="60"/>
        <v>-5.1541625048341602E-2</v>
      </c>
      <c r="Y114" s="2">
        <f t="shared" si="61"/>
        <v>49.588235840732104</v>
      </c>
      <c r="Z114" s="2">
        <f t="shared" si="62"/>
        <v>25.777964353514857</v>
      </c>
      <c r="AA114" s="2">
        <f t="shared" si="63"/>
        <v>24.078316666666659</v>
      </c>
      <c r="AB114" s="2">
        <f t="shared" si="64"/>
        <v>3.0090932830659489</v>
      </c>
      <c r="AC114" s="2">
        <f t="shared" si="65"/>
        <v>45.525691986498792</v>
      </c>
      <c r="AD114" s="2">
        <f t="shared" si="66"/>
        <v>1.4609218381997624</v>
      </c>
      <c r="AE114" s="2">
        <f t="shared" si="67"/>
        <v>3.2090052329858421</v>
      </c>
      <c r="AF114" s="2">
        <f t="shared" si="68"/>
        <v>1.5481714448661865</v>
      </c>
      <c r="AG114" s="2">
        <f t="shared" si="69"/>
        <v>56.920143343673438</v>
      </c>
      <c r="AH114" s="2">
        <f t="shared" si="70"/>
        <v>171.36863234222471</v>
      </c>
      <c r="AI114" s="2">
        <f t="shared" si="71"/>
        <v>12.220450261909926</v>
      </c>
      <c r="AJ114" s="2">
        <f t="shared" si="72"/>
        <v>290.09746178854016</v>
      </c>
      <c r="AK114" s="2">
        <f t="shared" si="73"/>
        <v>0.75941035708911031</v>
      </c>
      <c r="AL114" s="2">
        <f t="shared" si="74"/>
        <v>-1.2907061982692389</v>
      </c>
      <c r="AM114" s="2">
        <f t="shared" si="75"/>
        <v>0.88449659101236444</v>
      </c>
      <c r="AN114" s="2">
        <v>416.55228429087771</v>
      </c>
      <c r="AO114" s="2">
        <v>415.69016363636348</v>
      </c>
      <c r="AP114" s="2">
        <v>-7.969618164781183E-3</v>
      </c>
      <c r="AQ114" s="2">
        <v>67.14784593874171</v>
      </c>
      <c r="AR114" s="2">
        <f t="shared" si="76"/>
        <v>-1.3039884060712263</v>
      </c>
      <c r="AS114" s="2">
        <v>15.686590292207789</v>
      </c>
      <c r="AT114" s="2">
        <v>14.400968484848489</v>
      </c>
      <c r="AU114" s="2">
        <v>7.9283416172334421E-5</v>
      </c>
      <c r="AV114" s="2">
        <v>78.55</v>
      </c>
      <c r="AW114" s="2">
        <v>603</v>
      </c>
      <c r="AX114" s="2">
        <v>100</v>
      </c>
      <c r="AY114" s="2">
        <f t="shared" si="77"/>
        <v>1</v>
      </c>
      <c r="AZ114" s="2">
        <f t="shared" si="78"/>
        <v>0</v>
      </c>
      <c r="BA114" s="2">
        <f t="shared" si="79"/>
        <v>53972.498632277493</v>
      </c>
      <c r="BB114" s="2" t="s">
        <v>309</v>
      </c>
      <c r="BC114" s="2">
        <v>0</v>
      </c>
      <c r="BD114" s="2">
        <v>0</v>
      </c>
      <c r="BE114" s="2">
        <v>0</v>
      </c>
      <c r="BF114" s="2" t="e">
        <f t="shared" si="80"/>
        <v>#DIV/0!</v>
      </c>
      <c r="BG114" s="2">
        <v>0.5</v>
      </c>
      <c r="BH114" s="2" t="s">
        <v>804</v>
      </c>
      <c r="BI114" s="2">
        <v>8171.59</v>
      </c>
      <c r="BJ114" s="2">
        <v>767.02150000000006</v>
      </c>
      <c r="BK114" s="2">
        <v>1797.83</v>
      </c>
      <c r="BL114" s="2">
        <f t="shared" si="81"/>
        <v>0.57336260936796024</v>
      </c>
      <c r="BM114" s="2">
        <v>0.5</v>
      </c>
      <c r="BN114" s="2">
        <f t="shared" si="82"/>
        <v>252.88810026980951</v>
      </c>
      <c r="BO114" s="2">
        <f t="shared" si="83"/>
        <v>0.75941035708911031</v>
      </c>
      <c r="BP114" s="2">
        <f t="shared" si="84"/>
        <v>72.498290524402179</v>
      </c>
      <c r="BQ114" s="2">
        <f t="shared" si="85"/>
        <v>1.0257910783953144E-3</v>
      </c>
      <c r="BR114" s="2">
        <f t="shared" si="86"/>
        <v>-1</v>
      </c>
      <c r="BS114" s="2" t="e">
        <f t="shared" si="87"/>
        <v>#DIV/0!</v>
      </c>
      <c r="BT114" s="2" t="s">
        <v>805</v>
      </c>
      <c r="BU114" s="2">
        <v>-6.4</v>
      </c>
      <c r="BV114" s="2">
        <f t="shared" si="88"/>
        <v>-6.4</v>
      </c>
      <c r="BW114" s="2">
        <f t="shared" si="89"/>
        <v>1.003559847149063</v>
      </c>
      <c r="BX114" s="2">
        <f t="shared" si="90"/>
        <v>0.5713287662881118</v>
      </c>
      <c r="BY114" s="2">
        <f t="shared" si="91"/>
        <v>-280.91093749999999</v>
      </c>
      <c r="BZ114" s="2">
        <f t="shared" si="92"/>
        <v>0.57336260936796024</v>
      </c>
      <c r="CA114" s="2" t="e">
        <f t="shared" si="93"/>
        <v>#DIV/0!</v>
      </c>
      <c r="CB114" s="2">
        <f t="shared" si="94"/>
        <v>-4.76714681954015E-3</v>
      </c>
      <c r="CC114" s="2">
        <f t="shared" si="95"/>
        <v>1.00476714681954</v>
      </c>
      <c r="CD114" s="2">
        <f t="shared" si="96"/>
        <v>300.00396666666683</v>
      </c>
      <c r="CE114" s="2">
        <f t="shared" si="97"/>
        <v>252.88810026980951</v>
      </c>
      <c r="CF114" s="2">
        <f t="shared" si="98"/>
        <v>0.8429491885712046</v>
      </c>
      <c r="CG114" s="2">
        <f t="shared" si="99"/>
        <v>0.16529193394242481</v>
      </c>
      <c r="CH114" s="2">
        <v>6</v>
      </c>
      <c r="CI114" s="2">
        <v>0.5</v>
      </c>
      <c r="CJ114" s="2" t="s">
        <v>312</v>
      </c>
      <c r="CK114" s="2">
        <v>2</v>
      </c>
      <c r="CL114" s="2" t="b">
        <v>0</v>
      </c>
      <c r="CM114" s="2">
        <v>1693252422.349999</v>
      </c>
      <c r="CN114" s="2">
        <v>409.78199999999998</v>
      </c>
      <c r="CO114" s="2">
        <v>410.01249999999999</v>
      </c>
      <c r="CP114" s="2">
        <v>14.41132</v>
      </c>
      <c r="CQ114" s="2">
        <v>15.683413333333331</v>
      </c>
      <c r="CR114" s="2">
        <v>410.45800000000003</v>
      </c>
      <c r="CS114" s="2">
        <v>14.345319999999999</v>
      </c>
      <c r="CT114" s="2">
        <v>600.00570000000005</v>
      </c>
      <c r="CU114" s="2">
        <v>101.38549999999999</v>
      </c>
      <c r="CV114" s="2">
        <v>-1.228518E-2</v>
      </c>
      <c r="CW114" s="2">
        <v>25.154086666666672</v>
      </c>
      <c r="CX114" s="2">
        <v>24.078316666666659</v>
      </c>
      <c r="CY114" s="2">
        <v>999.9000000000002</v>
      </c>
      <c r="CZ114" s="2">
        <v>0</v>
      </c>
      <c r="DA114" s="2">
        <v>0</v>
      </c>
      <c r="DB114" s="2">
        <v>10005.955333333341</v>
      </c>
      <c r="DC114" s="2">
        <v>0</v>
      </c>
      <c r="DD114" s="2">
        <v>374.49259999999998</v>
      </c>
      <c r="DE114" s="2">
        <v>300.00396666666683</v>
      </c>
      <c r="DF114" s="2">
        <v>0.90002866666666703</v>
      </c>
      <c r="DG114" s="2">
        <v>9.9971586666666709E-2</v>
      </c>
      <c r="DH114" s="2">
        <v>0</v>
      </c>
      <c r="DI114" s="2">
        <v>767.26536666666675</v>
      </c>
      <c r="DJ114" s="2">
        <v>5.0002200000000014</v>
      </c>
      <c r="DK114" s="2">
        <v>3447.2420000000002</v>
      </c>
      <c r="DL114" s="2">
        <v>2719.7150000000011</v>
      </c>
      <c r="DM114" s="2">
        <v>37.625</v>
      </c>
      <c r="DN114" s="2">
        <v>41.845599999999997</v>
      </c>
      <c r="DO114" s="2">
        <v>39.174799999999991</v>
      </c>
      <c r="DP114" s="2">
        <v>41.224733333333319</v>
      </c>
      <c r="DQ114" s="2">
        <v>39.783066666666649</v>
      </c>
      <c r="DR114" s="2">
        <v>265.512</v>
      </c>
      <c r="DS114" s="2">
        <v>29.492333333333331</v>
      </c>
      <c r="DT114" s="2">
        <v>0</v>
      </c>
      <c r="DU114" s="2">
        <v>88.400000095367432</v>
      </c>
      <c r="DV114" s="2">
        <v>0</v>
      </c>
      <c r="DW114" s="2">
        <v>767.02150000000006</v>
      </c>
      <c r="DX114" s="2">
        <v>-55.561401633531297</v>
      </c>
      <c r="DY114" s="2">
        <v>-201.78222015443251</v>
      </c>
      <c r="DZ114" s="2">
        <v>3443.7596153846148</v>
      </c>
      <c r="EA114" s="2">
        <v>15</v>
      </c>
      <c r="EB114" s="2">
        <v>1693252447.5999999</v>
      </c>
      <c r="EC114" s="2" t="s">
        <v>806</v>
      </c>
      <c r="ED114" s="2">
        <v>1693252446.5999999</v>
      </c>
      <c r="EE114" s="2">
        <v>1693252447.5999999</v>
      </c>
      <c r="EF114" s="2">
        <v>97</v>
      </c>
      <c r="EG114" s="2">
        <v>-4.2000000000000003E-2</v>
      </c>
      <c r="EH114" s="2">
        <v>1.0999999999999999E-2</v>
      </c>
      <c r="EI114" s="2">
        <v>-0.67600000000000005</v>
      </c>
      <c r="EJ114" s="2">
        <v>6.6000000000000003E-2</v>
      </c>
      <c r="EK114" s="2">
        <v>410</v>
      </c>
      <c r="EL114" s="2">
        <v>16</v>
      </c>
      <c r="EM114" s="2">
        <v>1.21</v>
      </c>
      <c r="EN114" s="2">
        <v>0.09</v>
      </c>
      <c r="EO114" s="2">
        <v>100</v>
      </c>
      <c r="EP114" s="2">
        <v>100</v>
      </c>
      <c r="EQ114" s="2">
        <v>-0.67600000000000005</v>
      </c>
      <c r="ER114" s="2">
        <v>6.6000000000000003E-2</v>
      </c>
      <c r="ES114" s="2">
        <v>-1.124096780261286</v>
      </c>
      <c r="ET114" s="2">
        <v>4.3947813741094052E-4</v>
      </c>
      <c r="EU114" s="2">
        <v>1.9954388575737439E-6</v>
      </c>
      <c r="EV114" s="2">
        <v>-3.8034163071679039E-10</v>
      </c>
      <c r="EW114" s="2">
        <v>-7.2549342180763338E-2</v>
      </c>
      <c r="EX114" s="2">
        <v>-1.1920631203760169E-2</v>
      </c>
      <c r="EY114" s="2">
        <v>1.912794135708796E-3</v>
      </c>
      <c r="EZ114" s="2">
        <v>-4.0206091563060771E-5</v>
      </c>
      <c r="FA114" s="2">
        <v>23</v>
      </c>
      <c r="FB114" s="2">
        <v>2006</v>
      </c>
      <c r="FC114" s="2">
        <v>0</v>
      </c>
      <c r="FD114" s="2">
        <v>18</v>
      </c>
      <c r="FE114" s="2">
        <v>1.1000000000000001</v>
      </c>
      <c r="FF114" s="2">
        <v>1</v>
      </c>
      <c r="FG114" s="2">
        <v>1.073</v>
      </c>
      <c r="FH114" s="2">
        <v>2.6122999999999998</v>
      </c>
      <c r="FI114" s="2">
        <v>1.39771</v>
      </c>
      <c r="FJ114" s="2">
        <v>2.2692899999999998</v>
      </c>
      <c r="FK114" s="2">
        <v>1.3952599999999999</v>
      </c>
      <c r="FL114" s="2">
        <v>2.5976599999999999</v>
      </c>
      <c r="FM114" s="2">
        <v>34.5092</v>
      </c>
      <c r="FN114" s="2">
        <v>13.457800000000001</v>
      </c>
      <c r="FO114" s="2">
        <v>18</v>
      </c>
      <c r="FP114" s="2">
        <v>-2.1713900000000002</v>
      </c>
      <c r="FQ114" s="2">
        <v>379.11399999999998</v>
      </c>
      <c r="FR114" s="2">
        <v>24.543900000000001</v>
      </c>
      <c r="FS114" s="2">
        <v>25.473299999999998</v>
      </c>
      <c r="FT114" s="2">
        <v>30.0002</v>
      </c>
      <c r="FU114" s="2">
        <v>25.395099999999999</v>
      </c>
      <c r="FV114" s="2">
        <v>25.632999999999999</v>
      </c>
      <c r="FW114" s="2">
        <v>21.4953</v>
      </c>
      <c r="FX114" s="2">
        <v>0</v>
      </c>
      <c r="FY114" s="2">
        <v>56.668199999999999</v>
      </c>
      <c r="FZ114" s="2">
        <v>-999.9</v>
      </c>
      <c r="GA114" s="2">
        <v>410</v>
      </c>
      <c r="GB114" s="2">
        <v>16.758400000000002</v>
      </c>
      <c r="GC114" s="2">
        <v>98.986800000000002</v>
      </c>
      <c r="GD114" s="2">
        <v>93.604200000000006</v>
      </c>
    </row>
    <row r="115" spans="1:186" s="2" customFormat="1" thickTop="1" thickBot="1" x14ac:dyDescent="0.35">
      <c r="A115" s="1">
        <v>97</v>
      </c>
      <c r="B115" s="2">
        <v>1693252492.0999999</v>
      </c>
      <c r="C115" s="2">
        <v>16083.099999904631</v>
      </c>
      <c r="D115" s="2" t="s">
        <v>807</v>
      </c>
      <c r="E115" s="2" t="s">
        <v>808</v>
      </c>
      <c r="F115" s="2">
        <v>5</v>
      </c>
      <c r="G115" s="2" t="s">
        <v>803</v>
      </c>
      <c r="H115" s="2" t="s">
        <v>308</v>
      </c>
      <c r="I115" s="1">
        <v>97</v>
      </c>
      <c r="J115" s="1" t="s">
        <v>1396</v>
      </c>
      <c r="M115" s="2">
        <v>1693252484.099999</v>
      </c>
      <c r="N115" s="2">
        <f t="shared" si="50"/>
        <v>8.5508069475195576E-4</v>
      </c>
      <c r="O115" s="2">
        <f t="shared" si="51"/>
        <v>0.85508069475195581</v>
      </c>
      <c r="P115" s="1">
        <f t="shared" si="52"/>
        <v>5.9646219930796214</v>
      </c>
      <c r="Q115" s="2">
        <f t="shared" si="53"/>
        <v>403.67738709677423</v>
      </c>
      <c r="R115" s="2">
        <f t="shared" si="54"/>
        <v>231.79588474970177</v>
      </c>
      <c r="S115" s="2">
        <f t="shared" si="55"/>
        <v>23.52360610834231</v>
      </c>
      <c r="T115" s="2">
        <f t="shared" si="56"/>
        <v>40.966852621923266</v>
      </c>
      <c r="U115" s="2">
        <f t="shared" si="57"/>
        <v>5.8599487720214484E-2</v>
      </c>
      <c r="V115" s="2">
        <f t="shared" si="58"/>
        <v>2.9546233436360749</v>
      </c>
      <c r="W115" s="2">
        <f t="shared" si="59"/>
        <v>5.7961402863383575E-2</v>
      </c>
      <c r="X115" s="2">
        <f t="shared" si="60"/>
        <v>3.6282627108298791E-2</v>
      </c>
      <c r="Y115" s="2">
        <f t="shared" si="61"/>
        <v>49.597080713091707</v>
      </c>
      <c r="Z115" s="2">
        <f t="shared" si="62"/>
        <v>25.357844885152829</v>
      </c>
      <c r="AA115" s="2">
        <f t="shared" si="63"/>
        <v>24.738670967741939</v>
      </c>
      <c r="AB115" s="2">
        <f t="shared" si="64"/>
        <v>3.130473534506951</v>
      </c>
      <c r="AC115" s="2">
        <f t="shared" si="65"/>
        <v>51.587681239043469</v>
      </c>
      <c r="AD115" s="2">
        <f t="shared" si="66"/>
        <v>1.6687200887417295</v>
      </c>
      <c r="AE115" s="2">
        <f t="shared" si="67"/>
        <v>3.2347259048324513</v>
      </c>
      <c r="AF115" s="2">
        <f t="shared" si="68"/>
        <v>1.4617534457652215</v>
      </c>
      <c r="AG115" s="2">
        <f t="shared" si="69"/>
        <v>-37.709058638561253</v>
      </c>
      <c r="AH115" s="2">
        <f t="shared" si="70"/>
        <v>87.536344598011809</v>
      </c>
      <c r="AI115" s="2">
        <f t="shared" si="71"/>
        <v>6.2676598593469812</v>
      </c>
      <c r="AJ115" s="2">
        <f t="shared" si="72"/>
        <v>105.69202653188924</v>
      </c>
      <c r="AK115" s="2">
        <f t="shared" si="73"/>
        <v>5.9646219930796214</v>
      </c>
      <c r="AL115" s="2">
        <f t="shared" si="74"/>
        <v>0.85508069475195581</v>
      </c>
      <c r="AM115" s="2">
        <f t="shared" si="75"/>
        <v>5.5927924492372503</v>
      </c>
      <c r="AN115" s="2">
        <v>416.47874446918928</v>
      </c>
      <c r="AO115" s="2">
        <v>410.4982666666665</v>
      </c>
      <c r="AP115" s="2">
        <v>6.537535513411305E-2</v>
      </c>
      <c r="AQ115" s="2">
        <v>67.221614934432097</v>
      </c>
      <c r="AR115" s="2">
        <f t="shared" si="76"/>
        <v>0.97737921925537852</v>
      </c>
      <c r="AS115" s="2">
        <v>15.62548626467532</v>
      </c>
      <c r="AT115" s="2">
        <v>16.546861212121211</v>
      </c>
      <c r="AU115" s="2">
        <v>7.4392554112533756E-3</v>
      </c>
      <c r="AV115" s="2">
        <v>78.55</v>
      </c>
      <c r="AW115" s="2">
        <v>7</v>
      </c>
      <c r="AX115" s="2">
        <v>1</v>
      </c>
      <c r="AY115" s="2">
        <f t="shared" si="77"/>
        <v>1</v>
      </c>
      <c r="AZ115" s="2">
        <f t="shared" si="78"/>
        <v>0</v>
      </c>
      <c r="BA115" s="2">
        <f t="shared" si="79"/>
        <v>53943.340582981327</v>
      </c>
      <c r="BB115" s="2" t="s">
        <v>309</v>
      </c>
      <c r="BC115" s="2">
        <v>0</v>
      </c>
      <c r="BD115" s="2">
        <v>0</v>
      </c>
      <c r="BE115" s="2">
        <v>0</v>
      </c>
      <c r="BF115" s="2" t="e">
        <f t="shared" si="80"/>
        <v>#DIV/0!</v>
      </c>
      <c r="BG115" s="2">
        <v>0.5</v>
      </c>
      <c r="BH115" s="2" t="s">
        <v>809</v>
      </c>
      <c r="BI115" s="2">
        <v>8164.8</v>
      </c>
      <c r="BJ115" s="2">
        <v>874.35430769230766</v>
      </c>
      <c r="BK115" s="2">
        <v>2127.27</v>
      </c>
      <c r="BL115" s="2">
        <f t="shared" si="81"/>
        <v>0.58897821729620237</v>
      </c>
      <c r="BM115" s="2">
        <v>0.5</v>
      </c>
      <c r="BN115" s="2">
        <f t="shared" si="82"/>
        <v>252.93006062018793</v>
      </c>
      <c r="BO115" s="2">
        <f t="shared" si="83"/>
        <v>5.9646219930796214</v>
      </c>
      <c r="BP115" s="2">
        <f t="shared" si="84"/>
        <v>74.485148102349342</v>
      </c>
      <c r="BQ115" s="2">
        <f t="shared" si="85"/>
        <v>2.160526898099931E-2</v>
      </c>
      <c r="BR115" s="2">
        <f t="shared" si="86"/>
        <v>-1</v>
      </c>
      <c r="BS115" s="2" t="e">
        <f t="shared" si="87"/>
        <v>#DIV/0!</v>
      </c>
      <c r="BT115" s="2" t="s">
        <v>810</v>
      </c>
      <c r="BU115" s="2">
        <v>8444.5300000000007</v>
      </c>
      <c r="BV115" s="2">
        <f t="shared" si="88"/>
        <v>8444.5300000000007</v>
      </c>
      <c r="BW115" s="2">
        <f t="shared" si="89"/>
        <v>-2.9696559440033474</v>
      </c>
      <c r="BX115" s="2">
        <f t="shared" si="90"/>
        <v>-0.19833213961554413</v>
      </c>
      <c r="BY115" s="2">
        <f t="shared" si="91"/>
        <v>0.25191100037539094</v>
      </c>
      <c r="BZ115" s="2">
        <f t="shared" si="92"/>
        <v>0.58897821729620237</v>
      </c>
      <c r="CA115" s="2" t="e">
        <f t="shared" si="93"/>
        <v>#DIV/0!</v>
      </c>
      <c r="CB115" s="2">
        <f t="shared" si="94"/>
        <v>-1.9154954555756982</v>
      </c>
      <c r="CC115" s="2">
        <f t="shared" si="95"/>
        <v>2.915495455575698</v>
      </c>
      <c r="CD115" s="2">
        <f t="shared" si="96"/>
        <v>300.05332258064522</v>
      </c>
      <c r="CE115" s="2">
        <f t="shared" si="97"/>
        <v>252.93006062018793</v>
      </c>
      <c r="CF115" s="2">
        <f t="shared" si="98"/>
        <v>0.84295037443622378</v>
      </c>
      <c r="CG115" s="2">
        <f t="shared" si="99"/>
        <v>0.1652942226619121</v>
      </c>
      <c r="CH115" s="2">
        <v>6</v>
      </c>
      <c r="CI115" s="2">
        <v>0.5</v>
      </c>
      <c r="CJ115" s="2" t="s">
        <v>312</v>
      </c>
      <c r="CK115" s="2">
        <v>2</v>
      </c>
      <c r="CL115" s="2" t="b">
        <v>0</v>
      </c>
      <c r="CM115" s="2">
        <v>1693252484.099999</v>
      </c>
      <c r="CN115" s="2">
        <v>403.67738709677423</v>
      </c>
      <c r="CO115" s="2">
        <v>409.98693548387092</v>
      </c>
      <c r="CP115" s="2">
        <v>16.443161290322578</v>
      </c>
      <c r="CQ115" s="2">
        <v>15.602174193548381</v>
      </c>
      <c r="CR115" s="2">
        <v>404.32638709677423</v>
      </c>
      <c r="CS115" s="2">
        <v>16.382161290322578</v>
      </c>
      <c r="CT115" s="2">
        <v>600.02380645161281</v>
      </c>
      <c r="CU115" s="2">
        <v>101.3841935483871</v>
      </c>
      <c r="CV115" s="2">
        <v>9.9946835483870969E-2</v>
      </c>
      <c r="CW115" s="2">
        <v>25.288212903225809</v>
      </c>
      <c r="CX115" s="2">
        <v>24.738670967741939</v>
      </c>
      <c r="CY115" s="2">
        <v>999.90000000000032</v>
      </c>
      <c r="CZ115" s="2">
        <v>0</v>
      </c>
      <c r="DA115" s="2">
        <v>0</v>
      </c>
      <c r="DB115" s="2">
        <v>10005.144193548391</v>
      </c>
      <c r="DC115" s="2">
        <v>0</v>
      </c>
      <c r="DD115" s="2">
        <v>372.56816129032262</v>
      </c>
      <c r="DE115" s="2">
        <v>300.05332258064522</v>
      </c>
      <c r="DF115" s="2">
        <v>0.89998758064516127</v>
      </c>
      <c r="DG115" s="2">
        <v>0.1000124290322581</v>
      </c>
      <c r="DH115" s="2">
        <v>0</v>
      </c>
      <c r="DI115" s="2">
        <v>874.57370967741952</v>
      </c>
      <c r="DJ115" s="2">
        <v>5.0002200000000023</v>
      </c>
      <c r="DK115" s="2">
        <v>2763.7651612903228</v>
      </c>
      <c r="DL115" s="2">
        <v>2720.1348387096782</v>
      </c>
      <c r="DM115" s="2">
        <v>37.443322580645159</v>
      </c>
      <c r="DN115" s="2">
        <v>41.783999999999978</v>
      </c>
      <c r="DO115" s="2">
        <v>38.761806451612891</v>
      </c>
      <c r="DP115" s="2">
        <v>41.032064516129019</v>
      </c>
      <c r="DQ115" s="2">
        <v>39.667064516129017</v>
      </c>
      <c r="DR115" s="2">
        <v>265.54451612903222</v>
      </c>
      <c r="DS115" s="2">
        <v>29.509032258064519</v>
      </c>
      <c r="DT115" s="2">
        <v>0</v>
      </c>
      <c r="DU115" s="2">
        <v>59.600000143051147</v>
      </c>
      <c r="DV115" s="2">
        <v>0</v>
      </c>
      <c r="DW115" s="2">
        <v>874.35430769230766</v>
      </c>
      <c r="DX115" s="2">
        <v>-54.223863269573663</v>
      </c>
      <c r="DY115" s="2">
        <v>-192.50700862602</v>
      </c>
      <c r="DZ115" s="2">
        <v>2763.0342307692308</v>
      </c>
      <c r="EA115" s="2">
        <v>15</v>
      </c>
      <c r="EB115" s="2">
        <v>1693252514.0999999</v>
      </c>
      <c r="EC115" s="2" t="s">
        <v>811</v>
      </c>
      <c r="ED115" s="2">
        <v>1693252509.0999999</v>
      </c>
      <c r="EE115" s="2">
        <v>1693252514.0999999</v>
      </c>
      <c r="EF115" s="2">
        <v>98</v>
      </c>
      <c r="EG115" s="2">
        <v>2.5999999999999999E-2</v>
      </c>
      <c r="EH115" s="2">
        <v>-5.0000000000000001E-3</v>
      </c>
      <c r="EI115" s="2">
        <v>-0.64900000000000002</v>
      </c>
      <c r="EJ115" s="2">
        <v>6.0999999999999999E-2</v>
      </c>
      <c r="EK115" s="2">
        <v>410</v>
      </c>
      <c r="EL115" s="2">
        <v>16</v>
      </c>
      <c r="EM115" s="2">
        <v>0.51</v>
      </c>
      <c r="EN115" s="2">
        <v>0.13</v>
      </c>
      <c r="EO115" s="2">
        <v>100</v>
      </c>
      <c r="EP115" s="2">
        <v>100</v>
      </c>
      <c r="EQ115" s="2">
        <v>-0.64900000000000002</v>
      </c>
      <c r="ER115" s="2">
        <v>6.0999999999999999E-2</v>
      </c>
      <c r="ES115" s="2">
        <v>-1.1662683085727501</v>
      </c>
      <c r="ET115" s="2">
        <v>4.3947813741094052E-4</v>
      </c>
      <c r="EU115" s="2">
        <v>1.9954388575737439E-6</v>
      </c>
      <c r="EV115" s="2">
        <v>-3.8034163071679039E-10</v>
      </c>
      <c r="EW115" s="2">
        <v>-6.1261047423122737E-2</v>
      </c>
      <c r="EX115" s="2">
        <v>-1.1920631203760169E-2</v>
      </c>
      <c r="EY115" s="2">
        <v>1.912794135708796E-3</v>
      </c>
      <c r="EZ115" s="2">
        <v>-4.0206091563060771E-5</v>
      </c>
      <c r="FA115" s="2">
        <v>23</v>
      </c>
      <c r="FB115" s="2">
        <v>2006</v>
      </c>
      <c r="FC115" s="2">
        <v>0</v>
      </c>
      <c r="FD115" s="2">
        <v>18</v>
      </c>
      <c r="FE115" s="2">
        <v>0.8</v>
      </c>
      <c r="FF115" s="2">
        <v>0.7</v>
      </c>
      <c r="FG115" s="2">
        <v>1.073</v>
      </c>
      <c r="FH115" s="2">
        <v>2.6232899999999999</v>
      </c>
      <c r="FI115" s="2">
        <v>1.39771</v>
      </c>
      <c r="FJ115" s="2">
        <v>2.2692899999999998</v>
      </c>
      <c r="FK115" s="2">
        <v>1.3952599999999999</v>
      </c>
      <c r="FL115" s="2">
        <v>2.36694</v>
      </c>
      <c r="FM115" s="2">
        <v>34.554900000000004</v>
      </c>
      <c r="FN115" s="2">
        <v>13.414099999999999</v>
      </c>
      <c r="FO115" s="2">
        <v>18</v>
      </c>
      <c r="FP115" s="2">
        <v>591.87300000000005</v>
      </c>
      <c r="FQ115" s="2">
        <v>378.88799999999998</v>
      </c>
      <c r="FR115" s="2">
        <v>24.608499999999999</v>
      </c>
      <c r="FS115" s="2">
        <v>25.5108</v>
      </c>
      <c r="FT115" s="2">
        <v>30.000399999999999</v>
      </c>
      <c r="FU115" s="2">
        <v>25.3094</v>
      </c>
      <c r="FV115" s="2">
        <v>25.662199999999999</v>
      </c>
      <c r="FW115" s="2">
        <v>21.495799999999999</v>
      </c>
      <c r="FX115" s="2">
        <v>0</v>
      </c>
      <c r="FY115" s="2">
        <v>56.125399999999999</v>
      </c>
      <c r="FZ115" s="2">
        <v>-999.9</v>
      </c>
      <c r="GA115" s="2">
        <v>410</v>
      </c>
      <c r="GB115" s="2">
        <v>19.916399999999999</v>
      </c>
      <c r="GC115" s="2">
        <v>98.977599999999995</v>
      </c>
      <c r="GD115" s="2">
        <v>93.593699999999998</v>
      </c>
    </row>
    <row r="116" spans="1:186" s="2" customFormat="1" thickTop="1" thickBot="1" x14ac:dyDescent="0.35">
      <c r="A116" s="1">
        <v>98</v>
      </c>
      <c r="B116" s="2">
        <v>1693252651.5999999</v>
      </c>
      <c r="C116" s="2">
        <v>16242.599999904631</v>
      </c>
      <c r="D116" s="2" t="s">
        <v>812</v>
      </c>
      <c r="E116" s="2" t="s">
        <v>813</v>
      </c>
      <c r="F116" s="2">
        <v>5</v>
      </c>
      <c r="G116" s="2" t="s">
        <v>814</v>
      </c>
      <c r="H116" s="2" t="s">
        <v>308</v>
      </c>
      <c r="I116" s="1">
        <v>98</v>
      </c>
      <c r="J116" s="1" t="s">
        <v>1374</v>
      </c>
      <c r="M116" s="2">
        <v>1693252643.849999</v>
      </c>
      <c r="N116" s="2">
        <f t="shared" si="50"/>
        <v>3.873622799776343E-3</v>
      </c>
      <c r="O116" s="2">
        <f t="shared" si="51"/>
        <v>3.8736227997763431</v>
      </c>
      <c r="P116" s="1">
        <f t="shared" si="52"/>
        <v>13.376077295055918</v>
      </c>
      <c r="Q116" s="2">
        <f t="shared" si="53"/>
        <v>395.12936666666661</v>
      </c>
      <c r="R116" s="2">
        <f t="shared" si="54"/>
        <v>317.50456900791653</v>
      </c>
      <c r="S116" s="2">
        <f t="shared" si="55"/>
        <v>32.220994301081809</v>
      </c>
      <c r="T116" s="2">
        <f t="shared" si="56"/>
        <v>40.098512948452367</v>
      </c>
      <c r="U116" s="2">
        <f t="shared" si="57"/>
        <v>0.31975756188387722</v>
      </c>
      <c r="V116" s="2">
        <f t="shared" si="58"/>
        <v>2.9537685978364401</v>
      </c>
      <c r="W116" s="2">
        <f t="shared" si="59"/>
        <v>0.30169647446124154</v>
      </c>
      <c r="X116" s="2">
        <f t="shared" si="60"/>
        <v>0.19009794898903992</v>
      </c>
      <c r="Y116" s="2">
        <f t="shared" si="61"/>
        <v>49.58559211591011</v>
      </c>
      <c r="Z116" s="2">
        <f t="shared" si="62"/>
        <v>24.214079024572044</v>
      </c>
      <c r="AA116" s="2">
        <f t="shared" si="63"/>
        <v>24.00076</v>
      </c>
      <c r="AB116" s="2">
        <f t="shared" si="64"/>
        <v>2.9951112126436614</v>
      </c>
      <c r="AC116" s="2">
        <f t="shared" si="65"/>
        <v>54.413840918869951</v>
      </c>
      <c r="AD116" s="2">
        <f t="shared" si="66"/>
        <v>1.7224216163760584</v>
      </c>
      <c r="AE116" s="2">
        <f t="shared" si="67"/>
        <v>3.1654108353500683</v>
      </c>
      <c r="AF116" s="2">
        <f t="shared" si="68"/>
        <v>1.272689596267603</v>
      </c>
      <c r="AG116" s="2">
        <f t="shared" si="69"/>
        <v>-170.82676547013673</v>
      </c>
      <c r="AH116" s="2">
        <f t="shared" si="70"/>
        <v>147.11452052997996</v>
      </c>
      <c r="AI116" s="2">
        <f t="shared" si="71"/>
        <v>10.478250367044975</v>
      </c>
      <c r="AJ116" s="2">
        <f t="shared" si="72"/>
        <v>36.351597542798302</v>
      </c>
      <c r="AK116" s="2">
        <f t="shared" si="73"/>
        <v>13.376077295055918</v>
      </c>
      <c r="AL116" s="2">
        <f t="shared" si="74"/>
        <v>3.8736227997763431</v>
      </c>
      <c r="AM116" s="2">
        <f t="shared" si="75"/>
        <v>13.351629306065185</v>
      </c>
      <c r="AN116" s="2">
        <v>415.52907612006788</v>
      </c>
      <c r="AO116" s="2">
        <v>401.98079999999999</v>
      </c>
      <c r="AP116" s="2">
        <v>4.0602866648322914E-3</v>
      </c>
      <c r="AQ116" s="2">
        <v>67.238095809876654</v>
      </c>
      <c r="AR116" s="2">
        <f t="shared" si="76"/>
        <v>3.8744002056855789</v>
      </c>
      <c r="AS116" s="2">
        <v>13.13427833385281</v>
      </c>
      <c r="AT116" s="2">
        <v>16.98441575757575</v>
      </c>
      <c r="AU116" s="2">
        <v>-7.760917748917657E-3</v>
      </c>
      <c r="AV116" s="2">
        <v>78.55</v>
      </c>
      <c r="AW116" s="2">
        <v>5</v>
      </c>
      <c r="AX116" s="2">
        <v>1</v>
      </c>
      <c r="AY116" s="2">
        <f t="shared" si="77"/>
        <v>1</v>
      </c>
      <c r="AZ116" s="2">
        <f t="shared" si="78"/>
        <v>0</v>
      </c>
      <c r="BA116" s="2">
        <f t="shared" si="79"/>
        <v>53984.008932470359</v>
      </c>
      <c r="BB116" s="2" t="s">
        <v>309</v>
      </c>
      <c r="BC116" s="2">
        <v>0</v>
      </c>
      <c r="BD116" s="2">
        <v>0</v>
      </c>
      <c r="BE116" s="2">
        <v>0</v>
      </c>
      <c r="BF116" s="2" t="e">
        <f t="shared" si="80"/>
        <v>#DIV/0!</v>
      </c>
      <c r="BG116" s="2">
        <v>0.5</v>
      </c>
      <c r="BH116" s="2" t="s">
        <v>815</v>
      </c>
      <c r="BI116" s="2">
        <v>8141.93</v>
      </c>
      <c r="BJ116" s="2">
        <v>976.9760399999999</v>
      </c>
      <c r="BK116" s="2">
        <v>2755.24</v>
      </c>
      <c r="BL116" s="2">
        <f t="shared" si="81"/>
        <v>0.64541163746170938</v>
      </c>
      <c r="BM116" s="2">
        <v>0.5</v>
      </c>
      <c r="BN116" s="2">
        <f t="shared" si="82"/>
        <v>252.87279603933163</v>
      </c>
      <c r="BO116" s="2">
        <f t="shared" si="83"/>
        <v>13.376077295055918</v>
      </c>
      <c r="BP116" s="2">
        <f t="shared" si="84"/>
        <v>81.603522680632949</v>
      </c>
      <c r="BQ116" s="2">
        <f t="shared" si="85"/>
        <v>5.0919187420434039E-2</v>
      </c>
      <c r="BR116" s="2">
        <f t="shared" si="86"/>
        <v>-1</v>
      </c>
      <c r="BS116" s="2" t="e">
        <f t="shared" si="87"/>
        <v>#DIV/0!</v>
      </c>
      <c r="BT116" s="2" t="s">
        <v>816</v>
      </c>
      <c r="BU116" s="2">
        <v>694.67</v>
      </c>
      <c r="BV116" s="2">
        <f t="shared" si="88"/>
        <v>694.67</v>
      </c>
      <c r="BW116" s="2">
        <f t="shared" si="89"/>
        <v>0.74787314353740508</v>
      </c>
      <c r="BX116" s="2">
        <f t="shared" si="90"/>
        <v>0.862996141844247</v>
      </c>
      <c r="BY116" s="2">
        <f t="shared" si="91"/>
        <v>3.9662573596095987</v>
      </c>
      <c r="BZ116" s="2">
        <f t="shared" si="92"/>
        <v>0.64541163746170926</v>
      </c>
      <c r="CA116" s="2" t="e">
        <f t="shared" si="93"/>
        <v>#DIV/0!</v>
      </c>
      <c r="CB116" s="2">
        <f t="shared" si="94"/>
        <v>0.61362562162214662</v>
      </c>
      <c r="CC116" s="2">
        <f t="shared" si="95"/>
        <v>0.38637437837785338</v>
      </c>
      <c r="CD116" s="2">
        <f t="shared" si="96"/>
        <v>299.98556666666661</v>
      </c>
      <c r="CE116" s="2">
        <f t="shared" si="97"/>
        <v>252.87279603933163</v>
      </c>
      <c r="CF116" s="2">
        <f t="shared" si="98"/>
        <v>0.84294987538622135</v>
      </c>
      <c r="CG116" s="2">
        <f t="shared" si="99"/>
        <v>0.16529325949540724</v>
      </c>
      <c r="CH116" s="2">
        <v>6</v>
      </c>
      <c r="CI116" s="2">
        <v>0.5</v>
      </c>
      <c r="CJ116" s="2" t="s">
        <v>312</v>
      </c>
      <c r="CK116" s="2">
        <v>2</v>
      </c>
      <c r="CL116" s="2" t="b">
        <v>0</v>
      </c>
      <c r="CM116" s="2">
        <v>1693252643.849999</v>
      </c>
      <c r="CN116" s="2">
        <v>395.12936666666661</v>
      </c>
      <c r="CO116" s="2">
        <v>410.03593333333328</v>
      </c>
      <c r="CP116" s="2">
        <v>16.972683333333329</v>
      </c>
      <c r="CQ116" s="2">
        <v>13.16483</v>
      </c>
      <c r="CR116" s="2">
        <v>395.77836666666661</v>
      </c>
      <c r="CS116" s="2">
        <v>16.97068333333333</v>
      </c>
      <c r="CT116" s="2">
        <v>600.00373333333346</v>
      </c>
      <c r="CU116" s="2">
        <v>101.3820333333333</v>
      </c>
      <c r="CV116" s="2">
        <v>9.9952899999999983E-2</v>
      </c>
      <c r="CW116" s="2">
        <v>24.924593333333341</v>
      </c>
      <c r="CX116" s="2">
        <v>24.00076</v>
      </c>
      <c r="CY116" s="2">
        <v>999.9000000000002</v>
      </c>
      <c r="CZ116" s="2">
        <v>0</v>
      </c>
      <c r="DA116" s="2">
        <v>0</v>
      </c>
      <c r="DB116" s="2">
        <v>10000.504666666669</v>
      </c>
      <c r="DC116" s="2">
        <v>0</v>
      </c>
      <c r="DD116" s="2">
        <v>258.09456666666671</v>
      </c>
      <c r="DE116" s="2">
        <v>299.98556666666661</v>
      </c>
      <c r="DF116" s="2">
        <v>0.90000543333333327</v>
      </c>
      <c r="DG116" s="2">
        <v>9.9993993333333323E-2</v>
      </c>
      <c r="DH116" s="2">
        <v>0</v>
      </c>
      <c r="DI116" s="2">
        <v>977.28543333333334</v>
      </c>
      <c r="DJ116" s="2">
        <v>5.0002200000000014</v>
      </c>
      <c r="DK116" s="2">
        <v>3026.233666666667</v>
      </c>
      <c r="DL116" s="2">
        <v>2719.5276666666668</v>
      </c>
      <c r="DM116" s="2">
        <v>33.474799999999988</v>
      </c>
      <c r="DN116" s="2">
        <v>38.191466666666663</v>
      </c>
      <c r="DO116" s="2">
        <v>35.495733333333327</v>
      </c>
      <c r="DP116" s="2">
        <v>34.778933333333327</v>
      </c>
      <c r="DQ116" s="2">
        <v>35.828800000000001</v>
      </c>
      <c r="DR116" s="2">
        <v>265.48799999999989</v>
      </c>
      <c r="DS116" s="2">
        <v>29.497333333333341</v>
      </c>
      <c r="DT116" s="2">
        <v>0</v>
      </c>
      <c r="DU116" s="2">
        <v>157.4000000953674</v>
      </c>
      <c r="DV116" s="2">
        <v>0</v>
      </c>
      <c r="DW116" s="2">
        <v>976.9760399999999</v>
      </c>
      <c r="DX116" s="2">
        <v>-31.06092304313167</v>
      </c>
      <c r="DY116" s="2">
        <v>-82.293845982641685</v>
      </c>
      <c r="DZ116" s="2">
        <v>3025.3452000000002</v>
      </c>
      <c r="EA116" s="2">
        <v>15</v>
      </c>
      <c r="EB116" s="2">
        <v>1693252692.0999999</v>
      </c>
      <c r="EC116" s="2" t="s">
        <v>817</v>
      </c>
      <c r="ED116" s="2">
        <v>1693252509.0999999</v>
      </c>
      <c r="EE116" s="2">
        <v>1693252684.0999999</v>
      </c>
      <c r="EF116" s="2">
        <v>99</v>
      </c>
      <c r="EG116" s="2">
        <v>2.5999999999999999E-2</v>
      </c>
      <c r="EH116" s="2">
        <v>-0.01</v>
      </c>
      <c r="EI116" s="2">
        <v>-0.64900000000000002</v>
      </c>
      <c r="EJ116" s="2">
        <v>2E-3</v>
      </c>
      <c r="EK116" s="2">
        <v>410</v>
      </c>
      <c r="EL116" s="2">
        <v>13</v>
      </c>
      <c r="EM116" s="2">
        <v>0.51</v>
      </c>
      <c r="EN116" s="2">
        <v>0.05</v>
      </c>
      <c r="EO116" s="2">
        <v>100</v>
      </c>
      <c r="EP116" s="2">
        <v>100</v>
      </c>
      <c r="EQ116" s="2">
        <v>-0.64900000000000002</v>
      </c>
      <c r="ER116" s="2">
        <v>2E-3</v>
      </c>
      <c r="ES116" s="2">
        <v>-1.140038128387056</v>
      </c>
      <c r="ET116" s="2">
        <v>4.3947813741094052E-4</v>
      </c>
      <c r="EU116" s="2">
        <v>1.9954388575737439E-6</v>
      </c>
      <c r="EV116" s="2">
        <v>-3.8034163071679039E-10</v>
      </c>
      <c r="EW116" s="2">
        <v>-6.6159327390264977E-2</v>
      </c>
      <c r="EX116" s="2">
        <v>-1.1920631203760169E-2</v>
      </c>
      <c r="EY116" s="2">
        <v>1.912794135708796E-3</v>
      </c>
      <c r="EZ116" s="2">
        <v>-4.0206091563060771E-5</v>
      </c>
      <c r="FA116" s="2">
        <v>23</v>
      </c>
      <c r="FB116" s="2">
        <v>2006</v>
      </c>
      <c r="FC116" s="2">
        <v>0</v>
      </c>
      <c r="FD116" s="2">
        <v>18</v>
      </c>
      <c r="FE116" s="2">
        <v>2.4</v>
      </c>
      <c r="FF116" s="2">
        <v>2.2999999999999998</v>
      </c>
      <c r="FG116" s="2">
        <v>1.07056</v>
      </c>
      <c r="FH116" s="2">
        <v>2.6110799999999998</v>
      </c>
      <c r="FI116" s="2">
        <v>1.39771</v>
      </c>
      <c r="FJ116" s="2">
        <v>2.2692899999999998</v>
      </c>
      <c r="FK116" s="2">
        <v>1.3952599999999999</v>
      </c>
      <c r="FL116" s="2">
        <v>2.65259</v>
      </c>
      <c r="FM116" s="2">
        <v>34.669199999999996</v>
      </c>
      <c r="FN116" s="2">
        <v>13.4053</v>
      </c>
      <c r="FO116" s="2">
        <v>18</v>
      </c>
      <c r="FP116" s="2">
        <v>594.26800000000003</v>
      </c>
      <c r="FQ116" s="2">
        <v>376.79</v>
      </c>
      <c r="FR116" s="2">
        <v>24.5687</v>
      </c>
      <c r="FS116" s="2">
        <v>25.561199999999999</v>
      </c>
      <c r="FT116" s="2">
        <v>30.0002</v>
      </c>
      <c r="FU116" s="2">
        <v>25.356999999999999</v>
      </c>
      <c r="FV116" s="2">
        <v>25.705100000000002</v>
      </c>
      <c r="FW116" s="2">
        <v>21.4467</v>
      </c>
      <c r="FX116" s="2">
        <v>11.5761</v>
      </c>
      <c r="FY116" s="2">
        <v>53.456299999999999</v>
      </c>
      <c r="FZ116" s="2">
        <v>-999.9</v>
      </c>
      <c r="GA116" s="2">
        <v>410</v>
      </c>
      <c r="GB116" s="2">
        <v>12.9015</v>
      </c>
      <c r="GC116" s="2">
        <v>98.968800000000002</v>
      </c>
      <c r="GD116" s="2">
        <v>93.593299999999999</v>
      </c>
    </row>
    <row r="117" spans="1:186" s="2" customFormat="1" thickTop="1" thickBot="1" x14ac:dyDescent="0.35">
      <c r="A117" s="1">
        <v>99</v>
      </c>
      <c r="B117" s="2">
        <v>1693252780.5</v>
      </c>
      <c r="C117" s="2">
        <v>16371.5</v>
      </c>
      <c r="D117" s="2" t="s">
        <v>818</v>
      </c>
      <c r="E117" s="2" t="s">
        <v>819</v>
      </c>
      <c r="F117" s="2">
        <v>5</v>
      </c>
      <c r="G117" s="2" t="s">
        <v>820</v>
      </c>
      <c r="H117" s="2" t="s">
        <v>308</v>
      </c>
      <c r="I117" s="1">
        <v>99</v>
      </c>
      <c r="J117" s="1" t="s">
        <v>1378</v>
      </c>
      <c r="M117" s="2">
        <v>1693252772.5</v>
      </c>
      <c r="N117" s="2">
        <f t="shared" si="50"/>
        <v>3.7838590805895893E-3</v>
      </c>
      <c r="O117" s="2">
        <f t="shared" si="51"/>
        <v>3.7838590805895893</v>
      </c>
      <c r="P117" s="1">
        <f t="shared" si="52"/>
        <v>13.958605029840404</v>
      </c>
      <c r="Q117" s="2">
        <f t="shared" si="53"/>
        <v>394.56929032258068</v>
      </c>
      <c r="R117" s="2">
        <f t="shared" si="54"/>
        <v>309.72714852657975</v>
      </c>
      <c r="S117" s="2">
        <f t="shared" si="55"/>
        <v>31.430366014794252</v>
      </c>
      <c r="T117" s="2">
        <f t="shared" si="56"/>
        <v>40.039942484964548</v>
      </c>
      <c r="U117" s="2">
        <f t="shared" si="57"/>
        <v>0.30235986982277308</v>
      </c>
      <c r="V117" s="2">
        <f t="shared" si="58"/>
        <v>2.9531301874311815</v>
      </c>
      <c r="W117" s="2">
        <f t="shared" si="59"/>
        <v>0.28615392372753196</v>
      </c>
      <c r="X117" s="2">
        <f t="shared" si="60"/>
        <v>0.180229823810793</v>
      </c>
      <c r="Y117" s="2">
        <f t="shared" si="61"/>
        <v>49.587770201479245</v>
      </c>
      <c r="Z117" s="2">
        <f t="shared" si="62"/>
        <v>24.279203659145494</v>
      </c>
      <c r="AA117" s="2">
        <f t="shared" si="63"/>
        <v>24.043719354838711</v>
      </c>
      <c r="AB117" s="2">
        <f t="shared" si="64"/>
        <v>3.0028489759580084</v>
      </c>
      <c r="AC117" s="2">
        <f t="shared" si="65"/>
        <v>53.32004759530772</v>
      </c>
      <c r="AD117" s="2">
        <f t="shared" si="66"/>
        <v>1.6920351209308451</v>
      </c>
      <c r="AE117" s="2">
        <f t="shared" si="67"/>
        <v>3.1733563588937006</v>
      </c>
      <c r="AF117" s="2">
        <f t="shared" si="68"/>
        <v>1.3108138550271633</v>
      </c>
      <c r="AG117" s="2">
        <f t="shared" si="69"/>
        <v>-166.86818545400089</v>
      </c>
      <c r="AH117" s="2">
        <f t="shared" si="70"/>
        <v>146.93515599597217</v>
      </c>
      <c r="AI117" s="2">
        <f t="shared" si="71"/>
        <v>10.472224429299795</v>
      </c>
      <c r="AJ117" s="2">
        <f t="shared" si="72"/>
        <v>40.126965172750317</v>
      </c>
      <c r="AK117" s="2">
        <f t="shared" si="73"/>
        <v>13.958605029840404</v>
      </c>
      <c r="AL117" s="2">
        <f t="shared" si="74"/>
        <v>3.7838590805895893</v>
      </c>
      <c r="AM117" s="2">
        <f t="shared" si="75"/>
        <v>14.005622901717997</v>
      </c>
      <c r="AN117" s="2">
        <v>415.37685171609769</v>
      </c>
      <c r="AO117" s="2">
        <v>401.21898787878791</v>
      </c>
      <c r="AP117" s="2">
        <v>-6.7333356118021532E-3</v>
      </c>
      <c r="AQ117" s="2">
        <v>67.237837116031059</v>
      </c>
      <c r="AR117" s="2">
        <f t="shared" si="76"/>
        <v>3.8697726958666969</v>
      </c>
      <c r="AS117" s="2">
        <v>12.919942596580089</v>
      </c>
      <c r="AT117" s="2">
        <v>16.726458181818181</v>
      </c>
      <c r="AU117" s="2">
        <v>-3.0961962481927002E-4</v>
      </c>
      <c r="AV117" s="2">
        <v>78.55</v>
      </c>
      <c r="AW117" s="2">
        <v>2</v>
      </c>
      <c r="AX117" s="2">
        <v>0</v>
      </c>
      <c r="AY117" s="2">
        <f t="shared" si="77"/>
        <v>1</v>
      </c>
      <c r="AZ117" s="2">
        <f t="shared" si="78"/>
        <v>0</v>
      </c>
      <c r="BA117" s="2">
        <f t="shared" si="79"/>
        <v>53957.538650456278</v>
      </c>
      <c r="BB117" s="2" t="s">
        <v>309</v>
      </c>
      <c r="BC117" s="2">
        <v>0</v>
      </c>
      <c r="BD117" s="2">
        <v>0</v>
      </c>
      <c r="BE117" s="2">
        <v>0</v>
      </c>
      <c r="BF117" s="2" t="e">
        <f t="shared" si="80"/>
        <v>#DIV/0!</v>
      </c>
      <c r="BG117" s="2">
        <v>0.5</v>
      </c>
      <c r="BH117" s="2" t="s">
        <v>821</v>
      </c>
      <c r="BI117" s="2">
        <v>8149.52</v>
      </c>
      <c r="BJ117" s="2">
        <v>1032.5869230769231</v>
      </c>
      <c r="BK117" s="2">
        <v>2918.71</v>
      </c>
      <c r="BL117" s="2">
        <f t="shared" si="81"/>
        <v>0.64621804733018251</v>
      </c>
      <c r="BM117" s="2">
        <v>0.5</v>
      </c>
      <c r="BN117" s="2">
        <f t="shared" si="82"/>
        <v>252.88434201313478</v>
      </c>
      <c r="BO117" s="2">
        <f t="shared" si="83"/>
        <v>13.958605029840404</v>
      </c>
      <c r="BP117" s="2">
        <f t="shared" si="84"/>
        <v>81.709212848052999</v>
      </c>
      <c r="BQ117" s="2">
        <f t="shared" si="85"/>
        <v>5.3220396813422978E-2</v>
      </c>
      <c r="BR117" s="2">
        <f t="shared" si="86"/>
        <v>-1</v>
      </c>
      <c r="BS117" s="2" t="e">
        <f t="shared" si="87"/>
        <v>#DIV/0!</v>
      </c>
      <c r="BT117" s="2" t="s">
        <v>822</v>
      </c>
      <c r="BU117" s="2">
        <v>706.2</v>
      </c>
      <c r="BV117" s="2">
        <f t="shared" si="88"/>
        <v>706.2</v>
      </c>
      <c r="BW117" s="2">
        <f t="shared" si="89"/>
        <v>0.75804379331965144</v>
      </c>
      <c r="BX117" s="2">
        <f t="shared" si="90"/>
        <v>0.85248115349674203</v>
      </c>
      <c r="BY117" s="2">
        <f t="shared" si="91"/>
        <v>4.1329793259699796</v>
      </c>
      <c r="BZ117" s="2">
        <f t="shared" si="92"/>
        <v>0.64621804733018251</v>
      </c>
      <c r="CA117" s="2" t="e">
        <f t="shared" si="93"/>
        <v>#DIV/0!</v>
      </c>
      <c r="CB117" s="2">
        <f t="shared" si="94"/>
        <v>0.58302325658500642</v>
      </c>
      <c r="CC117" s="2">
        <f t="shared" si="95"/>
        <v>0.41697674341499358</v>
      </c>
      <c r="CD117" s="2">
        <f t="shared" si="96"/>
        <v>299.99932258064513</v>
      </c>
      <c r="CE117" s="2">
        <f t="shared" si="97"/>
        <v>252.88434201313478</v>
      </c>
      <c r="CF117" s="2">
        <f t="shared" si="98"/>
        <v>0.84294971014527875</v>
      </c>
      <c r="CG117" s="2">
        <f t="shared" si="99"/>
        <v>0.16529294058038807</v>
      </c>
      <c r="CH117" s="2">
        <v>6</v>
      </c>
      <c r="CI117" s="2">
        <v>0.5</v>
      </c>
      <c r="CJ117" s="2" t="s">
        <v>312</v>
      </c>
      <c r="CK117" s="2">
        <v>2</v>
      </c>
      <c r="CL117" s="2" t="b">
        <v>0</v>
      </c>
      <c r="CM117" s="2">
        <v>1693252772.5</v>
      </c>
      <c r="CN117" s="2">
        <v>394.56929032258068</v>
      </c>
      <c r="CO117" s="2">
        <v>410.02012903225801</v>
      </c>
      <c r="CP117" s="2">
        <v>16.673977419354841</v>
      </c>
      <c r="CQ117" s="2">
        <v>12.953393548387099</v>
      </c>
      <c r="CR117" s="2">
        <v>395.19529032258072</v>
      </c>
      <c r="CS117" s="2">
        <v>16.673977419354841</v>
      </c>
      <c r="CT117" s="2">
        <v>600.02954838709672</v>
      </c>
      <c r="CU117" s="2">
        <v>101.3775806451613</v>
      </c>
      <c r="CV117" s="2">
        <v>0.1000139548387097</v>
      </c>
      <c r="CW117" s="2">
        <v>24.966625806451621</v>
      </c>
      <c r="CX117" s="2">
        <v>24.043719354838711</v>
      </c>
      <c r="CY117" s="2">
        <v>999.90000000000032</v>
      </c>
      <c r="CZ117" s="2">
        <v>0</v>
      </c>
      <c r="DA117" s="2">
        <v>0</v>
      </c>
      <c r="DB117" s="2">
        <v>9997.3203225806446</v>
      </c>
      <c r="DC117" s="2">
        <v>0</v>
      </c>
      <c r="DD117" s="2">
        <v>266.43780645161291</v>
      </c>
      <c r="DE117" s="2">
        <v>299.99932258064513</v>
      </c>
      <c r="DF117" s="2">
        <v>0.90000377419354838</v>
      </c>
      <c r="DG117" s="2">
        <v>9.999601612903225E-2</v>
      </c>
      <c r="DH117" s="2">
        <v>0</v>
      </c>
      <c r="DI117" s="2">
        <v>1033.1496774193549</v>
      </c>
      <c r="DJ117" s="2">
        <v>5.0002200000000023</v>
      </c>
      <c r="DK117" s="2">
        <v>3225.829999999999</v>
      </c>
      <c r="DL117" s="2">
        <v>2719.650322580645</v>
      </c>
      <c r="DM117" s="2">
        <v>34.477483870967738</v>
      </c>
      <c r="DN117" s="2">
        <v>39.154999999999987</v>
      </c>
      <c r="DO117" s="2">
        <v>36.59248387096774</v>
      </c>
      <c r="DP117" s="2">
        <v>37.017870967741921</v>
      </c>
      <c r="DQ117" s="2">
        <v>36.610548387096763</v>
      </c>
      <c r="DR117" s="2">
        <v>265.49967741935478</v>
      </c>
      <c r="DS117" s="2">
        <v>29.49677419354839</v>
      </c>
      <c r="DT117" s="2">
        <v>0</v>
      </c>
      <c r="DU117" s="2">
        <v>126.9000000953674</v>
      </c>
      <c r="DV117" s="2">
        <v>0</v>
      </c>
      <c r="DW117" s="2">
        <v>1032.5869230769231</v>
      </c>
      <c r="DX117" s="2">
        <v>-62.69675206377854</v>
      </c>
      <c r="DY117" s="2">
        <v>-178.7234185788644</v>
      </c>
      <c r="DZ117" s="2">
        <v>3224.4407692307691</v>
      </c>
      <c r="EA117" s="2">
        <v>15</v>
      </c>
      <c r="EB117" s="2">
        <v>1693252809.5</v>
      </c>
      <c r="EC117" s="2" t="s">
        <v>823</v>
      </c>
      <c r="ED117" s="2">
        <v>1693252809.5</v>
      </c>
      <c r="EE117" s="2">
        <v>1693252808.5</v>
      </c>
      <c r="EF117" s="2">
        <v>100</v>
      </c>
      <c r="EG117" s="2">
        <v>2.3E-2</v>
      </c>
      <c r="EH117" s="2">
        <v>-2E-3</v>
      </c>
      <c r="EI117" s="2">
        <v>-0.626</v>
      </c>
      <c r="EJ117" s="2">
        <v>0</v>
      </c>
      <c r="EK117" s="2">
        <v>410</v>
      </c>
      <c r="EL117" s="2">
        <v>13</v>
      </c>
      <c r="EM117" s="2">
        <v>0.27</v>
      </c>
      <c r="EN117" s="2">
        <v>0.05</v>
      </c>
      <c r="EO117" s="2">
        <v>100</v>
      </c>
      <c r="EP117" s="2">
        <v>100</v>
      </c>
      <c r="EQ117" s="2">
        <v>-0.626</v>
      </c>
      <c r="ER117" s="2">
        <v>0</v>
      </c>
      <c r="ES117" s="2">
        <v>-1.140038128387056</v>
      </c>
      <c r="ET117" s="2">
        <v>4.3947813741094052E-4</v>
      </c>
      <c r="EU117" s="2">
        <v>1.9954388575737439E-6</v>
      </c>
      <c r="EV117" s="2">
        <v>-3.8034163071679039E-10</v>
      </c>
      <c r="EW117" s="2">
        <v>-7.5693408090776071E-2</v>
      </c>
      <c r="EX117" s="2">
        <v>-1.1920631203760169E-2</v>
      </c>
      <c r="EY117" s="2">
        <v>1.912794135708796E-3</v>
      </c>
      <c r="EZ117" s="2">
        <v>-4.0206091563060771E-5</v>
      </c>
      <c r="FA117" s="2">
        <v>23</v>
      </c>
      <c r="FB117" s="2">
        <v>2006</v>
      </c>
      <c r="FC117" s="2">
        <v>0</v>
      </c>
      <c r="FD117" s="2">
        <v>18</v>
      </c>
      <c r="FE117" s="2">
        <v>4.5</v>
      </c>
      <c r="FF117" s="2">
        <v>1.6</v>
      </c>
      <c r="FG117" s="2">
        <v>1.07056</v>
      </c>
      <c r="FH117" s="2">
        <v>2.6159699999999999</v>
      </c>
      <c r="FI117" s="2">
        <v>1.39771</v>
      </c>
      <c r="FJ117" s="2">
        <v>2.2692899999999998</v>
      </c>
      <c r="FK117" s="2">
        <v>1.3952599999999999</v>
      </c>
      <c r="FL117" s="2">
        <v>2.3559600000000001</v>
      </c>
      <c r="FM117" s="2">
        <v>34.760800000000003</v>
      </c>
      <c r="FN117" s="2">
        <v>13.361499999999999</v>
      </c>
      <c r="FO117" s="2">
        <v>18</v>
      </c>
      <c r="FP117" s="2">
        <v>598.96799999999996</v>
      </c>
      <c r="FQ117" s="2">
        <v>376.45</v>
      </c>
      <c r="FR117" s="2">
        <v>24.559200000000001</v>
      </c>
      <c r="FS117" s="2">
        <v>25.582699999999999</v>
      </c>
      <c r="FT117" s="2">
        <v>30</v>
      </c>
      <c r="FU117" s="2">
        <v>25.38</v>
      </c>
      <c r="FV117" s="2">
        <v>25.729800000000001</v>
      </c>
      <c r="FW117" s="2">
        <v>21.442399999999999</v>
      </c>
      <c r="FX117" s="2">
        <v>10.6318</v>
      </c>
      <c r="FY117" s="2">
        <v>48.807699999999997</v>
      </c>
      <c r="FZ117" s="2">
        <v>-999.9</v>
      </c>
      <c r="GA117" s="2">
        <v>410</v>
      </c>
      <c r="GB117" s="2">
        <v>12.9758</v>
      </c>
      <c r="GC117" s="2">
        <v>98.969499999999996</v>
      </c>
      <c r="GD117" s="2">
        <v>93.607699999999994</v>
      </c>
    </row>
    <row r="118" spans="1:186" s="2" customFormat="1" thickTop="1" thickBot="1" x14ac:dyDescent="0.35">
      <c r="A118" s="1">
        <v>100</v>
      </c>
      <c r="B118" s="2">
        <v>1693252932</v>
      </c>
      <c r="C118" s="2">
        <v>16523</v>
      </c>
      <c r="D118" s="2" t="s">
        <v>824</v>
      </c>
      <c r="E118" s="2" t="s">
        <v>825</v>
      </c>
      <c r="F118" s="2">
        <v>5</v>
      </c>
      <c r="G118" s="2" t="s">
        <v>826</v>
      </c>
      <c r="H118" s="2" t="s">
        <v>308</v>
      </c>
      <c r="I118" s="1">
        <v>100</v>
      </c>
      <c r="J118" s="1" t="s">
        <v>1377</v>
      </c>
      <c r="M118" s="2">
        <v>1693252924.25</v>
      </c>
      <c r="N118" s="2">
        <f t="shared" si="50"/>
        <v>1.9458576413675958E-3</v>
      </c>
      <c r="O118" s="2">
        <f t="shared" si="51"/>
        <v>1.9458576413675959</v>
      </c>
      <c r="P118" s="1">
        <f t="shared" si="52"/>
        <v>12.255430214904301</v>
      </c>
      <c r="Q118" s="2">
        <f t="shared" si="53"/>
        <v>396.96460000000002</v>
      </c>
      <c r="R118" s="2">
        <f t="shared" si="54"/>
        <v>249.5137093548434</v>
      </c>
      <c r="S118" s="2">
        <f t="shared" si="55"/>
        <v>25.319559178677768</v>
      </c>
      <c r="T118" s="2">
        <f t="shared" si="56"/>
        <v>40.28223021303517</v>
      </c>
      <c r="U118" s="2">
        <f t="shared" si="57"/>
        <v>0.14302425632456311</v>
      </c>
      <c r="V118" s="2">
        <f t="shared" si="58"/>
        <v>2.9536270791240593</v>
      </c>
      <c r="W118" s="2">
        <f t="shared" si="59"/>
        <v>0.13928512824034414</v>
      </c>
      <c r="X118" s="2">
        <f t="shared" si="60"/>
        <v>8.7381008942354482E-2</v>
      </c>
      <c r="Y118" s="2">
        <f t="shared" si="61"/>
        <v>66.12478297723753</v>
      </c>
      <c r="Z118" s="2">
        <f t="shared" si="62"/>
        <v>25.152965893868188</v>
      </c>
      <c r="AA118" s="2">
        <f t="shared" si="63"/>
        <v>24.694980000000001</v>
      </c>
      <c r="AB118" s="2">
        <f t="shared" si="64"/>
        <v>3.1223124925645562</v>
      </c>
      <c r="AC118" s="2">
        <f t="shared" si="65"/>
        <v>53.812255993322225</v>
      </c>
      <c r="AD118" s="2">
        <f t="shared" si="66"/>
        <v>1.7386200764836763</v>
      </c>
      <c r="AE118" s="2">
        <f t="shared" si="67"/>
        <v>3.2308998097002823</v>
      </c>
      <c r="AF118" s="2">
        <f t="shared" si="68"/>
        <v>1.3836924160808799</v>
      </c>
      <c r="AG118" s="2">
        <f t="shared" si="69"/>
        <v>-85.812321984310969</v>
      </c>
      <c r="AH118" s="2">
        <f t="shared" si="70"/>
        <v>91.296335611069111</v>
      </c>
      <c r="AI118" s="2">
        <f t="shared" si="71"/>
        <v>6.5369905491339066</v>
      </c>
      <c r="AJ118" s="2">
        <f t="shared" si="72"/>
        <v>78.145787153129575</v>
      </c>
      <c r="AK118" s="2">
        <f t="shared" si="73"/>
        <v>12.255430214904301</v>
      </c>
      <c r="AL118" s="2">
        <f t="shared" si="74"/>
        <v>1.9458576413675959</v>
      </c>
      <c r="AM118" s="2">
        <f t="shared" si="75"/>
        <v>12.657234184159773</v>
      </c>
      <c r="AN118" s="2">
        <v>416.34853062041282</v>
      </c>
      <c r="AO118" s="2">
        <v>403.74424242424232</v>
      </c>
      <c r="AP118" s="2">
        <v>-5.4187347883943533E-2</v>
      </c>
      <c r="AQ118" s="2">
        <v>67.240213481891374</v>
      </c>
      <c r="AR118" s="2">
        <f t="shared" si="76"/>
        <v>1.9850852584502305</v>
      </c>
      <c r="AS118" s="2">
        <v>15.222999942770571</v>
      </c>
      <c r="AT118" s="2">
        <v>17.17329999999999</v>
      </c>
      <c r="AU118" s="2">
        <v>1.168108843531076E-4</v>
      </c>
      <c r="AV118" s="2">
        <v>78.55</v>
      </c>
      <c r="AW118" s="2">
        <v>15</v>
      </c>
      <c r="AX118" s="2">
        <v>2</v>
      </c>
      <c r="AY118" s="2">
        <f t="shared" si="77"/>
        <v>1</v>
      </c>
      <c r="AZ118" s="2">
        <f t="shared" si="78"/>
        <v>0</v>
      </c>
      <c r="BA118" s="2">
        <f t="shared" si="79"/>
        <v>53917.503963973249</v>
      </c>
      <c r="BB118" s="2" t="s">
        <v>309</v>
      </c>
      <c r="BC118" s="2">
        <v>0</v>
      </c>
      <c r="BD118" s="2">
        <v>0</v>
      </c>
      <c r="BE118" s="2">
        <v>0</v>
      </c>
      <c r="BF118" s="2" t="e">
        <f t="shared" si="80"/>
        <v>#DIV/0!</v>
      </c>
      <c r="BG118" s="2">
        <v>0.5</v>
      </c>
      <c r="BH118" s="2" t="s">
        <v>827</v>
      </c>
      <c r="BI118" s="2">
        <v>8155.31</v>
      </c>
      <c r="BJ118" s="2">
        <v>1053.550769230769</v>
      </c>
      <c r="BK118" s="2">
        <v>2460.98</v>
      </c>
      <c r="BL118" s="2">
        <f t="shared" si="81"/>
        <v>0.57189787433023875</v>
      </c>
      <c r="BM118" s="2">
        <v>0.5</v>
      </c>
      <c r="BN118" s="2">
        <f t="shared" si="82"/>
        <v>337.17309687939758</v>
      </c>
      <c r="BO118" s="2">
        <f t="shared" si="83"/>
        <v>12.255430214904301</v>
      </c>
      <c r="BP118" s="2">
        <f t="shared" si="84"/>
        <v>96.414288693335564</v>
      </c>
      <c r="BQ118" s="2">
        <f t="shared" si="85"/>
        <v>3.4864674328121334E-2</v>
      </c>
      <c r="BR118" s="2">
        <f t="shared" si="86"/>
        <v>-1</v>
      </c>
      <c r="BS118" s="2" t="e">
        <f t="shared" si="87"/>
        <v>#DIV/0!</v>
      </c>
      <c r="BT118" s="2" t="s">
        <v>828</v>
      </c>
      <c r="BU118" s="2">
        <v>659.13</v>
      </c>
      <c r="BV118" s="2">
        <f t="shared" si="88"/>
        <v>659.13</v>
      </c>
      <c r="BW118" s="2">
        <f t="shared" si="89"/>
        <v>0.73216767304082109</v>
      </c>
      <c r="BX118" s="2">
        <f t="shared" si="90"/>
        <v>0.78110232858963347</v>
      </c>
      <c r="BY118" s="2">
        <f t="shared" si="91"/>
        <v>3.7336792438517441</v>
      </c>
      <c r="BZ118" s="2">
        <f t="shared" si="92"/>
        <v>0.57189787433023875</v>
      </c>
      <c r="CA118" s="2" t="e">
        <f t="shared" si="93"/>
        <v>#DIV/0!</v>
      </c>
      <c r="CB118" s="2">
        <f t="shared" si="94"/>
        <v>0.48867884954342733</v>
      </c>
      <c r="CC118" s="2">
        <f t="shared" si="95"/>
        <v>0.51132115045657267</v>
      </c>
      <c r="CD118" s="2">
        <f t="shared" si="96"/>
        <v>399.98583333333318</v>
      </c>
      <c r="CE118" s="2">
        <f t="shared" si="97"/>
        <v>337.17309687939758</v>
      </c>
      <c r="CF118" s="2">
        <f t="shared" si="98"/>
        <v>0.84296259712380905</v>
      </c>
      <c r="CG118" s="2">
        <f t="shared" si="99"/>
        <v>0.16531781244895144</v>
      </c>
      <c r="CH118" s="2">
        <v>6</v>
      </c>
      <c r="CI118" s="2">
        <v>0.5</v>
      </c>
      <c r="CJ118" s="2" t="s">
        <v>312</v>
      </c>
      <c r="CK118" s="2">
        <v>2</v>
      </c>
      <c r="CL118" s="2" t="b">
        <v>0</v>
      </c>
      <c r="CM118" s="2">
        <v>1693252924.25</v>
      </c>
      <c r="CN118" s="2">
        <v>396.96460000000002</v>
      </c>
      <c r="CO118" s="2">
        <v>409.99200000000008</v>
      </c>
      <c r="CP118" s="2">
        <v>17.13337666666667</v>
      </c>
      <c r="CQ118" s="2">
        <v>15.220926666666671</v>
      </c>
      <c r="CR118" s="2">
        <v>397.58460000000002</v>
      </c>
      <c r="CS118" s="2">
        <v>17.084376666666671</v>
      </c>
      <c r="CT118" s="2">
        <v>600.02150000000006</v>
      </c>
      <c r="CU118" s="2">
        <v>101.3756333333333</v>
      </c>
      <c r="CV118" s="2">
        <v>9.9989966666666652E-2</v>
      </c>
      <c r="CW118" s="2">
        <v>25.268319999999999</v>
      </c>
      <c r="CX118" s="2">
        <v>24.694980000000001</v>
      </c>
      <c r="CY118" s="2">
        <v>999.9000000000002</v>
      </c>
      <c r="CZ118" s="2">
        <v>0</v>
      </c>
      <c r="DA118" s="2">
        <v>0</v>
      </c>
      <c r="DB118" s="2">
        <v>10000.332666666671</v>
      </c>
      <c r="DC118" s="2">
        <v>0</v>
      </c>
      <c r="DD118" s="2">
        <v>420.79669999999999</v>
      </c>
      <c r="DE118" s="2">
        <v>399.98583333333318</v>
      </c>
      <c r="DF118" s="2">
        <v>0.89999869999999993</v>
      </c>
      <c r="DG118" s="2">
        <v>0.1000011566666667</v>
      </c>
      <c r="DH118" s="2">
        <v>0</v>
      </c>
      <c r="DI118" s="2">
        <v>1054.614333333333</v>
      </c>
      <c r="DJ118" s="2">
        <v>5.0002200000000014</v>
      </c>
      <c r="DK118" s="2">
        <v>4342.74</v>
      </c>
      <c r="DL118" s="2">
        <v>3641.442333333333</v>
      </c>
      <c r="DM118" s="2">
        <v>35.672666666666657</v>
      </c>
      <c r="DN118" s="2">
        <v>40.187166666666663</v>
      </c>
      <c r="DO118" s="2">
        <v>37.593499999999992</v>
      </c>
      <c r="DP118" s="2">
        <v>39.341466666666648</v>
      </c>
      <c r="DQ118" s="2">
        <v>37.843499999999992</v>
      </c>
      <c r="DR118" s="2">
        <v>355.48666666666662</v>
      </c>
      <c r="DS118" s="2">
        <v>39.5</v>
      </c>
      <c r="DT118" s="2">
        <v>0</v>
      </c>
      <c r="DU118" s="2">
        <v>149.60000014305109</v>
      </c>
      <c r="DV118" s="2">
        <v>0</v>
      </c>
      <c r="DW118" s="2">
        <v>1053.550769230769</v>
      </c>
      <c r="DX118" s="2">
        <v>-131.72717957978901</v>
      </c>
      <c r="DY118" s="2">
        <v>-528.97914565756093</v>
      </c>
      <c r="DZ118" s="2">
        <v>4338.6838461538464</v>
      </c>
      <c r="EA118" s="2">
        <v>15</v>
      </c>
      <c r="EB118" s="2">
        <v>1693252958.5</v>
      </c>
      <c r="EC118" s="2" t="s">
        <v>829</v>
      </c>
      <c r="ED118" s="2">
        <v>1693252958.5</v>
      </c>
      <c r="EE118" s="2">
        <v>1693252953</v>
      </c>
      <c r="EF118" s="2">
        <v>101</v>
      </c>
      <c r="EG118" s="2">
        <v>6.0000000000000001E-3</v>
      </c>
      <c r="EH118" s="2">
        <v>8.0000000000000002E-3</v>
      </c>
      <c r="EI118" s="2">
        <v>-0.62</v>
      </c>
      <c r="EJ118" s="2">
        <v>4.9000000000000002E-2</v>
      </c>
      <c r="EK118" s="2">
        <v>410</v>
      </c>
      <c r="EL118" s="2">
        <v>15</v>
      </c>
      <c r="EM118" s="2">
        <v>0.61</v>
      </c>
      <c r="EN118" s="2">
        <v>0.04</v>
      </c>
      <c r="EO118" s="2">
        <v>100</v>
      </c>
      <c r="EP118" s="2">
        <v>100</v>
      </c>
      <c r="EQ118" s="2">
        <v>-0.62</v>
      </c>
      <c r="ER118" s="2">
        <v>4.9000000000000002E-2</v>
      </c>
      <c r="ES118" s="2">
        <v>-1.1166332658715861</v>
      </c>
      <c r="ET118" s="2">
        <v>4.3947813741094052E-4</v>
      </c>
      <c r="EU118" s="2">
        <v>1.9954388575737439E-6</v>
      </c>
      <c r="EV118" s="2">
        <v>-3.8034163071679039E-10</v>
      </c>
      <c r="EW118" s="2">
        <v>-7.8196180195323983E-2</v>
      </c>
      <c r="EX118" s="2">
        <v>-1.1920631203760169E-2</v>
      </c>
      <c r="EY118" s="2">
        <v>1.912794135708796E-3</v>
      </c>
      <c r="EZ118" s="2">
        <v>-4.0206091563060771E-5</v>
      </c>
      <c r="FA118" s="2">
        <v>23</v>
      </c>
      <c r="FB118" s="2">
        <v>2006</v>
      </c>
      <c r="FC118" s="2">
        <v>0</v>
      </c>
      <c r="FD118" s="2">
        <v>18</v>
      </c>
      <c r="FE118" s="2">
        <v>2</v>
      </c>
      <c r="FF118" s="2">
        <v>2.1</v>
      </c>
      <c r="FG118" s="2">
        <v>1.07178</v>
      </c>
      <c r="FH118" s="2">
        <v>2.6110799999999998</v>
      </c>
      <c r="FI118" s="2">
        <v>1.39771</v>
      </c>
      <c r="FJ118" s="2">
        <v>2.2705099999999998</v>
      </c>
      <c r="FK118" s="2">
        <v>1.3952599999999999</v>
      </c>
      <c r="FL118" s="2">
        <v>2.65137</v>
      </c>
      <c r="FM118" s="2">
        <v>34.898499999999999</v>
      </c>
      <c r="FN118" s="2">
        <v>13.326499999999999</v>
      </c>
      <c r="FO118" s="2">
        <v>18</v>
      </c>
      <c r="FP118" s="2">
        <v>583.16300000000001</v>
      </c>
      <c r="FQ118" s="2">
        <v>377.54</v>
      </c>
      <c r="FR118" s="2">
        <v>24.677900000000001</v>
      </c>
      <c r="FS118" s="2">
        <v>25.612300000000001</v>
      </c>
      <c r="FT118" s="2">
        <v>30</v>
      </c>
      <c r="FU118" s="2">
        <v>25.4099</v>
      </c>
      <c r="FV118" s="2">
        <v>25.763500000000001</v>
      </c>
      <c r="FW118" s="2">
        <v>21.482099999999999</v>
      </c>
      <c r="FX118" s="2">
        <v>0</v>
      </c>
      <c r="FY118" s="2">
        <v>46.070099999999996</v>
      </c>
      <c r="FZ118" s="2">
        <v>-999.9</v>
      </c>
      <c r="GA118" s="2">
        <v>410</v>
      </c>
      <c r="GB118" s="2">
        <v>18.133299999999998</v>
      </c>
      <c r="GC118" s="2">
        <v>98.972499999999997</v>
      </c>
      <c r="GD118" s="2">
        <v>93.595299999999995</v>
      </c>
    </row>
    <row r="119" spans="1:186" s="2" customFormat="1" thickTop="1" thickBot="1" x14ac:dyDescent="0.35">
      <c r="A119" s="1">
        <v>101</v>
      </c>
      <c r="B119" s="2">
        <v>1693253033.5</v>
      </c>
      <c r="C119" s="2">
        <v>16624.5</v>
      </c>
      <c r="D119" s="2" t="s">
        <v>830</v>
      </c>
      <c r="E119" s="2" t="s">
        <v>831</v>
      </c>
      <c r="F119" s="2">
        <v>5</v>
      </c>
      <c r="G119" s="2" t="s">
        <v>832</v>
      </c>
      <c r="H119" s="2" t="s">
        <v>308</v>
      </c>
      <c r="I119" s="1">
        <v>101</v>
      </c>
      <c r="J119" s="1" t="s">
        <v>1376</v>
      </c>
      <c r="M119" s="2">
        <v>1693253025.5</v>
      </c>
      <c r="N119" s="2">
        <f t="shared" si="50"/>
        <v>1.4829647458775401E-3</v>
      </c>
      <c r="O119" s="2">
        <f t="shared" si="51"/>
        <v>1.4829647458775401</v>
      </c>
      <c r="P119" s="1">
        <f t="shared" si="52"/>
        <v>8.8537106614480692</v>
      </c>
      <c r="Q119" s="2">
        <f t="shared" si="53"/>
        <v>400.55806451612898</v>
      </c>
      <c r="R119" s="2">
        <f t="shared" si="54"/>
        <v>257.40453057756253</v>
      </c>
      <c r="S119" s="2">
        <f t="shared" si="55"/>
        <v>26.120178952243304</v>
      </c>
      <c r="T119" s="2">
        <f t="shared" si="56"/>
        <v>40.646713958178935</v>
      </c>
      <c r="U119" s="2">
        <f t="shared" si="57"/>
        <v>0.10619265985059657</v>
      </c>
      <c r="V119" s="2">
        <f t="shared" si="58"/>
        <v>2.9530827889111655</v>
      </c>
      <c r="W119" s="2">
        <f t="shared" si="59"/>
        <v>0.10411593078943518</v>
      </c>
      <c r="X119" s="2">
        <f t="shared" si="60"/>
        <v>6.5255659925042259E-2</v>
      </c>
      <c r="Y119" s="2">
        <f t="shared" si="61"/>
        <v>49.585846002823935</v>
      </c>
      <c r="Z119" s="2">
        <f t="shared" si="62"/>
        <v>25.217131788023408</v>
      </c>
      <c r="AA119" s="2">
        <f t="shared" si="63"/>
        <v>24.666558064516138</v>
      </c>
      <c r="AB119" s="2">
        <f t="shared" si="64"/>
        <v>3.1170135436463933</v>
      </c>
      <c r="AC119" s="2">
        <f t="shared" si="65"/>
        <v>52.672802060771474</v>
      </c>
      <c r="AD119" s="2">
        <f t="shared" si="66"/>
        <v>1.706009751594012</v>
      </c>
      <c r="AE119" s="2">
        <f t="shared" si="67"/>
        <v>3.2388817090567841</v>
      </c>
      <c r="AF119" s="2">
        <f t="shared" si="68"/>
        <v>1.4110037920523812</v>
      </c>
      <c r="AG119" s="2">
        <f t="shared" si="69"/>
        <v>-65.398745293199525</v>
      </c>
      <c r="AH119" s="2">
        <f t="shared" si="70"/>
        <v>102.40784751601029</v>
      </c>
      <c r="AI119" s="2">
        <f t="shared" si="71"/>
        <v>7.3344310629310314</v>
      </c>
      <c r="AJ119" s="2">
        <f t="shared" si="72"/>
        <v>93.929379288565741</v>
      </c>
      <c r="AK119" s="2">
        <f t="shared" si="73"/>
        <v>8.8537106614480692</v>
      </c>
      <c r="AL119" s="2">
        <f t="shared" si="74"/>
        <v>1.4829647458775401</v>
      </c>
      <c r="AM119" s="2">
        <f t="shared" si="75"/>
        <v>8.9530576354956626</v>
      </c>
      <c r="AN119" s="2">
        <v>416.42075104758101</v>
      </c>
      <c r="AO119" s="2">
        <v>407.33502424242431</v>
      </c>
      <c r="AP119" s="2">
        <v>-1.5060960897079229E-3</v>
      </c>
      <c r="AQ119" s="2">
        <v>67.237437244429501</v>
      </c>
      <c r="AR119" s="2">
        <f t="shared" si="76"/>
        <v>1.5605304322840838</v>
      </c>
      <c r="AS119" s="2">
        <v>15.3947734361039</v>
      </c>
      <c r="AT119" s="2">
        <v>16.889468484848489</v>
      </c>
      <c r="AU119" s="2">
        <v>7.3799307359342682E-3</v>
      </c>
      <c r="AV119" s="2">
        <v>78.55</v>
      </c>
      <c r="AW119" s="2">
        <v>14</v>
      </c>
      <c r="AX119" s="2">
        <v>2</v>
      </c>
      <c r="AY119" s="2">
        <f t="shared" si="77"/>
        <v>1</v>
      </c>
      <c r="AZ119" s="2">
        <f t="shared" si="78"/>
        <v>0</v>
      </c>
      <c r="BA119" s="2">
        <f t="shared" si="79"/>
        <v>53894.024673939959</v>
      </c>
      <c r="BB119" s="2" t="s">
        <v>309</v>
      </c>
      <c r="BC119" s="2">
        <v>0</v>
      </c>
      <c r="BD119" s="2">
        <v>0</v>
      </c>
      <c r="BE119" s="2">
        <v>0</v>
      </c>
      <c r="BF119" s="2" t="e">
        <f t="shared" si="80"/>
        <v>#DIV/0!</v>
      </c>
      <c r="BG119" s="2">
        <v>0.5</v>
      </c>
      <c r="BH119" s="2" t="s">
        <v>833</v>
      </c>
      <c r="BI119" s="2">
        <v>8193.07</v>
      </c>
      <c r="BJ119" s="2">
        <v>940.53376923076894</v>
      </c>
      <c r="BK119" s="2">
        <v>2297.39</v>
      </c>
      <c r="BL119" s="2">
        <f t="shared" si="81"/>
        <v>0.59060770298870935</v>
      </c>
      <c r="BM119" s="2">
        <v>0.5</v>
      </c>
      <c r="BN119" s="2">
        <f t="shared" si="82"/>
        <v>252.87389091237742</v>
      </c>
      <c r="BO119" s="2">
        <f t="shared" si="83"/>
        <v>8.8537106614480692</v>
      </c>
      <c r="BP119" s="2">
        <f t="shared" si="84"/>
        <v>74.674633928788339</v>
      </c>
      <c r="BQ119" s="2">
        <f t="shared" si="85"/>
        <v>3.3035085715285205E-2</v>
      </c>
      <c r="BR119" s="2">
        <f t="shared" si="86"/>
        <v>-1</v>
      </c>
      <c r="BS119" s="2" t="e">
        <f t="shared" si="87"/>
        <v>#DIV/0!</v>
      </c>
      <c r="BT119" s="2" t="s">
        <v>834</v>
      </c>
      <c r="BU119" s="2">
        <v>643.4</v>
      </c>
      <c r="BV119" s="2">
        <f t="shared" si="88"/>
        <v>643.4</v>
      </c>
      <c r="BW119" s="2">
        <f t="shared" si="89"/>
        <v>0.71994306582687306</v>
      </c>
      <c r="BX119" s="2">
        <f t="shared" si="90"/>
        <v>0.82035334601130061</v>
      </c>
      <c r="BY119" s="2">
        <f t="shared" si="91"/>
        <v>3.5707025178737952</v>
      </c>
      <c r="BZ119" s="2">
        <f t="shared" si="92"/>
        <v>0.59060770298870935</v>
      </c>
      <c r="CA119" s="2" t="e">
        <f t="shared" si="93"/>
        <v>#DIV/0!</v>
      </c>
      <c r="CB119" s="2">
        <f t="shared" si="94"/>
        <v>0.5611870196381713</v>
      </c>
      <c r="CC119" s="2">
        <f t="shared" si="95"/>
        <v>0.4388129803618287</v>
      </c>
      <c r="CD119" s="2">
        <f t="shared" si="96"/>
        <v>299.98683870967739</v>
      </c>
      <c r="CE119" s="2">
        <f t="shared" si="97"/>
        <v>252.87389091237742</v>
      </c>
      <c r="CF119" s="2">
        <f t="shared" si="98"/>
        <v>0.8429499507380217</v>
      </c>
      <c r="CG119" s="2">
        <f t="shared" si="99"/>
        <v>0.16529340492438185</v>
      </c>
      <c r="CH119" s="2">
        <v>6</v>
      </c>
      <c r="CI119" s="2">
        <v>0.5</v>
      </c>
      <c r="CJ119" s="2" t="s">
        <v>312</v>
      </c>
      <c r="CK119" s="2">
        <v>2</v>
      </c>
      <c r="CL119" s="2" t="b">
        <v>0</v>
      </c>
      <c r="CM119" s="2">
        <v>1693253025.5</v>
      </c>
      <c r="CN119" s="2">
        <v>400.55806451612898</v>
      </c>
      <c r="CO119" s="2">
        <v>410.00574193548391</v>
      </c>
      <c r="CP119" s="2">
        <v>16.81208387096774</v>
      </c>
      <c r="CQ119" s="2">
        <v>15.35405806451613</v>
      </c>
      <c r="CR119" s="2">
        <v>401.12306451612898</v>
      </c>
      <c r="CS119" s="2">
        <v>16.756083870967739</v>
      </c>
      <c r="CT119" s="2">
        <v>600.00296774193544</v>
      </c>
      <c r="CU119" s="2">
        <v>101.3752258064516</v>
      </c>
      <c r="CV119" s="2">
        <v>9.9984803225806454E-2</v>
      </c>
      <c r="CW119" s="2">
        <v>25.309796774193551</v>
      </c>
      <c r="CX119" s="2">
        <v>24.666558064516138</v>
      </c>
      <c r="CY119" s="2">
        <v>999.90000000000032</v>
      </c>
      <c r="CZ119" s="2">
        <v>0</v>
      </c>
      <c r="DA119" s="2">
        <v>0</v>
      </c>
      <c r="DB119" s="2">
        <v>9997.2835483870967</v>
      </c>
      <c r="DC119" s="2">
        <v>0</v>
      </c>
      <c r="DD119" s="2">
        <v>320.00509677419348</v>
      </c>
      <c r="DE119" s="2">
        <v>299.98683870967739</v>
      </c>
      <c r="DF119" s="2">
        <v>0.90000654838709704</v>
      </c>
      <c r="DG119" s="2">
        <v>9.999332258064518E-2</v>
      </c>
      <c r="DH119" s="2">
        <v>0</v>
      </c>
      <c r="DI119" s="2">
        <v>940.954322580645</v>
      </c>
      <c r="DJ119" s="2">
        <v>5.0002200000000023</v>
      </c>
      <c r="DK119" s="2">
        <v>3007.7396774193562</v>
      </c>
      <c r="DL119" s="2">
        <v>2719.539677419355</v>
      </c>
      <c r="DM119" s="2">
        <v>36.17499999999999</v>
      </c>
      <c r="DN119" s="2">
        <v>40.805999999999983</v>
      </c>
      <c r="DO119" s="2">
        <v>38.007838709677408</v>
      </c>
      <c r="DP119" s="2">
        <v>39.421193548387087</v>
      </c>
      <c r="DQ119" s="2">
        <v>38.375</v>
      </c>
      <c r="DR119" s="2">
        <v>265.49</v>
      </c>
      <c r="DS119" s="2">
        <v>29.498387096774199</v>
      </c>
      <c r="DT119" s="2">
        <v>0</v>
      </c>
      <c r="DU119" s="2">
        <v>99.400000095367432</v>
      </c>
      <c r="DV119" s="2">
        <v>0</v>
      </c>
      <c r="DW119" s="2">
        <v>940.53376923076894</v>
      </c>
      <c r="DX119" s="2">
        <v>-42.991521311288437</v>
      </c>
      <c r="DY119" s="2">
        <v>-131.96376057196881</v>
      </c>
      <c r="DZ119" s="2">
        <v>3006.4684615384622</v>
      </c>
      <c r="EA119" s="2">
        <v>15</v>
      </c>
      <c r="EB119" s="2">
        <v>1693253054.5</v>
      </c>
      <c r="EC119" s="2" t="s">
        <v>835</v>
      </c>
      <c r="ED119" s="2">
        <v>1693253053.5</v>
      </c>
      <c r="EE119" s="2">
        <v>1693253054.5</v>
      </c>
      <c r="EF119" s="2">
        <v>102</v>
      </c>
      <c r="EG119" s="2">
        <v>5.6000000000000001E-2</v>
      </c>
      <c r="EH119" s="2">
        <v>2E-3</v>
      </c>
      <c r="EI119" s="2">
        <v>-0.56499999999999995</v>
      </c>
      <c r="EJ119" s="2">
        <v>5.6000000000000001E-2</v>
      </c>
      <c r="EK119" s="2">
        <v>410</v>
      </c>
      <c r="EL119" s="2">
        <v>16</v>
      </c>
      <c r="EM119" s="2">
        <v>0.63</v>
      </c>
      <c r="EN119" s="2">
        <v>0.05</v>
      </c>
      <c r="EO119" s="2">
        <v>100</v>
      </c>
      <c r="EP119" s="2">
        <v>100</v>
      </c>
      <c r="EQ119" s="2">
        <v>-0.56499999999999995</v>
      </c>
      <c r="ER119" s="2">
        <v>5.6000000000000001E-2</v>
      </c>
      <c r="ES119" s="2">
        <v>-1.1106128571596541</v>
      </c>
      <c r="ET119" s="2">
        <v>4.3947813741094052E-4</v>
      </c>
      <c r="EU119" s="2">
        <v>1.9954388575737439E-6</v>
      </c>
      <c r="EV119" s="2">
        <v>-3.8034163071679039E-10</v>
      </c>
      <c r="EW119" s="2">
        <v>-7.0502242237362914E-2</v>
      </c>
      <c r="EX119" s="2">
        <v>-1.1920631203760169E-2</v>
      </c>
      <c r="EY119" s="2">
        <v>1.912794135708796E-3</v>
      </c>
      <c r="EZ119" s="2">
        <v>-4.0206091563060771E-5</v>
      </c>
      <c r="FA119" s="2">
        <v>23</v>
      </c>
      <c r="FB119" s="2">
        <v>2006</v>
      </c>
      <c r="FC119" s="2">
        <v>0</v>
      </c>
      <c r="FD119" s="2">
        <v>18</v>
      </c>
      <c r="FE119" s="2">
        <v>1.2</v>
      </c>
      <c r="FF119" s="2">
        <v>1.3</v>
      </c>
      <c r="FG119" s="2">
        <v>1.07178</v>
      </c>
      <c r="FH119" s="2">
        <v>2.6122999999999998</v>
      </c>
      <c r="FI119" s="2">
        <v>1.39771</v>
      </c>
      <c r="FJ119" s="2">
        <v>2.2692899999999998</v>
      </c>
      <c r="FK119" s="2">
        <v>1.3952599999999999</v>
      </c>
      <c r="FL119" s="2">
        <v>2.63306</v>
      </c>
      <c r="FM119" s="2">
        <v>34.990400000000001</v>
      </c>
      <c r="FN119" s="2">
        <v>13.308999999999999</v>
      </c>
      <c r="FO119" s="2">
        <v>18</v>
      </c>
      <c r="FP119" s="2">
        <v>584.37599999999998</v>
      </c>
      <c r="FQ119" s="2">
        <v>377.10300000000001</v>
      </c>
      <c r="FR119" s="2">
        <v>24.770299999999999</v>
      </c>
      <c r="FS119" s="2">
        <v>25.642800000000001</v>
      </c>
      <c r="FT119" s="2">
        <v>30.000299999999999</v>
      </c>
      <c r="FU119" s="2">
        <v>25.438500000000001</v>
      </c>
      <c r="FV119" s="2">
        <v>25.792400000000001</v>
      </c>
      <c r="FW119" s="2">
        <v>21.4754</v>
      </c>
      <c r="FX119" s="2">
        <v>0</v>
      </c>
      <c r="FY119" s="2">
        <v>51.631100000000004</v>
      </c>
      <c r="FZ119" s="2">
        <v>-999.9</v>
      </c>
      <c r="GA119" s="2">
        <v>410</v>
      </c>
      <c r="GB119" s="2">
        <v>22.529399999999999</v>
      </c>
      <c r="GC119" s="2">
        <v>98.965400000000002</v>
      </c>
      <c r="GD119" s="2">
        <v>93.586500000000001</v>
      </c>
    </row>
    <row r="120" spans="1:186" s="2" customFormat="1" thickTop="1" thickBot="1" x14ac:dyDescent="0.35">
      <c r="A120" s="1">
        <v>102</v>
      </c>
      <c r="B120" s="2">
        <v>1693253119</v>
      </c>
      <c r="C120" s="2">
        <v>16710</v>
      </c>
      <c r="D120" s="2" t="s">
        <v>836</v>
      </c>
      <c r="E120" s="2" t="s">
        <v>837</v>
      </c>
      <c r="F120" s="2">
        <v>5</v>
      </c>
      <c r="G120" s="2" t="s">
        <v>838</v>
      </c>
      <c r="H120" s="2" t="s">
        <v>308</v>
      </c>
      <c r="I120" s="1">
        <v>102</v>
      </c>
      <c r="J120" s="1" t="s">
        <v>1375</v>
      </c>
      <c r="M120" s="2">
        <v>1693253111.25</v>
      </c>
      <c r="N120" s="2">
        <f t="shared" si="50"/>
        <v>6.2841326028511711E-4</v>
      </c>
      <c r="O120" s="2">
        <f t="shared" si="51"/>
        <v>0.62841326028511713</v>
      </c>
      <c r="P120" s="1">
        <f t="shared" si="52"/>
        <v>4.7147910761697904</v>
      </c>
      <c r="Q120" s="2">
        <f t="shared" si="53"/>
        <v>405.02256666666659</v>
      </c>
      <c r="R120" s="2">
        <f t="shared" si="54"/>
        <v>217.26024956854613</v>
      </c>
      <c r="S120" s="2">
        <f t="shared" si="55"/>
        <v>22.045975202067343</v>
      </c>
      <c r="T120" s="2">
        <f t="shared" si="56"/>
        <v>41.09871676361967</v>
      </c>
      <c r="U120" s="2">
        <f t="shared" si="57"/>
        <v>4.2126570094024478E-2</v>
      </c>
      <c r="V120" s="2">
        <f t="shared" si="58"/>
        <v>2.9535677134371325</v>
      </c>
      <c r="W120" s="2">
        <f t="shared" si="59"/>
        <v>4.1795596355980458E-2</v>
      </c>
      <c r="X120" s="2">
        <f t="shared" si="60"/>
        <v>2.6151767504491611E-2</v>
      </c>
      <c r="Y120" s="2">
        <f t="shared" si="61"/>
        <v>49.587007154292721</v>
      </c>
      <c r="Z120" s="2">
        <f t="shared" si="62"/>
        <v>25.637323266672965</v>
      </c>
      <c r="AA120" s="2">
        <f t="shared" si="63"/>
        <v>25.016220000000011</v>
      </c>
      <c r="AB120" s="2">
        <f t="shared" si="64"/>
        <v>3.1827537065711731</v>
      </c>
      <c r="AC120" s="2">
        <f t="shared" si="65"/>
        <v>51.677694884383349</v>
      </c>
      <c r="AD120" s="2">
        <f t="shared" si="66"/>
        <v>1.6937322393876024</v>
      </c>
      <c r="AE120" s="2">
        <f t="shared" si="67"/>
        <v>3.2774918524847689</v>
      </c>
      <c r="AF120" s="2">
        <f t="shared" si="68"/>
        <v>1.4890214671835706</v>
      </c>
      <c r="AG120" s="2">
        <f t="shared" si="69"/>
        <v>-27.713024778573665</v>
      </c>
      <c r="AH120" s="2">
        <f t="shared" si="70"/>
        <v>78.494841999930884</v>
      </c>
      <c r="AI120" s="2">
        <f t="shared" si="71"/>
        <v>5.6364092591740853</v>
      </c>
      <c r="AJ120" s="2">
        <f t="shared" si="72"/>
        <v>106.00523363482402</v>
      </c>
      <c r="AK120" s="2">
        <f t="shared" si="73"/>
        <v>4.7147910761697904</v>
      </c>
      <c r="AL120" s="2">
        <f t="shared" si="74"/>
        <v>0.62841326028511713</v>
      </c>
      <c r="AM120" s="2">
        <f t="shared" si="75"/>
        <v>5.0906627110551348</v>
      </c>
      <c r="AN120" s="2">
        <v>416.70596144057549</v>
      </c>
      <c r="AO120" s="2">
        <v>411.90769696969687</v>
      </c>
      <c r="AP120" s="2">
        <v>-8.209269705625083E-2</v>
      </c>
      <c r="AQ120" s="2">
        <v>67.237935737611934</v>
      </c>
      <c r="AR120" s="2">
        <f t="shared" si="76"/>
        <v>0.72506516743537353</v>
      </c>
      <c r="AS120" s="2">
        <v>16.16083417298702</v>
      </c>
      <c r="AT120" s="2">
        <v>16.79363272727273</v>
      </c>
      <c r="AU120" s="2">
        <v>1.498522943723353E-2</v>
      </c>
      <c r="AV120" s="2">
        <v>78.55</v>
      </c>
      <c r="AW120" s="2">
        <v>12</v>
      </c>
      <c r="AX120" s="2">
        <v>2</v>
      </c>
      <c r="AY120" s="2">
        <f t="shared" si="77"/>
        <v>1</v>
      </c>
      <c r="AZ120" s="2">
        <f t="shared" si="78"/>
        <v>0</v>
      </c>
      <c r="BA120" s="2">
        <f t="shared" si="79"/>
        <v>53872.194169001363</v>
      </c>
      <c r="BB120" s="2" t="s">
        <v>309</v>
      </c>
      <c r="BC120" s="2">
        <v>0</v>
      </c>
      <c r="BD120" s="2">
        <v>0</v>
      </c>
      <c r="BE120" s="2">
        <v>0</v>
      </c>
      <c r="BF120" s="2" t="e">
        <f t="shared" si="80"/>
        <v>#DIV/0!</v>
      </c>
      <c r="BG120" s="2">
        <v>0.5</v>
      </c>
      <c r="BH120" s="2" t="s">
        <v>839</v>
      </c>
      <c r="BI120" s="2">
        <v>8196.8700000000008</v>
      </c>
      <c r="BJ120" s="2">
        <v>839.26730769230755</v>
      </c>
      <c r="BK120" s="2">
        <v>1578.6</v>
      </c>
      <c r="BL120" s="2">
        <f t="shared" si="81"/>
        <v>0.46834707481799853</v>
      </c>
      <c r="BM120" s="2">
        <v>0.5</v>
      </c>
      <c r="BN120" s="2">
        <f t="shared" si="82"/>
        <v>252.87946144782015</v>
      </c>
      <c r="BO120" s="2">
        <f t="shared" si="83"/>
        <v>4.7147910761697904</v>
      </c>
      <c r="BP120" s="2">
        <f t="shared" si="84"/>
        <v>59.217678025318698</v>
      </c>
      <c r="BQ120" s="2">
        <f t="shared" si="85"/>
        <v>1.6667194132883277E-2</v>
      </c>
      <c r="BR120" s="2">
        <f t="shared" si="86"/>
        <v>-1</v>
      </c>
      <c r="BS120" s="2" t="e">
        <f t="shared" si="87"/>
        <v>#DIV/0!</v>
      </c>
      <c r="BT120" s="2" t="s">
        <v>840</v>
      </c>
      <c r="BU120" s="2">
        <v>-1467.47</v>
      </c>
      <c r="BV120" s="2">
        <f t="shared" si="88"/>
        <v>-1467.47</v>
      </c>
      <c r="BW120" s="2">
        <f t="shared" si="89"/>
        <v>1.9296021791460789</v>
      </c>
      <c r="BX120" s="2">
        <f t="shared" si="90"/>
        <v>0.24271690811691538</v>
      </c>
      <c r="BY120" s="2">
        <f t="shared" si="91"/>
        <v>-1.0757289757201169</v>
      </c>
      <c r="BZ120" s="2">
        <f t="shared" si="92"/>
        <v>0.46834707481799848</v>
      </c>
      <c r="CA120" s="2" t="e">
        <f t="shared" si="93"/>
        <v>#DIV/0!</v>
      </c>
      <c r="CB120" s="2">
        <f t="shared" si="94"/>
        <v>-0.42439372758805538</v>
      </c>
      <c r="CC120" s="2">
        <f t="shared" si="95"/>
        <v>1.4243937275880554</v>
      </c>
      <c r="CD120" s="2">
        <f t="shared" si="96"/>
        <v>299.99340000000012</v>
      </c>
      <c r="CE120" s="2">
        <f t="shared" si="97"/>
        <v>252.87946144782015</v>
      </c>
      <c r="CF120" s="2">
        <f t="shared" si="98"/>
        <v>0.84295008306122754</v>
      </c>
      <c r="CG120" s="2">
        <f t="shared" si="99"/>
        <v>0.16529366030816911</v>
      </c>
      <c r="CH120" s="2">
        <v>6</v>
      </c>
      <c r="CI120" s="2">
        <v>0.5</v>
      </c>
      <c r="CJ120" s="2" t="s">
        <v>312</v>
      </c>
      <c r="CK120" s="2">
        <v>2</v>
      </c>
      <c r="CL120" s="2" t="b">
        <v>0</v>
      </c>
      <c r="CM120" s="2">
        <v>1693253111.25</v>
      </c>
      <c r="CN120" s="2">
        <v>405.02256666666659</v>
      </c>
      <c r="CO120" s="2">
        <v>409.99189999999999</v>
      </c>
      <c r="CP120" s="2">
        <v>16.691513333333329</v>
      </c>
      <c r="CQ120" s="2">
        <v>16.07358666666666</v>
      </c>
      <c r="CR120" s="2">
        <v>405.75356666666659</v>
      </c>
      <c r="CS120" s="2">
        <v>16.611513333333331</v>
      </c>
      <c r="CT120" s="2">
        <v>599.99749999999995</v>
      </c>
      <c r="CU120" s="2">
        <v>101.3726666666666</v>
      </c>
      <c r="CV120" s="2">
        <v>9.9992256666666654E-2</v>
      </c>
      <c r="CW120" s="2">
        <v>25.509176666666669</v>
      </c>
      <c r="CX120" s="2">
        <v>25.016220000000011</v>
      </c>
      <c r="CY120" s="2">
        <v>999.9000000000002</v>
      </c>
      <c r="CZ120" s="2">
        <v>0</v>
      </c>
      <c r="DA120" s="2">
        <v>0</v>
      </c>
      <c r="DB120" s="2">
        <v>10000.28833333333</v>
      </c>
      <c r="DC120" s="2">
        <v>0</v>
      </c>
      <c r="DD120" s="2">
        <v>458.48973333333328</v>
      </c>
      <c r="DE120" s="2">
        <v>299.99340000000012</v>
      </c>
      <c r="DF120" s="2">
        <v>0.89999316666666684</v>
      </c>
      <c r="DG120" s="2">
        <v>0.1000067133333333</v>
      </c>
      <c r="DH120" s="2">
        <v>0</v>
      </c>
      <c r="DI120" s="2">
        <v>839.67973333333316</v>
      </c>
      <c r="DJ120" s="2">
        <v>5.0002200000000014</v>
      </c>
      <c r="DK120" s="2">
        <v>2656.86</v>
      </c>
      <c r="DL120" s="2">
        <v>2719.5889999999999</v>
      </c>
      <c r="DM120" s="2">
        <v>36.686999999999991</v>
      </c>
      <c r="DN120" s="2">
        <v>41.095599999999997</v>
      </c>
      <c r="DO120" s="2">
        <v>38.54133333333332</v>
      </c>
      <c r="DP120" s="2">
        <v>39.80813333333333</v>
      </c>
      <c r="DQ120" s="2">
        <v>38.770666666666664</v>
      </c>
      <c r="DR120" s="2">
        <v>265.49133333333327</v>
      </c>
      <c r="DS120" s="2">
        <v>29.5</v>
      </c>
      <c r="DT120" s="2">
        <v>0</v>
      </c>
      <c r="DU120" s="2">
        <v>83.600000143051147</v>
      </c>
      <c r="DV120" s="2">
        <v>0</v>
      </c>
      <c r="DW120" s="2">
        <v>839.26730769230755</v>
      </c>
      <c r="DX120" s="2">
        <v>-49.234529945808788</v>
      </c>
      <c r="DY120" s="2">
        <v>-124.88649579401169</v>
      </c>
      <c r="DZ120" s="2">
        <v>2655.9926923076919</v>
      </c>
      <c r="EA120" s="2">
        <v>15</v>
      </c>
      <c r="EB120" s="2">
        <v>1693253143.5</v>
      </c>
      <c r="EC120" s="2" t="s">
        <v>841</v>
      </c>
      <c r="ED120" s="2">
        <v>1693253143.5</v>
      </c>
      <c r="EE120" s="2">
        <v>1693253137</v>
      </c>
      <c r="EF120" s="2">
        <v>103</v>
      </c>
      <c r="EG120" s="2">
        <v>-0.16600000000000001</v>
      </c>
      <c r="EH120" s="2">
        <v>8.0000000000000002E-3</v>
      </c>
      <c r="EI120" s="2">
        <v>-0.73099999999999998</v>
      </c>
      <c r="EJ120" s="2">
        <v>0.08</v>
      </c>
      <c r="EK120" s="2">
        <v>410</v>
      </c>
      <c r="EL120" s="2">
        <v>16</v>
      </c>
      <c r="EM120" s="2">
        <v>0.69</v>
      </c>
      <c r="EN120" s="2">
        <v>0.18</v>
      </c>
      <c r="EO120" s="2">
        <v>100</v>
      </c>
      <c r="EP120" s="2">
        <v>100</v>
      </c>
      <c r="EQ120" s="2">
        <v>-0.73099999999999998</v>
      </c>
      <c r="ER120" s="2">
        <v>0.08</v>
      </c>
      <c r="ES120" s="2">
        <v>-1.055098638233422</v>
      </c>
      <c r="ET120" s="2">
        <v>4.3947813741094052E-4</v>
      </c>
      <c r="EU120" s="2">
        <v>1.9954388575737439E-6</v>
      </c>
      <c r="EV120" s="2">
        <v>-3.8034163071679039E-10</v>
      </c>
      <c r="EW120" s="2">
        <v>-6.8214998640923327E-2</v>
      </c>
      <c r="EX120" s="2">
        <v>-1.1920631203760169E-2</v>
      </c>
      <c r="EY120" s="2">
        <v>1.912794135708796E-3</v>
      </c>
      <c r="EZ120" s="2">
        <v>-4.0206091563060771E-5</v>
      </c>
      <c r="FA120" s="2">
        <v>23</v>
      </c>
      <c r="FB120" s="2">
        <v>2006</v>
      </c>
      <c r="FC120" s="2">
        <v>0</v>
      </c>
      <c r="FD120" s="2">
        <v>18</v>
      </c>
      <c r="FE120" s="2">
        <v>1.1000000000000001</v>
      </c>
      <c r="FF120" s="2">
        <v>1.1000000000000001</v>
      </c>
      <c r="FG120" s="2">
        <v>1.07178</v>
      </c>
      <c r="FH120" s="2">
        <v>2.6220699999999999</v>
      </c>
      <c r="FI120" s="2">
        <v>1.39771</v>
      </c>
      <c r="FJ120" s="2">
        <v>2.2656200000000002</v>
      </c>
      <c r="FK120" s="2">
        <v>1.3952599999999999</v>
      </c>
      <c r="FL120" s="2">
        <v>2.4475099999999999</v>
      </c>
      <c r="FM120" s="2">
        <v>35.128599999999999</v>
      </c>
      <c r="FN120" s="2">
        <v>13.2652</v>
      </c>
      <c r="FO120" s="2">
        <v>18</v>
      </c>
      <c r="FP120" s="2">
        <v>586.41899999999998</v>
      </c>
      <c r="FQ120" s="2">
        <v>376.73399999999998</v>
      </c>
      <c r="FR120" s="2">
        <v>24.8538</v>
      </c>
      <c r="FS120" s="2">
        <v>25.660299999999999</v>
      </c>
      <c r="FT120" s="2">
        <v>30.0001</v>
      </c>
      <c r="FU120" s="2">
        <v>25.453099999999999</v>
      </c>
      <c r="FV120" s="2">
        <v>25.807300000000001</v>
      </c>
      <c r="FW120" s="2">
        <v>21.476400000000002</v>
      </c>
      <c r="FX120" s="2">
        <v>0</v>
      </c>
      <c r="FY120" s="2">
        <v>73.776300000000006</v>
      </c>
      <c r="FZ120" s="2">
        <v>-999.9</v>
      </c>
      <c r="GA120" s="2">
        <v>410</v>
      </c>
      <c r="GB120" s="2">
        <v>28.677499999999998</v>
      </c>
      <c r="GC120" s="2">
        <v>98.963200000000001</v>
      </c>
      <c r="GD120" s="2">
        <v>93.581999999999994</v>
      </c>
    </row>
    <row r="121" spans="1:186" s="2" customFormat="1" thickTop="1" thickBot="1" x14ac:dyDescent="0.35">
      <c r="A121" s="1">
        <v>103</v>
      </c>
      <c r="B121" s="2">
        <v>1693253270</v>
      </c>
      <c r="C121" s="2">
        <v>16861</v>
      </c>
      <c r="D121" s="2" t="s">
        <v>842</v>
      </c>
      <c r="E121" s="2" t="s">
        <v>843</v>
      </c>
      <c r="F121" s="2">
        <v>5</v>
      </c>
      <c r="G121" s="2" t="s">
        <v>844</v>
      </c>
      <c r="H121" s="2" t="s">
        <v>308</v>
      </c>
      <c r="I121" s="1">
        <v>103</v>
      </c>
      <c r="J121" s="1" t="s">
        <v>1379</v>
      </c>
      <c r="M121" s="2">
        <v>1693253262.25</v>
      </c>
      <c r="N121" s="2">
        <f t="shared" si="50"/>
        <v>4.0651856399389084E-4</v>
      </c>
      <c r="O121" s="2">
        <f t="shared" si="51"/>
        <v>0.40651856399389086</v>
      </c>
      <c r="P121" s="1">
        <f t="shared" si="52"/>
        <v>4.6275002299024974</v>
      </c>
      <c r="Q121" s="2">
        <f t="shared" si="53"/>
        <v>405.22516666666672</v>
      </c>
      <c r="R121" s="2">
        <f t="shared" si="54"/>
        <v>150.98712188856553</v>
      </c>
      <c r="S121" s="2">
        <f t="shared" si="55"/>
        <v>15.321000038834434</v>
      </c>
      <c r="T121" s="2">
        <f t="shared" si="56"/>
        <v>41.119101527206915</v>
      </c>
      <c r="U121" s="2">
        <f t="shared" si="57"/>
        <v>2.9977809249841784E-2</v>
      </c>
      <c r="V121" s="2">
        <f t="shared" si="58"/>
        <v>2.9532585115508363</v>
      </c>
      <c r="W121" s="2">
        <f t="shared" si="59"/>
        <v>2.9809778187405628E-2</v>
      </c>
      <c r="X121" s="2">
        <f t="shared" si="60"/>
        <v>1.8646129631974099E-2</v>
      </c>
      <c r="Y121" s="2">
        <f t="shared" si="61"/>
        <v>49.591487072611052</v>
      </c>
      <c r="Z121" s="2">
        <f t="shared" si="62"/>
        <v>25.666388903113546</v>
      </c>
      <c r="AA121" s="2">
        <f t="shared" si="63"/>
        <v>24.777060000000009</v>
      </c>
      <c r="AB121" s="2">
        <f t="shared" si="64"/>
        <v>3.1376596079681947</v>
      </c>
      <c r="AC121" s="2">
        <f t="shared" si="65"/>
        <v>54.629097824774163</v>
      </c>
      <c r="AD121" s="2">
        <f t="shared" si="66"/>
        <v>1.7874560028587165</v>
      </c>
      <c r="AE121" s="2">
        <f t="shared" si="67"/>
        <v>3.2719852130673659</v>
      </c>
      <c r="AF121" s="2">
        <f t="shared" si="68"/>
        <v>1.3502036051094781</v>
      </c>
      <c r="AG121" s="2">
        <f t="shared" si="69"/>
        <v>-17.927468672130587</v>
      </c>
      <c r="AH121" s="2">
        <f t="shared" si="70"/>
        <v>112.05733352971907</v>
      </c>
      <c r="AI121" s="2">
        <f t="shared" si="71"/>
        <v>8.0364295591191741</v>
      </c>
      <c r="AJ121" s="2">
        <f t="shared" si="72"/>
        <v>151.75778148931872</v>
      </c>
      <c r="AK121" s="2">
        <f t="shared" si="73"/>
        <v>4.6275002299024974</v>
      </c>
      <c r="AL121" s="2">
        <f t="shared" si="74"/>
        <v>0.40651856399389086</v>
      </c>
      <c r="AM121" s="2">
        <f t="shared" si="75"/>
        <v>4.256681600127207</v>
      </c>
      <c r="AN121" s="2">
        <v>417.20698787635843</v>
      </c>
      <c r="AO121" s="2">
        <v>412.55064242424231</v>
      </c>
      <c r="AP121" s="2">
        <v>7.1075127347822148E-2</v>
      </c>
      <c r="AQ121" s="2">
        <v>67.242542369127776</v>
      </c>
      <c r="AR121" s="2">
        <f t="shared" si="76"/>
        <v>0.5762502789252576</v>
      </c>
      <c r="AS121" s="2">
        <v>17.21436407233767</v>
      </c>
      <c r="AT121" s="2">
        <v>17.727711515151519</v>
      </c>
      <c r="AU121" s="2">
        <v>9.8541645021598852E-3</v>
      </c>
      <c r="AV121" s="2">
        <v>78.55</v>
      </c>
      <c r="AW121" s="2">
        <v>0</v>
      </c>
      <c r="AX121" s="2">
        <v>0</v>
      </c>
      <c r="AY121" s="2">
        <f t="shared" si="77"/>
        <v>1</v>
      </c>
      <c r="AZ121" s="2">
        <f t="shared" si="78"/>
        <v>0</v>
      </c>
      <c r="BA121" s="2">
        <f t="shared" si="79"/>
        <v>53868.225095857822</v>
      </c>
      <c r="BB121" s="2" t="s">
        <v>309</v>
      </c>
      <c r="BC121" s="2">
        <v>0</v>
      </c>
      <c r="BD121" s="2">
        <v>0</v>
      </c>
      <c r="BE121" s="2">
        <v>0</v>
      </c>
      <c r="BF121" s="2" t="e">
        <f t="shared" si="80"/>
        <v>#DIV/0!</v>
      </c>
      <c r="BG121" s="2">
        <v>0.5</v>
      </c>
      <c r="BH121" s="2" t="s">
        <v>845</v>
      </c>
      <c r="BI121" s="2">
        <v>8363.23</v>
      </c>
      <c r="BJ121" s="2">
        <v>583.05053846153851</v>
      </c>
      <c r="BK121" s="2">
        <v>1281.8499999999999</v>
      </c>
      <c r="BL121" s="2">
        <f t="shared" si="81"/>
        <v>0.54514916841944183</v>
      </c>
      <c r="BM121" s="2">
        <v>0.5</v>
      </c>
      <c r="BN121" s="2">
        <f t="shared" si="82"/>
        <v>252.90147259720783</v>
      </c>
      <c r="BO121" s="2">
        <f t="shared" si="83"/>
        <v>4.6275002299024974</v>
      </c>
      <c r="BP121" s="2">
        <f t="shared" si="84"/>
        <v>68.934513739210047</v>
      </c>
      <c r="BQ121" s="2">
        <f t="shared" si="85"/>
        <v>1.6320585987556906E-2</v>
      </c>
      <c r="BR121" s="2">
        <f t="shared" si="86"/>
        <v>-1</v>
      </c>
      <c r="BS121" s="2" t="e">
        <f t="shared" si="87"/>
        <v>#DIV/0!</v>
      </c>
      <c r="BT121" s="2" t="s">
        <v>846</v>
      </c>
      <c r="BU121" s="2">
        <v>-437.87</v>
      </c>
      <c r="BV121" s="2">
        <f t="shared" si="88"/>
        <v>-437.87</v>
      </c>
      <c r="BW121" s="2">
        <f t="shared" si="89"/>
        <v>1.3415922299801069</v>
      </c>
      <c r="BX121" s="2">
        <f t="shared" si="90"/>
        <v>0.40634490587913236</v>
      </c>
      <c r="BY121" s="2">
        <f t="shared" si="91"/>
        <v>-2.927467056432274</v>
      </c>
      <c r="BZ121" s="2">
        <f t="shared" si="92"/>
        <v>0.54514916841944183</v>
      </c>
      <c r="CA121" s="2" t="e">
        <f t="shared" si="93"/>
        <v>#DIV/0!</v>
      </c>
      <c r="CB121" s="2">
        <f t="shared" si="94"/>
        <v>-0.30516435917678647</v>
      </c>
      <c r="CC121" s="2">
        <f t="shared" si="95"/>
        <v>1.3051643591767865</v>
      </c>
      <c r="CD121" s="2">
        <f t="shared" si="96"/>
        <v>300.01940000000002</v>
      </c>
      <c r="CE121" s="2">
        <f t="shared" si="97"/>
        <v>252.90147259720783</v>
      </c>
      <c r="CF121" s="2">
        <f t="shared" si="98"/>
        <v>0.84295039786496406</v>
      </c>
      <c r="CG121" s="2">
        <f t="shared" si="99"/>
        <v>0.16529426787938062</v>
      </c>
      <c r="CH121" s="2">
        <v>6</v>
      </c>
      <c r="CI121" s="2">
        <v>0.5</v>
      </c>
      <c r="CJ121" s="2" t="s">
        <v>312</v>
      </c>
      <c r="CK121" s="2">
        <v>2</v>
      </c>
      <c r="CL121" s="2" t="b">
        <v>0</v>
      </c>
      <c r="CM121" s="2">
        <v>1693253262.25</v>
      </c>
      <c r="CN121" s="2">
        <v>405.22516666666672</v>
      </c>
      <c r="CO121" s="2">
        <v>410.01726666666673</v>
      </c>
      <c r="CP121" s="2">
        <v>17.615223333333329</v>
      </c>
      <c r="CQ121" s="2">
        <v>17.21587666666667</v>
      </c>
      <c r="CR121" s="2">
        <v>405.85916666666668</v>
      </c>
      <c r="CS121" s="2">
        <v>17.527223333333328</v>
      </c>
      <c r="CT121" s="2">
        <v>600.01649999999995</v>
      </c>
      <c r="CU121" s="2">
        <v>101.3722333333333</v>
      </c>
      <c r="CV121" s="2">
        <v>9.9997193333333317E-2</v>
      </c>
      <c r="CW121" s="2">
        <v>25.480866666666671</v>
      </c>
      <c r="CX121" s="2">
        <v>24.777060000000009</v>
      </c>
      <c r="CY121" s="2">
        <v>999.9000000000002</v>
      </c>
      <c r="CZ121" s="2">
        <v>0</v>
      </c>
      <c r="DA121" s="2">
        <v>0</v>
      </c>
      <c r="DB121" s="2">
        <v>9998.5759999999991</v>
      </c>
      <c r="DC121" s="2">
        <v>0</v>
      </c>
      <c r="DD121" s="2">
        <v>498.53663333333338</v>
      </c>
      <c r="DE121" s="2">
        <v>300.01940000000002</v>
      </c>
      <c r="DF121" s="2">
        <v>0.89998889999999965</v>
      </c>
      <c r="DG121" s="2">
        <v>0.10001108</v>
      </c>
      <c r="DH121" s="2">
        <v>0</v>
      </c>
      <c r="DI121" s="2">
        <v>583.1396000000002</v>
      </c>
      <c r="DJ121" s="2">
        <v>5.0002200000000014</v>
      </c>
      <c r="DK121" s="2">
        <v>1884.906333333334</v>
      </c>
      <c r="DL121" s="2">
        <v>2719.8236666666662</v>
      </c>
      <c r="DM121" s="2">
        <v>36.812099999999987</v>
      </c>
      <c r="DN121" s="2">
        <v>41.522733333333321</v>
      </c>
      <c r="DO121" s="2">
        <v>38.591333333333317</v>
      </c>
      <c r="DP121" s="2">
        <v>40.716466666666662</v>
      </c>
      <c r="DQ121" s="2">
        <v>39.151866666666663</v>
      </c>
      <c r="DR121" s="2">
        <v>265.51433333333341</v>
      </c>
      <c r="DS121" s="2">
        <v>29.506</v>
      </c>
      <c r="DT121" s="2">
        <v>0</v>
      </c>
      <c r="DU121" s="2">
        <v>148.5999999046326</v>
      </c>
      <c r="DV121" s="2">
        <v>0</v>
      </c>
      <c r="DW121" s="2">
        <v>583.05053846153851</v>
      </c>
      <c r="DX121" s="2">
        <v>-26.48813674747857</v>
      </c>
      <c r="DY121" s="2">
        <v>-80.009230716335267</v>
      </c>
      <c r="DZ121" s="2">
        <v>1884.687307692308</v>
      </c>
      <c r="EA121" s="2">
        <v>15</v>
      </c>
      <c r="EB121" s="2">
        <v>1693253288</v>
      </c>
      <c r="EC121" s="2" t="s">
        <v>847</v>
      </c>
      <c r="ED121" s="2">
        <v>1693253288</v>
      </c>
      <c r="EE121" s="2">
        <v>1693253288</v>
      </c>
      <c r="EF121" s="2">
        <v>104</v>
      </c>
      <c r="EG121" s="2">
        <v>9.7000000000000003E-2</v>
      </c>
      <c r="EH121" s="2">
        <v>-6.0000000000000001E-3</v>
      </c>
      <c r="EI121" s="2">
        <v>-0.63400000000000001</v>
      </c>
      <c r="EJ121" s="2">
        <v>8.7999999999999995E-2</v>
      </c>
      <c r="EK121" s="2">
        <v>410</v>
      </c>
      <c r="EL121" s="2">
        <v>17</v>
      </c>
      <c r="EM121" s="2">
        <v>0.61</v>
      </c>
      <c r="EN121" s="2">
        <v>0.16</v>
      </c>
      <c r="EO121" s="2">
        <v>100</v>
      </c>
      <c r="EP121" s="2">
        <v>100</v>
      </c>
      <c r="EQ121" s="2">
        <v>-0.63400000000000001</v>
      </c>
      <c r="ER121" s="2">
        <v>8.7999999999999995E-2</v>
      </c>
      <c r="ES121" s="2">
        <v>-1.2213929025933929</v>
      </c>
      <c r="ET121" s="2">
        <v>4.3947813741094052E-4</v>
      </c>
      <c r="EU121" s="2">
        <v>1.9954388575737439E-6</v>
      </c>
      <c r="EV121" s="2">
        <v>-3.8034163071679039E-10</v>
      </c>
      <c r="EW121" s="2">
        <v>-6.0555320323042137E-2</v>
      </c>
      <c r="EX121" s="2">
        <v>-1.1920631203760169E-2</v>
      </c>
      <c r="EY121" s="2">
        <v>1.912794135708796E-3</v>
      </c>
      <c r="EZ121" s="2">
        <v>-4.0206091563060771E-5</v>
      </c>
      <c r="FA121" s="2">
        <v>23</v>
      </c>
      <c r="FB121" s="2">
        <v>2006</v>
      </c>
      <c r="FC121" s="2">
        <v>0</v>
      </c>
      <c r="FD121" s="2">
        <v>18</v>
      </c>
      <c r="FE121" s="2">
        <v>2.1</v>
      </c>
      <c r="FF121" s="2">
        <v>2.2000000000000002</v>
      </c>
      <c r="FG121" s="2">
        <v>1.073</v>
      </c>
      <c r="FH121" s="2">
        <v>2.6086399999999998</v>
      </c>
      <c r="FI121" s="2">
        <v>1.39771</v>
      </c>
      <c r="FJ121" s="2">
        <v>2.2680699999999998</v>
      </c>
      <c r="FK121" s="2">
        <v>1.3952599999999999</v>
      </c>
      <c r="FL121" s="2">
        <v>2.65747</v>
      </c>
      <c r="FM121" s="2">
        <v>35.313299999999998</v>
      </c>
      <c r="FN121" s="2">
        <v>13.2477</v>
      </c>
      <c r="FO121" s="2">
        <v>18</v>
      </c>
      <c r="FP121" s="2">
        <v>601.43299999999999</v>
      </c>
      <c r="FQ121" s="2">
        <v>377.495</v>
      </c>
      <c r="FR121" s="2">
        <v>24.888999999999999</v>
      </c>
      <c r="FS121" s="2">
        <v>25.705100000000002</v>
      </c>
      <c r="FT121" s="2">
        <v>30.0002</v>
      </c>
      <c r="FU121" s="2">
        <v>25.493400000000001</v>
      </c>
      <c r="FV121" s="2">
        <v>25.8477</v>
      </c>
      <c r="FW121" s="2">
        <v>21.503799999999998</v>
      </c>
      <c r="FX121" s="2">
        <v>0</v>
      </c>
      <c r="FY121" s="2">
        <v>97.713899999999995</v>
      </c>
      <c r="FZ121" s="2">
        <v>-999.9</v>
      </c>
      <c r="GA121" s="2">
        <v>410</v>
      </c>
      <c r="GB121" s="2">
        <v>17.992999999999999</v>
      </c>
      <c r="GC121" s="2">
        <v>98.955500000000001</v>
      </c>
      <c r="GD121" s="2">
        <v>93.560100000000006</v>
      </c>
    </row>
    <row r="122" spans="1:186" s="2" customFormat="1" thickTop="1" thickBot="1" x14ac:dyDescent="0.35">
      <c r="A122" s="1">
        <v>104</v>
      </c>
      <c r="B122" s="2">
        <v>1693253400.5</v>
      </c>
      <c r="C122" s="2">
        <v>16991.5</v>
      </c>
      <c r="D122" s="2" t="s">
        <v>848</v>
      </c>
      <c r="E122" s="2" t="s">
        <v>849</v>
      </c>
      <c r="F122" s="2">
        <v>5</v>
      </c>
      <c r="G122" s="2" t="s">
        <v>850</v>
      </c>
      <c r="H122" s="2" t="s">
        <v>308</v>
      </c>
      <c r="I122" s="1">
        <v>104</v>
      </c>
      <c r="J122" s="1" t="s">
        <v>1380</v>
      </c>
      <c r="M122" s="2">
        <v>1693253392.5</v>
      </c>
      <c r="N122" s="2">
        <f t="shared" si="50"/>
        <v>1.5671875782535482E-3</v>
      </c>
      <c r="O122" s="2">
        <f t="shared" si="51"/>
        <v>1.5671875782535483</v>
      </c>
      <c r="P122" s="1">
        <f t="shared" si="52"/>
        <v>11.882626499474718</v>
      </c>
      <c r="Q122" s="2">
        <f t="shared" si="53"/>
        <v>397.49393548387098</v>
      </c>
      <c r="R122" s="2">
        <f t="shared" si="54"/>
        <v>230.79580355006414</v>
      </c>
      <c r="S122" s="2">
        <f t="shared" si="55"/>
        <v>23.419411954378386</v>
      </c>
      <c r="T122" s="2">
        <f t="shared" si="56"/>
        <v>40.334677153020927</v>
      </c>
      <c r="U122" s="2">
        <f t="shared" si="57"/>
        <v>0.12108949734112411</v>
      </c>
      <c r="V122" s="2">
        <f t="shared" si="58"/>
        <v>2.9541822001899969</v>
      </c>
      <c r="W122" s="2">
        <f t="shared" si="59"/>
        <v>0.11839818546435173</v>
      </c>
      <c r="X122" s="2">
        <f t="shared" si="60"/>
        <v>7.4235687546082924E-2</v>
      </c>
      <c r="Y122" s="2">
        <f t="shared" si="61"/>
        <v>82.093512591261813</v>
      </c>
      <c r="Z122" s="2">
        <f t="shared" si="62"/>
        <v>25.49508993936708</v>
      </c>
      <c r="AA122" s="2">
        <f t="shared" si="63"/>
        <v>24.667883870967739</v>
      </c>
      <c r="AB122" s="2">
        <f t="shared" si="64"/>
        <v>3.1172605503986892</v>
      </c>
      <c r="AC122" s="2">
        <f t="shared" si="65"/>
        <v>55.420422834973529</v>
      </c>
      <c r="AD122" s="2">
        <f t="shared" si="66"/>
        <v>1.8067003217099113</v>
      </c>
      <c r="AE122" s="2">
        <f t="shared" si="67"/>
        <v>3.2599901431458909</v>
      </c>
      <c r="AF122" s="2">
        <f t="shared" si="68"/>
        <v>1.3105602286887779</v>
      </c>
      <c r="AG122" s="2">
        <f t="shared" si="69"/>
        <v>-69.112972200981474</v>
      </c>
      <c r="AH122" s="2">
        <f t="shared" si="70"/>
        <v>119.63589827955236</v>
      </c>
      <c r="AI122" s="2">
        <f t="shared" si="71"/>
        <v>8.5698844375725116</v>
      </c>
      <c r="AJ122" s="2">
        <f t="shared" si="72"/>
        <v>141.1863231074052</v>
      </c>
      <c r="AK122" s="2">
        <f t="shared" si="73"/>
        <v>11.882626499474718</v>
      </c>
      <c r="AL122" s="2">
        <f t="shared" si="74"/>
        <v>1.5671875782535483</v>
      </c>
      <c r="AM122" s="2">
        <f t="shared" si="75"/>
        <v>12.111322089060685</v>
      </c>
      <c r="AN122" s="2">
        <v>416.81835027731432</v>
      </c>
      <c r="AO122" s="2">
        <v>404.6417151515152</v>
      </c>
      <c r="AP122" s="2">
        <v>-2.941917812413521E-2</v>
      </c>
      <c r="AQ122" s="2">
        <v>67.237523128891965</v>
      </c>
      <c r="AR122" s="2">
        <f t="shared" si="76"/>
        <v>1.5959175136042651</v>
      </c>
      <c r="AS122" s="2">
        <v>16.300176033593068</v>
      </c>
      <c r="AT122" s="2">
        <v>17.864403636363619</v>
      </c>
      <c r="AU122" s="2">
        <v>5.8736363636410598E-4</v>
      </c>
      <c r="AV122" s="2">
        <v>78.55</v>
      </c>
      <c r="AW122" s="2">
        <v>23</v>
      </c>
      <c r="AX122" s="2">
        <v>4</v>
      </c>
      <c r="AY122" s="2">
        <f t="shared" si="77"/>
        <v>1</v>
      </c>
      <c r="AZ122" s="2">
        <f t="shared" si="78"/>
        <v>0</v>
      </c>
      <c r="BA122" s="2">
        <f t="shared" si="79"/>
        <v>53906.48737518616</v>
      </c>
      <c r="BB122" s="2" t="s">
        <v>309</v>
      </c>
      <c r="BC122" s="2">
        <v>0</v>
      </c>
      <c r="BD122" s="2">
        <v>0</v>
      </c>
      <c r="BE122" s="2">
        <v>0</v>
      </c>
      <c r="BF122" s="2" t="e">
        <f t="shared" si="80"/>
        <v>#DIV/0!</v>
      </c>
      <c r="BG122" s="2">
        <v>0.5</v>
      </c>
      <c r="BH122" s="2" t="s">
        <v>851</v>
      </c>
      <c r="BI122" s="2">
        <v>8152.55</v>
      </c>
      <c r="BJ122" s="2">
        <v>1065.318</v>
      </c>
      <c r="BK122" s="2">
        <v>2298.36</v>
      </c>
      <c r="BL122" s="2">
        <f t="shared" si="81"/>
        <v>0.53648775648723435</v>
      </c>
      <c r="BM122" s="2">
        <v>0.5</v>
      </c>
      <c r="BN122" s="2">
        <f t="shared" si="82"/>
        <v>421.18688273991501</v>
      </c>
      <c r="BO122" s="2">
        <f t="shared" si="83"/>
        <v>11.882626499474718</v>
      </c>
      <c r="BP122" s="2">
        <f t="shared" si="84"/>
        <v>112.98080289149442</v>
      </c>
      <c r="BQ122" s="2">
        <f t="shared" si="85"/>
        <v>2.7025121070789724E-2</v>
      </c>
      <c r="BR122" s="2">
        <f t="shared" si="86"/>
        <v>-1</v>
      </c>
      <c r="BS122" s="2" t="e">
        <f t="shared" si="87"/>
        <v>#DIV/0!</v>
      </c>
      <c r="BT122" s="2" t="s">
        <v>852</v>
      </c>
      <c r="BU122" s="2">
        <v>653</v>
      </c>
      <c r="BV122" s="2">
        <f t="shared" si="88"/>
        <v>653</v>
      </c>
      <c r="BW122" s="2">
        <f t="shared" si="89"/>
        <v>0.7158843697244992</v>
      </c>
      <c r="BX122" s="2">
        <f t="shared" si="90"/>
        <v>0.74940560120581512</v>
      </c>
      <c r="BY122" s="2">
        <f t="shared" si="91"/>
        <v>3.5196937212863708</v>
      </c>
      <c r="BZ122" s="2">
        <f t="shared" si="92"/>
        <v>0.53648775648723446</v>
      </c>
      <c r="CA122" s="2" t="e">
        <f t="shared" si="93"/>
        <v>#DIV/0!</v>
      </c>
      <c r="CB122" s="2">
        <f t="shared" si="94"/>
        <v>0.45935754167994652</v>
      </c>
      <c r="CC122" s="2">
        <f t="shared" si="95"/>
        <v>0.54064245832005353</v>
      </c>
      <c r="CD122" s="2">
        <f t="shared" si="96"/>
        <v>499.99806451612898</v>
      </c>
      <c r="CE122" s="2">
        <f t="shared" si="97"/>
        <v>421.18688273991501</v>
      </c>
      <c r="CF122" s="2">
        <f t="shared" si="98"/>
        <v>0.84237702629412547</v>
      </c>
      <c r="CG122" s="2">
        <f t="shared" si="99"/>
        <v>0.16418766074766203</v>
      </c>
      <c r="CH122" s="2">
        <v>6</v>
      </c>
      <c r="CI122" s="2">
        <v>0.5</v>
      </c>
      <c r="CJ122" s="2" t="s">
        <v>312</v>
      </c>
      <c r="CK122" s="2">
        <v>2</v>
      </c>
      <c r="CL122" s="2" t="b">
        <v>0</v>
      </c>
      <c r="CM122" s="2">
        <v>1693253392.5</v>
      </c>
      <c r="CN122" s="2">
        <v>397.49393548387098</v>
      </c>
      <c r="CO122" s="2">
        <v>409.99919354838698</v>
      </c>
      <c r="CP122" s="2">
        <v>17.804838709677419</v>
      </c>
      <c r="CQ122" s="2">
        <v>16.265593548387098</v>
      </c>
      <c r="CR122" s="2">
        <v>398.16593548387101</v>
      </c>
      <c r="CS122" s="2">
        <v>17.74183870967742</v>
      </c>
      <c r="CT122" s="2">
        <v>600.01516129032257</v>
      </c>
      <c r="CU122" s="2">
        <v>101.3724193548387</v>
      </c>
      <c r="CV122" s="2">
        <v>0.1000146935483871</v>
      </c>
      <c r="CW122" s="2">
        <v>25.41905483870967</v>
      </c>
      <c r="CX122" s="2">
        <v>24.667883870967739</v>
      </c>
      <c r="CY122" s="2">
        <v>999.90000000000032</v>
      </c>
      <c r="CZ122" s="2">
        <v>0</v>
      </c>
      <c r="DA122" s="2">
        <v>0</v>
      </c>
      <c r="DB122" s="2">
        <v>10003.801290322581</v>
      </c>
      <c r="DC122" s="2">
        <v>0</v>
      </c>
      <c r="DD122" s="2">
        <v>465.52248387096768</v>
      </c>
      <c r="DE122" s="2">
        <v>499.99806451612898</v>
      </c>
      <c r="DF122" s="2">
        <v>0.91996893548387104</v>
      </c>
      <c r="DG122" s="2">
        <v>8.0031103225806421E-2</v>
      </c>
      <c r="DH122" s="2">
        <v>0</v>
      </c>
      <c r="DI122" s="2">
        <v>1068.6038709677421</v>
      </c>
      <c r="DJ122" s="2">
        <v>5.0002200000000023</v>
      </c>
      <c r="DK122" s="2">
        <v>5540.89806451613</v>
      </c>
      <c r="DL122" s="2">
        <v>4592.1425806451607</v>
      </c>
      <c r="DM122" s="2">
        <v>37.057999999999993</v>
      </c>
      <c r="DN122" s="2">
        <v>41.625</v>
      </c>
      <c r="DO122" s="2">
        <v>38.693322580645159</v>
      </c>
      <c r="DP122" s="2">
        <v>39.090516129032252</v>
      </c>
      <c r="DQ122" s="2">
        <v>39.029999999999987</v>
      </c>
      <c r="DR122" s="2">
        <v>455.38258064516111</v>
      </c>
      <c r="DS122" s="2">
        <v>39.617096774193527</v>
      </c>
      <c r="DT122" s="2">
        <v>0</v>
      </c>
      <c r="DU122" s="2">
        <v>128.60000014305109</v>
      </c>
      <c r="DV122" s="2">
        <v>0</v>
      </c>
      <c r="DW122" s="2">
        <v>1065.318</v>
      </c>
      <c r="DX122" s="2">
        <v>-183.00384617004809</v>
      </c>
      <c r="DY122" s="2">
        <v>-916.02153843917085</v>
      </c>
      <c r="DZ122" s="2">
        <v>5524.3383999999996</v>
      </c>
      <c r="EA122" s="2">
        <v>15</v>
      </c>
      <c r="EB122" s="2">
        <v>1693253424.5</v>
      </c>
      <c r="EC122" s="2" t="s">
        <v>853</v>
      </c>
      <c r="ED122" s="2">
        <v>1693253424.5</v>
      </c>
      <c r="EE122" s="2">
        <v>1693253421</v>
      </c>
      <c r="EF122" s="2">
        <v>105</v>
      </c>
      <c r="EG122" s="2">
        <v>-3.7999999999999999E-2</v>
      </c>
      <c r="EH122" s="2">
        <v>-8.9999999999999993E-3</v>
      </c>
      <c r="EI122" s="2">
        <v>-0.67200000000000004</v>
      </c>
      <c r="EJ122" s="2">
        <v>6.3E-2</v>
      </c>
      <c r="EK122" s="2">
        <v>410</v>
      </c>
      <c r="EL122" s="2">
        <v>16</v>
      </c>
      <c r="EM122" s="2">
        <v>0.34</v>
      </c>
      <c r="EN122" s="2">
        <v>0.12</v>
      </c>
      <c r="EO122" s="2">
        <v>100</v>
      </c>
      <c r="EP122" s="2">
        <v>100</v>
      </c>
      <c r="EQ122" s="2">
        <v>-0.67200000000000004</v>
      </c>
      <c r="ER122" s="2">
        <v>6.3E-2</v>
      </c>
      <c r="ES122" s="2">
        <v>-1.1240850625190231</v>
      </c>
      <c r="ET122" s="2">
        <v>4.3947813741094052E-4</v>
      </c>
      <c r="EU122" s="2">
        <v>1.9954388575737439E-6</v>
      </c>
      <c r="EV122" s="2">
        <v>-3.8034163071679039E-10</v>
      </c>
      <c r="EW122" s="2">
        <v>-6.6845377080701762E-2</v>
      </c>
      <c r="EX122" s="2">
        <v>-1.1920631203760169E-2</v>
      </c>
      <c r="EY122" s="2">
        <v>1.912794135708796E-3</v>
      </c>
      <c r="EZ122" s="2">
        <v>-4.0206091563060771E-5</v>
      </c>
      <c r="FA122" s="2">
        <v>23</v>
      </c>
      <c r="FB122" s="2">
        <v>2006</v>
      </c>
      <c r="FC122" s="2">
        <v>0</v>
      </c>
      <c r="FD122" s="2">
        <v>18</v>
      </c>
      <c r="FE122" s="2">
        <v>1.9</v>
      </c>
      <c r="FF122" s="2">
        <v>1.9</v>
      </c>
      <c r="FG122" s="2">
        <v>1.073</v>
      </c>
      <c r="FH122" s="2">
        <v>2.6196299999999999</v>
      </c>
      <c r="FI122" s="2">
        <v>1.39771</v>
      </c>
      <c r="FJ122" s="2">
        <v>2.2668499999999998</v>
      </c>
      <c r="FK122" s="2">
        <v>1.3952599999999999</v>
      </c>
      <c r="FL122" s="2">
        <v>2.6208499999999999</v>
      </c>
      <c r="FM122" s="2">
        <v>35.405900000000003</v>
      </c>
      <c r="FN122" s="2">
        <v>13.1952</v>
      </c>
      <c r="FO122" s="2">
        <v>18</v>
      </c>
      <c r="FP122" s="2">
        <v>574.33600000000001</v>
      </c>
      <c r="FQ122" s="2">
        <v>376.23200000000003</v>
      </c>
      <c r="FR122" s="2">
        <v>24.8672</v>
      </c>
      <c r="FS122" s="2">
        <v>25.7469</v>
      </c>
      <c r="FT122" s="2">
        <v>30.000399999999999</v>
      </c>
      <c r="FU122" s="2">
        <v>25.532</v>
      </c>
      <c r="FV122" s="2">
        <v>25.882300000000001</v>
      </c>
      <c r="FW122" s="2">
        <v>21.485900000000001</v>
      </c>
      <c r="FX122" s="2">
        <v>3.57904</v>
      </c>
      <c r="FY122" s="2">
        <v>93.104200000000006</v>
      </c>
      <c r="FZ122" s="2">
        <v>-999.9</v>
      </c>
      <c r="GA122" s="2">
        <v>410</v>
      </c>
      <c r="GB122" s="2">
        <v>16.364899999999999</v>
      </c>
      <c r="GC122" s="2">
        <v>98.947400000000002</v>
      </c>
      <c r="GD122" s="2">
        <v>93.554500000000004</v>
      </c>
    </row>
    <row r="123" spans="1:186" s="2" customFormat="1" thickTop="1" thickBot="1" x14ac:dyDescent="0.35">
      <c r="A123" s="1">
        <v>105</v>
      </c>
      <c r="B123" s="2">
        <v>1693253482.5</v>
      </c>
      <c r="C123" s="2">
        <v>17073.5</v>
      </c>
      <c r="D123" s="2" t="s">
        <v>854</v>
      </c>
      <c r="E123" s="2" t="s">
        <v>855</v>
      </c>
      <c r="F123" s="2">
        <v>5</v>
      </c>
      <c r="G123" s="2" t="s">
        <v>856</v>
      </c>
      <c r="H123" s="2" t="s">
        <v>308</v>
      </c>
      <c r="I123" s="1">
        <v>105</v>
      </c>
      <c r="J123" s="1" t="s">
        <v>1381</v>
      </c>
      <c r="M123" s="2">
        <v>1693253474.5</v>
      </c>
      <c r="N123" s="2">
        <f t="shared" si="50"/>
        <v>6.4922479323086847E-4</v>
      </c>
      <c r="O123" s="2">
        <f t="shared" si="51"/>
        <v>0.64922479323086846</v>
      </c>
      <c r="P123" s="1">
        <f t="shared" si="52"/>
        <v>8.7772434412902758</v>
      </c>
      <c r="Q123" s="2">
        <f t="shared" si="53"/>
        <v>400.95051612903222</v>
      </c>
      <c r="R123" s="2">
        <f t="shared" si="54"/>
        <v>98.65219349479294</v>
      </c>
      <c r="S123" s="2">
        <f t="shared" si="55"/>
        <v>10.010592642947607</v>
      </c>
      <c r="T123" s="2">
        <f t="shared" si="56"/>
        <v>40.685889940796805</v>
      </c>
      <c r="U123" s="2">
        <f t="shared" si="57"/>
        <v>4.7677552630398058E-2</v>
      </c>
      <c r="V123" s="2">
        <f t="shared" si="58"/>
        <v>2.9533715089863497</v>
      </c>
      <c r="W123" s="2">
        <f t="shared" si="59"/>
        <v>4.7254053090893595E-2</v>
      </c>
      <c r="X123" s="2">
        <f t="shared" si="60"/>
        <v>2.9571519273803346E-2</v>
      </c>
      <c r="Y123" s="2">
        <f t="shared" si="61"/>
        <v>82.091305457109129</v>
      </c>
      <c r="Z123" s="2">
        <f t="shared" si="62"/>
        <v>25.772107007674961</v>
      </c>
      <c r="AA123" s="2">
        <f t="shared" si="63"/>
        <v>24.913809677419351</v>
      </c>
      <c r="AB123" s="2">
        <f t="shared" si="64"/>
        <v>3.1633751732997792</v>
      </c>
      <c r="AC123" s="2">
        <f t="shared" si="65"/>
        <v>55.186746070033784</v>
      </c>
      <c r="AD123" s="2">
        <f t="shared" si="66"/>
        <v>1.8033455068074407</v>
      </c>
      <c r="AE123" s="2">
        <f t="shared" si="67"/>
        <v>3.267714868564521</v>
      </c>
      <c r="AF123" s="2">
        <f t="shared" si="68"/>
        <v>1.3600296664923386</v>
      </c>
      <c r="AG123" s="2">
        <f t="shared" si="69"/>
        <v>-28.6308133814813</v>
      </c>
      <c r="AH123" s="2">
        <f t="shared" si="70"/>
        <v>86.787893069286895</v>
      </c>
      <c r="AI123" s="2">
        <f t="shared" si="71"/>
        <v>6.2275309950087809</v>
      </c>
      <c r="AJ123" s="2">
        <f t="shared" si="72"/>
        <v>146.4759161399235</v>
      </c>
      <c r="AK123" s="2">
        <f t="shared" si="73"/>
        <v>8.7772434412902758</v>
      </c>
      <c r="AL123" s="2">
        <f t="shared" si="74"/>
        <v>0.64922479323086846</v>
      </c>
      <c r="AM123" s="2">
        <f t="shared" si="75"/>
        <v>8.6804720341095312</v>
      </c>
      <c r="AN123" s="2">
        <v>417.13226126476559</v>
      </c>
      <c r="AO123" s="2">
        <v>408.20466666666653</v>
      </c>
      <c r="AP123" s="2">
        <v>2.0987298995398869E-2</v>
      </c>
      <c r="AQ123" s="2">
        <v>67.230261710957194</v>
      </c>
      <c r="AR123" s="2">
        <f t="shared" si="76"/>
        <v>0.73543847593790435</v>
      </c>
      <c r="AS123" s="2">
        <v>17.184514923722951</v>
      </c>
      <c r="AT123" s="2">
        <v>17.846872121212112</v>
      </c>
      <c r="AU123" s="2">
        <v>1.121255411255364E-2</v>
      </c>
      <c r="AV123" s="2">
        <v>78.55</v>
      </c>
      <c r="AW123" s="2">
        <v>7</v>
      </c>
      <c r="AX123" s="2">
        <v>1</v>
      </c>
      <c r="AY123" s="2">
        <f t="shared" si="77"/>
        <v>1</v>
      </c>
      <c r="AZ123" s="2">
        <f t="shared" si="78"/>
        <v>0</v>
      </c>
      <c r="BA123" s="2">
        <f t="shared" si="79"/>
        <v>53875.537200383726</v>
      </c>
      <c r="BB123" s="2" t="s">
        <v>309</v>
      </c>
      <c r="BC123" s="2">
        <v>0</v>
      </c>
      <c r="BD123" s="2">
        <v>0</v>
      </c>
      <c r="BE123" s="2">
        <v>0</v>
      </c>
      <c r="BF123" s="2" t="e">
        <f t="shared" si="80"/>
        <v>#DIV/0!</v>
      </c>
      <c r="BG123" s="2">
        <v>0.5</v>
      </c>
      <c r="BH123" s="2" t="s">
        <v>857</v>
      </c>
      <c r="BI123" s="2">
        <v>8218.08</v>
      </c>
      <c r="BJ123" s="2">
        <v>1178.2668000000001</v>
      </c>
      <c r="BK123" s="2">
        <v>1905.83</v>
      </c>
      <c r="BL123" s="2">
        <f t="shared" si="81"/>
        <v>0.38175660998095307</v>
      </c>
      <c r="BM123" s="2">
        <v>0.5</v>
      </c>
      <c r="BN123" s="2">
        <f t="shared" si="82"/>
        <v>421.18168389721512</v>
      </c>
      <c r="BO123" s="2">
        <f t="shared" si="83"/>
        <v>8.7772434412902758</v>
      </c>
      <c r="BP123" s="2">
        <f t="shared" si="84"/>
        <v>80.394445915335112</v>
      </c>
      <c r="BQ123" s="2">
        <f t="shared" si="85"/>
        <v>1.9652429717979494E-2</v>
      </c>
      <c r="BR123" s="2">
        <f t="shared" si="86"/>
        <v>-1</v>
      </c>
      <c r="BS123" s="2" t="e">
        <f t="shared" si="87"/>
        <v>#DIV/0!</v>
      </c>
      <c r="BT123" s="2" t="s">
        <v>858</v>
      </c>
      <c r="BU123" s="2">
        <v>620.33000000000004</v>
      </c>
      <c r="BV123" s="2">
        <f t="shared" si="88"/>
        <v>620.33000000000004</v>
      </c>
      <c r="BW123" s="2">
        <f t="shared" si="89"/>
        <v>0.67450926892744889</v>
      </c>
      <c r="BX123" s="2">
        <f t="shared" si="90"/>
        <v>0.56597681835861524</v>
      </c>
      <c r="BY123" s="2">
        <f t="shared" si="91"/>
        <v>3.0722841068463556</v>
      </c>
      <c r="BZ123" s="2">
        <f t="shared" si="92"/>
        <v>0.38175660998095312</v>
      </c>
      <c r="CA123" s="2" t="e">
        <f t="shared" si="93"/>
        <v>#DIV/0!</v>
      </c>
      <c r="CB123" s="2">
        <f t="shared" si="94"/>
        <v>0.29797359964008135</v>
      </c>
      <c r="CC123" s="2">
        <f t="shared" si="95"/>
        <v>0.70202640035991859</v>
      </c>
      <c r="CD123" s="2">
        <f t="shared" si="96"/>
        <v>499.99270967741933</v>
      </c>
      <c r="CE123" s="2">
        <f t="shared" si="97"/>
        <v>421.18168389721512</v>
      </c>
      <c r="CF123" s="2">
        <f t="shared" si="98"/>
        <v>0.84237565017487803</v>
      </c>
      <c r="CG123" s="2">
        <f t="shared" si="99"/>
        <v>0.16418500483751461</v>
      </c>
      <c r="CH123" s="2">
        <v>6</v>
      </c>
      <c r="CI123" s="2">
        <v>0.5</v>
      </c>
      <c r="CJ123" s="2" t="s">
        <v>312</v>
      </c>
      <c r="CK123" s="2">
        <v>2</v>
      </c>
      <c r="CL123" s="2" t="b">
        <v>0</v>
      </c>
      <c r="CM123" s="2">
        <v>1693253474.5</v>
      </c>
      <c r="CN123" s="2">
        <v>400.95051612903222</v>
      </c>
      <c r="CO123" s="2">
        <v>409.98783870967742</v>
      </c>
      <c r="CP123" s="2">
        <v>17.771574193548389</v>
      </c>
      <c r="CQ123" s="2">
        <v>17.133903225806449</v>
      </c>
      <c r="CR123" s="2">
        <v>401.61051612903219</v>
      </c>
      <c r="CS123" s="2">
        <v>17.681574193548389</v>
      </c>
      <c r="CT123" s="2">
        <v>600.01512903225807</v>
      </c>
      <c r="CU123" s="2">
        <v>101.3736129032258</v>
      </c>
      <c r="CV123" s="2">
        <v>9.998122903225809E-2</v>
      </c>
      <c r="CW123" s="2">
        <v>25.45888387096775</v>
      </c>
      <c r="CX123" s="2">
        <v>24.913809677419351</v>
      </c>
      <c r="CY123" s="2">
        <v>999.90000000000032</v>
      </c>
      <c r="CZ123" s="2">
        <v>0</v>
      </c>
      <c r="DA123" s="2">
        <v>0</v>
      </c>
      <c r="DB123" s="2">
        <v>9999.0812903225833</v>
      </c>
      <c r="DC123" s="2">
        <v>0</v>
      </c>
      <c r="DD123" s="2">
        <v>475.0778064516129</v>
      </c>
      <c r="DE123" s="2">
        <v>499.99270967741933</v>
      </c>
      <c r="DF123" s="2">
        <v>0.9200094838709677</v>
      </c>
      <c r="DG123" s="2">
        <v>7.9990519354838738E-2</v>
      </c>
      <c r="DH123" s="2">
        <v>0</v>
      </c>
      <c r="DI123" s="2">
        <v>1182.172258064516</v>
      </c>
      <c r="DJ123" s="2">
        <v>5.0002200000000023</v>
      </c>
      <c r="DK123" s="2">
        <v>6213.3022580645156</v>
      </c>
      <c r="DL123" s="2">
        <v>4592.1506451612904</v>
      </c>
      <c r="DM123" s="2">
        <v>37.408999999999978</v>
      </c>
      <c r="DN123" s="2">
        <v>41.620935483870973</v>
      </c>
      <c r="DO123" s="2">
        <v>39.080290322580638</v>
      </c>
      <c r="DP123" s="2">
        <v>38.874741935483868</v>
      </c>
      <c r="DQ123" s="2">
        <v>39.061999999999983</v>
      </c>
      <c r="DR123" s="2">
        <v>455.39838709677417</v>
      </c>
      <c r="DS123" s="2">
        <v>39.59354838709676</v>
      </c>
      <c r="DT123" s="2">
        <v>0</v>
      </c>
      <c r="DU123" s="2">
        <v>79.600000143051147</v>
      </c>
      <c r="DV123" s="2">
        <v>0</v>
      </c>
      <c r="DW123" s="2">
        <v>1178.2668000000001</v>
      </c>
      <c r="DX123" s="2">
        <v>-418.76923077289848</v>
      </c>
      <c r="DY123" s="2">
        <v>-2122.575384656272</v>
      </c>
      <c r="DZ123" s="2">
        <v>6193.6928000000007</v>
      </c>
      <c r="EA123" s="2">
        <v>15</v>
      </c>
      <c r="EB123" s="2">
        <v>1693253504</v>
      </c>
      <c r="EC123" s="2" t="s">
        <v>859</v>
      </c>
      <c r="ED123" s="2">
        <v>1693253504</v>
      </c>
      <c r="EE123" s="2">
        <v>1693253502.5</v>
      </c>
      <c r="EF123" s="2">
        <v>106</v>
      </c>
      <c r="EG123" s="2">
        <v>1.2E-2</v>
      </c>
      <c r="EH123" s="2">
        <v>0.01</v>
      </c>
      <c r="EI123" s="2">
        <v>-0.66</v>
      </c>
      <c r="EJ123" s="2">
        <v>0.09</v>
      </c>
      <c r="EK123" s="2">
        <v>410</v>
      </c>
      <c r="EL123" s="2">
        <v>17</v>
      </c>
      <c r="EM123" s="2">
        <v>1.03</v>
      </c>
      <c r="EN123" s="2">
        <v>0.16</v>
      </c>
      <c r="EO123" s="2">
        <v>100</v>
      </c>
      <c r="EP123" s="2">
        <v>100</v>
      </c>
      <c r="EQ123" s="2">
        <v>-0.66</v>
      </c>
      <c r="ER123" s="2">
        <v>0.09</v>
      </c>
      <c r="ES123" s="2">
        <v>-1.162433658693564</v>
      </c>
      <c r="ET123" s="2">
        <v>4.3947813741094052E-4</v>
      </c>
      <c r="EU123" s="2">
        <v>1.9954388575737439E-6</v>
      </c>
      <c r="EV123" s="2">
        <v>-3.8034163071679039E-10</v>
      </c>
      <c r="EW123" s="2">
        <v>-7.5382999999445255E-2</v>
      </c>
      <c r="EX123" s="2">
        <v>-1.1920631203760169E-2</v>
      </c>
      <c r="EY123" s="2">
        <v>1.912794135708796E-3</v>
      </c>
      <c r="EZ123" s="2">
        <v>-4.0206091563060771E-5</v>
      </c>
      <c r="FA123" s="2">
        <v>23</v>
      </c>
      <c r="FB123" s="2">
        <v>2006</v>
      </c>
      <c r="FC123" s="2">
        <v>0</v>
      </c>
      <c r="FD123" s="2">
        <v>18</v>
      </c>
      <c r="FE123" s="2">
        <v>1</v>
      </c>
      <c r="FF123" s="2">
        <v>1</v>
      </c>
      <c r="FG123" s="2">
        <v>1.073</v>
      </c>
      <c r="FH123" s="2">
        <v>2.6293899999999999</v>
      </c>
      <c r="FI123" s="2">
        <v>1.39771</v>
      </c>
      <c r="FJ123" s="2">
        <v>2.2668499999999998</v>
      </c>
      <c r="FK123" s="2">
        <v>1.3952599999999999</v>
      </c>
      <c r="FL123" s="2">
        <v>2.3925800000000002</v>
      </c>
      <c r="FM123" s="2">
        <v>35.452300000000001</v>
      </c>
      <c r="FN123" s="2">
        <v>13.151400000000001</v>
      </c>
      <c r="FO123" s="2">
        <v>18</v>
      </c>
      <c r="FP123" s="2">
        <v>592.69100000000003</v>
      </c>
      <c r="FQ123" s="2">
        <v>376.21699999999998</v>
      </c>
      <c r="FR123" s="2">
        <v>24.868500000000001</v>
      </c>
      <c r="FS123" s="2">
        <v>25.768599999999999</v>
      </c>
      <c r="FT123" s="2">
        <v>30.0002</v>
      </c>
      <c r="FU123" s="2">
        <v>25.555599999999998</v>
      </c>
      <c r="FV123" s="2">
        <v>25.907800000000002</v>
      </c>
      <c r="FW123" s="2">
        <v>21.500900000000001</v>
      </c>
      <c r="FX123" s="2">
        <v>0</v>
      </c>
      <c r="FY123" s="2">
        <v>91.162199999999999</v>
      </c>
      <c r="FZ123" s="2">
        <v>-999.9</v>
      </c>
      <c r="GA123" s="2">
        <v>410</v>
      </c>
      <c r="GB123" s="2">
        <v>17.845500000000001</v>
      </c>
      <c r="GC123" s="2">
        <v>98.942800000000005</v>
      </c>
      <c r="GD123" s="2">
        <v>93.546099999999996</v>
      </c>
    </row>
    <row r="124" spans="1:186" s="2" customFormat="1" thickTop="1" thickBot="1" x14ac:dyDescent="0.35">
      <c r="A124" s="1">
        <v>106</v>
      </c>
      <c r="B124" s="2">
        <v>1693253610</v>
      </c>
      <c r="C124" s="2">
        <v>17201</v>
      </c>
      <c r="D124" s="2" t="s">
        <v>860</v>
      </c>
      <c r="E124" s="2" t="s">
        <v>861</v>
      </c>
      <c r="F124" s="2">
        <v>5</v>
      </c>
      <c r="G124" s="2" t="s">
        <v>862</v>
      </c>
      <c r="H124" s="2" t="s">
        <v>308</v>
      </c>
      <c r="I124" s="1">
        <v>106</v>
      </c>
      <c r="J124" s="1" t="s">
        <v>1383</v>
      </c>
      <c r="M124" s="2">
        <v>1693253602</v>
      </c>
      <c r="N124" s="2">
        <f t="shared" si="50"/>
        <v>7.603343567707542E-4</v>
      </c>
      <c r="O124" s="2">
        <f t="shared" si="51"/>
        <v>0.76033435677075423</v>
      </c>
      <c r="P124" s="1">
        <f t="shared" si="52"/>
        <v>7.0673717940540728</v>
      </c>
      <c r="Q124" s="2">
        <f t="shared" si="53"/>
        <v>402.62187096774198</v>
      </c>
      <c r="R124" s="2">
        <f t="shared" si="54"/>
        <v>184.00833789613608</v>
      </c>
      <c r="S124" s="2">
        <f t="shared" si="55"/>
        <v>18.672854658786338</v>
      </c>
      <c r="T124" s="2">
        <f t="shared" si="56"/>
        <v>40.857385947765479</v>
      </c>
      <c r="U124" s="2">
        <f t="shared" si="57"/>
        <v>5.3819441329426294E-2</v>
      </c>
      <c r="V124" s="2">
        <f t="shared" si="58"/>
        <v>2.9536961233980401</v>
      </c>
      <c r="W124" s="2">
        <f t="shared" si="59"/>
        <v>5.3280526225571057E-2</v>
      </c>
      <c r="X124" s="2">
        <f t="shared" si="60"/>
        <v>3.3348298446489781E-2</v>
      </c>
      <c r="Y124" s="2">
        <f t="shared" si="61"/>
        <v>82.094790005511399</v>
      </c>
      <c r="Z124" s="2">
        <f t="shared" si="62"/>
        <v>25.99431571477168</v>
      </c>
      <c r="AA124" s="2">
        <f t="shared" si="63"/>
        <v>25.318232258064519</v>
      </c>
      <c r="AB124" s="2">
        <f t="shared" si="64"/>
        <v>3.2405071623919888</v>
      </c>
      <c r="AC124" s="2">
        <f t="shared" si="65"/>
        <v>55.130313863344504</v>
      </c>
      <c r="AD124" s="2">
        <f t="shared" si="66"/>
        <v>1.828539910684349</v>
      </c>
      <c r="AE124" s="2">
        <f t="shared" si="67"/>
        <v>3.3167594786724468</v>
      </c>
      <c r="AF124" s="2">
        <f t="shared" si="68"/>
        <v>1.4119672517076398</v>
      </c>
      <c r="AG124" s="2">
        <f t="shared" si="69"/>
        <v>-33.530745133590258</v>
      </c>
      <c r="AH124" s="2">
        <f t="shared" si="70"/>
        <v>62.362362383174897</v>
      </c>
      <c r="AI124" s="2">
        <f t="shared" si="71"/>
        <v>4.4891327581730724</v>
      </c>
      <c r="AJ124" s="2">
        <f t="shared" si="72"/>
        <v>115.41554001326911</v>
      </c>
      <c r="AK124" s="2">
        <f t="shared" si="73"/>
        <v>7.0673717940540728</v>
      </c>
      <c r="AL124" s="2">
        <f t="shared" si="74"/>
        <v>0.76033435677075423</v>
      </c>
      <c r="AM124" s="2">
        <f t="shared" si="75"/>
        <v>7.0879653014967694</v>
      </c>
      <c r="AN124" s="2">
        <v>417.17998831075869</v>
      </c>
      <c r="AO124" s="2">
        <v>410.02222424242427</v>
      </c>
      <c r="AP124" s="2">
        <v>-1.196493894475373E-2</v>
      </c>
      <c r="AQ124" s="2">
        <v>67.231790556741799</v>
      </c>
      <c r="AR124" s="2">
        <f t="shared" si="76"/>
        <v>0.79595339779244301</v>
      </c>
      <c r="AS124" s="2">
        <v>17.27789112164502</v>
      </c>
      <c r="AT124" s="2">
        <v>18.057856363636361</v>
      </c>
      <c r="AU124" s="2">
        <v>3.0076148241976768E-4</v>
      </c>
      <c r="AV124" s="2">
        <v>78.55</v>
      </c>
      <c r="AW124" s="2">
        <v>0</v>
      </c>
      <c r="AX124" s="2">
        <v>0</v>
      </c>
      <c r="AY124" s="2">
        <f t="shared" si="77"/>
        <v>1</v>
      </c>
      <c r="AZ124" s="2">
        <f t="shared" si="78"/>
        <v>0</v>
      </c>
      <c r="BA124" s="2">
        <f t="shared" si="79"/>
        <v>53839.888622018283</v>
      </c>
      <c r="BB124" s="2" t="s">
        <v>309</v>
      </c>
      <c r="BC124" s="2">
        <v>0</v>
      </c>
      <c r="BD124" s="2">
        <v>0</v>
      </c>
      <c r="BE124" s="2">
        <v>0</v>
      </c>
      <c r="BF124" s="2" t="e">
        <f t="shared" si="80"/>
        <v>#DIV/0!</v>
      </c>
      <c r="BG124" s="2">
        <v>0.5</v>
      </c>
      <c r="BH124" s="2" t="s">
        <v>863</v>
      </c>
      <c r="BI124" s="2">
        <v>8209.75</v>
      </c>
      <c r="BJ124" s="2">
        <v>774.89292</v>
      </c>
      <c r="BK124" s="2">
        <v>1141.53</v>
      </c>
      <c r="BL124" s="2">
        <f t="shared" si="81"/>
        <v>0.32118041575779877</v>
      </c>
      <c r="BM124" s="2">
        <v>0.5</v>
      </c>
      <c r="BN124" s="2">
        <f t="shared" si="82"/>
        <v>421.19741401589266</v>
      </c>
      <c r="BO124" s="2">
        <f t="shared" si="83"/>
        <v>7.0673717940540728</v>
      </c>
      <c r="BP124" s="2">
        <f t="shared" si="84"/>
        <v>67.640180274867049</v>
      </c>
      <c r="BQ124" s="2">
        <f t="shared" si="85"/>
        <v>1.5592146522073072E-2</v>
      </c>
      <c r="BR124" s="2">
        <f t="shared" si="86"/>
        <v>-1</v>
      </c>
      <c r="BS124" s="2" t="e">
        <f t="shared" si="87"/>
        <v>#DIV/0!</v>
      </c>
      <c r="BT124" s="2" t="s">
        <v>864</v>
      </c>
      <c r="BU124" s="2">
        <v>526</v>
      </c>
      <c r="BV124" s="2">
        <f t="shared" si="88"/>
        <v>526</v>
      </c>
      <c r="BW124" s="2">
        <f t="shared" si="89"/>
        <v>0.53921491331809057</v>
      </c>
      <c r="BX124" s="2">
        <f t="shared" si="90"/>
        <v>0.59564453397884742</v>
      </c>
      <c r="BY124" s="2">
        <f t="shared" si="91"/>
        <v>2.1702091254752851</v>
      </c>
      <c r="BZ124" s="2">
        <f t="shared" si="92"/>
        <v>0.32118041575779871</v>
      </c>
      <c r="CA124" s="2" t="e">
        <f t="shared" si="93"/>
        <v>#DIV/0!</v>
      </c>
      <c r="CB124" s="2">
        <f t="shared" si="94"/>
        <v>0.40432557426498844</v>
      </c>
      <c r="CC124" s="2">
        <f t="shared" si="95"/>
        <v>0.5956744257350115</v>
      </c>
      <c r="CD124" s="2">
        <f t="shared" si="96"/>
        <v>500.01109677419362</v>
      </c>
      <c r="CE124" s="2">
        <f t="shared" si="97"/>
        <v>421.19741401589266</v>
      </c>
      <c r="CF124" s="2">
        <f t="shared" si="98"/>
        <v>0.84237613271632361</v>
      </c>
      <c r="CG124" s="2">
        <f t="shared" si="99"/>
        <v>0.16418593614250451</v>
      </c>
      <c r="CH124" s="2">
        <v>6</v>
      </c>
      <c r="CI124" s="2">
        <v>0.5</v>
      </c>
      <c r="CJ124" s="2" t="s">
        <v>312</v>
      </c>
      <c r="CK124" s="2">
        <v>2</v>
      </c>
      <c r="CL124" s="2" t="b">
        <v>0</v>
      </c>
      <c r="CM124" s="2">
        <v>1693253602</v>
      </c>
      <c r="CN124" s="2">
        <v>402.62187096774198</v>
      </c>
      <c r="CO124" s="2">
        <v>409.99529032258067</v>
      </c>
      <c r="CP124" s="2">
        <v>18.01902258064516</v>
      </c>
      <c r="CQ124" s="2">
        <v>17.272396774193549</v>
      </c>
      <c r="CR124" s="2">
        <v>403.30287096774202</v>
      </c>
      <c r="CS124" s="2">
        <v>17.930022580645161</v>
      </c>
      <c r="CT124" s="2">
        <v>600.00648387096783</v>
      </c>
      <c r="CU124" s="2">
        <v>101.3783548387097</v>
      </c>
      <c r="CV124" s="2">
        <v>9.9952461290322606E-2</v>
      </c>
      <c r="CW124" s="2">
        <v>25.70985806451613</v>
      </c>
      <c r="CX124" s="2">
        <v>25.318232258064519</v>
      </c>
      <c r="CY124" s="2">
        <v>999.90000000000032</v>
      </c>
      <c r="CZ124" s="2">
        <v>0</v>
      </c>
      <c r="DA124" s="2">
        <v>0</v>
      </c>
      <c r="DB124" s="2">
        <v>10000.45612903226</v>
      </c>
      <c r="DC124" s="2">
        <v>0</v>
      </c>
      <c r="DD124" s="2">
        <v>411.75425806451608</v>
      </c>
      <c r="DE124" s="2">
        <v>500.01109677419362</v>
      </c>
      <c r="DF124" s="2">
        <v>0.91999803225806454</v>
      </c>
      <c r="DG124" s="2">
        <v>8.0001703225806423E-2</v>
      </c>
      <c r="DH124" s="2">
        <v>0</v>
      </c>
      <c r="DI124" s="2">
        <v>776.19725806451606</v>
      </c>
      <c r="DJ124" s="2">
        <v>5.0002200000000023</v>
      </c>
      <c r="DK124" s="2">
        <v>4175.3377419354847</v>
      </c>
      <c r="DL124" s="2">
        <v>4592.3064516129043</v>
      </c>
      <c r="DM124" s="2">
        <v>38.021999999999977</v>
      </c>
      <c r="DN124" s="2">
        <v>41.767999999999979</v>
      </c>
      <c r="DO124" s="2">
        <v>39.521935483870948</v>
      </c>
      <c r="DP124" s="2">
        <v>39.78596774193548</v>
      </c>
      <c r="DQ124" s="2">
        <v>39.681096774193541</v>
      </c>
      <c r="DR124" s="2">
        <v>455.40935483870948</v>
      </c>
      <c r="DS124" s="2">
        <v>39.603225806451597</v>
      </c>
      <c r="DT124" s="2">
        <v>0</v>
      </c>
      <c r="DU124" s="2">
        <v>125.6000001430511</v>
      </c>
      <c r="DV124" s="2">
        <v>0</v>
      </c>
      <c r="DW124" s="2">
        <v>774.89292</v>
      </c>
      <c r="DX124" s="2">
        <v>-72.584538453724988</v>
      </c>
      <c r="DY124" s="2">
        <v>-367.3430768538696</v>
      </c>
      <c r="DZ124" s="2">
        <v>4168.8948</v>
      </c>
      <c r="EA124" s="2">
        <v>15</v>
      </c>
      <c r="EB124" s="2">
        <v>1693253637</v>
      </c>
      <c r="EC124" s="2" t="s">
        <v>865</v>
      </c>
      <c r="ED124" s="2">
        <v>1693253637</v>
      </c>
      <c r="EE124" s="2">
        <v>1693253630</v>
      </c>
      <c r="EF124" s="2">
        <v>107</v>
      </c>
      <c r="EG124" s="2">
        <v>-2.1000000000000001E-2</v>
      </c>
      <c r="EH124" s="2">
        <v>-2E-3</v>
      </c>
      <c r="EI124" s="2">
        <v>-0.68100000000000005</v>
      </c>
      <c r="EJ124" s="2">
        <v>8.8999999999999996E-2</v>
      </c>
      <c r="EK124" s="2">
        <v>410</v>
      </c>
      <c r="EL124" s="2">
        <v>17</v>
      </c>
      <c r="EM124" s="2">
        <v>0.4</v>
      </c>
      <c r="EN124" s="2">
        <v>0.13</v>
      </c>
      <c r="EO124" s="2">
        <v>100</v>
      </c>
      <c r="EP124" s="2">
        <v>100</v>
      </c>
      <c r="EQ124" s="2">
        <v>-0.68100000000000005</v>
      </c>
      <c r="ER124" s="2">
        <v>8.8999999999999996E-2</v>
      </c>
      <c r="ES124" s="2">
        <v>-1.151006399757144</v>
      </c>
      <c r="ET124" s="2">
        <v>4.3947813741094052E-4</v>
      </c>
      <c r="EU124" s="2">
        <v>1.9954388575737439E-6</v>
      </c>
      <c r="EV124" s="2">
        <v>-3.8034163071679039E-10</v>
      </c>
      <c r="EW124" s="2">
        <v>-6.535896722190615E-2</v>
      </c>
      <c r="EX124" s="2">
        <v>-1.1920631203760169E-2</v>
      </c>
      <c r="EY124" s="2">
        <v>1.912794135708796E-3</v>
      </c>
      <c r="EZ124" s="2">
        <v>-4.0206091563060771E-5</v>
      </c>
      <c r="FA124" s="2">
        <v>23</v>
      </c>
      <c r="FB124" s="2">
        <v>2006</v>
      </c>
      <c r="FC124" s="2">
        <v>0</v>
      </c>
      <c r="FD124" s="2">
        <v>18</v>
      </c>
      <c r="FE124" s="2">
        <v>1.8</v>
      </c>
      <c r="FF124" s="2">
        <v>1.8</v>
      </c>
      <c r="FG124" s="2">
        <v>1.073</v>
      </c>
      <c r="FH124" s="2">
        <v>2.6135299999999999</v>
      </c>
      <c r="FI124" s="2">
        <v>1.39771</v>
      </c>
      <c r="FJ124" s="2">
        <v>2.2668499999999998</v>
      </c>
      <c r="FK124" s="2">
        <v>1.3952599999999999</v>
      </c>
      <c r="FL124" s="2">
        <v>2.65137</v>
      </c>
      <c r="FM124" s="2">
        <v>35.591500000000003</v>
      </c>
      <c r="FN124" s="2">
        <v>13.133900000000001</v>
      </c>
      <c r="FO124" s="2">
        <v>18</v>
      </c>
      <c r="FP124" s="2">
        <v>600.68100000000004</v>
      </c>
      <c r="FQ124" s="2">
        <v>376.43200000000002</v>
      </c>
      <c r="FR124" s="2">
        <v>24.9436</v>
      </c>
      <c r="FS124" s="2">
        <v>25.798400000000001</v>
      </c>
      <c r="FT124" s="2">
        <v>30.0002</v>
      </c>
      <c r="FU124" s="2">
        <v>25.587700000000002</v>
      </c>
      <c r="FV124" s="2">
        <v>25.940300000000001</v>
      </c>
      <c r="FW124" s="2">
        <v>21.502700000000001</v>
      </c>
      <c r="FX124" s="2">
        <v>0</v>
      </c>
      <c r="FY124" s="2">
        <v>90.029499999999999</v>
      </c>
      <c r="FZ124" s="2">
        <v>-999.9</v>
      </c>
      <c r="GA124" s="2">
        <v>410</v>
      </c>
      <c r="GB124" s="2">
        <v>22.075199999999999</v>
      </c>
      <c r="GC124" s="2">
        <v>98.932699999999997</v>
      </c>
      <c r="GD124" s="2">
        <v>93.535200000000003</v>
      </c>
    </row>
    <row r="125" spans="1:186" s="2" customFormat="1" thickTop="1" thickBot="1" x14ac:dyDescent="0.35">
      <c r="A125" s="1">
        <v>107</v>
      </c>
      <c r="B125" s="2">
        <v>1693253739</v>
      </c>
      <c r="C125" s="2">
        <v>17330</v>
      </c>
      <c r="D125" s="2" t="s">
        <v>866</v>
      </c>
      <c r="E125" s="2" t="s">
        <v>867</v>
      </c>
      <c r="F125" s="2">
        <v>5</v>
      </c>
      <c r="G125" s="2" t="s">
        <v>868</v>
      </c>
      <c r="H125" s="2" t="s">
        <v>308</v>
      </c>
      <c r="I125" s="1">
        <v>107</v>
      </c>
      <c r="J125" s="1" t="s">
        <v>1382</v>
      </c>
      <c r="M125" s="2">
        <v>1693253731</v>
      </c>
      <c r="N125" s="2">
        <f t="shared" si="50"/>
        <v>2.4414758581918744E-4</v>
      </c>
      <c r="O125" s="2">
        <f t="shared" si="51"/>
        <v>0.24414758581918744</v>
      </c>
      <c r="P125" s="1">
        <f t="shared" si="52"/>
        <v>3.7554938136826226</v>
      </c>
      <c r="Q125" s="2">
        <f t="shared" si="53"/>
        <v>406.09254838709683</v>
      </c>
      <c r="R125" s="2">
        <f t="shared" si="54"/>
        <v>45.105966332705982</v>
      </c>
      <c r="S125" s="2">
        <f t="shared" si="55"/>
        <v>4.5774483128510175</v>
      </c>
      <c r="T125" s="2">
        <f t="shared" si="56"/>
        <v>41.211125746973217</v>
      </c>
      <c r="U125" s="2">
        <f t="shared" si="57"/>
        <v>1.6935645110458534E-2</v>
      </c>
      <c r="V125" s="2">
        <f t="shared" si="58"/>
        <v>2.954117999247845</v>
      </c>
      <c r="W125" s="2">
        <f t="shared" si="59"/>
        <v>1.6881890947687852E-2</v>
      </c>
      <c r="X125" s="2">
        <f t="shared" si="60"/>
        <v>1.0555997139958778E-2</v>
      </c>
      <c r="Y125" s="2">
        <f t="shared" si="61"/>
        <v>82.095008480519155</v>
      </c>
      <c r="Z125" s="2">
        <f t="shared" si="62"/>
        <v>26.368361839322937</v>
      </c>
      <c r="AA125" s="2">
        <f t="shared" si="63"/>
        <v>25.510358064516129</v>
      </c>
      <c r="AB125" s="2">
        <f t="shared" si="64"/>
        <v>3.2777218246154365</v>
      </c>
      <c r="AC125" s="2">
        <f t="shared" si="65"/>
        <v>54.901963353792297</v>
      </c>
      <c r="AD125" s="2">
        <f t="shared" si="66"/>
        <v>1.8471356604744718</v>
      </c>
      <c r="AE125" s="2">
        <f t="shared" si="67"/>
        <v>3.3644255098335805</v>
      </c>
      <c r="AF125" s="2">
        <f t="shared" si="68"/>
        <v>1.4305861641409647</v>
      </c>
      <c r="AG125" s="2">
        <f t="shared" si="69"/>
        <v>-10.766908534626166</v>
      </c>
      <c r="AH125" s="2">
        <f t="shared" si="70"/>
        <v>70.128376433152951</v>
      </c>
      <c r="AI125" s="2">
        <f t="shared" si="71"/>
        <v>5.0584352158493893</v>
      </c>
      <c r="AJ125" s="2">
        <f t="shared" si="72"/>
        <v>146.51491159489532</v>
      </c>
      <c r="AK125" s="2">
        <f t="shared" si="73"/>
        <v>3.7554938136826226</v>
      </c>
      <c r="AL125" s="2">
        <f t="shared" si="74"/>
        <v>0.24414758581918744</v>
      </c>
      <c r="AM125" s="2">
        <f t="shared" si="75"/>
        <v>3.7382195800393521</v>
      </c>
      <c r="AN125" s="2">
        <v>417.51581296947728</v>
      </c>
      <c r="AO125" s="2">
        <v>413.57727272727237</v>
      </c>
      <c r="AP125" s="2">
        <v>2.8894857019030658E-2</v>
      </c>
      <c r="AQ125" s="2">
        <v>67.235261881885549</v>
      </c>
      <c r="AR125" s="2">
        <f t="shared" si="76"/>
        <v>0.38978508145399982</v>
      </c>
      <c r="AS125" s="2">
        <v>17.98969224939394</v>
      </c>
      <c r="AT125" s="2">
        <v>18.305730303030309</v>
      </c>
      <c r="AU125" s="2">
        <v>1.247929004329462E-2</v>
      </c>
      <c r="AV125" s="2">
        <v>78.55</v>
      </c>
      <c r="AW125" s="2">
        <v>9</v>
      </c>
      <c r="AX125" s="2">
        <v>2</v>
      </c>
      <c r="AY125" s="2">
        <f t="shared" si="77"/>
        <v>1</v>
      </c>
      <c r="AZ125" s="2">
        <f t="shared" si="78"/>
        <v>0</v>
      </c>
      <c r="BA125" s="2">
        <f t="shared" si="79"/>
        <v>53808.953959502898</v>
      </c>
      <c r="BB125" s="2" t="s">
        <v>309</v>
      </c>
      <c r="BC125" s="2">
        <v>0</v>
      </c>
      <c r="BD125" s="2">
        <v>0</v>
      </c>
      <c r="BE125" s="2">
        <v>0</v>
      </c>
      <c r="BF125" s="2" t="e">
        <f t="shared" si="80"/>
        <v>#DIV/0!</v>
      </c>
      <c r="BG125" s="2">
        <v>0.5</v>
      </c>
      <c r="BH125" s="2" t="s">
        <v>869</v>
      </c>
      <c r="BI125" s="2">
        <v>8189.12</v>
      </c>
      <c r="BJ125" s="2">
        <v>778.33584615384621</v>
      </c>
      <c r="BK125" s="2">
        <v>1213.56</v>
      </c>
      <c r="BL125" s="2">
        <f t="shared" si="81"/>
        <v>0.35863422809432888</v>
      </c>
      <c r="BM125" s="2">
        <v>0.5</v>
      </c>
      <c r="BN125" s="2">
        <f t="shared" si="82"/>
        <v>421.19899296834524</v>
      </c>
      <c r="BO125" s="2">
        <f t="shared" si="83"/>
        <v>3.7554938136826226</v>
      </c>
      <c r="BP125" s="2">
        <f t="shared" si="84"/>
        <v>75.528187858655571</v>
      </c>
      <c r="BQ125" s="2">
        <f t="shared" si="85"/>
        <v>7.7291111043261349E-3</v>
      </c>
      <c r="BR125" s="2">
        <f t="shared" si="86"/>
        <v>-1</v>
      </c>
      <c r="BS125" s="2" t="e">
        <f t="shared" si="87"/>
        <v>#DIV/0!</v>
      </c>
      <c r="BT125" s="2" t="s">
        <v>870</v>
      </c>
      <c r="BU125" s="2">
        <v>564</v>
      </c>
      <c r="BV125" s="2">
        <f t="shared" si="88"/>
        <v>564</v>
      </c>
      <c r="BW125" s="2">
        <f t="shared" si="89"/>
        <v>0.53525165628399085</v>
      </c>
      <c r="BX125" s="2">
        <f t="shared" si="90"/>
        <v>0.67002917951560104</v>
      </c>
      <c r="BY125" s="2">
        <f t="shared" si="91"/>
        <v>2.1517021276595742</v>
      </c>
      <c r="BZ125" s="2">
        <f t="shared" si="92"/>
        <v>0.35863422809432888</v>
      </c>
      <c r="CA125" s="2" t="e">
        <f t="shared" si="93"/>
        <v>#DIV/0!</v>
      </c>
      <c r="CB125" s="2">
        <f t="shared" si="94"/>
        <v>0.48551850607186842</v>
      </c>
      <c r="CC125" s="2">
        <f t="shared" si="95"/>
        <v>0.51448149392813158</v>
      </c>
      <c r="CD125" s="2">
        <f t="shared" si="96"/>
        <v>500.01303225806453</v>
      </c>
      <c r="CE125" s="2">
        <f t="shared" si="97"/>
        <v>421.19899296834524</v>
      </c>
      <c r="CF125" s="2">
        <f t="shared" si="98"/>
        <v>0.84237602981307469</v>
      </c>
      <c r="CG125" s="2">
        <f t="shared" si="99"/>
        <v>0.16418573753923407</v>
      </c>
      <c r="CH125" s="2">
        <v>6</v>
      </c>
      <c r="CI125" s="2">
        <v>0.5</v>
      </c>
      <c r="CJ125" s="2" t="s">
        <v>312</v>
      </c>
      <c r="CK125" s="2">
        <v>2</v>
      </c>
      <c r="CL125" s="2" t="b">
        <v>0</v>
      </c>
      <c r="CM125" s="2">
        <v>1693253731</v>
      </c>
      <c r="CN125" s="2">
        <v>406.09254838709683</v>
      </c>
      <c r="CO125" s="2">
        <v>409.94712903225798</v>
      </c>
      <c r="CP125" s="2">
        <v>18.201590322580639</v>
      </c>
      <c r="CQ125" s="2">
        <v>17.961890322580651</v>
      </c>
      <c r="CR125" s="2">
        <v>406.57154838709681</v>
      </c>
      <c r="CS125" s="2">
        <v>18.096590322580639</v>
      </c>
      <c r="CT125" s="2">
        <v>600.00929032258068</v>
      </c>
      <c r="CU125" s="2">
        <v>101.38212903225801</v>
      </c>
      <c r="CV125" s="2">
        <v>9.9973780645161284E-2</v>
      </c>
      <c r="CW125" s="2">
        <v>25.950690322580641</v>
      </c>
      <c r="CX125" s="2">
        <v>25.510358064516129</v>
      </c>
      <c r="CY125" s="2">
        <v>999.90000000000032</v>
      </c>
      <c r="CZ125" s="2">
        <v>0</v>
      </c>
      <c r="DA125" s="2">
        <v>0</v>
      </c>
      <c r="DB125" s="2">
        <v>10002.47870967742</v>
      </c>
      <c r="DC125" s="2">
        <v>0</v>
      </c>
      <c r="DD125" s="2">
        <v>467.93564516129038</v>
      </c>
      <c r="DE125" s="2">
        <v>500.01303225806453</v>
      </c>
      <c r="DF125" s="2">
        <v>0.91999967741935496</v>
      </c>
      <c r="DG125" s="2">
        <v>8.0000622580645178E-2</v>
      </c>
      <c r="DH125" s="2">
        <v>0</v>
      </c>
      <c r="DI125" s="2">
        <v>778.85874193548386</v>
      </c>
      <c r="DJ125" s="2">
        <v>5.0002200000000023</v>
      </c>
      <c r="DK125" s="2">
        <v>4142.4841935483873</v>
      </c>
      <c r="DL125" s="2">
        <v>4592.3241935483866</v>
      </c>
      <c r="DM125" s="2">
        <v>37.282096774193548</v>
      </c>
      <c r="DN125" s="2">
        <v>41.213483870967742</v>
      </c>
      <c r="DO125" s="2">
        <v>38.628774193548367</v>
      </c>
      <c r="DP125" s="2">
        <v>38.733709677419348</v>
      </c>
      <c r="DQ125" s="2">
        <v>39.386806451612891</v>
      </c>
      <c r="DR125" s="2">
        <v>455.41225806451621</v>
      </c>
      <c r="DS125" s="2">
        <v>39.601612903225792</v>
      </c>
      <c r="DT125" s="2">
        <v>0</v>
      </c>
      <c r="DU125" s="2">
        <v>126.80000019073491</v>
      </c>
      <c r="DV125" s="2">
        <v>0</v>
      </c>
      <c r="DW125" s="2">
        <v>778.33584615384621</v>
      </c>
      <c r="DX125" s="2">
        <v>-67.454153853102468</v>
      </c>
      <c r="DY125" s="2">
        <v>-387.06495722960858</v>
      </c>
      <c r="DZ125" s="2">
        <v>4139.5880769230771</v>
      </c>
      <c r="EA125" s="2">
        <v>15</v>
      </c>
      <c r="EB125" s="2">
        <v>1693253761.5</v>
      </c>
      <c r="EC125" s="2" t="s">
        <v>871</v>
      </c>
      <c r="ED125" s="2">
        <v>1693253756</v>
      </c>
      <c r="EE125" s="2">
        <v>1693253761.5</v>
      </c>
      <c r="EF125" s="2">
        <v>108</v>
      </c>
      <c r="EG125" s="2">
        <v>0.20200000000000001</v>
      </c>
      <c r="EH125" s="2">
        <v>3.0000000000000001E-3</v>
      </c>
      <c r="EI125" s="2">
        <v>-0.47899999999999998</v>
      </c>
      <c r="EJ125" s="2">
        <v>0.105</v>
      </c>
      <c r="EK125" s="2">
        <v>410</v>
      </c>
      <c r="EL125" s="2">
        <v>18</v>
      </c>
      <c r="EM125" s="2">
        <v>0.82</v>
      </c>
      <c r="EN125" s="2">
        <v>0.4</v>
      </c>
      <c r="EO125" s="2">
        <v>100</v>
      </c>
      <c r="EP125" s="2">
        <v>100</v>
      </c>
      <c r="EQ125" s="2">
        <v>-0.47899999999999998</v>
      </c>
      <c r="ER125" s="2">
        <v>0.105</v>
      </c>
      <c r="ES125" s="2">
        <v>-1.1713822618492631</v>
      </c>
      <c r="ET125" s="2">
        <v>4.3947813741094052E-4</v>
      </c>
      <c r="EU125" s="2">
        <v>1.9954388575737439E-6</v>
      </c>
      <c r="EV125" s="2">
        <v>-3.8034163071679039E-10</v>
      </c>
      <c r="EW125" s="2">
        <v>-6.7629660819842979E-2</v>
      </c>
      <c r="EX125" s="2">
        <v>-1.1920631203760169E-2</v>
      </c>
      <c r="EY125" s="2">
        <v>1.912794135708796E-3</v>
      </c>
      <c r="EZ125" s="2">
        <v>-4.0206091563060771E-5</v>
      </c>
      <c r="FA125" s="2">
        <v>23</v>
      </c>
      <c r="FB125" s="2">
        <v>2006</v>
      </c>
      <c r="FC125" s="2">
        <v>0</v>
      </c>
      <c r="FD125" s="2">
        <v>18</v>
      </c>
      <c r="FE125" s="2">
        <v>1.7</v>
      </c>
      <c r="FF125" s="2">
        <v>1.8</v>
      </c>
      <c r="FG125" s="2">
        <v>1.07422</v>
      </c>
      <c r="FH125" s="2">
        <v>2.6184099999999999</v>
      </c>
      <c r="FI125" s="2">
        <v>1.39771</v>
      </c>
      <c r="FJ125" s="2">
        <v>2.2753899999999998</v>
      </c>
      <c r="FK125" s="2">
        <v>1.3952599999999999</v>
      </c>
      <c r="FL125" s="2">
        <v>2.3828100000000001</v>
      </c>
      <c r="FM125" s="2">
        <v>35.754399999999997</v>
      </c>
      <c r="FN125" s="2">
        <v>13.0726</v>
      </c>
      <c r="FO125" s="2">
        <v>18</v>
      </c>
      <c r="FP125" s="2">
        <v>589.93200000000002</v>
      </c>
      <c r="FQ125" s="2">
        <v>376.74799999999999</v>
      </c>
      <c r="FR125" s="2">
        <v>25.1251</v>
      </c>
      <c r="FS125" s="2">
        <v>25.870699999999999</v>
      </c>
      <c r="FT125" s="2">
        <v>30.000299999999999</v>
      </c>
      <c r="FU125" s="2">
        <v>25.6568</v>
      </c>
      <c r="FV125" s="2">
        <v>26.012899999999998</v>
      </c>
      <c r="FW125" s="2">
        <v>21.534099999999999</v>
      </c>
      <c r="FX125" s="2">
        <v>0</v>
      </c>
      <c r="FY125" s="2">
        <v>100</v>
      </c>
      <c r="FZ125" s="2">
        <v>-999.9</v>
      </c>
      <c r="GA125" s="2">
        <v>410</v>
      </c>
      <c r="GB125" s="2">
        <v>25.979500000000002</v>
      </c>
      <c r="GC125" s="2">
        <v>98.932199999999995</v>
      </c>
      <c r="GD125" s="2">
        <v>93.523700000000005</v>
      </c>
    </row>
    <row r="126" spans="1:186" s="2" customFormat="1" thickTop="1" thickBot="1" x14ac:dyDescent="0.35">
      <c r="A126" s="1">
        <v>108</v>
      </c>
      <c r="B126" s="2">
        <v>1693253840</v>
      </c>
      <c r="C126" s="2">
        <v>17431</v>
      </c>
      <c r="D126" s="2" t="s">
        <v>872</v>
      </c>
      <c r="E126" s="2" t="s">
        <v>873</v>
      </c>
      <c r="F126" s="2">
        <v>5</v>
      </c>
      <c r="G126" s="2" t="s">
        <v>874</v>
      </c>
      <c r="H126" s="2" t="s">
        <v>308</v>
      </c>
      <c r="I126" s="1">
        <v>108</v>
      </c>
      <c r="J126" s="1" t="s">
        <v>1387</v>
      </c>
      <c r="M126" s="2">
        <v>1693253832.25</v>
      </c>
      <c r="N126" s="2">
        <f t="shared" si="50"/>
        <v>1.7799936710995195E-4</v>
      </c>
      <c r="O126" s="2">
        <f t="shared" si="51"/>
        <v>0.17799936710995196</v>
      </c>
      <c r="P126" s="1">
        <f t="shared" si="52"/>
        <v>1.3136970586282428</v>
      </c>
      <c r="Q126" s="2">
        <f t="shared" si="53"/>
        <v>408.62893333333341</v>
      </c>
      <c r="R126" s="2">
        <f t="shared" si="54"/>
        <v>233.59820410196824</v>
      </c>
      <c r="S126" s="2">
        <f t="shared" si="55"/>
        <v>23.705777155427381</v>
      </c>
      <c r="T126" s="2">
        <f t="shared" si="56"/>
        <v>41.468068943850135</v>
      </c>
      <c r="U126" s="2">
        <f t="shared" si="57"/>
        <v>1.2556669421075525E-2</v>
      </c>
      <c r="V126" s="2">
        <f t="shared" si="58"/>
        <v>2.9536621449607354</v>
      </c>
      <c r="W126" s="2">
        <f t="shared" si="59"/>
        <v>1.2527088657539499E-2</v>
      </c>
      <c r="X126" s="2">
        <f t="shared" si="60"/>
        <v>7.8320822672133857E-3</v>
      </c>
      <c r="Y126" s="2">
        <f t="shared" si="61"/>
        <v>82.09370879780802</v>
      </c>
      <c r="Z126" s="2">
        <f t="shared" si="62"/>
        <v>26.166472593117749</v>
      </c>
      <c r="AA126" s="2">
        <f t="shared" si="63"/>
        <v>25.42422333333333</v>
      </c>
      <c r="AB126" s="2">
        <f t="shared" si="64"/>
        <v>3.2609916560167131</v>
      </c>
      <c r="AC126" s="2">
        <f t="shared" si="65"/>
        <v>55.867528225901573</v>
      </c>
      <c r="AD126" s="2">
        <f t="shared" si="66"/>
        <v>1.8553820252502735</v>
      </c>
      <c r="AE126" s="2">
        <f t="shared" si="67"/>
        <v>3.3210383279317384</v>
      </c>
      <c r="AF126" s="2">
        <f t="shared" si="68"/>
        <v>1.4056096307664396</v>
      </c>
      <c r="AG126" s="2">
        <f t="shared" si="69"/>
        <v>-7.8497720895488809</v>
      </c>
      <c r="AH126" s="2">
        <f t="shared" si="70"/>
        <v>48.945994486623576</v>
      </c>
      <c r="AI126" s="2">
        <f t="shared" si="71"/>
        <v>3.5256621337304384</v>
      </c>
      <c r="AJ126" s="2">
        <f t="shared" si="72"/>
        <v>126.71559332861315</v>
      </c>
      <c r="AK126" s="2">
        <f t="shared" si="73"/>
        <v>1.3136970586282428</v>
      </c>
      <c r="AL126" s="2">
        <f t="shared" si="74"/>
        <v>0.17799936710995196</v>
      </c>
      <c r="AM126" s="2">
        <f t="shared" si="75"/>
        <v>1.3615582252138583</v>
      </c>
      <c r="AN126" s="2">
        <v>417.57695687652381</v>
      </c>
      <c r="AO126" s="2">
        <v>416.20486666666648</v>
      </c>
      <c r="AP126" s="2">
        <v>-3.17432812382324E-3</v>
      </c>
      <c r="AQ126" s="2">
        <v>67.236399051059706</v>
      </c>
      <c r="AR126" s="2">
        <f t="shared" si="76"/>
        <v>0.28043574136567068</v>
      </c>
      <c r="AS126" s="2">
        <v>18.111647228398269</v>
      </c>
      <c r="AT126" s="2">
        <v>18.352957575757571</v>
      </c>
      <c r="AU126" s="2">
        <v>6.35939393940809E-3</v>
      </c>
      <c r="AV126" s="2">
        <v>78.55</v>
      </c>
      <c r="AW126" s="2">
        <v>0</v>
      </c>
      <c r="AX126" s="2">
        <v>0</v>
      </c>
      <c r="AY126" s="2">
        <f t="shared" si="77"/>
        <v>1</v>
      </c>
      <c r="AZ126" s="2">
        <f t="shared" si="78"/>
        <v>0</v>
      </c>
      <c r="BA126" s="2">
        <f t="shared" si="79"/>
        <v>53835.031654713726</v>
      </c>
      <c r="BB126" s="2" t="s">
        <v>309</v>
      </c>
      <c r="BC126" s="2">
        <v>0</v>
      </c>
      <c r="BD126" s="2">
        <v>0</v>
      </c>
      <c r="BE126" s="2">
        <v>0</v>
      </c>
      <c r="BF126" s="2" t="e">
        <f t="shared" si="80"/>
        <v>#DIV/0!</v>
      </c>
      <c r="BG126" s="2">
        <v>0.5</v>
      </c>
      <c r="BH126" s="2" t="s">
        <v>875</v>
      </c>
      <c r="BI126" s="2">
        <v>8222.16</v>
      </c>
      <c r="BJ126" s="2">
        <v>620.02319999999997</v>
      </c>
      <c r="BK126" s="2">
        <v>814.01</v>
      </c>
      <c r="BL126" s="2">
        <f t="shared" si="81"/>
        <v>0.23831009447058393</v>
      </c>
      <c r="BM126" s="2">
        <v>0.5</v>
      </c>
      <c r="BN126" s="2">
        <f t="shared" si="82"/>
        <v>421.1908482890197</v>
      </c>
      <c r="BO126" s="2">
        <f t="shared" si="83"/>
        <v>1.3136970586282428</v>
      </c>
      <c r="BP126" s="2">
        <f t="shared" si="84"/>
        <v>50.187015422950836</v>
      </c>
      <c r="BQ126" s="2">
        <f t="shared" si="85"/>
        <v>1.9318963408955332E-3</v>
      </c>
      <c r="BR126" s="2">
        <f t="shared" si="86"/>
        <v>-1</v>
      </c>
      <c r="BS126" s="2" t="e">
        <f t="shared" si="87"/>
        <v>#DIV/0!</v>
      </c>
      <c r="BT126" s="2" t="s">
        <v>876</v>
      </c>
      <c r="BU126" s="2">
        <v>-65.930000000000007</v>
      </c>
      <c r="BV126" s="2">
        <f t="shared" si="88"/>
        <v>-65.930000000000007</v>
      </c>
      <c r="BW126" s="2">
        <f t="shared" si="89"/>
        <v>1.0809940909816833</v>
      </c>
      <c r="BX126" s="2">
        <f t="shared" si="90"/>
        <v>0.22045457644839422</v>
      </c>
      <c r="BY126" s="2">
        <f t="shared" si="91"/>
        <v>-12.346579705748519</v>
      </c>
      <c r="BZ126" s="2">
        <f t="shared" si="92"/>
        <v>0.23831009447058393</v>
      </c>
      <c r="CA126" s="2" t="e">
        <f t="shared" si="93"/>
        <v>#DIV/0!</v>
      </c>
      <c r="CB126" s="2">
        <f t="shared" si="94"/>
        <v>-2.3441978018310657E-2</v>
      </c>
      <c r="CC126" s="2">
        <f t="shared" si="95"/>
        <v>1.0234419780183106</v>
      </c>
      <c r="CD126" s="2">
        <f t="shared" si="96"/>
        <v>500.00316666666669</v>
      </c>
      <c r="CE126" s="2">
        <f t="shared" si="97"/>
        <v>421.1908482890197</v>
      </c>
      <c r="CF126" s="2">
        <f t="shared" si="98"/>
        <v>0.84237636152774964</v>
      </c>
      <c r="CG126" s="2">
        <f t="shared" si="99"/>
        <v>0.16418637774855696</v>
      </c>
      <c r="CH126" s="2">
        <v>6</v>
      </c>
      <c r="CI126" s="2">
        <v>0.5</v>
      </c>
      <c r="CJ126" s="2" t="s">
        <v>312</v>
      </c>
      <c r="CK126" s="2">
        <v>2</v>
      </c>
      <c r="CL126" s="2" t="b">
        <v>0</v>
      </c>
      <c r="CM126" s="2">
        <v>1693253832.25</v>
      </c>
      <c r="CN126" s="2">
        <v>408.62893333333341</v>
      </c>
      <c r="CO126" s="2">
        <v>410.01530000000002</v>
      </c>
      <c r="CP126" s="2">
        <v>18.283049999999999</v>
      </c>
      <c r="CQ126" s="2">
        <v>18.108313333333331</v>
      </c>
      <c r="CR126" s="2">
        <v>409.1509333333334</v>
      </c>
      <c r="CS126" s="2">
        <v>18.17905</v>
      </c>
      <c r="CT126" s="2">
        <v>600.0286000000001</v>
      </c>
      <c r="CU126" s="2">
        <v>101.381</v>
      </c>
      <c r="CV126" s="2">
        <v>9.9990603333333331E-2</v>
      </c>
      <c r="CW126" s="2">
        <v>25.73159999999999</v>
      </c>
      <c r="CX126" s="2">
        <v>25.42422333333333</v>
      </c>
      <c r="CY126" s="2">
        <v>999.9000000000002</v>
      </c>
      <c r="CZ126" s="2">
        <v>0</v>
      </c>
      <c r="DA126" s="2">
        <v>0</v>
      </c>
      <c r="DB126" s="2">
        <v>10000.00233333333</v>
      </c>
      <c r="DC126" s="2">
        <v>0</v>
      </c>
      <c r="DD126" s="2">
        <v>505.60623333333348</v>
      </c>
      <c r="DE126" s="2">
        <v>500.00316666666669</v>
      </c>
      <c r="DF126" s="2">
        <v>0.91998943333333327</v>
      </c>
      <c r="DG126" s="2">
        <v>8.0010936666666713E-2</v>
      </c>
      <c r="DH126" s="2">
        <v>0</v>
      </c>
      <c r="DI126" s="2">
        <v>620.2106</v>
      </c>
      <c r="DJ126" s="2">
        <v>5.0002200000000014</v>
      </c>
      <c r="DK126" s="2">
        <v>3231.799</v>
      </c>
      <c r="DL126" s="2">
        <v>4592.2176666666664</v>
      </c>
      <c r="DM126" s="2">
        <v>33.866433333333333</v>
      </c>
      <c r="DN126" s="2">
        <v>38.101833333333317</v>
      </c>
      <c r="DO126" s="2">
        <v>35.303966666666668</v>
      </c>
      <c r="DP126" s="2">
        <v>35.378933333333329</v>
      </c>
      <c r="DQ126" s="2">
        <v>36.299700000000001</v>
      </c>
      <c r="DR126" s="2">
        <v>455.39733333333328</v>
      </c>
      <c r="DS126" s="2">
        <v>39.606333333333318</v>
      </c>
      <c r="DT126" s="2">
        <v>0</v>
      </c>
      <c r="DU126" s="2">
        <v>98.600000143051147</v>
      </c>
      <c r="DV126" s="2">
        <v>0</v>
      </c>
      <c r="DW126" s="2">
        <v>620.02319999999997</v>
      </c>
      <c r="DX126" s="2">
        <v>-35.402923072452907</v>
      </c>
      <c r="DY126" s="2">
        <v>-199.3769230653009</v>
      </c>
      <c r="DZ126" s="2">
        <v>3230.7743999999998</v>
      </c>
      <c r="EA126" s="2">
        <v>15</v>
      </c>
      <c r="EB126" s="2">
        <v>1693253872</v>
      </c>
      <c r="EC126" s="2" t="s">
        <v>877</v>
      </c>
      <c r="ED126" s="2">
        <v>1693253872</v>
      </c>
      <c r="EE126" s="2">
        <v>1693253859</v>
      </c>
      <c r="EF126" s="2">
        <v>109</v>
      </c>
      <c r="EG126" s="2">
        <v>-4.3999999999999997E-2</v>
      </c>
      <c r="EH126" s="2">
        <v>-8.0000000000000002E-3</v>
      </c>
      <c r="EI126" s="2">
        <v>-0.52200000000000002</v>
      </c>
      <c r="EJ126" s="2">
        <v>0.104</v>
      </c>
      <c r="EK126" s="2">
        <v>410</v>
      </c>
      <c r="EL126" s="2">
        <v>18</v>
      </c>
      <c r="EM126" s="2">
        <v>0.86</v>
      </c>
      <c r="EN126" s="2">
        <v>0.23</v>
      </c>
      <c r="EO126" s="2">
        <v>100</v>
      </c>
      <c r="EP126" s="2">
        <v>100</v>
      </c>
      <c r="EQ126" s="2">
        <v>-0.52200000000000002</v>
      </c>
      <c r="ER126" s="2">
        <v>0.104</v>
      </c>
      <c r="ES126" s="2">
        <v>-0.96905932874758749</v>
      </c>
      <c r="ET126" s="2">
        <v>4.3947813741094052E-4</v>
      </c>
      <c r="EU126" s="2">
        <v>1.9954388575737439E-6</v>
      </c>
      <c r="EV126" s="2">
        <v>-3.8034163071679039E-10</v>
      </c>
      <c r="EW126" s="2">
        <v>-5.8789107481940689E-2</v>
      </c>
      <c r="EX126" s="2">
        <v>-1.1920631203760169E-2</v>
      </c>
      <c r="EY126" s="2">
        <v>1.912794135708796E-3</v>
      </c>
      <c r="EZ126" s="2">
        <v>-4.0206091563060771E-5</v>
      </c>
      <c r="FA126" s="2">
        <v>23</v>
      </c>
      <c r="FB126" s="2">
        <v>2006</v>
      </c>
      <c r="FC126" s="2">
        <v>0</v>
      </c>
      <c r="FD126" s="2">
        <v>18</v>
      </c>
      <c r="FE126" s="2">
        <v>1.4</v>
      </c>
      <c r="FF126" s="2">
        <v>1.3</v>
      </c>
      <c r="FG126" s="2">
        <v>1.07544</v>
      </c>
      <c r="FH126" s="2">
        <v>2.6122999999999998</v>
      </c>
      <c r="FI126" s="2">
        <v>1.39771</v>
      </c>
      <c r="FJ126" s="2">
        <v>2.2753899999999998</v>
      </c>
      <c r="FK126" s="2">
        <v>1.3952599999999999</v>
      </c>
      <c r="FL126" s="2">
        <v>2.65015</v>
      </c>
      <c r="FM126" s="2">
        <v>35.824399999999997</v>
      </c>
      <c r="FN126" s="2">
        <v>13.063800000000001</v>
      </c>
      <c r="FO126" s="2">
        <v>18</v>
      </c>
      <c r="FP126" s="2">
        <v>603.41399999999999</v>
      </c>
      <c r="FQ126" s="2">
        <v>376.34699999999998</v>
      </c>
      <c r="FR126" s="2">
        <v>25.126300000000001</v>
      </c>
      <c r="FS126" s="2">
        <v>25.903600000000001</v>
      </c>
      <c r="FT126" s="2">
        <v>30.000299999999999</v>
      </c>
      <c r="FU126" s="2">
        <v>25.6892</v>
      </c>
      <c r="FV126" s="2">
        <v>26.0411</v>
      </c>
      <c r="FW126" s="2">
        <v>21.5366</v>
      </c>
      <c r="FX126" s="2">
        <v>0</v>
      </c>
      <c r="FY126" s="2">
        <v>100</v>
      </c>
      <c r="FZ126" s="2">
        <v>-999.9</v>
      </c>
      <c r="GA126" s="2">
        <v>410</v>
      </c>
      <c r="GB126" s="2">
        <v>25.979500000000002</v>
      </c>
      <c r="GC126" s="2">
        <v>98.930199999999999</v>
      </c>
      <c r="GD126" s="2">
        <v>93.516099999999994</v>
      </c>
    </row>
    <row r="127" spans="1:186" s="2" customFormat="1" thickTop="1" thickBot="1" x14ac:dyDescent="0.35">
      <c r="A127" s="1">
        <v>109</v>
      </c>
      <c r="B127" s="2">
        <v>1693253966.5</v>
      </c>
      <c r="C127" s="2">
        <v>17557.5</v>
      </c>
      <c r="D127" s="2" t="s">
        <v>878</v>
      </c>
      <c r="E127" s="2" t="s">
        <v>879</v>
      </c>
      <c r="F127" s="2">
        <v>5</v>
      </c>
      <c r="G127" s="2" t="s">
        <v>880</v>
      </c>
      <c r="H127" s="2" t="s">
        <v>308</v>
      </c>
      <c r="I127" s="1">
        <v>109</v>
      </c>
      <c r="J127" s="1" t="s">
        <v>1385</v>
      </c>
      <c r="M127" s="2">
        <v>1693253958.75</v>
      </c>
      <c r="N127" s="2">
        <f t="shared" si="50"/>
        <v>1.7923969828625788E-3</v>
      </c>
      <c r="O127" s="2">
        <f t="shared" si="51"/>
        <v>1.7923969828625788</v>
      </c>
      <c r="P127" s="1">
        <f t="shared" si="52"/>
        <v>10.825567513935802</v>
      </c>
      <c r="Q127" s="2">
        <f t="shared" si="53"/>
        <v>398.56553333333329</v>
      </c>
      <c r="R127" s="2">
        <f t="shared" si="54"/>
        <v>266.38299128932755</v>
      </c>
      <c r="S127" s="2">
        <f t="shared" si="55"/>
        <v>27.035131432948727</v>
      </c>
      <c r="T127" s="2">
        <f t="shared" si="56"/>
        <v>40.450298745262558</v>
      </c>
      <c r="U127" s="2">
        <f t="shared" si="57"/>
        <v>0.14139354939840085</v>
      </c>
      <c r="V127" s="2">
        <f t="shared" si="58"/>
        <v>2.9538497837478221</v>
      </c>
      <c r="W127" s="2">
        <f t="shared" si="59"/>
        <v>0.13773829381024724</v>
      </c>
      <c r="X127" s="2">
        <f t="shared" si="60"/>
        <v>8.6406973280780813E-2</v>
      </c>
      <c r="Y127" s="2">
        <f t="shared" si="61"/>
        <v>82.089142821249652</v>
      </c>
      <c r="Z127" s="2">
        <f t="shared" si="62"/>
        <v>25.582399942910012</v>
      </c>
      <c r="AA127" s="2">
        <f t="shared" si="63"/>
        <v>24.938453333333339</v>
      </c>
      <c r="AB127" s="2">
        <f t="shared" si="64"/>
        <v>3.168028908999768</v>
      </c>
      <c r="AC127" s="2">
        <f t="shared" si="65"/>
        <v>57.178162638677179</v>
      </c>
      <c r="AD127" s="2">
        <f t="shared" si="66"/>
        <v>1.8801834056672524</v>
      </c>
      <c r="AE127" s="2">
        <f t="shared" si="67"/>
        <v>3.2882893029434896</v>
      </c>
      <c r="AF127" s="2">
        <f t="shared" si="68"/>
        <v>1.2878455033325156</v>
      </c>
      <c r="AG127" s="2">
        <f t="shared" si="69"/>
        <v>-79.044706944239721</v>
      </c>
      <c r="AH127" s="2">
        <f t="shared" si="70"/>
        <v>99.707264513870498</v>
      </c>
      <c r="AI127" s="2">
        <f t="shared" si="71"/>
        <v>7.1581045173678381</v>
      </c>
      <c r="AJ127" s="2">
        <f t="shared" si="72"/>
        <v>109.90980490824826</v>
      </c>
      <c r="AK127" s="2">
        <f t="shared" si="73"/>
        <v>10.825567513935802</v>
      </c>
      <c r="AL127" s="2">
        <f t="shared" si="74"/>
        <v>1.7923969828625788</v>
      </c>
      <c r="AM127" s="2">
        <f t="shared" si="75"/>
        <v>11.279092397543833</v>
      </c>
      <c r="AN127" s="2">
        <v>416.98847274866648</v>
      </c>
      <c r="AO127" s="2">
        <v>405.74889696969689</v>
      </c>
      <c r="AP127" s="2">
        <v>-5.05611134335925E-2</v>
      </c>
      <c r="AQ127" s="2">
        <v>67.237231040324829</v>
      </c>
      <c r="AR127" s="2">
        <f t="shared" si="76"/>
        <v>1.6660908696246712</v>
      </c>
      <c r="AS127" s="2">
        <v>16.703642288528151</v>
      </c>
      <c r="AT127" s="2">
        <v>18.42830424242424</v>
      </c>
      <c r="AU127" s="2">
        <v>-1.6718891774888691E-2</v>
      </c>
      <c r="AV127" s="2">
        <v>78.55</v>
      </c>
      <c r="AW127" s="2">
        <v>3</v>
      </c>
      <c r="AX127" s="2">
        <v>1</v>
      </c>
      <c r="AY127" s="2">
        <f t="shared" si="77"/>
        <v>1</v>
      </c>
      <c r="AZ127" s="2">
        <f t="shared" si="78"/>
        <v>0</v>
      </c>
      <c r="BA127" s="2">
        <f t="shared" si="79"/>
        <v>53870.842357098671</v>
      </c>
      <c r="BB127" s="2" t="s">
        <v>309</v>
      </c>
      <c r="BC127" s="2">
        <v>0</v>
      </c>
      <c r="BD127" s="2">
        <v>0</v>
      </c>
      <c r="BE127" s="2">
        <v>0</v>
      </c>
      <c r="BF127" s="2" t="e">
        <f t="shared" si="80"/>
        <v>#DIV/0!</v>
      </c>
      <c r="BG127" s="2">
        <v>0.5</v>
      </c>
      <c r="BH127" s="2" t="s">
        <v>881</v>
      </c>
      <c r="BI127" s="2">
        <v>8188.65</v>
      </c>
      <c r="BJ127" s="2">
        <v>1085.722307692308</v>
      </c>
      <c r="BK127" s="2">
        <v>1941.18</v>
      </c>
      <c r="BL127" s="2">
        <f t="shared" si="81"/>
        <v>0.44068952508664416</v>
      </c>
      <c r="BM127" s="2">
        <v>0.5</v>
      </c>
      <c r="BN127" s="2">
        <f t="shared" si="82"/>
        <v>421.16843914054397</v>
      </c>
      <c r="BO127" s="2">
        <f t="shared" si="83"/>
        <v>10.825567513935802</v>
      </c>
      <c r="BP127" s="2">
        <f t="shared" si="84"/>
        <v>92.802259713164759</v>
      </c>
      <c r="BQ127" s="2">
        <f t="shared" si="85"/>
        <v>2.4516479760465049E-2</v>
      </c>
      <c r="BR127" s="2">
        <f t="shared" si="86"/>
        <v>-1</v>
      </c>
      <c r="BS127" s="2" t="e">
        <f t="shared" si="87"/>
        <v>#DIV/0!</v>
      </c>
      <c r="BT127" s="2" t="s">
        <v>882</v>
      </c>
      <c r="BU127" s="2">
        <v>636.20000000000005</v>
      </c>
      <c r="BV127" s="2">
        <f t="shared" si="88"/>
        <v>636.20000000000005</v>
      </c>
      <c r="BW127" s="2">
        <f t="shared" si="89"/>
        <v>0.6722612019493297</v>
      </c>
      <c r="BX127" s="2">
        <f t="shared" si="90"/>
        <v>0.65553318235351654</v>
      </c>
      <c r="BY127" s="2">
        <f t="shared" si="91"/>
        <v>3.0512103112228859</v>
      </c>
      <c r="BZ127" s="2">
        <f t="shared" si="92"/>
        <v>0.44068952508664422</v>
      </c>
      <c r="CA127" s="2" t="e">
        <f t="shared" si="93"/>
        <v>#DIV/0!</v>
      </c>
      <c r="CB127" s="2">
        <f t="shared" si="94"/>
        <v>0.38412235583493104</v>
      </c>
      <c r="CC127" s="2">
        <f t="shared" si="95"/>
        <v>0.61587764416506896</v>
      </c>
      <c r="CD127" s="2">
        <f t="shared" si="96"/>
        <v>499.97670000000011</v>
      </c>
      <c r="CE127" s="2">
        <f t="shared" si="97"/>
        <v>421.16843914054397</v>
      </c>
      <c r="CF127" s="2">
        <f t="shared" si="98"/>
        <v>0.84237613300888592</v>
      </c>
      <c r="CG127" s="2">
        <f t="shared" si="99"/>
        <v>0.16418593670714982</v>
      </c>
      <c r="CH127" s="2">
        <v>6</v>
      </c>
      <c r="CI127" s="2">
        <v>0.5</v>
      </c>
      <c r="CJ127" s="2" t="s">
        <v>312</v>
      </c>
      <c r="CK127" s="2">
        <v>2</v>
      </c>
      <c r="CL127" s="2" t="b">
        <v>0</v>
      </c>
      <c r="CM127" s="2">
        <v>1693253958.75</v>
      </c>
      <c r="CN127" s="2">
        <v>398.56553333333329</v>
      </c>
      <c r="CO127" s="2">
        <v>410.10493333333318</v>
      </c>
      <c r="CP127" s="2">
        <v>18.52585333333333</v>
      </c>
      <c r="CQ127" s="2">
        <v>16.76674666666667</v>
      </c>
      <c r="CR127" s="2">
        <v>399.02153333333331</v>
      </c>
      <c r="CS127" s="2">
        <v>18.456853333333331</v>
      </c>
      <c r="CT127" s="2">
        <v>600.02886666666677</v>
      </c>
      <c r="CU127" s="2">
        <v>101.3897333333333</v>
      </c>
      <c r="CV127" s="2">
        <v>9.9972530000000004E-2</v>
      </c>
      <c r="CW127" s="2">
        <v>25.564566666666661</v>
      </c>
      <c r="CX127" s="2">
        <v>24.938453333333339</v>
      </c>
      <c r="CY127" s="2">
        <v>999.9000000000002</v>
      </c>
      <c r="CZ127" s="2">
        <v>0</v>
      </c>
      <c r="DA127" s="2">
        <v>0</v>
      </c>
      <c r="DB127" s="2">
        <v>10000.206</v>
      </c>
      <c r="DC127" s="2">
        <v>0</v>
      </c>
      <c r="DD127" s="2">
        <v>459.57866666666672</v>
      </c>
      <c r="DE127" s="2">
        <v>499.97670000000011</v>
      </c>
      <c r="DF127" s="2">
        <v>0.91999470000000017</v>
      </c>
      <c r="DG127" s="2">
        <v>8.0005453333333351E-2</v>
      </c>
      <c r="DH127" s="2">
        <v>0</v>
      </c>
      <c r="DI127" s="2">
        <v>1086.871333333333</v>
      </c>
      <c r="DJ127" s="2">
        <v>5.0002200000000014</v>
      </c>
      <c r="DK127" s="2">
        <v>5599.9750000000013</v>
      </c>
      <c r="DL127" s="2">
        <v>4591.982</v>
      </c>
      <c r="DM127" s="2">
        <v>34.753833333333333</v>
      </c>
      <c r="DN127" s="2">
        <v>39.22263333333332</v>
      </c>
      <c r="DO127" s="2">
        <v>36.601833333333317</v>
      </c>
      <c r="DP127" s="2">
        <v>37.433066666666647</v>
      </c>
      <c r="DQ127" s="2">
        <v>36.941366666666667</v>
      </c>
      <c r="DR127" s="2">
        <v>455.37566666666658</v>
      </c>
      <c r="DS127" s="2">
        <v>39.600333333333317</v>
      </c>
      <c r="DT127" s="2">
        <v>0</v>
      </c>
      <c r="DU127" s="2">
        <v>124.4000000953674</v>
      </c>
      <c r="DV127" s="2">
        <v>0</v>
      </c>
      <c r="DW127" s="2">
        <v>1085.722307692308</v>
      </c>
      <c r="DX127" s="2">
        <v>-238.16752103992951</v>
      </c>
      <c r="DY127" s="2">
        <v>-1183.0423915117181</v>
      </c>
      <c r="DZ127" s="2">
        <v>5594.4157692307699</v>
      </c>
      <c r="EA127" s="2">
        <v>15</v>
      </c>
      <c r="EB127" s="2">
        <v>1693254007</v>
      </c>
      <c r="EC127" s="2" t="s">
        <v>883</v>
      </c>
      <c r="ED127" s="2">
        <v>1693254007</v>
      </c>
      <c r="EE127" s="2">
        <v>1693253998.5</v>
      </c>
      <c r="EF127" s="2">
        <v>110</v>
      </c>
      <c r="EG127" s="2">
        <v>6.6000000000000003E-2</v>
      </c>
      <c r="EH127" s="2">
        <v>-2.1000000000000001E-2</v>
      </c>
      <c r="EI127" s="2">
        <v>-0.45600000000000002</v>
      </c>
      <c r="EJ127" s="2">
        <v>6.9000000000000006E-2</v>
      </c>
      <c r="EK127" s="2">
        <v>410</v>
      </c>
      <c r="EL127" s="2">
        <v>17</v>
      </c>
      <c r="EM127" s="2">
        <v>0.72</v>
      </c>
      <c r="EN127" s="2">
        <v>0.09</v>
      </c>
      <c r="EO127" s="2">
        <v>100</v>
      </c>
      <c r="EP127" s="2">
        <v>100</v>
      </c>
      <c r="EQ127" s="2">
        <v>-0.45600000000000002</v>
      </c>
      <c r="ER127" s="2">
        <v>6.9000000000000006E-2</v>
      </c>
      <c r="ES127" s="2">
        <v>-1.012718083113672</v>
      </c>
      <c r="ET127" s="2">
        <v>4.3947813741094052E-4</v>
      </c>
      <c r="EU127" s="2">
        <v>1.9954388575737439E-6</v>
      </c>
      <c r="EV127" s="2">
        <v>-3.8034163071679039E-10</v>
      </c>
      <c r="EW127" s="2">
        <v>-5.9830536053370437E-2</v>
      </c>
      <c r="EX127" s="2">
        <v>-1.1920631203760169E-2</v>
      </c>
      <c r="EY127" s="2">
        <v>1.912794135708796E-3</v>
      </c>
      <c r="EZ127" s="2">
        <v>-4.0206091563060771E-5</v>
      </c>
      <c r="FA127" s="2">
        <v>23</v>
      </c>
      <c r="FB127" s="2">
        <v>2006</v>
      </c>
      <c r="FC127" s="2">
        <v>0</v>
      </c>
      <c r="FD127" s="2">
        <v>18</v>
      </c>
      <c r="FE127" s="2">
        <v>1.6</v>
      </c>
      <c r="FF127" s="2">
        <v>1.8</v>
      </c>
      <c r="FG127" s="2">
        <v>1.073</v>
      </c>
      <c r="FH127" s="2">
        <v>2.6220699999999999</v>
      </c>
      <c r="FI127" s="2">
        <v>1.39771</v>
      </c>
      <c r="FJ127" s="2">
        <v>2.2680699999999998</v>
      </c>
      <c r="FK127" s="2">
        <v>1.3952599999999999</v>
      </c>
      <c r="FL127" s="2">
        <v>2.5732400000000002</v>
      </c>
      <c r="FM127" s="2">
        <v>35.871099999999998</v>
      </c>
      <c r="FN127" s="2">
        <v>13.02</v>
      </c>
      <c r="FO127" s="2">
        <v>18</v>
      </c>
      <c r="FP127" s="2">
        <v>597.57000000000005</v>
      </c>
      <c r="FQ127" s="2">
        <v>374.38900000000001</v>
      </c>
      <c r="FR127" s="2">
        <v>25.095700000000001</v>
      </c>
      <c r="FS127" s="2">
        <v>25.953800000000001</v>
      </c>
      <c r="FT127" s="2">
        <v>30.0002</v>
      </c>
      <c r="FU127" s="2">
        <v>25.736799999999999</v>
      </c>
      <c r="FV127" s="2">
        <v>26.085799999999999</v>
      </c>
      <c r="FW127" s="2">
        <v>21.497599999999998</v>
      </c>
      <c r="FX127" s="2">
        <v>2.7955199999999998</v>
      </c>
      <c r="FY127" s="2">
        <v>97.408100000000005</v>
      </c>
      <c r="FZ127" s="2">
        <v>-999.9</v>
      </c>
      <c r="GA127" s="2">
        <v>410</v>
      </c>
      <c r="GB127" s="2">
        <v>16.991499999999998</v>
      </c>
      <c r="GC127" s="2">
        <v>98.916899999999998</v>
      </c>
      <c r="GD127" s="2">
        <v>93.509299999999996</v>
      </c>
    </row>
    <row r="128" spans="1:186" s="2" customFormat="1" thickTop="1" thickBot="1" x14ac:dyDescent="0.35">
      <c r="A128" s="1">
        <v>110</v>
      </c>
      <c r="B128" s="2">
        <v>1693254057</v>
      </c>
      <c r="C128" s="2">
        <v>17648</v>
      </c>
      <c r="D128" s="2" t="s">
        <v>884</v>
      </c>
      <c r="E128" s="2" t="s">
        <v>885</v>
      </c>
      <c r="F128" s="2">
        <v>5</v>
      </c>
      <c r="G128" s="2" t="s">
        <v>886</v>
      </c>
      <c r="H128" s="2" t="s">
        <v>308</v>
      </c>
      <c r="I128" s="1">
        <v>110</v>
      </c>
      <c r="J128" s="1" t="s">
        <v>1384</v>
      </c>
      <c r="M128" s="2">
        <v>1693254049</v>
      </c>
      <c r="N128" s="2">
        <f t="shared" si="50"/>
        <v>1.1056444437406278E-3</v>
      </c>
      <c r="O128" s="2">
        <f t="shared" si="51"/>
        <v>1.1056444437406279</v>
      </c>
      <c r="P128" s="1">
        <f t="shared" si="52"/>
        <v>8.5250786976673751</v>
      </c>
      <c r="Q128" s="2">
        <f t="shared" si="53"/>
        <v>401.03303225806462</v>
      </c>
      <c r="R128" s="2">
        <f t="shared" si="54"/>
        <v>226.52342129966982</v>
      </c>
      <c r="S128" s="2">
        <f t="shared" si="55"/>
        <v>22.990742486975314</v>
      </c>
      <c r="T128" s="2">
        <f t="shared" si="56"/>
        <v>40.702401193290946</v>
      </c>
      <c r="U128" s="2">
        <f t="shared" si="57"/>
        <v>8.2422161459623278E-2</v>
      </c>
      <c r="V128" s="2">
        <f t="shared" si="58"/>
        <v>2.9534004479514695</v>
      </c>
      <c r="W128" s="2">
        <f t="shared" si="59"/>
        <v>8.1165300714506408E-2</v>
      </c>
      <c r="X128" s="2">
        <f t="shared" si="60"/>
        <v>5.0839640303750433E-2</v>
      </c>
      <c r="Y128" s="2">
        <f t="shared" si="61"/>
        <v>82.093105523887587</v>
      </c>
      <c r="Z128" s="2">
        <f t="shared" si="62"/>
        <v>25.871766889381433</v>
      </c>
      <c r="AA128" s="2">
        <f t="shared" si="63"/>
        <v>25.32128387096774</v>
      </c>
      <c r="AB128" s="2">
        <f t="shared" si="64"/>
        <v>3.2410953604300534</v>
      </c>
      <c r="AC128" s="2">
        <f t="shared" si="65"/>
        <v>57.202066737460122</v>
      </c>
      <c r="AD128" s="2">
        <f t="shared" si="66"/>
        <v>1.8935043297644565</v>
      </c>
      <c r="AE128" s="2">
        <f t="shared" si="67"/>
        <v>3.310202651339607</v>
      </c>
      <c r="AF128" s="2">
        <f t="shared" si="68"/>
        <v>1.3475910306655969</v>
      </c>
      <c r="AG128" s="2">
        <f t="shared" si="69"/>
        <v>-48.758919968961685</v>
      </c>
      <c r="AH128" s="2">
        <f t="shared" si="70"/>
        <v>56.557807976984073</v>
      </c>
      <c r="AI128" s="2">
        <f t="shared" si="71"/>
        <v>4.0710810627933078</v>
      </c>
      <c r="AJ128" s="2">
        <f t="shared" si="72"/>
        <v>93.963074594703286</v>
      </c>
      <c r="AK128" s="2">
        <f t="shared" si="73"/>
        <v>8.5250786976673751</v>
      </c>
      <c r="AL128" s="2">
        <f t="shared" si="74"/>
        <v>1.1056444437406279</v>
      </c>
      <c r="AM128" s="2">
        <f t="shared" si="75"/>
        <v>8.7835208741881452</v>
      </c>
      <c r="AN128" s="2">
        <v>417.33122982994882</v>
      </c>
      <c r="AO128" s="2">
        <v>408.61711515151501</v>
      </c>
      <c r="AP128" s="2">
        <v>-4.9476272297553588E-2</v>
      </c>
      <c r="AQ128" s="2">
        <v>67.195111256178166</v>
      </c>
      <c r="AR128" s="2">
        <f t="shared" si="76"/>
        <v>1.2187773504087258</v>
      </c>
      <c r="AS128" s="2">
        <v>17.567011357445889</v>
      </c>
      <c r="AT128" s="2">
        <v>18.73257515151515</v>
      </c>
      <c r="AU128" s="2">
        <v>5.6772640692596436E-3</v>
      </c>
      <c r="AV128" s="2">
        <v>78.55</v>
      </c>
      <c r="AW128" s="2">
        <v>5</v>
      </c>
      <c r="AX128" s="2">
        <v>1</v>
      </c>
      <c r="AY128" s="2">
        <f t="shared" si="77"/>
        <v>1</v>
      </c>
      <c r="AZ128" s="2">
        <f t="shared" si="78"/>
        <v>0</v>
      </c>
      <c r="BA128" s="2">
        <f t="shared" si="79"/>
        <v>53837.572062714033</v>
      </c>
      <c r="BB128" s="2" t="s">
        <v>309</v>
      </c>
      <c r="BC128" s="2">
        <v>0</v>
      </c>
      <c r="BD128" s="2">
        <v>0</v>
      </c>
      <c r="BE128" s="2">
        <v>0</v>
      </c>
      <c r="BF128" s="2" t="e">
        <f t="shared" si="80"/>
        <v>#DIV/0!</v>
      </c>
      <c r="BG128" s="2">
        <v>0.5</v>
      </c>
      <c r="BH128" s="2" t="s">
        <v>887</v>
      </c>
      <c r="BI128" s="2">
        <v>8192.48</v>
      </c>
      <c r="BJ128" s="2">
        <v>885.98546153846155</v>
      </c>
      <c r="BK128" s="2">
        <v>1442.63</v>
      </c>
      <c r="BL128" s="2">
        <f t="shared" si="81"/>
        <v>0.38585398782885316</v>
      </c>
      <c r="BM128" s="2">
        <v>0.5</v>
      </c>
      <c r="BN128" s="2">
        <f t="shared" si="82"/>
        <v>421.18940789638168</v>
      </c>
      <c r="BO128" s="2">
        <f t="shared" si="83"/>
        <v>8.5250786976673751</v>
      </c>
      <c r="BP128" s="2">
        <f t="shared" si="84"/>
        <v>81.25880633404617</v>
      </c>
      <c r="BQ128" s="2">
        <f t="shared" si="85"/>
        <v>1.9053372537900227E-2</v>
      </c>
      <c r="BR128" s="2">
        <f t="shared" si="86"/>
        <v>-1</v>
      </c>
      <c r="BS128" s="2" t="e">
        <f t="shared" si="87"/>
        <v>#DIV/0!</v>
      </c>
      <c r="BT128" s="2" t="s">
        <v>888</v>
      </c>
      <c r="BU128" s="2">
        <v>9.5299999999999994</v>
      </c>
      <c r="BV128" s="2">
        <f t="shared" si="88"/>
        <v>9.5299999999999994</v>
      </c>
      <c r="BW128" s="2">
        <f t="shared" si="89"/>
        <v>0.99339400955199875</v>
      </c>
      <c r="BX128" s="2">
        <f t="shared" si="90"/>
        <v>0.38841988588482207</v>
      </c>
      <c r="BY128" s="2">
        <f t="shared" si="91"/>
        <v>151.37775445960128</v>
      </c>
      <c r="BZ128" s="2">
        <f t="shared" si="92"/>
        <v>0.38585398782885322</v>
      </c>
      <c r="CA128" s="2" t="e">
        <f t="shared" si="93"/>
        <v>#DIV/0!</v>
      </c>
      <c r="CB128" s="2">
        <f t="shared" si="94"/>
        <v>4.1779935147634043E-3</v>
      </c>
      <c r="CC128" s="2">
        <f t="shared" si="95"/>
        <v>0.99582200648523655</v>
      </c>
      <c r="CD128" s="2">
        <f t="shared" si="96"/>
        <v>500.00167741935479</v>
      </c>
      <c r="CE128" s="2">
        <f t="shared" si="97"/>
        <v>421.18940789638168</v>
      </c>
      <c r="CF128" s="2">
        <f t="shared" si="98"/>
        <v>0.84237598975718486</v>
      </c>
      <c r="CG128" s="2">
        <f t="shared" si="99"/>
        <v>0.16418566023136666</v>
      </c>
      <c r="CH128" s="2">
        <v>6</v>
      </c>
      <c r="CI128" s="2">
        <v>0.5</v>
      </c>
      <c r="CJ128" s="2" t="s">
        <v>312</v>
      </c>
      <c r="CK128" s="2">
        <v>2</v>
      </c>
      <c r="CL128" s="2" t="b">
        <v>0</v>
      </c>
      <c r="CM128" s="2">
        <v>1693254049</v>
      </c>
      <c r="CN128" s="2">
        <v>401.03303225806462</v>
      </c>
      <c r="CO128" s="2">
        <v>410.00112903225812</v>
      </c>
      <c r="CP128" s="2">
        <v>18.656338709677421</v>
      </c>
      <c r="CQ128" s="2">
        <v>17.571367741935479</v>
      </c>
      <c r="CR128" s="2">
        <v>401.52803225806463</v>
      </c>
      <c r="CS128" s="2">
        <v>18.567338709677419</v>
      </c>
      <c r="CT128" s="2">
        <v>600.02554838709682</v>
      </c>
      <c r="CU128" s="2">
        <v>101.3938709677419</v>
      </c>
      <c r="CV128" s="2">
        <v>0.10001586774193549</v>
      </c>
      <c r="CW128" s="2">
        <v>25.6764935483871</v>
      </c>
      <c r="CX128" s="2">
        <v>25.32128387096774</v>
      </c>
      <c r="CY128" s="2">
        <v>999.90000000000032</v>
      </c>
      <c r="CZ128" s="2">
        <v>0</v>
      </c>
      <c r="DA128" s="2">
        <v>0</v>
      </c>
      <c r="DB128" s="2">
        <v>9997.2477419354836</v>
      </c>
      <c r="DC128" s="2">
        <v>0</v>
      </c>
      <c r="DD128" s="2">
        <v>472.86967741935479</v>
      </c>
      <c r="DE128" s="2">
        <v>500.00167741935479</v>
      </c>
      <c r="DF128" s="2">
        <v>0.92000235483870951</v>
      </c>
      <c r="DG128" s="2">
        <v>7.9997877419354865E-2</v>
      </c>
      <c r="DH128" s="2">
        <v>0</v>
      </c>
      <c r="DI128" s="2">
        <v>887.71809677419355</v>
      </c>
      <c r="DJ128" s="2">
        <v>5.0002200000000023</v>
      </c>
      <c r="DK128" s="2">
        <v>4553.7770967741944</v>
      </c>
      <c r="DL128" s="2">
        <v>4592.2235483870973</v>
      </c>
      <c r="DM128" s="2">
        <v>35.530032258064523</v>
      </c>
      <c r="DN128" s="2">
        <v>39.789999999999978</v>
      </c>
      <c r="DO128" s="2">
        <v>37.406999999999989</v>
      </c>
      <c r="DP128" s="2">
        <v>36.68316129032258</v>
      </c>
      <c r="DQ128" s="2">
        <v>37.461387096774189</v>
      </c>
      <c r="DR128" s="2">
        <v>455.40193548387089</v>
      </c>
      <c r="DS128" s="2">
        <v>39.599999999999987</v>
      </c>
      <c r="DT128" s="2">
        <v>0</v>
      </c>
      <c r="DU128" s="2">
        <v>88.400000095367432</v>
      </c>
      <c r="DV128" s="2">
        <v>0</v>
      </c>
      <c r="DW128" s="2">
        <v>885.98546153846155</v>
      </c>
      <c r="DX128" s="2">
        <v>-185.28382880731399</v>
      </c>
      <c r="DY128" s="2">
        <v>-895.77606713687862</v>
      </c>
      <c r="DZ128" s="2">
        <v>4545.3011538461542</v>
      </c>
      <c r="EA128" s="2">
        <v>15</v>
      </c>
      <c r="EB128" s="2">
        <v>1693254079</v>
      </c>
      <c r="EC128" s="2" t="s">
        <v>889</v>
      </c>
      <c r="ED128" s="2">
        <v>1693254079</v>
      </c>
      <c r="EE128" s="2">
        <v>1693254079</v>
      </c>
      <c r="EF128" s="2">
        <v>111</v>
      </c>
      <c r="EG128" s="2">
        <v>-3.9E-2</v>
      </c>
      <c r="EH128" s="2">
        <v>8.0000000000000002E-3</v>
      </c>
      <c r="EI128" s="2">
        <v>-0.495</v>
      </c>
      <c r="EJ128" s="2">
        <v>8.8999999999999996E-2</v>
      </c>
      <c r="EK128" s="2">
        <v>410</v>
      </c>
      <c r="EL128" s="2">
        <v>18</v>
      </c>
      <c r="EM128" s="2">
        <v>0.42</v>
      </c>
      <c r="EN128" s="2">
        <v>0.15</v>
      </c>
      <c r="EO128" s="2">
        <v>100</v>
      </c>
      <c r="EP128" s="2">
        <v>100</v>
      </c>
      <c r="EQ128" s="2">
        <v>-0.495</v>
      </c>
      <c r="ER128" s="2">
        <v>8.8999999999999996E-2</v>
      </c>
      <c r="ES128" s="2">
        <v>-0.94613734641705149</v>
      </c>
      <c r="ET128" s="2">
        <v>4.3947813741094052E-4</v>
      </c>
      <c r="EU128" s="2">
        <v>1.9954388575737439E-6</v>
      </c>
      <c r="EV128" s="2">
        <v>-3.8034163071679039E-10</v>
      </c>
      <c r="EW128" s="2">
        <v>-8.083986995638473E-2</v>
      </c>
      <c r="EX128" s="2">
        <v>-1.1920631203760169E-2</v>
      </c>
      <c r="EY128" s="2">
        <v>1.912794135708796E-3</v>
      </c>
      <c r="EZ128" s="2">
        <v>-4.0206091563060771E-5</v>
      </c>
      <c r="FA128" s="2">
        <v>23</v>
      </c>
      <c r="FB128" s="2">
        <v>2006</v>
      </c>
      <c r="FC128" s="2">
        <v>0</v>
      </c>
      <c r="FD128" s="2">
        <v>18</v>
      </c>
      <c r="FE128" s="2">
        <v>0.8</v>
      </c>
      <c r="FF128" s="2">
        <v>1</v>
      </c>
      <c r="FG128" s="2">
        <v>1.073</v>
      </c>
      <c r="FH128" s="2">
        <v>2.6269499999999999</v>
      </c>
      <c r="FI128" s="2">
        <v>1.39771</v>
      </c>
      <c r="FJ128" s="2">
        <v>2.2668499999999998</v>
      </c>
      <c r="FK128" s="2">
        <v>1.3952599999999999</v>
      </c>
      <c r="FL128" s="2">
        <v>2.5610400000000002</v>
      </c>
      <c r="FM128" s="2">
        <v>35.894399999999997</v>
      </c>
      <c r="FN128" s="2">
        <v>12.9938</v>
      </c>
      <c r="FO128" s="2">
        <v>18</v>
      </c>
      <c r="FP128" s="2">
        <v>594.16700000000003</v>
      </c>
      <c r="FQ128" s="2">
        <v>373.69799999999998</v>
      </c>
      <c r="FR128" s="2">
        <v>25.127500000000001</v>
      </c>
      <c r="FS128" s="2">
        <v>25.971299999999999</v>
      </c>
      <c r="FT128" s="2">
        <v>30.0001</v>
      </c>
      <c r="FU128" s="2">
        <v>25.758500000000002</v>
      </c>
      <c r="FV128" s="2">
        <v>26.110199999999999</v>
      </c>
      <c r="FW128" s="2">
        <v>21.510200000000001</v>
      </c>
      <c r="FX128" s="2">
        <v>0</v>
      </c>
      <c r="FY128" s="2">
        <v>96.650499999999994</v>
      </c>
      <c r="FZ128" s="2">
        <v>-999.9</v>
      </c>
      <c r="GA128" s="2">
        <v>410</v>
      </c>
      <c r="GB128" s="2">
        <v>19.732700000000001</v>
      </c>
      <c r="GC128" s="2">
        <v>98.918199999999999</v>
      </c>
      <c r="GD128" s="2">
        <v>93.509399999999999</v>
      </c>
    </row>
    <row r="129" spans="1:186" s="2" customFormat="1" thickTop="1" thickBot="1" x14ac:dyDescent="0.35">
      <c r="A129" s="1">
        <v>111</v>
      </c>
      <c r="B129" s="2">
        <v>1693254161.5</v>
      </c>
      <c r="C129" s="2">
        <v>17752.5</v>
      </c>
      <c r="D129" s="2" t="s">
        <v>890</v>
      </c>
      <c r="E129" s="2" t="s">
        <v>891</v>
      </c>
      <c r="F129" s="2">
        <v>5</v>
      </c>
      <c r="G129" s="2" t="s">
        <v>892</v>
      </c>
      <c r="H129" s="2" t="s">
        <v>308</v>
      </c>
      <c r="I129" s="1">
        <v>111</v>
      </c>
      <c r="J129" s="1" t="s">
        <v>1386</v>
      </c>
      <c r="M129" s="2">
        <v>1693254153.5</v>
      </c>
      <c r="N129" s="2">
        <f t="shared" si="50"/>
        <v>1.1362338983850656E-4</v>
      </c>
      <c r="O129" s="2">
        <f t="shared" si="51"/>
        <v>0.11362338983850656</v>
      </c>
      <c r="P129" s="1">
        <f t="shared" si="52"/>
        <v>0.77211174639020963</v>
      </c>
      <c r="Q129" s="2">
        <f t="shared" si="53"/>
        <v>409.18525806451618</v>
      </c>
      <c r="R129" s="2">
        <f t="shared" si="54"/>
        <v>241.45913620848631</v>
      </c>
      <c r="S129" s="2">
        <f t="shared" si="55"/>
        <v>24.505646073530372</v>
      </c>
      <c r="T129" s="2">
        <f t="shared" si="56"/>
        <v>41.528141241991243</v>
      </c>
      <c r="U129" s="2">
        <f t="shared" si="57"/>
        <v>7.7276737608268824E-3</v>
      </c>
      <c r="V129" s="2">
        <f t="shared" si="58"/>
        <v>2.953168780863213</v>
      </c>
      <c r="W129" s="2">
        <f t="shared" si="59"/>
        <v>7.716457308606265E-3</v>
      </c>
      <c r="X129" s="2">
        <f t="shared" si="60"/>
        <v>4.8237921932819273E-3</v>
      </c>
      <c r="Y129" s="2">
        <f t="shared" si="61"/>
        <v>82.09200269140095</v>
      </c>
      <c r="Z129" s="2">
        <f t="shared" si="62"/>
        <v>26.115224520713703</v>
      </c>
      <c r="AA129" s="2">
        <f t="shared" si="63"/>
        <v>25.368170967741928</v>
      </c>
      <c r="AB129" s="2">
        <f t="shared" si="64"/>
        <v>3.250144577797482</v>
      </c>
      <c r="AC129" s="2">
        <f t="shared" si="65"/>
        <v>54.202777648867276</v>
      </c>
      <c r="AD129" s="2">
        <f t="shared" si="66"/>
        <v>1.7928544694531814</v>
      </c>
      <c r="AE129" s="2">
        <f t="shared" si="67"/>
        <v>3.3076800622055362</v>
      </c>
      <c r="AF129" s="2">
        <f t="shared" si="68"/>
        <v>1.4572901083443006</v>
      </c>
      <c r="AG129" s="2">
        <f t="shared" si="69"/>
        <v>-5.0107914918781393</v>
      </c>
      <c r="AH129" s="2">
        <f t="shared" si="70"/>
        <v>47.042297773587293</v>
      </c>
      <c r="AI129" s="2">
        <f t="shared" si="71"/>
        <v>3.3869907039475282</v>
      </c>
      <c r="AJ129" s="2">
        <f t="shared" si="72"/>
        <v>127.51049967705764</v>
      </c>
      <c r="AK129" s="2">
        <f t="shared" si="73"/>
        <v>0.77211174639020963</v>
      </c>
      <c r="AL129" s="2">
        <f t="shared" si="74"/>
        <v>0.11362338983850656</v>
      </c>
      <c r="AM129" s="2">
        <f t="shared" si="75"/>
        <v>0.64943353007945503</v>
      </c>
      <c r="AN129" s="2">
        <v>417.32108339944813</v>
      </c>
      <c r="AO129" s="2">
        <v>416.62514545454542</v>
      </c>
      <c r="AP129" s="2">
        <v>7.6362796744709792E-3</v>
      </c>
      <c r="AQ129" s="2">
        <v>67.231850334600225</v>
      </c>
      <c r="AR129" s="2">
        <f t="shared" si="76"/>
        <v>0.20168379831664343</v>
      </c>
      <c r="AS129" s="2">
        <v>17.55836445835498</v>
      </c>
      <c r="AT129" s="2">
        <v>17.71793151515152</v>
      </c>
      <c r="AU129" s="2">
        <v>7.2130216450246249E-3</v>
      </c>
      <c r="AV129" s="2">
        <v>78.55</v>
      </c>
      <c r="AW129" s="2">
        <v>0</v>
      </c>
      <c r="AX129" s="2">
        <v>0</v>
      </c>
      <c r="AY129" s="2">
        <f t="shared" si="77"/>
        <v>1</v>
      </c>
      <c r="AZ129" s="2">
        <f t="shared" si="78"/>
        <v>0</v>
      </c>
      <c r="BA129" s="2">
        <f t="shared" si="79"/>
        <v>53833.010265346566</v>
      </c>
      <c r="BB129" s="2" t="s">
        <v>309</v>
      </c>
      <c r="BC129" s="2">
        <v>0</v>
      </c>
      <c r="BD129" s="2">
        <v>0</v>
      </c>
      <c r="BE129" s="2">
        <v>0</v>
      </c>
      <c r="BF129" s="2" t="e">
        <f t="shared" si="80"/>
        <v>#DIV/0!</v>
      </c>
      <c r="BG129" s="2">
        <v>0.5</v>
      </c>
      <c r="BH129" s="2" t="s">
        <v>893</v>
      </c>
      <c r="BI129" s="2">
        <v>8195.2000000000007</v>
      </c>
      <c r="BJ129" s="2">
        <v>552.67692</v>
      </c>
      <c r="BK129" s="2">
        <v>711.34</v>
      </c>
      <c r="BL129" s="2">
        <f t="shared" si="81"/>
        <v>0.22304816262265592</v>
      </c>
      <c r="BM129" s="2">
        <v>0.5</v>
      </c>
      <c r="BN129" s="2">
        <f t="shared" si="82"/>
        <v>421.18480565992689</v>
      </c>
      <c r="BO129" s="2">
        <f t="shared" si="83"/>
        <v>0.77211174639020963</v>
      </c>
      <c r="BP129" s="2">
        <f t="shared" si="84"/>
        <v>46.972248513513549</v>
      </c>
      <c r="BQ129" s="2">
        <f t="shared" si="85"/>
        <v>6.4606258994517993E-4</v>
      </c>
      <c r="BR129" s="2">
        <f t="shared" si="86"/>
        <v>-1</v>
      </c>
      <c r="BS129" s="2" t="e">
        <f t="shared" si="87"/>
        <v>#DIV/0!</v>
      </c>
      <c r="BT129" s="2" t="s">
        <v>894</v>
      </c>
      <c r="BU129" s="2">
        <v>429.33</v>
      </c>
      <c r="BV129" s="2">
        <f t="shared" si="88"/>
        <v>429.33</v>
      </c>
      <c r="BW129" s="2">
        <f t="shared" si="89"/>
        <v>0.39644895549245096</v>
      </c>
      <c r="BX129" s="2">
        <f t="shared" si="90"/>
        <v>0.56261508457146914</v>
      </c>
      <c r="BY129" s="2">
        <f t="shared" si="91"/>
        <v>1.6568606899121889</v>
      </c>
      <c r="BZ129" s="2">
        <f t="shared" si="92"/>
        <v>0.22304816262265587</v>
      </c>
      <c r="CA129" s="2" t="e">
        <f t="shared" si="93"/>
        <v>#DIV/0!</v>
      </c>
      <c r="CB129" s="2">
        <f t="shared" si="94"/>
        <v>0.43705015628130234</v>
      </c>
      <c r="CC129" s="2">
        <f t="shared" si="95"/>
        <v>0.56294984371869772</v>
      </c>
      <c r="CD129" s="2">
        <f t="shared" si="96"/>
        <v>499.99635483870958</v>
      </c>
      <c r="CE129" s="2">
        <f t="shared" si="97"/>
        <v>421.18480565992689</v>
      </c>
      <c r="CF129" s="2">
        <f t="shared" si="98"/>
        <v>0.84237575251082386</v>
      </c>
      <c r="CG129" s="2">
        <f t="shared" si="99"/>
        <v>0.16418520234589001</v>
      </c>
      <c r="CH129" s="2">
        <v>6</v>
      </c>
      <c r="CI129" s="2">
        <v>0.5</v>
      </c>
      <c r="CJ129" s="2" t="s">
        <v>312</v>
      </c>
      <c r="CK129" s="2">
        <v>2</v>
      </c>
      <c r="CL129" s="2" t="b">
        <v>0</v>
      </c>
      <c r="CM129" s="2">
        <v>1693254153.5</v>
      </c>
      <c r="CN129" s="2">
        <v>409.18525806451618</v>
      </c>
      <c r="CO129" s="2">
        <v>410.00383870967738</v>
      </c>
      <c r="CP129" s="2">
        <v>17.66536129032259</v>
      </c>
      <c r="CQ129" s="2">
        <v>17.553748387096771</v>
      </c>
      <c r="CR129" s="2">
        <v>409.78125806451618</v>
      </c>
      <c r="CS129" s="2">
        <v>17.56336129032259</v>
      </c>
      <c r="CT129" s="2">
        <v>600.01767741935475</v>
      </c>
      <c r="CU129" s="2">
        <v>101.38983870967741</v>
      </c>
      <c r="CV129" s="2">
        <v>9.998875483870967E-2</v>
      </c>
      <c r="CW129" s="2">
        <v>25.66364193548387</v>
      </c>
      <c r="CX129" s="2">
        <v>25.368170967741928</v>
      </c>
      <c r="CY129" s="2">
        <v>999.90000000000032</v>
      </c>
      <c r="CZ129" s="2">
        <v>0</v>
      </c>
      <c r="DA129" s="2">
        <v>0</v>
      </c>
      <c r="DB129" s="2">
        <v>9996.3306451612916</v>
      </c>
      <c r="DC129" s="2">
        <v>0</v>
      </c>
      <c r="DD129" s="2">
        <v>492.06070967741942</v>
      </c>
      <c r="DE129" s="2">
        <v>499.99635483870958</v>
      </c>
      <c r="DF129" s="2">
        <v>0.92000816129032281</v>
      </c>
      <c r="DG129" s="2">
        <v>7.9991861290322583E-2</v>
      </c>
      <c r="DH129" s="2">
        <v>0</v>
      </c>
      <c r="DI129" s="2">
        <v>553.02993548387087</v>
      </c>
      <c r="DJ129" s="2">
        <v>5.0002200000000023</v>
      </c>
      <c r="DK129" s="2">
        <v>3002.0177419354841</v>
      </c>
      <c r="DL129" s="2">
        <v>4592.1825806451616</v>
      </c>
      <c r="DM129" s="2">
        <v>36.102645161290333</v>
      </c>
      <c r="DN129" s="2">
        <v>40.336387096774189</v>
      </c>
      <c r="DO129" s="2">
        <v>37.600612903225809</v>
      </c>
      <c r="DP129" s="2">
        <v>37.667096774193539</v>
      </c>
      <c r="DQ129" s="2">
        <v>38.102645161290333</v>
      </c>
      <c r="DR129" s="2">
        <v>455.39935483870971</v>
      </c>
      <c r="DS129" s="2">
        <v>39.595483870967733</v>
      </c>
      <c r="DT129" s="2">
        <v>0</v>
      </c>
      <c r="DU129" s="2">
        <v>102.2000000476837</v>
      </c>
      <c r="DV129" s="2">
        <v>0</v>
      </c>
      <c r="DW129" s="2">
        <v>552.67692</v>
      </c>
      <c r="DX129" s="2">
        <v>-30.601538499482341</v>
      </c>
      <c r="DY129" s="2">
        <v>-158.37076946671999</v>
      </c>
      <c r="DZ129" s="2">
        <v>3000.1419999999998</v>
      </c>
      <c r="EA129" s="2">
        <v>15</v>
      </c>
      <c r="EB129" s="2">
        <v>1693254182</v>
      </c>
      <c r="EC129" s="2" t="s">
        <v>895</v>
      </c>
      <c r="ED129" s="2">
        <v>1693254178</v>
      </c>
      <c r="EE129" s="2">
        <v>1693254182</v>
      </c>
      <c r="EF129" s="2">
        <v>112</v>
      </c>
      <c r="EG129" s="2">
        <v>-0.10100000000000001</v>
      </c>
      <c r="EH129" s="2">
        <v>8.9999999999999993E-3</v>
      </c>
      <c r="EI129" s="2">
        <v>-0.59599999999999997</v>
      </c>
      <c r="EJ129" s="2">
        <v>0.10199999999999999</v>
      </c>
      <c r="EK129" s="2">
        <v>410</v>
      </c>
      <c r="EL129" s="2">
        <v>18</v>
      </c>
      <c r="EM129" s="2">
        <v>0.49</v>
      </c>
      <c r="EN129" s="2">
        <v>0.28000000000000003</v>
      </c>
      <c r="EO129" s="2">
        <v>100</v>
      </c>
      <c r="EP129" s="2">
        <v>100</v>
      </c>
      <c r="EQ129" s="2">
        <v>-0.59599999999999997</v>
      </c>
      <c r="ER129" s="2">
        <v>0.10199999999999999</v>
      </c>
      <c r="ES129" s="2">
        <v>-0.985416832281796</v>
      </c>
      <c r="ET129" s="2">
        <v>4.3947813741094052E-4</v>
      </c>
      <c r="EU129" s="2">
        <v>1.9954388575737439E-6</v>
      </c>
      <c r="EV129" s="2">
        <v>-3.8034163071679039E-10</v>
      </c>
      <c r="EW129" s="2">
        <v>-7.2617438388301786E-2</v>
      </c>
      <c r="EX129" s="2">
        <v>-1.1920631203760169E-2</v>
      </c>
      <c r="EY129" s="2">
        <v>1.912794135708796E-3</v>
      </c>
      <c r="EZ129" s="2">
        <v>-4.0206091563060771E-5</v>
      </c>
      <c r="FA129" s="2">
        <v>23</v>
      </c>
      <c r="FB129" s="2">
        <v>2006</v>
      </c>
      <c r="FC129" s="2">
        <v>0</v>
      </c>
      <c r="FD129" s="2">
        <v>18</v>
      </c>
      <c r="FE129" s="2">
        <v>1.4</v>
      </c>
      <c r="FF129" s="2">
        <v>1.4</v>
      </c>
      <c r="FG129" s="2">
        <v>1.07422</v>
      </c>
      <c r="FH129" s="2">
        <v>2.6147499999999999</v>
      </c>
      <c r="FI129" s="2">
        <v>1.39771</v>
      </c>
      <c r="FJ129" s="2">
        <v>2.2692899999999998</v>
      </c>
      <c r="FK129" s="2">
        <v>1.3952599999999999</v>
      </c>
      <c r="FL129" s="2">
        <v>2.5988799999999999</v>
      </c>
      <c r="FM129" s="2">
        <v>35.871099999999998</v>
      </c>
      <c r="FN129" s="2">
        <v>12.9587</v>
      </c>
      <c r="FO129" s="2">
        <v>18</v>
      </c>
      <c r="FP129" s="2">
        <v>604.08100000000002</v>
      </c>
      <c r="FQ129" s="2">
        <v>373.84699999999998</v>
      </c>
      <c r="FR129" s="2">
        <v>25.125699999999998</v>
      </c>
      <c r="FS129" s="2">
        <v>25.982299999999999</v>
      </c>
      <c r="FT129" s="2">
        <v>30.000299999999999</v>
      </c>
      <c r="FU129" s="2">
        <v>25.776900000000001</v>
      </c>
      <c r="FV129" s="2">
        <v>26.1296</v>
      </c>
      <c r="FW129" s="2">
        <v>21.5182</v>
      </c>
      <c r="FX129" s="2">
        <v>0</v>
      </c>
      <c r="FY129" s="2">
        <v>98.779700000000005</v>
      </c>
      <c r="FZ129" s="2">
        <v>-999.9</v>
      </c>
      <c r="GA129" s="2">
        <v>410</v>
      </c>
      <c r="GB129" s="2">
        <v>23.7986</v>
      </c>
      <c r="GC129" s="2">
        <v>98.916399999999996</v>
      </c>
      <c r="GD129" s="2">
        <v>93.505099999999999</v>
      </c>
    </row>
    <row r="130" spans="1:186" s="2" customFormat="1" thickTop="1" thickBot="1" x14ac:dyDescent="0.35">
      <c r="A130" s="1">
        <v>112</v>
      </c>
      <c r="B130" s="2">
        <v>1693254296</v>
      </c>
      <c r="C130" s="2">
        <v>17887</v>
      </c>
      <c r="D130" s="2" t="s">
        <v>896</v>
      </c>
      <c r="E130" s="2" t="s">
        <v>897</v>
      </c>
      <c r="F130" s="2">
        <v>5</v>
      </c>
      <c r="G130" s="2" t="s">
        <v>898</v>
      </c>
      <c r="H130" s="2" t="s">
        <v>308</v>
      </c>
      <c r="I130" s="1">
        <v>112</v>
      </c>
      <c r="J130" s="1" t="s">
        <v>1388</v>
      </c>
      <c r="M130" s="2">
        <v>1693254288</v>
      </c>
      <c r="N130" s="2">
        <f t="shared" si="50"/>
        <v>7.1860712020439821E-4</v>
      </c>
      <c r="O130" s="2">
        <f t="shared" si="51"/>
        <v>0.71860712020439821</v>
      </c>
      <c r="P130" s="1">
        <f t="shared" si="52"/>
        <v>9.6944995883449998</v>
      </c>
      <c r="Q130" s="2">
        <f t="shared" si="53"/>
        <v>400.02035483870958</v>
      </c>
      <c r="R130" s="2">
        <f t="shared" si="54"/>
        <v>100.36534662973904</v>
      </c>
      <c r="S130" s="2">
        <f t="shared" si="55"/>
        <v>10.185451781001776</v>
      </c>
      <c r="T130" s="2">
        <f t="shared" si="56"/>
        <v>40.595565824724844</v>
      </c>
      <c r="U130" s="2">
        <f t="shared" si="57"/>
        <v>5.3174759050562924E-2</v>
      </c>
      <c r="V130" s="2">
        <f t="shared" si="58"/>
        <v>2.9534274937396257</v>
      </c>
      <c r="W130" s="2">
        <f t="shared" si="59"/>
        <v>5.2648562099237607E-2</v>
      </c>
      <c r="X130" s="2">
        <f t="shared" si="60"/>
        <v>3.2952193962400962E-2</v>
      </c>
      <c r="Y130" s="2">
        <f t="shared" si="61"/>
        <v>82.092722080947297</v>
      </c>
      <c r="Z130" s="2">
        <f t="shared" si="62"/>
        <v>26.051133512213166</v>
      </c>
      <c r="AA130" s="2">
        <f t="shared" si="63"/>
        <v>25.42492258064517</v>
      </c>
      <c r="AB130" s="2">
        <f t="shared" si="64"/>
        <v>3.2611271716590031</v>
      </c>
      <c r="AC130" s="2">
        <f t="shared" si="65"/>
        <v>57.467288607114909</v>
      </c>
      <c r="AD130" s="2">
        <f t="shared" si="66"/>
        <v>1.9112614754926887</v>
      </c>
      <c r="AE130" s="2">
        <f t="shared" si="67"/>
        <v>3.3258250420676001</v>
      </c>
      <c r="AF130" s="2">
        <f t="shared" si="68"/>
        <v>1.3498656961663145</v>
      </c>
      <c r="AG130" s="2">
        <f t="shared" si="69"/>
        <v>-31.69057400101396</v>
      </c>
      <c r="AH130" s="2">
        <f t="shared" si="70"/>
        <v>52.698912920459072</v>
      </c>
      <c r="AI130" s="2">
        <f t="shared" si="71"/>
        <v>3.7967695802801309</v>
      </c>
      <c r="AJ130" s="2">
        <f t="shared" si="72"/>
        <v>106.89783058067255</v>
      </c>
      <c r="AK130" s="2">
        <f t="shared" si="73"/>
        <v>9.6944995883449998</v>
      </c>
      <c r="AL130" s="2">
        <f t="shared" si="74"/>
        <v>0.71860712020439821</v>
      </c>
      <c r="AM130" s="2">
        <f t="shared" si="75"/>
        <v>9.6802961842064157</v>
      </c>
      <c r="AN130" s="2">
        <v>417.55531977762269</v>
      </c>
      <c r="AO130" s="2">
        <v>407.69421818181809</v>
      </c>
      <c r="AP130" s="2">
        <v>5.7110732602929737E-4</v>
      </c>
      <c r="AQ130" s="2">
        <v>67.235458372847262</v>
      </c>
      <c r="AR130" s="2">
        <f t="shared" si="76"/>
        <v>0.86920987129059046</v>
      </c>
      <c r="AS130" s="2">
        <v>18.129129383506498</v>
      </c>
      <c r="AT130" s="2">
        <v>18.933109090909081</v>
      </c>
      <c r="AU130" s="2">
        <v>9.1238441558454345E-3</v>
      </c>
      <c r="AV130" s="2">
        <v>78.55</v>
      </c>
      <c r="AW130" s="2">
        <v>0</v>
      </c>
      <c r="AX130" s="2">
        <v>0</v>
      </c>
      <c r="AY130" s="2">
        <f t="shared" si="77"/>
        <v>1</v>
      </c>
      <c r="AZ130" s="2">
        <f t="shared" si="78"/>
        <v>0</v>
      </c>
      <c r="BA130" s="2">
        <f t="shared" si="79"/>
        <v>53823.836113537182</v>
      </c>
      <c r="BB130" s="2" t="s">
        <v>309</v>
      </c>
      <c r="BC130" s="2">
        <v>0</v>
      </c>
      <c r="BD130" s="2">
        <v>0</v>
      </c>
      <c r="BE130" s="2">
        <v>0</v>
      </c>
      <c r="BF130" s="2" t="e">
        <f t="shared" si="80"/>
        <v>#DIV/0!</v>
      </c>
      <c r="BG130" s="2">
        <v>0.5</v>
      </c>
      <c r="BH130" s="2" t="s">
        <v>899</v>
      </c>
      <c r="BI130" s="2">
        <v>8213.6299999999992</v>
      </c>
      <c r="BJ130" s="2">
        <v>1079.6930769230769</v>
      </c>
      <c r="BK130" s="2">
        <v>1863.43</v>
      </c>
      <c r="BL130" s="2">
        <f t="shared" si="81"/>
        <v>0.42058833606678181</v>
      </c>
      <c r="BM130" s="2">
        <v>0.5</v>
      </c>
      <c r="BN130" s="2">
        <f t="shared" si="82"/>
        <v>421.18781675596466</v>
      </c>
      <c r="BO130" s="2">
        <f t="shared" si="83"/>
        <v>9.6944995883449998</v>
      </c>
      <c r="BP130" s="2">
        <f t="shared" si="84"/>
        <v>88.573341510495894</v>
      </c>
      <c r="BQ130" s="2">
        <f t="shared" si="85"/>
        <v>2.182992770104809E-2</v>
      </c>
      <c r="BR130" s="2">
        <f t="shared" si="86"/>
        <v>-1</v>
      </c>
      <c r="BS130" s="2" t="e">
        <f t="shared" si="87"/>
        <v>#DIV/0!</v>
      </c>
      <c r="BT130" s="2" t="s">
        <v>900</v>
      </c>
      <c r="BU130" s="2">
        <v>610.79999999999995</v>
      </c>
      <c r="BV130" s="2">
        <f t="shared" si="88"/>
        <v>610.79999999999995</v>
      </c>
      <c r="BW130" s="2">
        <f t="shared" si="89"/>
        <v>0.6722173626055179</v>
      </c>
      <c r="BX130" s="2">
        <f t="shared" si="90"/>
        <v>0.62567312221240357</v>
      </c>
      <c r="BY130" s="2">
        <f t="shared" si="91"/>
        <v>3.0508022265880816</v>
      </c>
      <c r="BZ130" s="2">
        <f t="shared" si="92"/>
        <v>0.42058833606678175</v>
      </c>
      <c r="CA130" s="2" t="e">
        <f t="shared" si="93"/>
        <v>#DIV/0!</v>
      </c>
      <c r="CB130" s="2">
        <f t="shared" si="94"/>
        <v>0.353953499578254</v>
      </c>
      <c r="CC130" s="2">
        <f t="shared" si="95"/>
        <v>0.64604650042174594</v>
      </c>
      <c r="CD130" s="2">
        <f t="shared" si="96"/>
        <v>499.99983870967742</v>
      </c>
      <c r="CE130" s="2">
        <f t="shared" si="97"/>
        <v>421.18781675596466</v>
      </c>
      <c r="CF130" s="2">
        <f t="shared" si="98"/>
        <v>0.84237590524609229</v>
      </c>
      <c r="CG130" s="2">
        <f t="shared" si="99"/>
        <v>0.1641854971249582</v>
      </c>
      <c r="CH130" s="2">
        <v>6</v>
      </c>
      <c r="CI130" s="2">
        <v>0.5</v>
      </c>
      <c r="CJ130" s="2" t="s">
        <v>312</v>
      </c>
      <c r="CK130" s="2">
        <v>2</v>
      </c>
      <c r="CL130" s="2" t="b">
        <v>0</v>
      </c>
      <c r="CM130" s="2">
        <v>1693254288</v>
      </c>
      <c r="CN130" s="2">
        <v>400.02035483870958</v>
      </c>
      <c r="CO130" s="2">
        <v>410.00177419354827</v>
      </c>
      <c r="CP130" s="2">
        <v>18.83317741935484</v>
      </c>
      <c r="CQ130" s="2">
        <v>18.128141935483871</v>
      </c>
      <c r="CR130" s="2">
        <v>400.66135483870971</v>
      </c>
      <c r="CS130" s="2">
        <v>18.729177419354841</v>
      </c>
      <c r="CT130" s="2">
        <v>600.0323225806452</v>
      </c>
      <c r="CU130" s="2">
        <v>101.3837096774194</v>
      </c>
      <c r="CV130" s="2">
        <v>0.1000406709677419</v>
      </c>
      <c r="CW130" s="2">
        <v>25.7558935483871</v>
      </c>
      <c r="CX130" s="2">
        <v>25.42492258064517</v>
      </c>
      <c r="CY130" s="2">
        <v>999.90000000000032</v>
      </c>
      <c r="CZ130" s="2">
        <v>0</v>
      </c>
      <c r="DA130" s="2">
        <v>0</v>
      </c>
      <c r="DB130" s="2">
        <v>9998.4032258064508</v>
      </c>
      <c r="DC130" s="2">
        <v>0</v>
      </c>
      <c r="DD130" s="2">
        <v>426.45451612903219</v>
      </c>
      <c r="DE130" s="2">
        <v>499.99983870967742</v>
      </c>
      <c r="DF130" s="2">
        <v>0.92000177419354856</v>
      </c>
      <c r="DG130" s="2">
        <v>7.9998041935483863E-2</v>
      </c>
      <c r="DH130" s="2">
        <v>0</v>
      </c>
      <c r="DI130" s="2">
        <v>1081.563225806452</v>
      </c>
      <c r="DJ130" s="2">
        <v>5.0002200000000023</v>
      </c>
      <c r="DK130" s="2">
        <v>5650.1</v>
      </c>
      <c r="DL130" s="2">
        <v>4592.2054838709673</v>
      </c>
      <c r="DM130" s="2">
        <v>36.985645161290307</v>
      </c>
      <c r="DN130" s="2">
        <v>40.836387096774189</v>
      </c>
      <c r="DO130" s="2">
        <v>38.705322580645159</v>
      </c>
      <c r="DP130" s="2">
        <v>39.070354838709669</v>
      </c>
      <c r="DQ130" s="2">
        <v>38.814258064516117</v>
      </c>
      <c r="DR130" s="2">
        <v>455.40096774193529</v>
      </c>
      <c r="DS130" s="2">
        <v>39.598387096774182</v>
      </c>
      <c r="DT130" s="2">
        <v>0</v>
      </c>
      <c r="DU130" s="2">
        <v>132.20000004768369</v>
      </c>
      <c r="DV130" s="2">
        <v>0</v>
      </c>
      <c r="DW130" s="2">
        <v>1079.6930769230769</v>
      </c>
      <c r="DX130" s="2">
        <v>-295.92752158204979</v>
      </c>
      <c r="DY130" s="2">
        <v>-1468.4047873547961</v>
      </c>
      <c r="DZ130" s="2">
        <v>5640.9353846153836</v>
      </c>
      <c r="EA130" s="2">
        <v>15</v>
      </c>
      <c r="EB130" s="2">
        <v>1693254328.5</v>
      </c>
      <c r="EC130" s="2" t="s">
        <v>901</v>
      </c>
      <c r="ED130" s="2">
        <v>1693254328.5</v>
      </c>
      <c r="EE130" s="2">
        <v>1693254314.5</v>
      </c>
      <c r="EF130" s="2">
        <v>113</v>
      </c>
      <c r="EG130" s="2">
        <v>-4.5999999999999999E-2</v>
      </c>
      <c r="EH130" s="2">
        <v>-5.0000000000000001E-3</v>
      </c>
      <c r="EI130" s="2">
        <v>-0.64100000000000001</v>
      </c>
      <c r="EJ130" s="2">
        <v>0.104</v>
      </c>
      <c r="EK130" s="2">
        <v>410</v>
      </c>
      <c r="EL130" s="2">
        <v>18</v>
      </c>
      <c r="EM130" s="2">
        <v>0.44</v>
      </c>
      <c r="EN130" s="2">
        <v>0.17</v>
      </c>
      <c r="EO130" s="2">
        <v>100</v>
      </c>
      <c r="EP130" s="2">
        <v>100</v>
      </c>
      <c r="EQ130" s="2">
        <v>-0.64100000000000001</v>
      </c>
      <c r="ER130" s="2">
        <v>0.104</v>
      </c>
      <c r="ES130" s="2">
        <v>-1.086395003950944</v>
      </c>
      <c r="ET130" s="2">
        <v>4.3947813741094052E-4</v>
      </c>
      <c r="EU130" s="2">
        <v>1.9954388575737439E-6</v>
      </c>
      <c r="EV130" s="2">
        <v>-3.8034163071679039E-10</v>
      </c>
      <c r="EW130" s="2">
        <v>-6.2141488434322788E-2</v>
      </c>
      <c r="EX130" s="2">
        <v>-1.1920631203760169E-2</v>
      </c>
      <c r="EY130" s="2">
        <v>1.912794135708796E-3</v>
      </c>
      <c r="EZ130" s="2">
        <v>-4.0206091563060771E-5</v>
      </c>
      <c r="FA130" s="2">
        <v>23</v>
      </c>
      <c r="FB130" s="2">
        <v>2006</v>
      </c>
      <c r="FC130" s="2">
        <v>0</v>
      </c>
      <c r="FD130" s="2">
        <v>18</v>
      </c>
      <c r="FE130" s="2">
        <v>2</v>
      </c>
      <c r="FF130" s="2">
        <v>1.9</v>
      </c>
      <c r="FG130" s="2">
        <v>1.07544</v>
      </c>
      <c r="FH130" s="2">
        <v>2.6196299999999999</v>
      </c>
      <c r="FI130" s="2">
        <v>1.39771</v>
      </c>
      <c r="FJ130" s="2">
        <v>2.2753899999999998</v>
      </c>
      <c r="FK130" s="2">
        <v>1.3952599999999999</v>
      </c>
      <c r="FL130" s="2">
        <v>2.5854499999999998</v>
      </c>
      <c r="FM130" s="2">
        <v>35.894399999999997</v>
      </c>
      <c r="FN130" s="2">
        <v>12.914999999999999</v>
      </c>
      <c r="FO130" s="2">
        <v>18</v>
      </c>
      <c r="FP130" s="2">
        <v>605.70899999999995</v>
      </c>
      <c r="FQ130" s="2">
        <v>375.67700000000002</v>
      </c>
      <c r="FR130" s="2">
        <v>25.128599999999999</v>
      </c>
      <c r="FS130" s="2">
        <v>26.019200000000001</v>
      </c>
      <c r="FT130" s="2">
        <v>30.0001</v>
      </c>
      <c r="FU130" s="2">
        <v>25.8124</v>
      </c>
      <c r="FV130" s="2">
        <v>26.164300000000001</v>
      </c>
      <c r="FW130" s="2">
        <v>21.556999999999999</v>
      </c>
      <c r="FX130" s="2">
        <v>0</v>
      </c>
      <c r="FY130" s="2">
        <v>100</v>
      </c>
      <c r="FZ130" s="2">
        <v>-999.9</v>
      </c>
      <c r="GA130" s="2">
        <v>410</v>
      </c>
      <c r="GB130" s="2">
        <v>24.002800000000001</v>
      </c>
      <c r="GC130" s="2">
        <v>98.905000000000001</v>
      </c>
      <c r="GD130" s="2">
        <v>93.492000000000004</v>
      </c>
    </row>
    <row r="131" spans="1:186" s="2" customFormat="1" thickTop="1" thickBot="1" x14ac:dyDescent="0.35">
      <c r="A131" s="1">
        <v>113</v>
      </c>
      <c r="B131" s="2">
        <v>1693254434</v>
      </c>
      <c r="C131" s="2">
        <v>18025</v>
      </c>
      <c r="D131" s="2" t="s">
        <v>902</v>
      </c>
      <c r="E131" s="2" t="s">
        <v>903</v>
      </c>
      <c r="F131" s="2">
        <v>5</v>
      </c>
      <c r="G131" s="2" t="s">
        <v>904</v>
      </c>
      <c r="H131" s="2" t="s">
        <v>308</v>
      </c>
      <c r="I131" s="1">
        <v>113</v>
      </c>
      <c r="J131" s="1" t="s">
        <v>1389</v>
      </c>
      <c r="M131" s="2">
        <v>1693254426.25</v>
      </c>
      <c r="N131" s="2">
        <f t="shared" si="50"/>
        <v>9.295965633168942E-4</v>
      </c>
      <c r="O131" s="2">
        <f t="shared" si="51"/>
        <v>0.92959656331689422</v>
      </c>
      <c r="P131" s="1">
        <f t="shared" si="52"/>
        <v>5.2846814964738504</v>
      </c>
      <c r="Q131" s="2">
        <f t="shared" si="53"/>
        <v>404.32933333333341</v>
      </c>
      <c r="R131" s="2">
        <f t="shared" si="54"/>
        <v>270.25869611951026</v>
      </c>
      <c r="S131" s="2">
        <f t="shared" si="55"/>
        <v>27.426146829962459</v>
      </c>
      <c r="T131" s="2">
        <f t="shared" si="56"/>
        <v>41.031781115221236</v>
      </c>
      <c r="U131" s="2">
        <f t="shared" si="57"/>
        <v>6.7535285983251883E-2</v>
      </c>
      <c r="V131" s="2">
        <f t="shared" si="58"/>
        <v>2.9539020496916355</v>
      </c>
      <c r="W131" s="2">
        <f t="shared" si="59"/>
        <v>6.6689072882668912E-2</v>
      </c>
      <c r="X131" s="2">
        <f t="shared" si="60"/>
        <v>4.1755815961868906E-2</v>
      </c>
      <c r="Y131" s="2">
        <f t="shared" si="61"/>
        <v>82.088775233273978</v>
      </c>
      <c r="Z131" s="2">
        <f t="shared" si="62"/>
        <v>26.32002448441747</v>
      </c>
      <c r="AA131" s="2">
        <f t="shared" si="63"/>
        <v>25.70721</v>
      </c>
      <c r="AB131" s="2">
        <f t="shared" si="64"/>
        <v>3.3162386642767037</v>
      </c>
      <c r="AC131" s="2">
        <f t="shared" si="65"/>
        <v>57.174234031918125</v>
      </c>
      <c r="AD131" s="2">
        <f t="shared" si="66"/>
        <v>1.9382891407169627</v>
      </c>
      <c r="AE131" s="2">
        <f t="shared" si="67"/>
        <v>3.3901444829761815</v>
      </c>
      <c r="AF131" s="2">
        <f t="shared" si="68"/>
        <v>1.377949523559741</v>
      </c>
      <c r="AG131" s="2">
        <f t="shared" si="69"/>
        <v>-40.995208442275036</v>
      </c>
      <c r="AH131" s="2">
        <f t="shared" si="70"/>
        <v>59.271543082494397</v>
      </c>
      <c r="AI131" s="2">
        <f t="shared" si="71"/>
        <v>4.2826253327545594</v>
      </c>
      <c r="AJ131" s="2">
        <f t="shared" si="72"/>
        <v>104.6477352062479</v>
      </c>
      <c r="AK131" s="2">
        <f t="shared" si="73"/>
        <v>5.2846814964738504</v>
      </c>
      <c r="AL131" s="2">
        <f t="shared" si="74"/>
        <v>0.92959656331689422</v>
      </c>
      <c r="AM131" s="2">
        <f t="shared" si="75"/>
        <v>5.2921510617489584</v>
      </c>
      <c r="AN131" s="2">
        <v>417.59959277931148</v>
      </c>
      <c r="AO131" s="2">
        <v>412.09622424242411</v>
      </c>
      <c r="AP131" s="2">
        <v>2.4809364649204069E-2</v>
      </c>
      <c r="AQ131" s="2">
        <v>67.232087689151157</v>
      </c>
      <c r="AR131" s="2">
        <f t="shared" si="76"/>
        <v>1.0015866335690031</v>
      </c>
      <c r="AS131" s="2">
        <v>18.191442923852811</v>
      </c>
      <c r="AT131" s="2">
        <v>19.163183030303031</v>
      </c>
      <c r="AU131" s="2">
        <v>1.9932044252030179E-3</v>
      </c>
      <c r="AV131" s="2">
        <v>78.55</v>
      </c>
      <c r="AW131" s="2">
        <v>12</v>
      </c>
      <c r="AX131" s="2">
        <v>2</v>
      </c>
      <c r="AY131" s="2">
        <f t="shared" si="77"/>
        <v>1</v>
      </c>
      <c r="AZ131" s="2">
        <f t="shared" si="78"/>
        <v>0</v>
      </c>
      <c r="BA131" s="2">
        <f t="shared" si="79"/>
        <v>53779.453079287217</v>
      </c>
      <c r="BB131" s="2" t="s">
        <v>309</v>
      </c>
      <c r="BC131" s="2">
        <v>0</v>
      </c>
      <c r="BD131" s="2">
        <v>0</v>
      </c>
      <c r="BE131" s="2">
        <v>0</v>
      </c>
      <c r="BF131" s="2" t="e">
        <f t="shared" si="80"/>
        <v>#DIV/0!</v>
      </c>
      <c r="BG131" s="2">
        <v>0.5</v>
      </c>
      <c r="BH131" s="2" t="s">
        <v>905</v>
      </c>
      <c r="BI131" s="2">
        <v>8278.77</v>
      </c>
      <c r="BJ131" s="2">
        <v>601.46251999999993</v>
      </c>
      <c r="BK131" s="2">
        <v>813.35</v>
      </c>
      <c r="BL131" s="2">
        <f t="shared" si="81"/>
        <v>0.26051205508083863</v>
      </c>
      <c r="BM131" s="2">
        <v>0.5</v>
      </c>
      <c r="BN131" s="2">
        <f t="shared" si="82"/>
        <v>421.1682234369294</v>
      </c>
      <c r="BO131" s="2">
        <f t="shared" si="83"/>
        <v>5.2846814964738504</v>
      </c>
      <c r="BP131" s="2">
        <f t="shared" si="84"/>
        <v>54.859699711150149</v>
      </c>
      <c r="BQ131" s="2">
        <f t="shared" si="85"/>
        <v>1.1360499748600724E-2</v>
      </c>
      <c r="BR131" s="2">
        <f t="shared" si="86"/>
        <v>-1</v>
      </c>
      <c r="BS131" s="2" t="e">
        <f t="shared" si="87"/>
        <v>#DIV/0!</v>
      </c>
      <c r="BT131" s="2" t="s">
        <v>906</v>
      </c>
      <c r="BU131" s="2">
        <v>-454.27</v>
      </c>
      <c r="BV131" s="2">
        <f t="shared" si="88"/>
        <v>-454.27</v>
      </c>
      <c r="BW131" s="2">
        <f t="shared" si="89"/>
        <v>1.5585172434991086</v>
      </c>
      <c r="BX131" s="2">
        <f t="shared" si="90"/>
        <v>0.16715378425711183</v>
      </c>
      <c r="BY131" s="2">
        <f t="shared" si="91"/>
        <v>-1.7904550157395382</v>
      </c>
      <c r="BZ131" s="2">
        <f t="shared" si="92"/>
        <v>0.26051205508083863</v>
      </c>
      <c r="CA131" s="2" t="e">
        <f t="shared" si="93"/>
        <v>#DIV/0!</v>
      </c>
      <c r="CB131" s="2">
        <f t="shared" si="94"/>
        <v>-0.12624718423764492</v>
      </c>
      <c r="CC131" s="2">
        <f t="shared" si="95"/>
        <v>1.1262471842376449</v>
      </c>
      <c r="CD131" s="2">
        <f t="shared" si="96"/>
        <v>499.97666666666657</v>
      </c>
      <c r="CE131" s="2">
        <f t="shared" si="97"/>
        <v>421.1682234369294</v>
      </c>
      <c r="CF131" s="2">
        <f t="shared" si="98"/>
        <v>0.84237575774255358</v>
      </c>
      <c r="CG131" s="2">
        <f t="shared" si="99"/>
        <v>0.16418521244312867</v>
      </c>
      <c r="CH131" s="2">
        <v>6</v>
      </c>
      <c r="CI131" s="2">
        <v>0.5</v>
      </c>
      <c r="CJ131" s="2" t="s">
        <v>312</v>
      </c>
      <c r="CK131" s="2">
        <v>2</v>
      </c>
      <c r="CL131" s="2" t="b">
        <v>0</v>
      </c>
      <c r="CM131" s="2">
        <v>1693254426.25</v>
      </c>
      <c r="CN131" s="2">
        <v>404.32933333333341</v>
      </c>
      <c r="CO131" s="2">
        <v>409.98976666666658</v>
      </c>
      <c r="CP131" s="2">
        <v>19.10000333333333</v>
      </c>
      <c r="CQ131" s="2">
        <v>18.188179999999999</v>
      </c>
      <c r="CR131" s="2">
        <v>404.89833333333343</v>
      </c>
      <c r="CS131" s="2">
        <v>19.000003333333328</v>
      </c>
      <c r="CT131" s="2">
        <v>600.01179999999999</v>
      </c>
      <c r="CU131" s="2">
        <v>101.3811333333333</v>
      </c>
      <c r="CV131" s="2">
        <v>9.9955800000000011E-2</v>
      </c>
      <c r="CW131" s="2">
        <v>26.0794</v>
      </c>
      <c r="CX131" s="2">
        <v>25.70721</v>
      </c>
      <c r="CY131" s="2">
        <v>999.9000000000002</v>
      </c>
      <c r="CZ131" s="2">
        <v>0</v>
      </c>
      <c r="DA131" s="2">
        <v>0</v>
      </c>
      <c r="DB131" s="2">
        <v>10001.351000000001</v>
      </c>
      <c r="DC131" s="2">
        <v>0</v>
      </c>
      <c r="DD131" s="2">
        <v>439.01006666666672</v>
      </c>
      <c r="DE131" s="2">
        <v>499.97666666666657</v>
      </c>
      <c r="DF131" s="2">
        <v>0.92000626666666652</v>
      </c>
      <c r="DG131" s="2">
        <v>7.9994209999999982E-2</v>
      </c>
      <c r="DH131" s="2">
        <v>0</v>
      </c>
      <c r="DI131" s="2">
        <v>602.13390000000015</v>
      </c>
      <c r="DJ131" s="2">
        <v>5.0002200000000014</v>
      </c>
      <c r="DK131" s="2">
        <v>3251.369666666666</v>
      </c>
      <c r="DL131" s="2">
        <v>4591.9966666666669</v>
      </c>
      <c r="DM131" s="2">
        <v>37.828833333333343</v>
      </c>
      <c r="DN131" s="2">
        <v>41.539266666666649</v>
      </c>
      <c r="DO131" s="2">
        <v>39.443299999999986</v>
      </c>
      <c r="DP131" s="2">
        <v>40.443533333333328</v>
      </c>
      <c r="DQ131" s="2">
        <v>39.72263333333332</v>
      </c>
      <c r="DR131" s="2">
        <v>455.38100000000009</v>
      </c>
      <c r="DS131" s="2">
        <v>39.593999999999987</v>
      </c>
      <c r="DT131" s="2">
        <v>0</v>
      </c>
      <c r="DU131" s="2">
        <v>135.9000000953674</v>
      </c>
      <c r="DV131" s="2">
        <v>0</v>
      </c>
      <c r="DW131" s="2">
        <v>601.46251999999993</v>
      </c>
      <c r="DX131" s="2">
        <v>-81.525384493154078</v>
      </c>
      <c r="DY131" s="2">
        <v>-406.60307629787582</v>
      </c>
      <c r="DZ131" s="2">
        <v>3248.0104000000001</v>
      </c>
      <c r="EA131" s="2">
        <v>15</v>
      </c>
      <c r="EB131" s="2">
        <v>1693254466</v>
      </c>
      <c r="EC131" s="2" t="s">
        <v>907</v>
      </c>
      <c r="ED131" s="2">
        <v>1693254466</v>
      </c>
      <c r="EE131" s="2">
        <v>1693254453</v>
      </c>
      <c r="EF131" s="2">
        <v>114</v>
      </c>
      <c r="EG131" s="2">
        <v>7.1999999999999995E-2</v>
      </c>
      <c r="EH131" s="2">
        <v>-1.2999999999999999E-2</v>
      </c>
      <c r="EI131" s="2">
        <v>-0.56899999999999995</v>
      </c>
      <c r="EJ131" s="2">
        <v>0.1</v>
      </c>
      <c r="EK131" s="2">
        <v>410</v>
      </c>
      <c r="EL131" s="2">
        <v>18</v>
      </c>
      <c r="EM131" s="2">
        <v>0.85</v>
      </c>
      <c r="EN131" s="2">
        <v>0.14000000000000001</v>
      </c>
      <c r="EO131" s="2">
        <v>100</v>
      </c>
      <c r="EP131" s="2">
        <v>100</v>
      </c>
      <c r="EQ131" s="2">
        <v>-0.56899999999999995</v>
      </c>
      <c r="ER131" s="2">
        <v>0.1</v>
      </c>
      <c r="ES131" s="2">
        <v>-1.1317987172495869</v>
      </c>
      <c r="ET131" s="2">
        <v>4.3947813741094052E-4</v>
      </c>
      <c r="EU131" s="2">
        <v>1.9954388575737439E-6</v>
      </c>
      <c r="EV131" s="2">
        <v>-3.8034163071679039E-10</v>
      </c>
      <c r="EW131" s="2">
        <v>-5.9941488434324369E-2</v>
      </c>
      <c r="EX131" s="2">
        <v>-1.1920631203760169E-2</v>
      </c>
      <c r="EY131" s="2">
        <v>1.912794135708796E-3</v>
      </c>
      <c r="EZ131" s="2">
        <v>-4.0206091563060771E-5</v>
      </c>
      <c r="FA131" s="2">
        <v>23</v>
      </c>
      <c r="FB131" s="2">
        <v>2006</v>
      </c>
      <c r="FC131" s="2">
        <v>0</v>
      </c>
      <c r="FD131" s="2">
        <v>18</v>
      </c>
      <c r="FE131" s="2">
        <v>1.8</v>
      </c>
      <c r="FF131" s="2">
        <v>2</v>
      </c>
      <c r="FG131" s="2">
        <v>1.07666</v>
      </c>
      <c r="FH131" s="2">
        <v>2.6245099999999999</v>
      </c>
      <c r="FI131" s="2">
        <v>1.39771</v>
      </c>
      <c r="FJ131" s="2">
        <v>2.2741699999999998</v>
      </c>
      <c r="FK131" s="2">
        <v>1.3952599999999999</v>
      </c>
      <c r="FL131" s="2">
        <v>2.5146500000000001</v>
      </c>
      <c r="FM131" s="2">
        <v>35.941200000000002</v>
      </c>
      <c r="FN131" s="2">
        <v>12.862399999999999</v>
      </c>
      <c r="FO131" s="2">
        <v>18</v>
      </c>
      <c r="FP131" s="2">
        <v>585.99599999999998</v>
      </c>
      <c r="FQ131" s="2">
        <v>375.08600000000001</v>
      </c>
      <c r="FR131" s="2">
        <v>25.251200000000001</v>
      </c>
      <c r="FS131" s="2">
        <v>26.037099999999999</v>
      </c>
      <c r="FT131" s="2">
        <v>30.0002</v>
      </c>
      <c r="FU131" s="2">
        <v>25.8323</v>
      </c>
      <c r="FV131" s="2">
        <v>26.185500000000001</v>
      </c>
      <c r="FW131" s="2">
        <v>21.562100000000001</v>
      </c>
      <c r="FX131" s="2">
        <v>0</v>
      </c>
      <c r="FY131" s="2">
        <v>100</v>
      </c>
      <c r="FZ131" s="2">
        <v>-999.9</v>
      </c>
      <c r="GA131" s="2">
        <v>410</v>
      </c>
      <c r="GB131" s="2">
        <v>24.002800000000001</v>
      </c>
      <c r="GC131" s="2">
        <v>98.908199999999994</v>
      </c>
      <c r="GD131" s="2">
        <v>93.490600000000001</v>
      </c>
    </row>
    <row r="132" spans="1:186" s="2" customFormat="1" thickTop="1" thickBot="1" x14ac:dyDescent="0.35">
      <c r="A132" s="1">
        <v>114</v>
      </c>
      <c r="B132" s="2">
        <v>1693254534.5</v>
      </c>
      <c r="C132" s="2">
        <v>18125.5</v>
      </c>
      <c r="D132" s="2" t="s">
        <v>908</v>
      </c>
      <c r="E132" s="2" t="s">
        <v>909</v>
      </c>
      <c r="F132" s="2">
        <v>5</v>
      </c>
      <c r="G132" s="2" t="s">
        <v>910</v>
      </c>
      <c r="H132" s="2" t="s">
        <v>308</v>
      </c>
      <c r="I132" s="1">
        <v>114</v>
      </c>
      <c r="J132" s="1" t="s">
        <v>1390</v>
      </c>
      <c r="M132" s="2">
        <v>1693254526.75</v>
      </c>
      <c r="N132" s="2">
        <f t="shared" si="50"/>
        <v>4.9652080931416112E-4</v>
      </c>
      <c r="O132" s="2">
        <f t="shared" si="51"/>
        <v>0.49652080931416109</v>
      </c>
      <c r="P132" s="1">
        <f t="shared" si="52"/>
        <v>6.8913659008425396</v>
      </c>
      <c r="Q132" s="2">
        <f t="shared" si="53"/>
        <v>402.89980000000003</v>
      </c>
      <c r="R132" s="2">
        <f t="shared" si="54"/>
        <v>82.349867668035813</v>
      </c>
      <c r="S132" s="2">
        <f t="shared" si="55"/>
        <v>8.3568546236372594</v>
      </c>
      <c r="T132" s="2">
        <f t="shared" si="56"/>
        <v>40.886223036390163</v>
      </c>
      <c r="U132" s="2">
        <f t="shared" si="57"/>
        <v>3.5197349694609636E-2</v>
      </c>
      <c r="V132" s="2">
        <f t="shared" si="58"/>
        <v>2.9533727909281744</v>
      </c>
      <c r="W132" s="2">
        <f t="shared" si="59"/>
        <v>3.4965964367192889E-2</v>
      </c>
      <c r="X132" s="2">
        <f t="shared" si="60"/>
        <v>2.1874389829650641E-2</v>
      </c>
      <c r="Y132" s="2">
        <f t="shared" si="61"/>
        <v>82.100963666846511</v>
      </c>
      <c r="Z132" s="2">
        <f t="shared" si="62"/>
        <v>26.404297314016276</v>
      </c>
      <c r="AA132" s="2">
        <f t="shared" si="63"/>
        <v>25.665176666666671</v>
      </c>
      <c r="AB132" s="2">
        <f t="shared" si="64"/>
        <v>3.3079812198216447</v>
      </c>
      <c r="AC132" s="2">
        <f t="shared" si="65"/>
        <v>56.25369422779287</v>
      </c>
      <c r="AD132" s="2">
        <f t="shared" si="66"/>
        <v>1.9039600814152551</v>
      </c>
      <c r="AE132" s="2">
        <f t="shared" si="67"/>
        <v>3.3845956386533254</v>
      </c>
      <c r="AF132" s="2">
        <f t="shared" si="68"/>
        <v>1.4040211384063896</v>
      </c>
      <c r="AG132" s="2">
        <f t="shared" si="69"/>
        <v>-21.896567690754505</v>
      </c>
      <c r="AH132" s="2">
        <f t="shared" si="70"/>
        <v>61.543639330334628</v>
      </c>
      <c r="AI132" s="2">
        <f t="shared" si="71"/>
        <v>4.446034923629405</v>
      </c>
      <c r="AJ132" s="2">
        <f t="shared" si="72"/>
        <v>126.19407023005603</v>
      </c>
      <c r="AK132" s="2">
        <f t="shared" si="73"/>
        <v>6.8913659008425396</v>
      </c>
      <c r="AL132" s="2">
        <f t="shared" si="74"/>
        <v>0.49652080931416109</v>
      </c>
      <c r="AM132" s="2">
        <f t="shared" si="75"/>
        <v>6.756317279953695</v>
      </c>
      <c r="AN132" s="2">
        <v>417.62117711328722</v>
      </c>
      <c r="AO132" s="2">
        <v>410.70361818181777</v>
      </c>
      <c r="AP132" s="2">
        <v>7.8565059192269009E-3</v>
      </c>
      <c r="AQ132" s="2">
        <v>67.229654533281462</v>
      </c>
      <c r="AR132" s="2">
        <f t="shared" si="76"/>
        <v>0.54685042407070084</v>
      </c>
      <c r="AS132" s="2">
        <v>18.274224416103898</v>
      </c>
      <c r="AT132" s="2">
        <v>18.80648424242424</v>
      </c>
      <c r="AU132" s="2">
        <v>8.0127705627788879E-4</v>
      </c>
      <c r="AV132" s="2">
        <v>78.55</v>
      </c>
      <c r="AW132" s="2">
        <v>24</v>
      </c>
      <c r="AX132" s="2">
        <v>4</v>
      </c>
      <c r="AY132" s="2">
        <f t="shared" si="77"/>
        <v>1</v>
      </c>
      <c r="AZ132" s="2">
        <f t="shared" si="78"/>
        <v>0</v>
      </c>
      <c r="BA132" s="2">
        <f t="shared" si="79"/>
        <v>53768.90961161827</v>
      </c>
      <c r="BB132" s="2" t="s">
        <v>309</v>
      </c>
      <c r="BC132" s="2">
        <v>0</v>
      </c>
      <c r="BD132" s="2">
        <v>0</v>
      </c>
      <c r="BE132" s="2">
        <v>0</v>
      </c>
      <c r="BF132" s="2" t="e">
        <f t="shared" si="80"/>
        <v>#DIV/0!</v>
      </c>
      <c r="BG132" s="2">
        <v>0.5</v>
      </c>
      <c r="BH132" s="2" t="s">
        <v>911</v>
      </c>
      <c r="BI132" s="2">
        <v>8237.7199999999993</v>
      </c>
      <c r="BJ132" s="2">
        <v>896.80744000000004</v>
      </c>
      <c r="BK132" s="2">
        <v>1442.04</v>
      </c>
      <c r="BL132" s="2">
        <f t="shared" si="81"/>
        <v>0.37809808327092176</v>
      </c>
      <c r="BM132" s="2">
        <v>0.5</v>
      </c>
      <c r="BN132" s="2">
        <f t="shared" si="82"/>
        <v>421.22964529888429</v>
      </c>
      <c r="BO132" s="2">
        <f t="shared" si="83"/>
        <v>6.8913659008425396</v>
      </c>
      <c r="BP132" s="2">
        <f t="shared" si="84"/>
        <v>79.633060752199199</v>
      </c>
      <c r="BQ132" s="2">
        <f t="shared" si="85"/>
        <v>1.5173115121818015E-2</v>
      </c>
      <c r="BR132" s="2">
        <f t="shared" si="86"/>
        <v>-1</v>
      </c>
      <c r="BS132" s="2" t="e">
        <f t="shared" si="87"/>
        <v>#DIV/0!</v>
      </c>
      <c r="BT132" s="2" t="s">
        <v>912</v>
      </c>
      <c r="BU132" s="2">
        <v>554.79999999999995</v>
      </c>
      <c r="BV132" s="2">
        <f t="shared" si="88"/>
        <v>554.79999999999995</v>
      </c>
      <c r="BW132" s="2">
        <f t="shared" si="89"/>
        <v>0.61526726027017276</v>
      </c>
      <c r="BX132" s="2">
        <f t="shared" si="90"/>
        <v>0.61452657679996381</v>
      </c>
      <c r="BY132" s="2">
        <f t="shared" si="91"/>
        <v>2.5992069214131219</v>
      </c>
      <c r="BZ132" s="2">
        <f t="shared" si="92"/>
        <v>0.3780980832709217</v>
      </c>
      <c r="CA132" s="2" t="e">
        <f t="shared" si="93"/>
        <v>#DIV/0!</v>
      </c>
      <c r="CB132" s="2">
        <f t="shared" si="94"/>
        <v>0.38017006728737657</v>
      </c>
      <c r="CC132" s="2">
        <f t="shared" si="95"/>
        <v>0.61982993271262343</v>
      </c>
      <c r="CD132" s="2">
        <f t="shared" si="96"/>
        <v>500.04943333333341</v>
      </c>
      <c r="CE132" s="2">
        <f t="shared" si="97"/>
        <v>421.22964529888429</v>
      </c>
      <c r="CF132" s="2">
        <f t="shared" si="98"/>
        <v>0.84237600768980814</v>
      </c>
      <c r="CG132" s="2">
        <f t="shared" si="99"/>
        <v>0.16418569484132969</v>
      </c>
      <c r="CH132" s="2">
        <v>6</v>
      </c>
      <c r="CI132" s="2">
        <v>0.5</v>
      </c>
      <c r="CJ132" s="2" t="s">
        <v>312</v>
      </c>
      <c r="CK132" s="2">
        <v>2</v>
      </c>
      <c r="CL132" s="2" t="b">
        <v>0</v>
      </c>
      <c r="CM132" s="2">
        <v>1693254526.75</v>
      </c>
      <c r="CN132" s="2">
        <v>402.89980000000003</v>
      </c>
      <c r="CO132" s="2">
        <v>409.99079999999998</v>
      </c>
      <c r="CP132" s="2">
        <v>18.76194666666666</v>
      </c>
      <c r="CQ132" s="2">
        <v>18.27477</v>
      </c>
      <c r="CR132" s="2">
        <v>403.52080000000001</v>
      </c>
      <c r="CS132" s="2">
        <v>18.656946666666659</v>
      </c>
      <c r="CT132" s="2">
        <v>600.03503333333333</v>
      </c>
      <c r="CU132" s="2">
        <v>101.3798</v>
      </c>
      <c r="CV132" s="2">
        <v>0.1000792066666667</v>
      </c>
      <c r="CW132" s="2">
        <v>26.051703333333339</v>
      </c>
      <c r="CX132" s="2">
        <v>25.665176666666671</v>
      </c>
      <c r="CY132" s="2">
        <v>999.9000000000002</v>
      </c>
      <c r="CZ132" s="2">
        <v>0</v>
      </c>
      <c r="DA132" s="2">
        <v>0</v>
      </c>
      <c r="DB132" s="2">
        <v>9998.4783333333326</v>
      </c>
      <c r="DC132" s="2">
        <v>0</v>
      </c>
      <c r="DD132" s="2">
        <v>533.64486666666676</v>
      </c>
      <c r="DE132" s="2">
        <v>500.04943333333341</v>
      </c>
      <c r="DF132" s="2">
        <v>0.91999900000000023</v>
      </c>
      <c r="DG132" s="2">
        <v>8.000094333333331E-2</v>
      </c>
      <c r="DH132" s="2">
        <v>0</v>
      </c>
      <c r="DI132" s="2">
        <v>900.40836666666644</v>
      </c>
      <c r="DJ132" s="2">
        <v>5.0002200000000014</v>
      </c>
      <c r="DK132" s="2">
        <v>4765.4196666666676</v>
      </c>
      <c r="DL132" s="2">
        <v>4592.6626666666671</v>
      </c>
      <c r="DM132" s="2">
        <v>37.799733333333329</v>
      </c>
      <c r="DN132" s="2">
        <v>41.762199999999993</v>
      </c>
      <c r="DO132" s="2">
        <v>39.037266666666667</v>
      </c>
      <c r="DP132" s="2">
        <v>39.904000000000003</v>
      </c>
      <c r="DQ132" s="2">
        <v>39.853933333333323</v>
      </c>
      <c r="DR132" s="2">
        <v>455.44466666666648</v>
      </c>
      <c r="DS132" s="2">
        <v>39.603999999999992</v>
      </c>
      <c r="DT132" s="2">
        <v>0</v>
      </c>
      <c r="DU132" s="2">
        <v>98.600000143051147</v>
      </c>
      <c r="DV132" s="2">
        <v>0</v>
      </c>
      <c r="DW132" s="2">
        <v>896.80744000000004</v>
      </c>
      <c r="DX132" s="2">
        <v>-266.08615384636738</v>
      </c>
      <c r="DY132" s="2">
        <v>-1403.1507692914611</v>
      </c>
      <c r="DZ132" s="2">
        <v>4746.4668000000001</v>
      </c>
      <c r="EA132" s="2">
        <v>15</v>
      </c>
      <c r="EB132" s="2">
        <v>1693254565.5</v>
      </c>
      <c r="EC132" s="2" t="s">
        <v>913</v>
      </c>
      <c r="ED132" s="2">
        <v>1693254565.5</v>
      </c>
      <c r="EE132" s="2">
        <v>1693254552.5</v>
      </c>
      <c r="EF132" s="2">
        <v>115</v>
      </c>
      <c r="EG132" s="2">
        <v>-5.2999999999999999E-2</v>
      </c>
      <c r="EH132" s="2">
        <v>-5.0000000000000001E-3</v>
      </c>
      <c r="EI132" s="2">
        <v>-0.621</v>
      </c>
      <c r="EJ132" s="2">
        <v>0.105</v>
      </c>
      <c r="EK132" s="2">
        <v>410</v>
      </c>
      <c r="EL132" s="2">
        <v>18</v>
      </c>
      <c r="EM132" s="2">
        <v>0.68</v>
      </c>
      <c r="EN132" s="2">
        <v>0.27</v>
      </c>
      <c r="EO132" s="2">
        <v>100</v>
      </c>
      <c r="EP132" s="2">
        <v>100</v>
      </c>
      <c r="EQ132" s="2">
        <v>-0.621</v>
      </c>
      <c r="ER132" s="2">
        <v>0.105</v>
      </c>
      <c r="ES132" s="2">
        <v>-1.059336691656322</v>
      </c>
      <c r="ET132" s="2">
        <v>4.3947813741094052E-4</v>
      </c>
      <c r="EU132" s="2">
        <v>1.9954388575737439E-6</v>
      </c>
      <c r="EV132" s="2">
        <v>-3.8034163071679039E-10</v>
      </c>
      <c r="EW132" s="2">
        <v>-6.4030536053364201E-2</v>
      </c>
      <c r="EX132" s="2">
        <v>-1.1920631203760169E-2</v>
      </c>
      <c r="EY132" s="2">
        <v>1.912794135708796E-3</v>
      </c>
      <c r="EZ132" s="2">
        <v>-4.0206091563060771E-5</v>
      </c>
      <c r="FA132" s="2">
        <v>23</v>
      </c>
      <c r="FB132" s="2">
        <v>2006</v>
      </c>
      <c r="FC132" s="2">
        <v>0</v>
      </c>
      <c r="FD132" s="2">
        <v>18</v>
      </c>
      <c r="FE132" s="2">
        <v>1.1000000000000001</v>
      </c>
      <c r="FF132" s="2">
        <v>1.4</v>
      </c>
      <c r="FG132" s="2">
        <v>1.07666</v>
      </c>
      <c r="FH132" s="2">
        <v>2.6159699999999999</v>
      </c>
      <c r="FI132" s="2">
        <v>1.39771</v>
      </c>
      <c r="FJ132" s="2">
        <v>2.2753899999999998</v>
      </c>
      <c r="FK132" s="2">
        <v>1.3952599999999999</v>
      </c>
      <c r="FL132" s="2">
        <v>2.6403799999999999</v>
      </c>
      <c r="FM132" s="2">
        <v>35.987900000000003</v>
      </c>
      <c r="FN132" s="2">
        <v>12.8186</v>
      </c>
      <c r="FO132" s="2">
        <v>18</v>
      </c>
      <c r="FP132" s="2">
        <v>572.88599999999997</v>
      </c>
      <c r="FQ132" s="2">
        <v>374.52100000000002</v>
      </c>
      <c r="FR132" s="2">
        <v>25.343</v>
      </c>
      <c r="FS132" s="2">
        <v>26.083200000000001</v>
      </c>
      <c r="FT132" s="2">
        <v>30.000299999999999</v>
      </c>
      <c r="FU132" s="2">
        <v>25.870899999999999</v>
      </c>
      <c r="FV132" s="2">
        <v>26.224299999999999</v>
      </c>
      <c r="FW132" s="2">
        <v>21.5625</v>
      </c>
      <c r="FX132" s="2">
        <v>0</v>
      </c>
      <c r="FY132" s="2">
        <v>100</v>
      </c>
      <c r="FZ132" s="2">
        <v>-999.9</v>
      </c>
      <c r="GA132" s="2">
        <v>410</v>
      </c>
      <c r="GB132" s="2">
        <v>24.002800000000001</v>
      </c>
      <c r="GC132" s="2">
        <v>98.896600000000007</v>
      </c>
      <c r="GD132" s="2">
        <v>93.480699999999999</v>
      </c>
    </row>
    <row r="133" spans="1:186" s="2" customFormat="1" thickTop="1" thickBot="1" x14ac:dyDescent="0.35">
      <c r="A133" s="1">
        <v>115</v>
      </c>
      <c r="B133" s="2">
        <v>1693254643.5999999</v>
      </c>
      <c r="C133" s="2">
        <v>18234.599999904629</v>
      </c>
      <c r="D133" s="2" t="s">
        <v>914</v>
      </c>
      <c r="E133" s="2" t="s">
        <v>915</v>
      </c>
      <c r="F133" s="2">
        <v>5</v>
      </c>
      <c r="G133" s="2" t="s">
        <v>916</v>
      </c>
      <c r="H133" s="2" t="s">
        <v>308</v>
      </c>
      <c r="I133" s="1">
        <v>115</v>
      </c>
      <c r="J133" s="1" t="s">
        <v>1391</v>
      </c>
      <c r="M133" s="2">
        <v>1693254635.849999</v>
      </c>
      <c r="N133" s="2">
        <f t="shared" si="50"/>
        <v>5.2416013671526636E-4</v>
      </c>
      <c r="O133" s="2">
        <f t="shared" si="51"/>
        <v>0.5241601367152664</v>
      </c>
      <c r="P133" s="1">
        <f t="shared" si="52"/>
        <v>8.2832949914048086</v>
      </c>
      <c r="Q133" s="2">
        <f t="shared" si="53"/>
        <v>401.50593333333342</v>
      </c>
      <c r="R133" s="2">
        <f t="shared" si="54"/>
        <v>59.272862082700009</v>
      </c>
      <c r="S133" s="2">
        <f t="shared" si="55"/>
        <v>6.0146877325538783</v>
      </c>
      <c r="T133" s="2">
        <f t="shared" si="56"/>
        <v>40.742638821762633</v>
      </c>
      <c r="U133" s="2">
        <f t="shared" si="57"/>
        <v>3.9540530430143828E-2</v>
      </c>
      <c r="V133" s="2">
        <f t="shared" si="58"/>
        <v>2.9535752388737073</v>
      </c>
      <c r="W133" s="2">
        <f t="shared" si="59"/>
        <v>3.9248793566643653E-2</v>
      </c>
      <c r="X133" s="2">
        <f t="shared" si="60"/>
        <v>2.455652780397282E-2</v>
      </c>
      <c r="Y133" s="2">
        <f t="shared" si="61"/>
        <v>66.129303485529093</v>
      </c>
      <c r="Z133" s="2">
        <f t="shared" si="62"/>
        <v>25.98348397556477</v>
      </c>
      <c r="AA133" s="2">
        <f t="shared" si="63"/>
        <v>25.242560000000001</v>
      </c>
      <c r="AB133" s="2">
        <f t="shared" si="64"/>
        <v>3.2259511442957045</v>
      </c>
      <c r="AC133" s="2">
        <f t="shared" si="65"/>
        <v>57.363004515538975</v>
      </c>
      <c r="AD133" s="2">
        <f t="shared" si="66"/>
        <v>1.9050394591834563</v>
      </c>
      <c r="AE133" s="2">
        <f t="shared" si="67"/>
        <v>3.3210245440811996</v>
      </c>
      <c r="AF133" s="2">
        <f t="shared" si="68"/>
        <v>1.3209116851122482</v>
      </c>
      <c r="AG133" s="2">
        <f t="shared" si="69"/>
        <v>-23.115462029143245</v>
      </c>
      <c r="AH133" s="2">
        <f t="shared" si="70"/>
        <v>77.860232513572996</v>
      </c>
      <c r="AI133" s="2">
        <f t="shared" si="71"/>
        <v>5.6034514909778563</v>
      </c>
      <c r="AJ133" s="2">
        <f t="shared" si="72"/>
        <v>126.4775254609367</v>
      </c>
      <c r="AK133" s="2">
        <f t="shared" si="73"/>
        <v>8.2832949914048086</v>
      </c>
      <c r="AL133" s="2">
        <f t="shared" si="74"/>
        <v>0.5241601367152664</v>
      </c>
      <c r="AM133" s="2">
        <f t="shared" si="75"/>
        <v>8.2109967777635866</v>
      </c>
      <c r="AN133" s="2">
        <v>417.63280973941511</v>
      </c>
      <c r="AO133" s="2">
        <v>409.25817575757571</v>
      </c>
      <c r="AP133" s="2">
        <v>2.471553863715498E-3</v>
      </c>
      <c r="AQ133" s="2">
        <v>67.231842704082354</v>
      </c>
      <c r="AR133" s="2">
        <f t="shared" si="76"/>
        <v>0.64710082176722883</v>
      </c>
      <c r="AS133" s="2">
        <v>18.258287133722948</v>
      </c>
      <c r="AT133" s="2">
        <v>18.854253333333329</v>
      </c>
      <c r="AU133" s="2">
        <v>7.2847619047625364E-3</v>
      </c>
      <c r="AV133" s="2">
        <v>78.55</v>
      </c>
      <c r="AW133" s="2">
        <v>2</v>
      </c>
      <c r="AX133" s="2">
        <v>0</v>
      </c>
      <c r="AY133" s="2">
        <f t="shared" si="77"/>
        <v>1</v>
      </c>
      <c r="AZ133" s="2">
        <f t="shared" si="78"/>
        <v>0</v>
      </c>
      <c r="BA133" s="2">
        <f t="shared" si="79"/>
        <v>53832.358271819037</v>
      </c>
      <c r="BB133" s="2" t="s">
        <v>309</v>
      </c>
      <c r="BC133" s="2">
        <v>0</v>
      </c>
      <c r="BD133" s="2">
        <v>0</v>
      </c>
      <c r="BE133" s="2">
        <v>0</v>
      </c>
      <c r="BF133" s="2" t="e">
        <f t="shared" si="80"/>
        <v>#DIV/0!</v>
      </c>
      <c r="BG133" s="2">
        <v>0.5</v>
      </c>
      <c r="BH133" s="2" t="s">
        <v>917</v>
      </c>
      <c r="BI133" s="2">
        <v>8220.6299999999992</v>
      </c>
      <c r="BJ133" s="2">
        <v>1163.2230769230771</v>
      </c>
      <c r="BK133" s="2">
        <v>2321.25</v>
      </c>
      <c r="BL133" s="2">
        <f t="shared" si="81"/>
        <v>0.49888074230562107</v>
      </c>
      <c r="BM133" s="2">
        <v>0.5</v>
      </c>
      <c r="BN133" s="2">
        <f t="shared" si="82"/>
        <v>337.19684561944513</v>
      </c>
      <c r="BO133" s="2">
        <f t="shared" si="83"/>
        <v>8.2832949914048086</v>
      </c>
      <c r="BP133" s="2">
        <f t="shared" si="84"/>
        <v>84.110506322871345</v>
      </c>
      <c r="BQ133" s="2">
        <f t="shared" si="85"/>
        <v>2.3082348167007792E-2</v>
      </c>
      <c r="BR133" s="2">
        <f t="shared" si="86"/>
        <v>-1</v>
      </c>
      <c r="BS133" s="2" t="e">
        <f t="shared" si="87"/>
        <v>#DIV/0!</v>
      </c>
      <c r="BT133" s="2" t="s">
        <v>918</v>
      </c>
      <c r="BU133" s="2">
        <v>674.67</v>
      </c>
      <c r="BV133" s="2">
        <f t="shared" si="88"/>
        <v>674.67</v>
      </c>
      <c r="BW133" s="2">
        <f t="shared" si="89"/>
        <v>0.70935056542810981</v>
      </c>
      <c r="BX133" s="2">
        <f t="shared" si="90"/>
        <v>0.70329223182409784</v>
      </c>
      <c r="BY133" s="2">
        <f t="shared" si="91"/>
        <v>3.4405709457957228</v>
      </c>
      <c r="BZ133" s="2">
        <f t="shared" si="92"/>
        <v>0.49888074230562107</v>
      </c>
      <c r="CA133" s="2" t="e">
        <f t="shared" si="93"/>
        <v>#DIV/0!</v>
      </c>
      <c r="CB133" s="2">
        <f t="shared" si="94"/>
        <v>0.40790986652351435</v>
      </c>
      <c r="CC133" s="2">
        <f t="shared" si="95"/>
        <v>0.59209013347648565</v>
      </c>
      <c r="CD133" s="2">
        <f t="shared" si="96"/>
        <v>400.01409999999998</v>
      </c>
      <c r="CE133" s="2">
        <f t="shared" si="97"/>
        <v>337.19684561944513</v>
      </c>
      <c r="CF133" s="2">
        <f t="shared" si="98"/>
        <v>0.84296239962402608</v>
      </c>
      <c r="CG133" s="2">
        <f t="shared" si="99"/>
        <v>0.16531743127437032</v>
      </c>
      <c r="CH133" s="2">
        <v>6</v>
      </c>
      <c r="CI133" s="2">
        <v>0.5</v>
      </c>
      <c r="CJ133" s="2" t="s">
        <v>312</v>
      </c>
      <c r="CK133" s="2">
        <v>2</v>
      </c>
      <c r="CL133" s="2" t="b">
        <v>0</v>
      </c>
      <c r="CM133" s="2">
        <v>1693254635.849999</v>
      </c>
      <c r="CN133" s="2">
        <v>401.50593333333342</v>
      </c>
      <c r="CO133" s="2">
        <v>409.99929999999989</v>
      </c>
      <c r="CP133" s="2">
        <v>18.773566666666671</v>
      </c>
      <c r="CQ133" s="2">
        <v>18.259270000000001</v>
      </c>
      <c r="CR133" s="2">
        <v>402.22293333333329</v>
      </c>
      <c r="CS133" s="2">
        <v>18.664566666666669</v>
      </c>
      <c r="CT133" s="2">
        <v>600.02696666666668</v>
      </c>
      <c r="CU133" s="2">
        <v>101.3746</v>
      </c>
      <c r="CV133" s="2">
        <v>9.9962239999999994E-2</v>
      </c>
      <c r="CW133" s="2">
        <v>25.73153000000001</v>
      </c>
      <c r="CX133" s="2">
        <v>25.242560000000001</v>
      </c>
      <c r="CY133" s="2">
        <v>999.9000000000002</v>
      </c>
      <c r="CZ133" s="2">
        <v>0</v>
      </c>
      <c r="DA133" s="2">
        <v>0</v>
      </c>
      <c r="DB133" s="2">
        <v>10000.140333333329</v>
      </c>
      <c r="DC133" s="2">
        <v>0</v>
      </c>
      <c r="DD133" s="2">
        <v>421.34043333333341</v>
      </c>
      <c r="DE133" s="2">
        <v>400.01409999999998</v>
      </c>
      <c r="DF133" s="2">
        <v>0.90000150000000001</v>
      </c>
      <c r="DG133" s="2">
        <v>9.9998263333333309E-2</v>
      </c>
      <c r="DH133" s="2">
        <v>0</v>
      </c>
      <c r="DI133" s="2">
        <v>1164.6120000000001</v>
      </c>
      <c r="DJ133" s="2">
        <v>5.0002200000000014</v>
      </c>
      <c r="DK133" s="2">
        <v>4827.679666666666</v>
      </c>
      <c r="DL133" s="2">
        <v>3641.704333333334</v>
      </c>
      <c r="DM133" s="2">
        <v>34.197633333333343</v>
      </c>
      <c r="DN133" s="2">
        <v>38.59763333333332</v>
      </c>
      <c r="DO133" s="2">
        <v>35.83936666666667</v>
      </c>
      <c r="DP133" s="2">
        <v>34.735233333333333</v>
      </c>
      <c r="DQ133" s="2">
        <v>36.585166666666659</v>
      </c>
      <c r="DR133" s="2">
        <v>355.51333333333321</v>
      </c>
      <c r="DS133" s="2">
        <v>39.5</v>
      </c>
      <c r="DT133" s="2">
        <v>0</v>
      </c>
      <c r="DU133" s="2">
        <v>107.2000000476837</v>
      </c>
      <c r="DV133" s="2">
        <v>0</v>
      </c>
      <c r="DW133" s="2">
        <v>1163.2230769230771</v>
      </c>
      <c r="DX133" s="2">
        <v>-168.3603419837367</v>
      </c>
      <c r="DY133" s="2">
        <v>-705.43658164127794</v>
      </c>
      <c r="DZ133" s="2">
        <v>4821.7176923076922</v>
      </c>
      <c r="EA133" s="2">
        <v>15</v>
      </c>
      <c r="EB133" s="2">
        <v>1693254665.5999999</v>
      </c>
      <c r="EC133" s="2" t="s">
        <v>919</v>
      </c>
      <c r="ED133" s="2">
        <v>1693254665.5999999</v>
      </c>
      <c r="EE133" s="2">
        <v>1693254665.5999999</v>
      </c>
      <c r="EF133" s="2">
        <v>116</v>
      </c>
      <c r="EG133" s="2">
        <v>-9.6000000000000002E-2</v>
      </c>
      <c r="EH133" s="2">
        <v>-5.0000000000000001E-3</v>
      </c>
      <c r="EI133" s="2">
        <v>-0.71699999999999997</v>
      </c>
      <c r="EJ133" s="2">
        <v>0.109</v>
      </c>
      <c r="EK133" s="2">
        <v>410</v>
      </c>
      <c r="EL133" s="2">
        <v>18</v>
      </c>
      <c r="EM133" s="2">
        <v>0.73</v>
      </c>
      <c r="EN133" s="2">
        <v>0.5</v>
      </c>
      <c r="EO133" s="2">
        <v>100</v>
      </c>
      <c r="EP133" s="2">
        <v>100</v>
      </c>
      <c r="EQ133" s="2">
        <v>-0.71699999999999997</v>
      </c>
      <c r="ER133" s="2">
        <v>0.109</v>
      </c>
      <c r="ES133" s="2">
        <v>-1.1122076299165791</v>
      </c>
      <c r="ET133" s="2">
        <v>4.3947813741094052E-4</v>
      </c>
      <c r="EU133" s="2">
        <v>1.9954388575737439E-6</v>
      </c>
      <c r="EV133" s="2">
        <v>-3.8034163071679039E-10</v>
      </c>
      <c r="EW133" s="2">
        <v>-5.9000536053373437E-2</v>
      </c>
      <c r="EX133" s="2">
        <v>-1.1920631203760169E-2</v>
      </c>
      <c r="EY133" s="2">
        <v>1.912794135708796E-3</v>
      </c>
      <c r="EZ133" s="2">
        <v>-4.0206091563060771E-5</v>
      </c>
      <c r="FA133" s="2">
        <v>23</v>
      </c>
      <c r="FB133" s="2">
        <v>2006</v>
      </c>
      <c r="FC133" s="2">
        <v>0</v>
      </c>
      <c r="FD133" s="2">
        <v>18</v>
      </c>
      <c r="FE133" s="2">
        <v>1.3</v>
      </c>
      <c r="FF133" s="2">
        <v>1.5</v>
      </c>
      <c r="FG133" s="2">
        <v>1.07666</v>
      </c>
      <c r="FH133" s="2">
        <v>2.6245099999999999</v>
      </c>
      <c r="FI133" s="2">
        <v>1.39771</v>
      </c>
      <c r="FJ133" s="2">
        <v>2.2753899999999998</v>
      </c>
      <c r="FK133" s="2">
        <v>1.3952599999999999</v>
      </c>
      <c r="FL133" s="2">
        <v>2.6428199999999999</v>
      </c>
      <c r="FM133" s="2">
        <v>36.011299999999999</v>
      </c>
      <c r="FN133" s="2">
        <v>12.7836</v>
      </c>
      <c r="FO133" s="2">
        <v>18</v>
      </c>
      <c r="FP133" s="2">
        <v>598.76900000000001</v>
      </c>
      <c r="FQ133" s="2">
        <v>374.42599999999999</v>
      </c>
      <c r="FR133" s="2">
        <v>25.310099999999998</v>
      </c>
      <c r="FS133" s="2">
        <v>26.1295</v>
      </c>
      <c r="FT133" s="2">
        <v>30.000299999999999</v>
      </c>
      <c r="FU133" s="2">
        <v>25.9194</v>
      </c>
      <c r="FV133" s="2">
        <v>26.270499999999998</v>
      </c>
      <c r="FW133" s="2">
        <v>21.561299999999999</v>
      </c>
      <c r="FX133" s="2">
        <v>0</v>
      </c>
      <c r="FY133" s="2">
        <v>100</v>
      </c>
      <c r="FZ133" s="2">
        <v>-999.9</v>
      </c>
      <c r="GA133" s="2">
        <v>410</v>
      </c>
      <c r="GB133" s="2">
        <v>24.002800000000001</v>
      </c>
      <c r="GC133" s="2">
        <v>98.883499999999998</v>
      </c>
      <c r="GD133" s="2">
        <v>93.466300000000004</v>
      </c>
    </row>
    <row r="134" spans="1:186" s="2" customFormat="1" thickTop="1" thickBot="1" x14ac:dyDescent="0.35">
      <c r="A134" s="1">
        <v>116</v>
      </c>
      <c r="B134" s="2">
        <v>1693254821.5999999</v>
      </c>
      <c r="C134" s="2">
        <v>18412.599999904629</v>
      </c>
      <c r="D134" s="2" t="s">
        <v>920</v>
      </c>
      <c r="E134" s="2" t="s">
        <v>921</v>
      </c>
      <c r="F134" s="2">
        <v>5</v>
      </c>
      <c r="G134" s="2" t="s">
        <v>922</v>
      </c>
      <c r="H134" s="2" t="s">
        <v>308</v>
      </c>
      <c r="I134" s="1">
        <v>116</v>
      </c>
      <c r="J134" s="1" t="s">
        <v>1393</v>
      </c>
      <c r="M134" s="2">
        <v>1693254813.599999</v>
      </c>
      <c r="N134" s="2">
        <f t="shared" si="50"/>
        <v>1.4129468811739244E-3</v>
      </c>
      <c r="O134" s="2">
        <f t="shared" si="51"/>
        <v>1.4129468811739243</v>
      </c>
      <c r="P134" s="1">
        <f t="shared" si="52"/>
        <v>11.353542727235586</v>
      </c>
      <c r="Q134" s="2">
        <f t="shared" si="53"/>
        <v>398.16945161290317</v>
      </c>
      <c r="R134" s="2">
        <f t="shared" si="54"/>
        <v>223.74284174118162</v>
      </c>
      <c r="S134" s="2">
        <f t="shared" si="55"/>
        <v>22.706478713605712</v>
      </c>
      <c r="T134" s="2">
        <f t="shared" si="56"/>
        <v>40.408113650021519</v>
      </c>
      <c r="U134" s="2">
        <f t="shared" si="57"/>
        <v>0.1100904916341886</v>
      </c>
      <c r="V134" s="2">
        <f t="shared" si="58"/>
        <v>2.9538399130084461</v>
      </c>
      <c r="W134" s="2">
        <f t="shared" si="59"/>
        <v>0.10786079527713542</v>
      </c>
      <c r="X134" s="2">
        <f t="shared" si="60"/>
        <v>6.7609565154867296E-2</v>
      </c>
      <c r="Y134" s="2">
        <f t="shared" si="61"/>
        <v>82.090618375902963</v>
      </c>
      <c r="Z134" s="2">
        <f t="shared" si="62"/>
        <v>25.672928031467283</v>
      </c>
      <c r="AA134" s="2">
        <f t="shared" si="63"/>
        <v>25.1893806451613</v>
      </c>
      <c r="AB134" s="2">
        <f t="shared" si="64"/>
        <v>3.2157559849047064</v>
      </c>
      <c r="AC134" s="2">
        <f t="shared" si="65"/>
        <v>58.414192540599664</v>
      </c>
      <c r="AD134" s="2">
        <f t="shared" si="66"/>
        <v>1.9199723155878357</v>
      </c>
      <c r="AE134" s="2">
        <f t="shared" si="67"/>
        <v>3.2868250541225845</v>
      </c>
      <c r="AF134" s="2">
        <f t="shared" si="68"/>
        <v>1.2957836693168707</v>
      </c>
      <c r="AG134" s="2">
        <f t="shared" si="69"/>
        <v>-62.310957459770066</v>
      </c>
      <c r="AH134" s="2">
        <f t="shared" si="70"/>
        <v>58.552706867610148</v>
      </c>
      <c r="AI134" s="2">
        <f t="shared" si="71"/>
        <v>4.2087286863752027</v>
      </c>
      <c r="AJ134" s="2">
        <f t="shared" si="72"/>
        <v>82.541096470118248</v>
      </c>
      <c r="AK134" s="2">
        <f t="shared" si="73"/>
        <v>11.353542727235586</v>
      </c>
      <c r="AL134" s="2">
        <f t="shared" si="74"/>
        <v>1.4129468811739243</v>
      </c>
      <c r="AM134" s="2">
        <f t="shared" si="75"/>
        <v>11.444956697817039</v>
      </c>
      <c r="AN134" s="2">
        <v>417.32428699978482</v>
      </c>
      <c r="AO134" s="2">
        <v>405.70206666666672</v>
      </c>
      <c r="AP134" s="2">
        <v>-5.7861294247330691E-3</v>
      </c>
      <c r="AQ134" s="2">
        <v>67.232546279478683</v>
      </c>
      <c r="AR134" s="2">
        <f t="shared" si="76"/>
        <v>1.4585254610038041</v>
      </c>
      <c r="AS134" s="2">
        <v>17.465115504848491</v>
      </c>
      <c r="AT134" s="2">
        <v>18.92399454545453</v>
      </c>
      <c r="AU134" s="2">
        <v>-5.242458874451102E-3</v>
      </c>
      <c r="AV134" s="2">
        <v>78.55</v>
      </c>
      <c r="AW134" s="2">
        <v>7</v>
      </c>
      <c r="AX134" s="2">
        <v>1</v>
      </c>
      <c r="AY134" s="2">
        <f t="shared" si="77"/>
        <v>1</v>
      </c>
      <c r="AZ134" s="2">
        <f t="shared" si="78"/>
        <v>0</v>
      </c>
      <c r="BA134" s="2">
        <f t="shared" si="79"/>
        <v>53871.797407426682</v>
      </c>
      <c r="BB134" s="2" t="s">
        <v>309</v>
      </c>
      <c r="BC134" s="2">
        <v>0</v>
      </c>
      <c r="BD134" s="2">
        <v>0</v>
      </c>
      <c r="BE134" s="2">
        <v>0</v>
      </c>
      <c r="BF134" s="2" t="e">
        <f t="shared" si="80"/>
        <v>#DIV/0!</v>
      </c>
      <c r="BG134" s="2">
        <v>0.5</v>
      </c>
      <c r="BH134" s="2" t="s">
        <v>923</v>
      </c>
      <c r="BI134" s="2">
        <v>8189.73</v>
      </c>
      <c r="BJ134" s="2">
        <v>1013.0772307692311</v>
      </c>
      <c r="BK134" s="2">
        <v>1909.93</v>
      </c>
      <c r="BL134" s="2">
        <f t="shared" si="81"/>
        <v>0.46957363318591205</v>
      </c>
      <c r="BM134" s="2">
        <v>0.5</v>
      </c>
      <c r="BN134" s="2">
        <f t="shared" si="82"/>
        <v>421.17524502177827</v>
      </c>
      <c r="BO134" s="2">
        <f t="shared" si="83"/>
        <v>11.353542727235586</v>
      </c>
      <c r="BP134" s="2">
        <f t="shared" si="84"/>
        <v>98.886395006421566</v>
      </c>
      <c r="BQ134" s="2">
        <f t="shared" si="85"/>
        <v>2.5769659673788206E-2</v>
      </c>
      <c r="BR134" s="2">
        <f t="shared" si="86"/>
        <v>-1</v>
      </c>
      <c r="BS134" s="2" t="e">
        <f t="shared" si="87"/>
        <v>#DIV/0!</v>
      </c>
      <c r="BT134" s="2" t="s">
        <v>924</v>
      </c>
      <c r="BU134" s="2">
        <v>631.47</v>
      </c>
      <c r="BV134" s="2">
        <f t="shared" si="88"/>
        <v>631.47</v>
      </c>
      <c r="BW134" s="2">
        <f t="shared" si="89"/>
        <v>0.66937531742001011</v>
      </c>
      <c r="BX134" s="2">
        <f t="shared" si="90"/>
        <v>0.70151023045755756</v>
      </c>
      <c r="BY134" s="2">
        <f t="shared" si="91"/>
        <v>3.0245775729646698</v>
      </c>
      <c r="BZ134" s="2">
        <f t="shared" si="92"/>
        <v>0.46957363318591205</v>
      </c>
      <c r="CA134" s="2" t="e">
        <f t="shared" si="93"/>
        <v>#DIV/0!</v>
      </c>
      <c r="CB134" s="2">
        <f t="shared" si="94"/>
        <v>0.43726445701546024</v>
      </c>
      <c r="CC134" s="2">
        <f t="shared" si="95"/>
        <v>0.56273554298453976</v>
      </c>
      <c r="CD134" s="2">
        <f t="shared" si="96"/>
        <v>499.9846774193548</v>
      </c>
      <c r="CE134" s="2">
        <f t="shared" si="97"/>
        <v>421.17524502177827</v>
      </c>
      <c r="CF134" s="2">
        <f t="shared" si="98"/>
        <v>0.84237630480128434</v>
      </c>
      <c r="CG134" s="2">
        <f t="shared" si="99"/>
        <v>0.16418626826647861</v>
      </c>
      <c r="CH134" s="2">
        <v>6</v>
      </c>
      <c r="CI134" s="2">
        <v>0.5</v>
      </c>
      <c r="CJ134" s="2" t="s">
        <v>312</v>
      </c>
      <c r="CK134" s="2">
        <v>2</v>
      </c>
      <c r="CL134" s="2" t="b">
        <v>0</v>
      </c>
      <c r="CM134" s="2">
        <v>1693254813.599999</v>
      </c>
      <c r="CN134" s="2">
        <v>398.16945161290317</v>
      </c>
      <c r="CO134" s="2">
        <v>410.08506451612902</v>
      </c>
      <c r="CP134" s="2">
        <v>18.918832258064519</v>
      </c>
      <c r="CQ134" s="2">
        <v>17.53267741935484</v>
      </c>
      <c r="CR134" s="2">
        <v>398.88045161290319</v>
      </c>
      <c r="CS134" s="2">
        <v>18.836832258064511</v>
      </c>
      <c r="CT134" s="2">
        <v>600.02629032258062</v>
      </c>
      <c r="CU134" s="2">
        <v>101.38470967741939</v>
      </c>
      <c r="CV134" s="2">
        <v>0.1000061548387097</v>
      </c>
      <c r="CW134" s="2">
        <v>25.557064516129032</v>
      </c>
      <c r="CX134" s="2">
        <v>25.1893806451613</v>
      </c>
      <c r="CY134" s="2">
        <v>999.90000000000032</v>
      </c>
      <c r="CZ134" s="2">
        <v>0</v>
      </c>
      <c r="DA134" s="2">
        <v>0</v>
      </c>
      <c r="DB134" s="2">
        <v>10000.645483870971</v>
      </c>
      <c r="DC134" s="2">
        <v>0</v>
      </c>
      <c r="DD134" s="2">
        <v>498.62722580645158</v>
      </c>
      <c r="DE134" s="2">
        <v>499.9846774193548</v>
      </c>
      <c r="DF134" s="2">
        <v>0.91998993548387076</v>
      </c>
      <c r="DG134" s="2">
        <v>8.0010303225806462E-2</v>
      </c>
      <c r="DH134" s="2">
        <v>0</v>
      </c>
      <c r="DI134" s="2">
        <v>1015.7262580645159</v>
      </c>
      <c r="DJ134" s="2">
        <v>5.0002200000000023</v>
      </c>
      <c r="DK134" s="2">
        <v>5237.1677419354846</v>
      </c>
      <c r="DL134" s="2">
        <v>4592.0480645161297</v>
      </c>
      <c r="DM134" s="2">
        <v>34.443322580645159</v>
      </c>
      <c r="DN134" s="2">
        <v>39.279967741935472</v>
      </c>
      <c r="DO134" s="2">
        <v>36.40896774193547</v>
      </c>
      <c r="DP134" s="2">
        <v>37.138806451612901</v>
      </c>
      <c r="DQ134" s="2">
        <v>36.659032258064506</v>
      </c>
      <c r="DR134" s="2">
        <v>455.38064516129049</v>
      </c>
      <c r="DS134" s="2">
        <v>39.603870967741919</v>
      </c>
      <c r="DT134" s="2">
        <v>0</v>
      </c>
      <c r="DU134" s="2">
        <v>176</v>
      </c>
      <c r="DV134" s="2">
        <v>0</v>
      </c>
      <c r="DW134" s="2">
        <v>1013.0772307692311</v>
      </c>
      <c r="DX134" s="2">
        <v>-246.53251299467971</v>
      </c>
      <c r="DY134" s="2">
        <v>-1219.7135052330659</v>
      </c>
      <c r="DZ134" s="2">
        <v>5224.0069230769232</v>
      </c>
      <c r="EA134" s="2">
        <v>15</v>
      </c>
      <c r="EB134" s="2">
        <v>1693254841.5999999</v>
      </c>
      <c r="EC134" s="2" t="s">
        <v>925</v>
      </c>
      <c r="ED134" s="2">
        <v>1693254841.5999999</v>
      </c>
      <c r="EE134" s="2">
        <v>1693254841.5999999</v>
      </c>
      <c r="EF134" s="2">
        <v>117</v>
      </c>
      <c r="EG134" s="2">
        <v>6.0000000000000001E-3</v>
      </c>
      <c r="EH134" s="2">
        <v>-2.1999999999999999E-2</v>
      </c>
      <c r="EI134" s="2">
        <v>-0.71099999999999997</v>
      </c>
      <c r="EJ134" s="2">
        <v>8.2000000000000003E-2</v>
      </c>
      <c r="EK134" s="2">
        <v>410</v>
      </c>
      <c r="EL134" s="2">
        <v>17</v>
      </c>
      <c r="EM134" s="2">
        <v>0.32</v>
      </c>
      <c r="EN134" s="2">
        <v>7.0000000000000007E-2</v>
      </c>
      <c r="EO134" s="2">
        <v>100</v>
      </c>
      <c r="EP134" s="2">
        <v>100</v>
      </c>
      <c r="EQ134" s="2">
        <v>-0.71099999999999997</v>
      </c>
      <c r="ER134" s="2">
        <v>8.2000000000000003E-2</v>
      </c>
      <c r="ES134" s="2">
        <v>-1.2077085563288441</v>
      </c>
      <c r="ET134" s="2">
        <v>4.3947813741094052E-4</v>
      </c>
      <c r="EU134" s="2">
        <v>1.9954388575737439E-6</v>
      </c>
      <c r="EV134" s="2">
        <v>-3.8034163071679039E-10</v>
      </c>
      <c r="EW134" s="2">
        <v>-5.4920536053371577E-2</v>
      </c>
      <c r="EX134" s="2">
        <v>-1.1920631203760169E-2</v>
      </c>
      <c r="EY134" s="2">
        <v>1.912794135708796E-3</v>
      </c>
      <c r="EZ134" s="2">
        <v>-4.0206091563060771E-5</v>
      </c>
      <c r="FA134" s="2">
        <v>23</v>
      </c>
      <c r="FB134" s="2">
        <v>2006</v>
      </c>
      <c r="FC134" s="2">
        <v>0</v>
      </c>
      <c r="FD134" s="2">
        <v>18</v>
      </c>
      <c r="FE134" s="2">
        <v>2.6</v>
      </c>
      <c r="FF134" s="2">
        <v>2.6</v>
      </c>
      <c r="FG134" s="2">
        <v>1.07544</v>
      </c>
      <c r="FH134" s="2">
        <v>2.6220699999999999</v>
      </c>
      <c r="FI134" s="2">
        <v>1.39771</v>
      </c>
      <c r="FJ134" s="2">
        <v>2.2680699999999998</v>
      </c>
      <c r="FK134" s="2">
        <v>1.3952599999999999</v>
      </c>
      <c r="FL134" s="2">
        <v>2.6098599999999998</v>
      </c>
      <c r="FM134" s="2">
        <v>35.964500000000001</v>
      </c>
      <c r="FN134" s="2">
        <v>12.722300000000001</v>
      </c>
      <c r="FO134" s="2">
        <v>18</v>
      </c>
      <c r="FP134" s="2">
        <v>592.42899999999997</v>
      </c>
      <c r="FQ134" s="2">
        <v>372.38099999999997</v>
      </c>
      <c r="FR134" s="2">
        <v>25.1784</v>
      </c>
      <c r="FS134" s="2">
        <v>26.204499999999999</v>
      </c>
      <c r="FT134" s="2">
        <v>30</v>
      </c>
      <c r="FU134" s="2">
        <v>25.9894</v>
      </c>
      <c r="FV134" s="2">
        <v>26.338200000000001</v>
      </c>
      <c r="FW134" s="2">
        <v>21.5413</v>
      </c>
      <c r="FX134" s="2">
        <v>1.1262300000000001</v>
      </c>
      <c r="FY134" s="2">
        <v>97.404700000000005</v>
      </c>
      <c r="FZ134" s="2">
        <v>-999.9</v>
      </c>
      <c r="GA134" s="2">
        <v>410</v>
      </c>
      <c r="GB134" s="2">
        <v>17.5609</v>
      </c>
      <c r="GC134" s="2">
        <v>98.870099999999994</v>
      </c>
      <c r="GD134" s="2">
        <v>93.455699999999993</v>
      </c>
    </row>
    <row r="135" spans="1:186" s="2" customFormat="1" thickTop="1" thickBot="1" x14ac:dyDescent="0.35">
      <c r="A135" s="1">
        <v>117</v>
      </c>
      <c r="B135" s="2">
        <v>1693254948.5999999</v>
      </c>
      <c r="C135" s="2">
        <v>18539.599999904629</v>
      </c>
      <c r="D135" s="2" t="s">
        <v>926</v>
      </c>
      <c r="E135" s="2" t="s">
        <v>927</v>
      </c>
      <c r="F135" s="2">
        <v>5</v>
      </c>
      <c r="G135" s="2" t="s">
        <v>928</v>
      </c>
      <c r="H135" s="2" t="s">
        <v>308</v>
      </c>
      <c r="I135" s="1">
        <v>117</v>
      </c>
      <c r="J135" s="1" t="s">
        <v>1394</v>
      </c>
      <c r="M135" s="2">
        <v>1693254940.599999</v>
      </c>
      <c r="N135" s="2">
        <f t="shared" si="50"/>
        <v>4.7758974018197604E-4</v>
      </c>
      <c r="O135" s="2">
        <f t="shared" si="51"/>
        <v>0.47758974018197603</v>
      </c>
      <c r="P135" s="1">
        <f t="shared" si="52"/>
        <v>5.4583724840407246</v>
      </c>
      <c r="Q135" s="2">
        <f t="shared" si="53"/>
        <v>404.35061290322591</v>
      </c>
      <c r="R135" s="2">
        <f t="shared" si="54"/>
        <v>148.43703351182643</v>
      </c>
      <c r="S135" s="2">
        <f t="shared" si="55"/>
        <v>15.063856645705274</v>
      </c>
      <c r="T135" s="2">
        <f t="shared" si="56"/>
        <v>41.034770927916483</v>
      </c>
      <c r="U135" s="2">
        <f t="shared" si="57"/>
        <v>3.5149400816448732E-2</v>
      </c>
      <c r="V135" s="2">
        <f t="shared" si="58"/>
        <v>2.9538485310532114</v>
      </c>
      <c r="W135" s="2">
        <f t="shared" si="59"/>
        <v>3.4918680157558168E-2</v>
      </c>
      <c r="X135" s="2">
        <f t="shared" si="60"/>
        <v>2.1844778036198997E-2</v>
      </c>
      <c r="Y135" s="2">
        <f t="shared" si="61"/>
        <v>82.089536626834132</v>
      </c>
      <c r="Z135" s="2">
        <f t="shared" si="62"/>
        <v>26.100801884877729</v>
      </c>
      <c r="AA135" s="2">
        <f t="shared" si="63"/>
        <v>25.347558064516129</v>
      </c>
      <c r="AB135" s="2">
        <f t="shared" si="64"/>
        <v>3.246163568649449</v>
      </c>
      <c r="AC135" s="2">
        <f t="shared" si="65"/>
        <v>56.969684010986462</v>
      </c>
      <c r="AD135" s="2">
        <f t="shared" si="66"/>
        <v>1.8933051919705428</v>
      </c>
      <c r="AE135" s="2">
        <f t="shared" si="67"/>
        <v>3.3233556141989893</v>
      </c>
      <c r="AF135" s="2">
        <f t="shared" si="68"/>
        <v>1.3528583766789062</v>
      </c>
      <c r="AG135" s="2">
        <f t="shared" si="69"/>
        <v>-21.061707542025143</v>
      </c>
      <c r="AH135" s="2">
        <f t="shared" si="70"/>
        <v>63.031339103720683</v>
      </c>
      <c r="AI135" s="2">
        <f t="shared" si="71"/>
        <v>4.5384873596451412</v>
      </c>
      <c r="AJ135" s="2">
        <f t="shared" si="72"/>
        <v>128.59765554817483</v>
      </c>
      <c r="AK135" s="2">
        <f t="shared" si="73"/>
        <v>5.4583724840407246</v>
      </c>
      <c r="AL135" s="2">
        <f t="shared" si="74"/>
        <v>0.47758974018197603</v>
      </c>
      <c r="AM135" s="2">
        <f t="shared" si="75"/>
        <v>5.3811393326484671</v>
      </c>
      <c r="AN135" s="2">
        <v>417.58648968161629</v>
      </c>
      <c r="AO135" s="2">
        <v>412.07872727272712</v>
      </c>
      <c r="AP135" s="2">
        <v>5.9492330204619984E-3</v>
      </c>
      <c r="AQ135" s="2">
        <v>67.222262893243879</v>
      </c>
      <c r="AR135" s="2">
        <f t="shared" si="76"/>
        <v>0.5871571886108905</v>
      </c>
      <c r="AS135" s="2">
        <v>18.187741539610389</v>
      </c>
      <c r="AT135" s="2">
        <v>18.722221212121209</v>
      </c>
      <c r="AU135" s="2">
        <v>7.7998268398279964E-3</v>
      </c>
      <c r="AV135" s="2">
        <v>78.55</v>
      </c>
      <c r="AW135" s="2">
        <v>1</v>
      </c>
      <c r="AX135" s="2">
        <v>0</v>
      </c>
      <c r="AY135" s="2">
        <f t="shared" si="77"/>
        <v>1</v>
      </c>
      <c r="AZ135" s="2">
        <f t="shared" si="78"/>
        <v>0</v>
      </c>
      <c r="BA135" s="2">
        <f t="shared" si="79"/>
        <v>53838.420565112494</v>
      </c>
      <c r="BB135" s="2" t="s">
        <v>309</v>
      </c>
      <c r="BC135" s="2">
        <v>0</v>
      </c>
      <c r="BD135" s="2">
        <v>0</v>
      </c>
      <c r="BE135" s="2">
        <v>0</v>
      </c>
      <c r="BF135" s="2" t="e">
        <f t="shared" si="80"/>
        <v>#DIV/0!</v>
      </c>
      <c r="BG135" s="2">
        <v>0.5</v>
      </c>
      <c r="BH135" s="2" t="s">
        <v>929</v>
      </c>
      <c r="BI135" s="2">
        <v>8173.34</v>
      </c>
      <c r="BJ135" s="2">
        <v>986.17632000000015</v>
      </c>
      <c r="BK135" s="2">
        <v>1888.05</v>
      </c>
      <c r="BL135" s="2">
        <f t="shared" si="81"/>
        <v>0.47767468022562953</v>
      </c>
      <c r="BM135" s="2">
        <v>0.5</v>
      </c>
      <c r="BN135" s="2">
        <f t="shared" si="82"/>
        <v>421.17065370937411</v>
      </c>
      <c r="BO135" s="2">
        <f t="shared" si="83"/>
        <v>5.4583724840407246</v>
      </c>
      <c r="BP135" s="2">
        <f t="shared" si="84"/>
        <v>100.59127866552231</v>
      </c>
      <c r="BQ135" s="2">
        <f t="shared" si="85"/>
        <v>1.1772834693896349E-2</v>
      </c>
      <c r="BR135" s="2">
        <f t="shared" si="86"/>
        <v>-1</v>
      </c>
      <c r="BS135" s="2" t="e">
        <f t="shared" si="87"/>
        <v>#DIV/0!</v>
      </c>
      <c r="BT135" s="2" t="s">
        <v>930</v>
      </c>
      <c r="BU135" s="2">
        <v>-17.47</v>
      </c>
      <c r="BV135" s="2">
        <f t="shared" si="88"/>
        <v>-17.47</v>
      </c>
      <c r="BW135" s="2">
        <f t="shared" si="89"/>
        <v>1.0092529329202087</v>
      </c>
      <c r="BX135" s="2">
        <f t="shared" si="90"/>
        <v>0.47329531046643425</v>
      </c>
      <c r="BY135" s="2">
        <f t="shared" si="91"/>
        <v>-108.07384087006297</v>
      </c>
      <c r="BZ135" s="2">
        <f t="shared" si="92"/>
        <v>0.47767468022562953</v>
      </c>
      <c r="CA135" s="2" t="e">
        <f t="shared" si="93"/>
        <v>#DIV/0!</v>
      </c>
      <c r="CB135" s="2">
        <f t="shared" si="94"/>
        <v>-8.3843719486679669E-3</v>
      </c>
      <c r="CC135" s="2">
        <f t="shared" si="95"/>
        <v>1.008384371948668</v>
      </c>
      <c r="CD135" s="2">
        <f t="shared" si="96"/>
        <v>499.97935483870958</v>
      </c>
      <c r="CE135" s="2">
        <f t="shared" si="97"/>
        <v>421.17065370937411</v>
      </c>
      <c r="CF135" s="2">
        <f t="shared" si="98"/>
        <v>0.84237608939921393</v>
      </c>
      <c r="CG135" s="2">
        <f t="shared" si="99"/>
        <v>0.16418585254048287</v>
      </c>
      <c r="CH135" s="2">
        <v>6</v>
      </c>
      <c r="CI135" s="2">
        <v>0.5</v>
      </c>
      <c r="CJ135" s="2" t="s">
        <v>312</v>
      </c>
      <c r="CK135" s="2">
        <v>2</v>
      </c>
      <c r="CL135" s="2" t="b">
        <v>0</v>
      </c>
      <c r="CM135" s="2">
        <v>1693254940.599999</v>
      </c>
      <c r="CN135" s="2">
        <v>404.35061290322591</v>
      </c>
      <c r="CO135" s="2">
        <v>410.00183870967737</v>
      </c>
      <c r="CP135" s="2">
        <v>18.656351612903219</v>
      </c>
      <c r="CQ135" s="2">
        <v>18.187693548387099</v>
      </c>
      <c r="CR135" s="2">
        <v>405.02661290322578</v>
      </c>
      <c r="CS135" s="2">
        <v>18.55235161290322</v>
      </c>
      <c r="CT135" s="2">
        <v>600.02764516129037</v>
      </c>
      <c r="CU135" s="2">
        <v>101.3831290322581</v>
      </c>
      <c r="CV135" s="2">
        <v>0.1000136129032258</v>
      </c>
      <c r="CW135" s="2">
        <v>25.743364516129031</v>
      </c>
      <c r="CX135" s="2">
        <v>25.347558064516129</v>
      </c>
      <c r="CY135" s="2">
        <v>999.90000000000032</v>
      </c>
      <c r="CZ135" s="2">
        <v>0</v>
      </c>
      <c r="DA135" s="2">
        <v>0</v>
      </c>
      <c r="DB135" s="2">
        <v>10000.850322580651</v>
      </c>
      <c r="DC135" s="2">
        <v>0</v>
      </c>
      <c r="DD135" s="2">
        <v>556.08748387096773</v>
      </c>
      <c r="DE135" s="2">
        <v>499.97935483870958</v>
      </c>
      <c r="DF135" s="2">
        <v>0.9199995161290323</v>
      </c>
      <c r="DG135" s="2">
        <v>8.000011290322584E-2</v>
      </c>
      <c r="DH135" s="2">
        <v>0</v>
      </c>
      <c r="DI135" s="2">
        <v>990.82532258064509</v>
      </c>
      <c r="DJ135" s="2">
        <v>5.0002200000000023</v>
      </c>
      <c r="DK135" s="2">
        <v>5130.4167741935489</v>
      </c>
      <c r="DL135" s="2">
        <v>4592.0116129032258</v>
      </c>
      <c r="DM135" s="2">
        <v>35.3606129032258</v>
      </c>
      <c r="DN135" s="2">
        <v>39.880999999999993</v>
      </c>
      <c r="DO135" s="2">
        <v>37.404999999999987</v>
      </c>
      <c r="DP135" s="2">
        <v>36.243677419354832</v>
      </c>
      <c r="DQ135" s="2">
        <v>37.227612903225797</v>
      </c>
      <c r="DR135" s="2">
        <v>455.38096774193542</v>
      </c>
      <c r="DS135" s="2">
        <v>39.599999999999987</v>
      </c>
      <c r="DT135" s="2">
        <v>0</v>
      </c>
      <c r="DU135" s="2">
        <v>125.0999999046326</v>
      </c>
      <c r="DV135" s="2">
        <v>0</v>
      </c>
      <c r="DW135" s="2">
        <v>986.17632000000015</v>
      </c>
      <c r="DX135" s="2">
        <v>-287.90330812758282</v>
      </c>
      <c r="DY135" s="2">
        <v>-1445.2661560410461</v>
      </c>
      <c r="DZ135" s="2">
        <v>5107.1144000000004</v>
      </c>
      <c r="EA135" s="2">
        <v>15</v>
      </c>
      <c r="EB135" s="2">
        <v>1693254978.5999999</v>
      </c>
      <c r="EC135" s="2" t="s">
        <v>931</v>
      </c>
      <c r="ED135" s="2">
        <v>1693254978.5999999</v>
      </c>
      <c r="EE135" s="2">
        <v>1693254968.5999999</v>
      </c>
      <c r="EF135" s="2">
        <v>118</v>
      </c>
      <c r="EG135" s="2">
        <v>3.5000000000000003E-2</v>
      </c>
      <c r="EH135" s="2">
        <v>8.9999999999999993E-3</v>
      </c>
      <c r="EI135" s="2">
        <v>-0.67600000000000005</v>
      </c>
      <c r="EJ135" s="2">
        <v>0.104</v>
      </c>
      <c r="EK135" s="2">
        <v>410</v>
      </c>
      <c r="EL135" s="2">
        <v>18</v>
      </c>
      <c r="EM135" s="2">
        <v>0.65</v>
      </c>
      <c r="EN135" s="2">
        <v>0.24</v>
      </c>
      <c r="EO135" s="2">
        <v>100</v>
      </c>
      <c r="EP135" s="2">
        <v>100</v>
      </c>
      <c r="EQ135" s="2">
        <v>-0.67600000000000005</v>
      </c>
      <c r="ER135" s="2">
        <v>0.104</v>
      </c>
      <c r="ES135" s="2">
        <v>-1.202170686896102</v>
      </c>
      <c r="ET135" s="2">
        <v>4.3947813741094052E-4</v>
      </c>
      <c r="EU135" s="2">
        <v>1.9954388575737439E-6</v>
      </c>
      <c r="EV135" s="2">
        <v>-3.8034163071679039E-10</v>
      </c>
      <c r="EW135" s="2">
        <v>-7.6580845275458748E-2</v>
      </c>
      <c r="EX135" s="2">
        <v>-1.1920631203760169E-2</v>
      </c>
      <c r="EY135" s="2">
        <v>1.912794135708796E-3</v>
      </c>
      <c r="EZ135" s="2">
        <v>-4.0206091563060771E-5</v>
      </c>
      <c r="FA135" s="2">
        <v>23</v>
      </c>
      <c r="FB135" s="2">
        <v>2006</v>
      </c>
      <c r="FC135" s="2">
        <v>0</v>
      </c>
      <c r="FD135" s="2">
        <v>18</v>
      </c>
      <c r="FE135" s="2">
        <v>1.8</v>
      </c>
      <c r="FF135" s="2">
        <v>1.8</v>
      </c>
      <c r="FG135" s="2">
        <v>1.07666</v>
      </c>
      <c r="FH135" s="2">
        <v>2.6220699999999999</v>
      </c>
      <c r="FI135" s="2">
        <v>1.39771</v>
      </c>
      <c r="FJ135" s="2">
        <v>2.2729499999999998</v>
      </c>
      <c r="FK135" s="2">
        <v>1.3952599999999999</v>
      </c>
      <c r="FL135" s="2">
        <v>2.63184</v>
      </c>
      <c r="FM135" s="2">
        <v>35.964500000000001</v>
      </c>
      <c r="FN135" s="2">
        <v>12.678599999999999</v>
      </c>
      <c r="FO135" s="2">
        <v>18</v>
      </c>
      <c r="FP135" s="2">
        <v>599.95500000000004</v>
      </c>
      <c r="FQ135" s="2">
        <v>374.55599999999998</v>
      </c>
      <c r="FR135" s="2">
        <v>25.2547</v>
      </c>
      <c r="FS135" s="2">
        <v>26.202400000000001</v>
      </c>
      <c r="FT135" s="2">
        <v>29.9999</v>
      </c>
      <c r="FU135" s="2">
        <v>25.996600000000001</v>
      </c>
      <c r="FV135" s="2">
        <v>26.347100000000001</v>
      </c>
      <c r="FW135" s="2">
        <v>21.570900000000002</v>
      </c>
      <c r="FX135" s="2">
        <v>0</v>
      </c>
      <c r="FY135" s="2">
        <v>100</v>
      </c>
      <c r="FZ135" s="2">
        <v>-999.9</v>
      </c>
      <c r="GA135" s="2">
        <v>410</v>
      </c>
      <c r="GB135" s="2">
        <v>24.345600000000001</v>
      </c>
      <c r="GC135" s="2">
        <v>98.868700000000004</v>
      </c>
      <c r="GD135" s="2">
        <v>93.462900000000005</v>
      </c>
    </row>
    <row r="136" spans="1:186" s="2" customFormat="1" thickTop="1" thickBot="1" x14ac:dyDescent="0.35">
      <c r="A136" s="1">
        <v>118</v>
      </c>
      <c r="B136" s="2">
        <v>1693255080.5999999</v>
      </c>
      <c r="C136" s="2">
        <v>18671.599999904629</v>
      </c>
      <c r="D136" s="2" t="s">
        <v>932</v>
      </c>
      <c r="E136" s="2" t="s">
        <v>933</v>
      </c>
      <c r="F136" s="2">
        <v>5</v>
      </c>
      <c r="G136" s="2" t="s">
        <v>934</v>
      </c>
      <c r="H136" s="2" t="s">
        <v>308</v>
      </c>
      <c r="I136" s="1">
        <v>118</v>
      </c>
      <c r="J136" s="1" t="s">
        <v>1392</v>
      </c>
      <c r="M136" s="2">
        <v>1693255072.599999</v>
      </c>
      <c r="N136" s="2">
        <f t="shared" si="50"/>
        <v>1.0717266744141381E-3</v>
      </c>
      <c r="O136" s="2">
        <f t="shared" si="51"/>
        <v>1.071726674414138</v>
      </c>
      <c r="P136" s="1">
        <f t="shared" si="52"/>
        <v>7.5557287445330408</v>
      </c>
      <c r="Q136" s="2">
        <f t="shared" si="53"/>
        <v>402.08790322580631</v>
      </c>
      <c r="R136" s="2">
        <f t="shared" si="54"/>
        <v>249.66649256164195</v>
      </c>
      <c r="S136" s="2">
        <f t="shared" si="55"/>
        <v>25.336681729368149</v>
      </c>
      <c r="T136" s="2">
        <f t="shared" si="56"/>
        <v>40.804727645805144</v>
      </c>
      <c r="U136" s="2">
        <f t="shared" si="57"/>
        <v>8.4103021515580162E-2</v>
      </c>
      <c r="V136" s="2">
        <f t="shared" si="58"/>
        <v>2.9536602046922162</v>
      </c>
      <c r="W136" s="2">
        <f t="shared" si="59"/>
        <v>8.2794926745160188E-2</v>
      </c>
      <c r="X136" s="2">
        <f t="shared" si="60"/>
        <v>5.1862661522772621E-2</v>
      </c>
      <c r="Y136" s="2">
        <f t="shared" si="61"/>
        <v>66.125111891735372</v>
      </c>
      <c r="Z136" s="2">
        <f t="shared" si="62"/>
        <v>25.448065394608737</v>
      </c>
      <c r="AA136" s="2">
        <f t="shared" si="63"/>
        <v>24.81681935483871</v>
      </c>
      <c r="AB136" s="2">
        <f t="shared" si="64"/>
        <v>3.1451173871895097</v>
      </c>
      <c r="AC136" s="2">
        <f t="shared" si="65"/>
        <v>57.453226365971702</v>
      </c>
      <c r="AD136" s="2">
        <f t="shared" si="66"/>
        <v>1.8639166227270447</v>
      </c>
      <c r="AE136" s="2">
        <f t="shared" si="67"/>
        <v>3.2442331625626548</v>
      </c>
      <c r="AF136" s="2">
        <f t="shared" si="68"/>
        <v>1.281200764462465</v>
      </c>
      <c r="AG136" s="2">
        <f t="shared" si="69"/>
        <v>-47.263146341663493</v>
      </c>
      <c r="AH136" s="2">
        <f t="shared" si="70"/>
        <v>82.920735838085889</v>
      </c>
      <c r="AI136" s="2">
        <f t="shared" si="71"/>
        <v>5.9429266830432752</v>
      </c>
      <c r="AJ136" s="2">
        <f t="shared" si="72"/>
        <v>107.72562807120104</v>
      </c>
      <c r="AK136" s="2">
        <f t="shared" si="73"/>
        <v>7.5557287445330408</v>
      </c>
      <c r="AL136" s="2">
        <f t="shared" si="74"/>
        <v>1.071726674414138</v>
      </c>
      <c r="AM136" s="2">
        <f t="shared" si="75"/>
        <v>7.9104902639457952</v>
      </c>
      <c r="AN136" s="2">
        <v>417.23701891425748</v>
      </c>
      <c r="AO136" s="2">
        <v>409.33610303030292</v>
      </c>
      <c r="AP136" s="2">
        <v>-3.2521773825555537E-2</v>
      </c>
      <c r="AQ136" s="2">
        <v>67.234610607735036</v>
      </c>
      <c r="AR136" s="2">
        <f t="shared" si="76"/>
        <v>1.0773136420947631</v>
      </c>
      <c r="AS136" s="2">
        <v>17.221305774242431</v>
      </c>
      <c r="AT136" s="2">
        <v>18.332940000000001</v>
      </c>
      <c r="AU136" s="2">
        <v>-1.0111809523808321E-2</v>
      </c>
      <c r="AV136" s="2">
        <v>78.55</v>
      </c>
      <c r="AW136" s="2">
        <v>1</v>
      </c>
      <c r="AX136" s="2">
        <v>0</v>
      </c>
      <c r="AY136" s="2">
        <f t="shared" si="77"/>
        <v>1</v>
      </c>
      <c r="AZ136" s="2">
        <f t="shared" si="78"/>
        <v>0</v>
      </c>
      <c r="BA136" s="2">
        <f t="shared" si="79"/>
        <v>53906.105424762631</v>
      </c>
      <c r="BB136" s="2" t="s">
        <v>309</v>
      </c>
      <c r="BC136" s="2">
        <v>0</v>
      </c>
      <c r="BD136" s="2">
        <v>0</v>
      </c>
      <c r="BE136" s="2">
        <v>0</v>
      </c>
      <c r="BF136" s="2" t="e">
        <f t="shared" si="80"/>
        <v>#DIV/0!</v>
      </c>
      <c r="BG136" s="2">
        <v>0.5</v>
      </c>
      <c r="BH136" s="2" t="s">
        <v>935</v>
      </c>
      <c r="BI136" s="2">
        <v>8257.2099999999991</v>
      </c>
      <c r="BJ136" s="2">
        <v>833.87036000000012</v>
      </c>
      <c r="BK136" s="2">
        <v>1528.66</v>
      </c>
      <c r="BL136" s="2">
        <f t="shared" si="81"/>
        <v>0.45450894247249218</v>
      </c>
      <c r="BM136" s="2">
        <v>0.5</v>
      </c>
      <c r="BN136" s="2">
        <f t="shared" si="82"/>
        <v>337.17446840454284</v>
      </c>
      <c r="BO136" s="2">
        <f t="shared" si="83"/>
        <v>7.5557287445330408</v>
      </c>
      <c r="BP136" s="2">
        <f t="shared" si="84"/>
        <v>76.624405531636754</v>
      </c>
      <c r="BQ136" s="2">
        <f t="shared" si="85"/>
        <v>2.0926046915472729E-2</v>
      </c>
      <c r="BR136" s="2">
        <f t="shared" si="86"/>
        <v>-1</v>
      </c>
      <c r="BS136" s="2" t="e">
        <f t="shared" si="87"/>
        <v>#DIV/0!</v>
      </c>
      <c r="BT136" s="2" t="s">
        <v>936</v>
      </c>
      <c r="BU136" s="2">
        <v>515.92999999999995</v>
      </c>
      <c r="BV136" s="2">
        <f t="shared" si="88"/>
        <v>515.92999999999995</v>
      </c>
      <c r="BW136" s="2">
        <f t="shared" si="89"/>
        <v>0.66249525728415737</v>
      </c>
      <c r="BX136" s="2">
        <f t="shared" si="90"/>
        <v>0.6860561452707038</v>
      </c>
      <c r="BY136" s="2">
        <f t="shared" si="91"/>
        <v>2.9629213265365459</v>
      </c>
      <c r="BZ136" s="2">
        <f t="shared" si="92"/>
        <v>0.45450894247249218</v>
      </c>
      <c r="CA136" s="2" t="e">
        <f t="shared" si="93"/>
        <v>#DIV/0!</v>
      </c>
      <c r="CB136" s="2">
        <f t="shared" si="94"/>
        <v>0.42447479129671206</v>
      </c>
      <c r="CC136" s="2">
        <f t="shared" si="95"/>
        <v>0.57552520870328794</v>
      </c>
      <c r="CD136" s="2">
        <f t="shared" si="96"/>
        <v>399.98741935483872</v>
      </c>
      <c r="CE136" s="2">
        <f t="shared" si="97"/>
        <v>337.17446840454284</v>
      </c>
      <c r="CF136" s="2">
        <f t="shared" si="98"/>
        <v>0.8429626835473718</v>
      </c>
      <c r="CG136" s="2">
        <f t="shared" si="99"/>
        <v>0.16531797924642763</v>
      </c>
      <c r="CH136" s="2">
        <v>6</v>
      </c>
      <c r="CI136" s="2">
        <v>0.5</v>
      </c>
      <c r="CJ136" s="2" t="s">
        <v>312</v>
      </c>
      <c r="CK136" s="2">
        <v>2</v>
      </c>
      <c r="CL136" s="2" t="b">
        <v>0</v>
      </c>
      <c r="CM136" s="2">
        <v>1693255072.599999</v>
      </c>
      <c r="CN136" s="2">
        <v>402.08790322580631</v>
      </c>
      <c r="CO136" s="2">
        <v>410.0744838709677</v>
      </c>
      <c r="CP136" s="2">
        <v>18.36694838709677</v>
      </c>
      <c r="CQ136" s="2">
        <v>17.314916129032259</v>
      </c>
      <c r="CR136" s="2">
        <v>402.61190322580632</v>
      </c>
      <c r="CS136" s="2">
        <v>18.29494838709677</v>
      </c>
      <c r="CT136" s="2">
        <v>600.00574193548402</v>
      </c>
      <c r="CU136" s="2">
        <v>101.3821612903226</v>
      </c>
      <c r="CV136" s="2">
        <v>9.9945777419354856E-2</v>
      </c>
      <c r="CW136" s="2">
        <v>25.337554838709671</v>
      </c>
      <c r="CX136" s="2">
        <v>24.81681935483871</v>
      </c>
      <c r="CY136" s="2">
        <v>999.90000000000032</v>
      </c>
      <c r="CZ136" s="2">
        <v>0</v>
      </c>
      <c r="DA136" s="2">
        <v>0</v>
      </c>
      <c r="DB136" s="2">
        <v>9999.876774193548</v>
      </c>
      <c r="DC136" s="2">
        <v>0</v>
      </c>
      <c r="DD136" s="2">
        <v>347.56087096774201</v>
      </c>
      <c r="DE136" s="2">
        <v>399.98741935483872</v>
      </c>
      <c r="DF136" s="2">
        <v>0.89999625806451622</v>
      </c>
      <c r="DG136" s="2">
        <v>0.1000034870967742</v>
      </c>
      <c r="DH136" s="2">
        <v>0</v>
      </c>
      <c r="DI136" s="2">
        <v>835.97300000000007</v>
      </c>
      <c r="DJ136" s="2">
        <v>5.0002200000000023</v>
      </c>
      <c r="DK136" s="2">
        <v>3514.52</v>
      </c>
      <c r="DL136" s="2">
        <v>3641.4506451612901</v>
      </c>
      <c r="DM136" s="2">
        <v>35.920999999999992</v>
      </c>
      <c r="DN136" s="2">
        <v>39.936999999999983</v>
      </c>
      <c r="DO136" s="2">
        <v>37.991870967741939</v>
      </c>
      <c r="DP136" s="2">
        <v>34.880741935483869</v>
      </c>
      <c r="DQ136" s="2">
        <v>37.414999999999992</v>
      </c>
      <c r="DR136" s="2">
        <v>355.48677419354851</v>
      </c>
      <c r="DS136" s="2">
        <v>39.501290322580637</v>
      </c>
      <c r="DT136" s="2">
        <v>0</v>
      </c>
      <c r="DU136" s="2">
        <v>130</v>
      </c>
      <c r="DV136" s="2">
        <v>0</v>
      </c>
      <c r="DW136" s="2">
        <v>833.87036000000012</v>
      </c>
      <c r="DX136" s="2">
        <v>-127.2638461557424</v>
      </c>
      <c r="DY136" s="2">
        <v>-491.26307701115621</v>
      </c>
      <c r="DZ136" s="2">
        <v>3506.3411999999998</v>
      </c>
      <c r="EA136" s="2">
        <v>15</v>
      </c>
      <c r="EB136" s="2">
        <v>1693255112.0999999</v>
      </c>
      <c r="EC136" s="2" t="s">
        <v>937</v>
      </c>
      <c r="ED136" s="2">
        <v>1693255098.5999999</v>
      </c>
      <c r="EE136" s="2">
        <v>1693255112.0999999</v>
      </c>
      <c r="EF136" s="2">
        <v>119</v>
      </c>
      <c r="EG136" s="2">
        <v>0.153</v>
      </c>
      <c r="EH136" s="2">
        <v>-0.02</v>
      </c>
      <c r="EI136" s="2">
        <v>-0.52400000000000002</v>
      </c>
      <c r="EJ136" s="2">
        <v>7.1999999999999995E-2</v>
      </c>
      <c r="EK136" s="2">
        <v>410</v>
      </c>
      <c r="EL136" s="2">
        <v>17</v>
      </c>
      <c r="EM136" s="2">
        <v>0.61</v>
      </c>
      <c r="EN136" s="2">
        <v>0.1</v>
      </c>
      <c r="EO136" s="2">
        <v>100</v>
      </c>
      <c r="EP136" s="2">
        <v>100</v>
      </c>
      <c r="EQ136" s="2">
        <v>-0.52400000000000002</v>
      </c>
      <c r="ER136" s="2">
        <v>7.1999999999999995E-2</v>
      </c>
      <c r="ES136" s="2">
        <v>-1.1669757750893051</v>
      </c>
      <c r="ET136" s="2">
        <v>4.3947813741094052E-4</v>
      </c>
      <c r="EU136" s="2">
        <v>1.9954388575737439E-6</v>
      </c>
      <c r="EV136" s="2">
        <v>-3.8034163071679039E-10</v>
      </c>
      <c r="EW136" s="2">
        <v>-5.9835536053364918E-2</v>
      </c>
      <c r="EX136" s="2">
        <v>-1.1920631203760169E-2</v>
      </c>
      <c r="EY136" s="2">
        <v>1.912794135708796E-3</v>
      </c>
      <c r="EZ136" s="2">
        <v>-4.0206091563060771E-5</v>
      </c>
      <c r="FA136" s="2">
        <v>23</v>
      </c>
      <c r="FB136" s="2">
        <v>2006</v>
      </c>
      <c r="FC136" s="2">
        <v>0</v>
      </c>
      <c r="FD136" s="2">
        <v>18</v>
      </c>
      <c r="FE136" s="2">
        <v>1.7</v>
      </c>
      <c r="FF136" s="2">
        <v>1.9</v>
      </c>
      <c r="FG136" s="2">
        <v>1.07544</v>
      </c>
      <c r="FH136" s="2">
        <v>2.6232899999999999</v>
      </c>
      <c r="FI136" s="2">
        <v>1.39771</v>
      </c>
      <c r="FJ136" s="2">
        <v>2.2680699999999998</v>
      </c>
      <c r="FK136" s="2">
        <v>1.3952599999999999</v>
      </c>
      <c r="FL136" s="2">
        <v>2.63428</v>
      </c>
      <c r="FM136" s="2">
        <v>35.9178</v>
      </c>
      <c r="FN136" s="2">
        <v>12.6348</v>
      </c>
      <c r="FO136" s="2">
        <v>18</v>
      </c>
      <c r="FP136" s="2">
        <v>599.46100000000001</v>
      </c>
      <c r="FQ136" s="2">
        <v>373.63099999999997</v>
      </c>
      <c r="FR136" s="2">
        <v>25.001100000000001</v>
      </c>
      <c r="FS136" s="2">
        <v>26.151199999999999</v>
      </c>
      <c r="FT136" s="2">
        <v>29.9998</v>
      </c>
      <c r="FU136" s="2">
        <v>25.9665</v>
      </c>
      <c r="FV136" s="2">
        <v>26.3142</v>
      </c>
      <c r="FW136" s="2">
        <v>21.546099999999999</v>
      </c>
      <c r="FX136" s="2">
        <v>2.1174499999999998</v>
      </c>
      <c r="FY136" s="2">
        <v>97.314099999999996</v>
      </c>
      <c r="FZ136" s="2">
        <v>-999.9</v>
      </c>
      <c r="GA136" s="2">
        <v>410</v>
      </c>
      <c r="GB136" s="2">
        <v>17.2287</v>
      </c>
      <c r="GC136" s="2">
        <v>98.880399999999995</v>
      </c>
      <c r="GD136" s="2">
        <v>93.476200000000006</v>
      </c>
    </row>
    <row r="137" spans="1:186" s="2" customFormat="1" thickTop="1" thickBot="1" x14ac:dyDescent="0.35">
      <c r="A137" s="3">
        <v>0.58333333333333337</v>
      </c>
      <c r="I137" s="1"/>
      <c r="J137" s="1"/>
      <c r="P137" s="1"/>
    </row>
    <row r="138" spans="1:186" s="2" customFormat="1" thickTop="1" thickBot="1" x14ac:dyDescent="0.35">
      <c r="A138" s="1">
        <v>119</v>
      </c>
      <c r="B138" s="2">
        <v>1693256636.5</v>
      </c>
      <c r="C138" s="2">
        <v>20227.5</v>
      </c>
      <c r="D138" s="2" t="s">
        <v>938</v>
      </c>
      <c r="E138" s="2" t="s">
        <v>939</v>
      </c>
      <c r="F138" s="2">
        <v>5</v>
      </c>
      <c r="G138" s="2" t="s">
        <v>934</v>
      </c>
      <c r="H138" s="2" t="s">
        <v>308</v>
      </c>
      <c r="I138" s="1">
        <v>119</v>
      </c>
      <c r="J138" s="1" t="s">
        <v>1355</v>
      </c>
      <c r="M138" s="2">
        <v>1693256628.5</v>
      </c>
      <c r="N138" s="2">
        <f t="shared" si="50"/>
        <v>7.3468721396998521E-4</v>
      </c>
      <c r="O138" s="2">
        <f t="shared" si="51"/>
        <v>0.73468721396998526</v>
      </c>
      <c r="P138" s="1">
        <f t="shared" si="52"/>
        <v>4.770364209625293</v>
      </c>
      <c r="Q138" s="2">
        <f t="shared" si="53"/>
        <v>404.9693870967742</v>
      </c>
      <c r="R138" s="2">
        <f t="shared" si="54"/>
        <v>262.49812051472702</v>
      </c>
      <c r="S138" s="2">
        <f t="shared" si="55"/>
        <v>26.641975962976176</v>
      </c>
      <c r="T138" s="2">
        <f t="shared" si="56"/>
        <v>41.101950199175398</v>
      </c>
      <c r="U138" s="2">
        <f t="shared" si="57"/>
        <v>5.6841598808599347E-2</v>
      </c>
      <c r="V138" s="2">
        <f t="shared" si="58"/>
        <v>2.9537533230953739</v>
      </c>
      <c r="W138" s="2">
        <f t="shared" si="59"/>
        <v>5.6240836226291689E-2</v>
      </c>
      <c r="X138" s="2">
        <f t="shared" si="60"/>
        <v>3.5203969556403134E-2</v>
      </c>
      <c r="Y138" s="2">
        <f t="shared" si="61"/>
        <v>49.587282717572698</v>
      </c>
      <c r="Z138" s="2">
        <f t="shared" si="62"/>
        <v>25.158800327959653</v>
      </c>
      <c r="AA138" s="2">
        <f t="shared" si="63"/>
        <v>24.629638709677419</v>
      </c>
      <c r="AB138" s="2">
        <f t="shared" si="64"/>
        <v>3.110142084262117</v>
      </c>
      <c r="AC138" s="2">
        <f t="shared" si="65"/>
        <v>56.930406116873286</v>
      </c>
      <c r="AD138" s="2">
        <f t="shared" si="66"/>
        <v>1.8164814250226144</v>
      </c>
      <c r="AE138" s="2">
        <f t="shared" si="67"/>
        <v>3.1907051941514912</v>
      </c>
      <c r="AF138" s="2">
        <f t="shared" si="68"/>
        <v>1.2936606592395026</v>
      </c>
      <c r="AG138" s="2">
        <f t="shared" si="69"/>
        <v>-32.399706136076347</v>
      </c>
      <c r="AH138" s="2">
        <f t="shared" si="70"/>
        <v>68.22678534590699</v>
      </c>
      <c r="AI138" s="2">
        <f t="shared" si="71"/>
        <v>4.8781828919354702</v>
      </c>
      <c r="AJ138" s="2">
        <f t="shared" si="72"/>
        <v>90.292544819338815</v>
      </c>
      <c r="AK138" s="2">
        <f t="shared" si="73"/>
        <v>4.770364209625293</v>
      </c>
      <c r="AL138" s="2">
        <f t="shared" si="74"/>
        <v>0.73468721396998526</v>
      </c>
      <c r="AM138" s="2">
        <f t="shared" si="75"/>
        <v>4.7615545058033319</v>
      </c>
      <c r="AN138" s="2">
        <v>417.11680756271932</v>
      </c>
      <c r="AO138" s="2">
        <v>412.4871757575757</v>
      </c>
      <c r="AP138" s="2">
        <v>-4.6948069787917858E-2</v>
      </c>
      <c r="AQ138" s="2">
        <v>67.224614979726653</v>
      </c>
      <c r="AR138" s="2">
        <f t="shared" si="76"/>
        <v>0.6811769208529258</v>
      </c>
      <c r="AS138" s="2">
        <v>17.135445358181819</v>
      </c>
      <c r="AT138" s="2">
        <v>17.842679393939399</v>
      </c>
      <c r="AU138" s="2">
        <v>-7.137437229437809E-3</v>
      </c>
      <c r="AV138" s="2">
        <v>78.55</v>
      </c>
      <c r="AW138" s="2">
        <v>0</v>
      </c>
      <c r="AX138" s="2">
        <v>0</v>
      </c>
      <c r="AY138" s="2">
        <f t="shared" si="77"/>
        <v>1</v>
      </c>
      <c r="AZ138" s="2">
        <f t="shared" si="78"/>
        <v>0</v>
      </c>
      <c r="BA138" s="2">
        <f t="shared" si="79"/>
        <v>53959.643520079924</v>
      </c>
      <c r="BB138" s="2" t="s">
        <v>309</v>
      </c>
      <c r="BC138" s="2">
        <v>0</v>
      </c>
      <c r="BD138" s="2">
        <v>0</v>
      </c>
      <c r="BE138" s="2">
        <v>0</v>
      </c>
      <c r="BF138" s="2" t="e">
        <f t="shared" si="80"/>
        <v>#DIV/0!</v>
      </c>
      <c r="BG138" s="2">
        <v>0.5</v>
      </c>
      <c r="BH138" s="2" t="s">
        <v>940</v>
      </c>
      <c r="BI138" s="2">
        <v>8217.3799999999992</v>
      </c>
      <c r="BJ138" s="2">
        <v>707.49053846153845</v>
      </c>
      <c r="BK138" s="2">
        <v>1187.98</v>
      </c>
      <c r="BL138" s="2">
        <f t="shared" si="81"/>
        <v>0.40445921778014915</v>
      </c>
      <c r="BM138" s="2">
        <v>0.5</v>
      </c>
      <c r="BN138" s="2">
        <f t="shared" si="82"/>
        <v>252.87983874719626</v>
      </c>
      <c r="BO138" s="2">
        <f t="shared" si="83"/>
        <v>4.770364209625293</v>
      </c>
      <c r="BP138" s="2">
        <f t="shared" si="84"/>
        <v>51.139790886030625</v>
      </c>
      <c r="BQ138" s="2">
        <f t="shared" si="85"/>
        <v>1.6886930293776296E-2</v>
      </c>
      <c r="BR138" s="2">
        <f t="shared" si="86"/>
        <v>-1</v>
      </c>
      <c r="BS138" s="2" t="e">
        <f t="shared" si="87"/>
        <v>#DIV/0!</v>
      </c>
      <c r="BT138" s="2" t="s">
        <v>941</v>
      </c>
      <c r="BU138" s="2">
        <v>507.47</v>
      </c>
      <c r="BV138" s="2">
        <f t="shared" si="88"/>
        <v>507.47</v>
      </c>
      <c r="BW138" s="2">
        <f t="shared" si="89"/>
        <v>0.57282950891429141</v>
      </c>
      <c r="BX138" s="2">
        <f t="shared" si="90"/>
        <v>0.70607259487511065</v>
      </c>
      <c r="BY138" s="2">
        <f t="shared" si="91"/>
        <v>2.3409856740299917</v>
      </c>
      <c r="BZ138" s="2">
        <f t="shared" si="92"/>
        <v>0.40445921778014915</v>
      </c>
      <c r="CA138" s="2" t="e">
        <f t="shared" si="93"/>
        <v>#DIV/0!</v>
      </c>
      <c r="CB138" s="2">
        <f t="shared" si="94"/>
        <v>0.50645293504621391</v>
      </c>
      <c r="CC138" s="2">
        <f t="shared" si="95"/>
        <v>0.49354706495378609</v>
      </c>
      <c r="CD138" s="2">
        <f t="shared" si="96"/>
        <v>299.9937096774193</v>
      </c>
      <c r="CE138" s="2">
        <f t="shared" si="97"/>
        <v>252.87983874719626</v>
      </c>
      <c r="CF138" s="2">
        <f t="shared" si="98"/>
        <v>0.84295047059191941</v>
      </c>
      <c r="CG138" s="2">
        <f t="shared" si="99"/>
        <v>0.16529440824240443</v>
      </c>
      <c r="CH138" s="2">
        <v>6</v>
      </c>
      <c r="CI138" s="2">
        <v>0.5</v>
      </c>
      <c r="CJ138" s="2" t="s">
        <v>312</v>
      </c>
      <c r="CK138" s="2">
        <v>2</v>
      </c>
      <c r="CL138" s="2" t="b">
        <v>0</v>
      </c>
      <c r="CM138" s="2">
        <v>1693256628.5</v>
      </c>
      <c r="CN138" s="2">
        <v>404.9693870967742</v>
      </c>
      <c r="CO138" s="2">
        <v>410.0372580645161</v>
      </c>
      <c r="CP138" s="2">
        <v>17.897432258064519</v>
      </c>
      <c r="CQ138" s="2">
        <v>17.17589677419355</v>
      </c>
      <c r="CR138" s="2">
        <v>405.7913870967742</v>
      </c>
      <c r="CS138" s="2">
        <v>17.823432258064511</v>
      </c>
      <c r="CT138" s="2">
        <v>600.00225806451601</v>
      </c>
      <c r="CU138" s="2">
        <v>101.3940322580646</v>
      </c>
      <c r="CV138" s="2">
        <v>9.9936196774193506E-2</v>
      </c>
      <c r="CW138" s="2">
        <v>25.058083870967739</v>
      </c>
      <c r="CX138" s="2">
        <v>24.629638709677419</v>
      </c>
      <c r="CY138" s="2">
        <v>999.90000000000032</v>
      </c>
      <c r="CZ138" s="2">
        <v>0</v>
      </c>
      <c r="DA138" s="2">
        <v>0</v>
      </c>
      <c r="DB138" s="2">
        <v>9999.2345161290323</v>
      </c>
      <c r="DC138" s="2">
        <v>0</v>
      </c>
      <c r="DD138" s="2">
        <v>329.95864516129029</v>
      </c>
      <c r="DE138" s="2">
        <v>299.9937096774193</v>
      </c>
      <c r="DF138" s="2">
        <v>0.89997899999999975</v>
      </c>
      <c r="DG138" s="2">
        <v>0.100020835483871</v>
      </c>
      <c r="DH138" s="2">
        <v>0</v>
      </c>
      <c r="DI138" s="2">
        <v>707.98951612903227</v>
      </c>
      <c r="DJ138" s="2">
        <v>5.0002200000000023</v>
      </c>
      <c r="DK138" s="2">
        <v>2242.259354838709</v>
      </c>
      <c r="DL138" s="2">
        <v>2719.576129032258</v>
      </c>
      <c r="DM138" s="2">
        <v>34.519935483870967</v>
      </c>
      <c r="DN138" s="2">
        <v>39.378999999999991</v>
      </c>
      <c r="DO138" s="2">
        <v>36.588451612903228</v>
      </c>
      <c r="DP138" s="2">
        <v>37.52190322580644</v>
      </c>
      <c r="DQ138" s="2">
        <v>36.723580645161292</v>
      </c>
      <c r="DR138" s="2">
        <v>265.48741935483872</v>
      </c>
      <c r="DS138" s="2">
        <v>29.503870967741939</v>
      </c>
      <c r="DT138" s="2">
        <v>0</v>
      </c>
      <c r="DU138" s="2">
        <v>1553.7999999523161</v>
      </c>
      <c r="DV138" s="2">
        <v>0</v>
      </c>
      <c r="DW138" s="2">
        <v>707.49053846153845</v>
      </c>
      <c r="DX138" s="2">
        <v>-66.820923004010609</v>
      </c>
      <c r="DY138" s="2">
        <v>-192.32957243843131</v>
      </c>
      <c r="DZ138" s="2">
        <v>2240.9215384615381</v>
      </c>
      <c r="EA138" s="2">
        <v>15</v>
      </c>
      <c r="EB138" s="2">
        <v>1693256666</v>
      </c>
      <c r="EC138" s="2" t="s">
        <v>942</v>
      </c>
      <c r="ED138" s="2">
        <v>1693256666</v>
      </c>
      <c r="EE138" s="2">
        <v>1693256656.5</v>
      </c>
      <c r="EF138" s="2">
        <v>120</v>
      </c>
      <c r="EG138" s="2">
        <v>-0.29899999999999999</v>
      </c>
      <c r="EH138" s="2">
        <v>1E-3</v>
      </c>
      <c r="EI138" s="2">
        <v>-0.82199999999999995</v>
      </c>
      <c r="EJ138" s="2">
        <v>7.3999999999999996E-2</v>
      </c>
      <c r="EK138" s="2">
        <v>410</v>
      </c>
      <c r="EL138" s="2">
        <v>17</v>
      </c>
      <c r="EM138" s="2">
        <v>1.46</v>
      </c>
      <c r="EN138" s="2">
        <v>0.19</v>
      </c>
      <c r="EO138" s="2">
        <v>100</v>
      </c>
      <c r="EP138" s="2">
        <v>100</v>
      </c>
      <c r="EQ138" s="2">
        <v>-0.82199999999999995</v>
      </c>
      <c r="ER138" s="2">
        <v>7.3999999999999996E-2</v>
      </c>
      <c r="ES138" s="2">
        <v>-1.0144436431352899</v>
      </c>
      <c r="ET138" s="2">
        <v>4.3947813741094052E-4</v>
      </c>
      <c r="EU138" s="2">
        <v>1.9954388575737439E-6</v>
      </c>
      <c r="EV138" s="2">
        <v>-3.8034163071679039E-10</v>
      </c>
      <c r="EW138" s="2">
        <v>-7.9811689786256385E-2</v>
      </c>
      <c r="EX138" s="2">
        <v>-1.1920631203760169E-2</v>
      </c>
      <c r="EY138" s="2">
        <v>1.912794135708796E-3</v>
      </c>
      <c r="EZ138" s="2">
        <v>-4.0206091563060771E-5</v>
      </c>
      <c r="FA138" s="2">
        <v>23</v>
      </c>
      <c r="FB138" s="2">
        <v>2006</v>
      </c>
      <c r="FC138" s="2">
        <v>0</v>
      </c>
      <c r="FD138" s="2">
        <v>18</v>
      </c>
      <c r="FE138" s="2">
        <v>25.6</v>
      </c>
      <c r="FF138" s="2">
        <v>25.4</v>
      </c>
      <c r="FG138" s="2">
        <v>1.07422</v>
      </c>
      <c r="FH138" s="2">
        <v>2.63428</v>
      </c>
      <c r="FI138" s="2">
        <v>1.39771</v>
      </c>
      <c r="FJ138" s="2">
        <v>2.2668499999999998</v>
      </c>
      <c r="FK138" s="2">
        <v>1.3952599999999999</v>
      </c>
      <c r="FL138" s="2">
        <v>2.65991</v>
      </c>
      <c r="FM138" s="2">
        <v>37.2181</v>
      </c>
      <c r="FN138" s="2">
        <v>13.597899999999999</v>
      </c>
      <c r="FO138" s="2">
        <v>18</v>
      </c>
      <c r="FP138" s="2">
        <v>603.47799999999995</v>
      </c>
      <c r="FQ138" s="2">
        <v>367.411</v>
      </c>
      <c r="FR138" s="2">
        <v>24.719200000000001</v>
      </c>
      <c r="FS138" s="2">
        <v>26.065200000000001</v>
      </c>
      <c r="FT138" s="2">
        <v>29.9998</v>
      </c>
      <c r="FU138" s="2">
        <v>25.902699999999999</v>
      </c>
      <c r="FV138" s="2">
        <v>26.255199999999999</v>
      </c>
      <c r="FW138" s="2">
        <v>21.539300000000001</v>
      </c>
      <c r="FX138" s="2">
        <v>2.0812900000000001</v>
      </c>
      <c r="FY138" s="2">
        <v>96.9011</v>
      </c>
      <c r="FZ138" s="2">
        <v>-999.9</v>
      </c>
      <c r="GA138" s="2">
        <v>410</v>
      </c>
      <c r="GB138" s="2">
        <v>17.2818</v>
      </c>
      <c r="GC138" s="2">
        <v>98.894400000000005</v>
      </c>
      <c r="GD138" s="2">
        <v>93.470799999999997</v>
      </c>
    </row>
    <row r="139" spans="1:186" s="2" customFormat="1" thickTop="1" thickBot="1" x14ac:dyDescent="0.35">
      <c r="A139" s="1">
        <v>120</v>
      </c>
      <c r="B139" s="2">
        <v>1693257001.5</v>
      </c>
      <c r="C139" s="2">
        <v>20592.5</v>
      </c>
      <c r="D139" s="2" t="s">
        <v>943</v>
      </c>
      <c r="E139" s="2" t="s">
        <v>944</v>
      </c>
      <c r="F139" s="2">
        <v>5</v>
      </c>
      <c r="G139" s="2" t="s">
        <v>934</v>
      </c>
      <c r="H139" s="2" t="s">
        <v>308</v>
      </c>
      <c r="I139" s="1">
        <v>120</v>
      </c>
      <c r="J139" s="1" t="s">
        <v>1356</v>
      </c>
      <c r="M139" s="2">
        <v>1693256993.75</v>
      </c>
      <c r="N139" s="2">
        <f t="shared" si="50"/>
        <v>3.013963570444565E-3</v>
      </c>
      <c r="O139" s="2">
        <f t="shared" si="51"/>
        <v>3.0139635704445649</v>
      </c>
      <c r="P139" s="1">
        <f t="shared" si="52"/>
        <v>12.517894846470448</v>
      </c>
      <c r="Q139" s="2">
        <f t="shared" si="53"/>
        <v>396.27886666666672</v>
      </c>
      <c r="R139" s="2">
        <f t="shared" si="54"/>
        <v>302.29537037415673</v>
      </c>
      <c r="S139" s="2">
        <f t="shared" si="55"/>
        <v>30.679723359148504</v>
      </c>
      <c r="T139" s="2">
        <f t="shared" si="56"/>
        <v>40.218035715738495</v>
      </c>
      <c r="U139" s="2">
        <f t="shared" si="57"/>
        <v>0.23992945395342971</v>
      </c>
      <c r="V139" s="2">
        <f t="shared" si="58"/>
        <v>2.9540379340249703</v>
      </c>
      <c r="W139" s="2">
        <f t="shared" si="59"/>
        <v>0.22960514793116035</v>
      </c>
      <c r="X139" s="2">
        <f t="shared" si="60"/>
        <v>0.14439379287486712</v>
      </c>
      <c r="Y139" s="2">
        <f t="shared" si="61"/>
        <v>49.585417579987649</v>
      </c>
      <c r="Z139" s="2">
        <f t="shared" si="62"/>
        <v>25.080872609733799</v>
      </c>
      <c r="AA139" s="2">
        <f t="shared" si="63"/>
        <v>24.876180000000002</v>
      </c>
      <c r="AB139" s="2">
        <f t="shared" si="64"/>
        <v>3.1562806685262363</v>
      </c>
      <c r="AC139" s="2">
        <f t="shared" si="65"/>
        <v>56.45727818336519</v>
      </c>
      <c r="AD139" s="2">
        <f t="shared" si="66"/>
        <v>1.8569632651016268</v>
      </c>
      <c r="AE139" s="2">
        <f t="shared" si="67"/>
        <v>3.2891476969018498</v>
      </c>
      <c r="AF139" s="2">
        <f t="shared" si="68"/>
        <v>1.2993174034246096</v>
      </c>
      <c r="AG139" s="2">
        <f t="shared" si="69"/>
        <v>-132.91579345660531</v>
      </c>
      <c r="AH139" s="2">
        <f t="shared" si="70"/>
        <v>110.33135259754317</v>
      </c>
      <c r="AI139" s="2">
        <f t="shared" si="71"/>
        <v>7.9180128277599477</v>
      </c>
      <c r="AJ139" s="2">
        <f t="shared" si="72"/>
        <v>34.91898954868546</v>
      </c>
      <c r="AK139" s="2">
        <f t="shared" si="73"/>
        <v>12.517894846470448</v>
      </c>
      <c r="AL139" s="2">
        <f t="shared" si="74"/>
        <v>3.0139635704445649</v>
      </c>
      <c r="AM139" s="2">
        <f t="shared" si="75"/>
        <v>12.849630898663227</v>
      </c>
      <c r="AN139" s="2">
        <v>416.37255548175602</v>
      </c>
      <c r="AO139" s="2">
        <v>403.30781818181822</v>
      </c>
      <c r="AP139" s="2">
        <v>3.3154854377519189E-3</v>
      </c>
      <c r="AQ139" s="2">
        <v>67.221640080321421</v>
      </c>
      <c r="AR139" s="2">
        <f t="shared" si="76"/>
        <v>3.0399201058350114</v>
      </c>
      <c r="AS139" s="2">
        <v>15.376589424199141</v>
      </c>
      <c r="AT139" s="2">
        <v>18.35916666666666</v>
      </c>
      <c r="AU139" s="2">
        <v>2.7730706075504712E-4</v>
      </c>
      <c r="AV139" s="2">
        <v>78.55</v>
      </c>
      <c r="AW139" s="2">
        <v>19</v>
      </c>
      <c r="AX139" s="2">
        <v>3</v>
      </c>
      <c r="AY139" s="2">
        <f t="shared" si="77"/>
        <v>1</v>
      </c>
      <c r="AZ139" s="2">
        <f t="shared" si="78"/>
        <v>0</v>
      </c>
      <c r="BA139" s="2">
        <f t="shared" si="79"/>
        <v>53875.556200167382</v>
      </c>
      <c r="BB139" s="2" t="s">
        <v>309</v>
      </c>
      <c r="BC139" s="2">
        <v>0</v>
      </c>
      <c r="BD139" s="2">
        <v>0</v>
      </c>
      <c r="BE139" s="2">
        <v>0</v>
      </c>
      <c r="BF139" s="2" t="e">
        <f t="shared" si="80"/>
        <v>#DIV/0!</v>
      </c>
      <c r="BG139" s="2">
        <v>0.5</v>
      </c>
      <c r="BH139" s="2" t="s">
        <v>945</v>
      </c>
      <c r="BI139" s="2">
        <v>8167.31</v>
      </c>
      <c r="BJ139" s="2">
        <v>911.51532000000009</v>
      </c>
      <c r="BK139" s="2">
        <v>2672.56</v>
      </c>
      <c r="BL139" s="2">
        <f t="shared" si="81"/>
        <v>0.65893550752836227</v>
      </c>
      <c r="BM139" s="2">
        <v>0.5</v>
      </c>
      <c r="BN139" s="2">
        <f t="shared" si="82"/>
        <v>252.871569647662</v>
      </c>
      <c r="BO139" s="2">
        <f t="shared" si="83"/>
        <v>12.517894846470448</v>
      </c>
      <c r="BP139" s="2">
        <f t="shared" si="84"/>
        <v>83.313028042637882</v>
      </c>
      <c r="BQ139" s="2">
        <f t="shared" si="85"/>
        <v>4.7525686114953739E-2</v>
      </c>
      <c r="BR139" s="2">
        <f t="shared" si="86"/>
        <v>-1</v>
      </c>
      <c r="BS139" s="2" t="e">
        <f t="shared" si="87"/>
        <v>#DIV/0!</v>
      </c>
      <c r="BT139" s="2" t="s">
        <v>946</v>
      </c>
      <c r="BU139" s="2">
        <v>660.73</v>
      </c>
      <c r="BV139" s="2">
        <f t="shared" si="88"/>
        <v>660.73</v>
      </c>
      <c r="BW139" s="2">
        <f t="shared" si="89"/>
        <v>0.75277262250426558</v>
      </c>
      <c r="BX139" s="2">
        <f t="shared" si="90"/>
        <v>0.8753446762400402</v>
      </c>
      <c r="BY139" s="2">
        <f t="shared" si="91"/>
        <v>4.0448594736125196</v>
      </c>
      <c r="BZ139" s="2">
        <f t="shared" si="92"/>
        <v>0.65893550752836227</v>
      </c>
      <c r="CA139" s="2" t="e">
        <f t="shared" si="93"/>
        <v>#DIV/0!</v>
      </c>
      <c r="CB139" s="2">
        <f t="shared" si="94"/>
        <v>0.63451098982305831</v>
      </c>
      <c r="CC139" s="2">
        <f t="shared" si="95"/>
        <v>0.36548901017694169</v>
      </c>
      <c r="CD139" s="2">
        <f t="shared" si="96"/>
        <v>299.98406666666671</v>
      </c>
      <c r="CE139" s="2">
        <f t="shared" si="97"/>
        <v>252.871569647662</v>
      </c>
      <c r="CF139" s="2">
        <f t="shared" si="98"/>
        <v>0.84295000217009963</v>
      </c>
      <c r="CG139" s="2">
        <f t="shared" si="99"/>
        <v>0.16529350418829236</v>
      </c>
      <c r="CH139" s="2">
        <v>6</v>
      </c>
      <c r="CI139" s="2">
        <v>0.5</v>
      </c>
      <c r="CJ139" s="2" t="s">
        <v>312</v>
      </c>
      <c r="CK139" s="2">
        <v>2</v>
      </c>
      <c r="CL139" s="2" t="b">
        <v>0</v>
      </c>
      <c r="CM139" s="2">
        <v>1693256993.75</v>
      </c>
      <c r="CN139" s="2">
        <v>396.27886666666672</v>
      </c>
      <c r="CO139" s="2">
        <v>409.99090000000012</v>
      </c>
      <c r="CP139" s="2">
        <v>18.29714666666667</v>
      </c>
      <c r="CQ139" s="2">
        <v>15.338380000000001</v>
      </c>
      <c r="CR139" s="2">
        <v>396.7628666666667</v>
      </c>
      <c r="CS139" s="2">
        <v>18.255146666666668</v>
      </c>
      <c r="CT139" s="2">
        <v>600.01013333333333</v>
      </c>
      <c r="CU139" s="2">
        <v>101.38923333333339</v>
      </c>
      <c r="CV139" s="2">
        <v>9.9993316666666679E-2</v>
      </c>
      <c r="CW139" s="2">
        <v>25.56896333333334</v>
      </c>
      <c r="CX139" s="2">
        <v>24.876180000000002</v>
      </c>
      <c r="CY139" s="2">
        <v>999.9000000000002</v>
      </c>
      <c r="CZ139" s="2">
        <v>0</v>
      </c>
      <c r="DA139" s="2">
        <v>0</v>
      </c>
      <c r="DB139" s="2">
        <v>10001.32333333333</v>
      </c>
      <c r="DC139" s="2">
        <v>0</v>
      </c>
      <c r="DD139" s="2">
        <v>246.99243333333331</v>
      </c>
      <c r="DE139" s="2">
        <v>299.98406666666671</v>
      </c>
      <c r="DF139" s="2">
        <v>0.90000716666666669</v>
      </c>
      <c r="DG139" s="2">
        <v>9.9992763333333345E-2</v>
      </c>
      <c r="DH139" s="2">
        <v>0</v>
      </c>
      <c r="DI139" s="2">
        <v>911.75403333333338</v>
      </c>
      <c r="DJ139" s="2">
        <v>5.0002200000000014</v>
      </c>
      <c r="DK139" s="2">
        <v>2853.201</v>
      </c>
      <c r="DL139" s="2">
        <v>2719.5153333333342</v>
      </c>
      <c r="DM139" s="2">
        <v>36.418399999999998</v>
      </c>
      <c r="DN139" s="2">
        <v>40.801666666666648</v>
      </c>
      <c r="DO139" s="2">
        <v>38.46223333333333</v>
      </c>
      <c r="DP139" s="2">
        <v>38.962266666666657</v>
      </c>
      <c r="DQ139" s="2">
        <v>38.618699999999997</v>
      </c>
      <c r="DR139" s="2">
        <v>265.48733333333342</v>
      </c>
      <c r="DS139" s="2">
        <v>29.498666666666669</v>
      </c>
      <c r="DT139" s="2">
        <v>0</v>
      </c>
      <c r="DU139" s="2">
        <v>362.59999990463263</v>
      </c>
      <c r="DV139" s="2">
        <v>0</v>
      </c>
      <c r="DW139" s="2">
        <v>911.51532000000009</v>
      </c>
      <c r="DX139" s="2">
        <v>-45.391000060066233</v>
      </c>
      <c r="DY139" s="2">
        <v>-133.45230794182129</v>
      </c>
      <c r="DZ139" s="2">
        <v>2852.6480000000001</v>
      </c>
      <c r="EA139" s="2">
        <v>15</v>
      </c>
      <c r="EB139" s="2">
        <v>1693257030.5</v>
      </c>
      <c r="EC139" s="2" t="s">
        <v>947</v>
      </c>
      <c r="ED139" s="2">
        <v>1693257029.5</v>
      </c>
      <c r="EE139" s="2">
        <v>1693257030.5</v>
      </c>
      <c r="EF139" s="2">
        <v>121</v>
      </c>
      <c r="EG139" s="2">
        <v>0.33900000000000002</v>
      </c>
      <c r="EH139" s="2">
        <v>0</v>
      </c>
      <c r="EI139" s="2">
        <v>-0.48399999999999999</v>
      </c>
      <c r="EJ139" s="2">
        <v>4.2000000000000003E-2</v>
      </c>
      <c r="EK139" s="2">
        <v>410</v>
      </c>
      <c r="EL139" s="2">
        <v>15</v>
      </c>
      <c r="EM139" s="2">
        <v>0.28999999999999998</v>
      </c>
      <c r="EN139" s="2">
        <v>0.04</v>
      </c>
      <c r="EO139" s="2">
        <v>100</v>
      </c>
      <c r="EP139" s="2">
        <v>100</v>
      </c>
      <c r="EQ139" s="2">
        <v>-0.48399999999999999</v>
      </c>
      <c r="ER139" s="2">
        <v>4.2000000000000003E-2</v>
      </c>
      <c r="ES139" s="2">
        <v>-1.313317036925097</v>
      </c>
      <c r="ET139" s="2">
        <v>4.3947813741094052E-4</v>
      </c>
      <c r="EU139" s="2">
        <v>1.9954388575737439E-6</v>
      </c>
      <c r="EV139" s="2">
        <v>-3.8034163071679039E-10</v>
      </c>
      <c r="EW139" s="2">
        <v>8.5236265893208013E-2</v>
      </c>
      <c r="EX139" s="2">
        <v>0</v>
      </c>
      <c r="EY139" s="2">
        <v>0</v>
      </c>
      <c r="EZ139" s="2">
        <v>0</v>
      </c>
      <c r="FA139" s="2">
        <v>23</v>
      </c>
      <c r="FB139" s="2">
        <v>2006</v>
      </c>
      <c r="FC139" s="2">
        <v>0</v>
      </c>
      <c r="FD139" s="2">
        <v>18</v>
      </c>
      <c r="FE139" s="2">
        <v>5.6</v>
      </c>
      <c r="FF139" s="2">
        <v>5.8</v>
      </c>
      <c r="FG139" s="2">
        <v>1.07422</v>
      </c>
      <c r="FH139" s="2">
        <v>2.6355</v>
      </c>
      <c r="FI139" s="2">
        <v>1.39771</v>
      </c>
      <c r="FJ139" s="2">
        <v>2.2644000000000002</v>
      </c>
      <c r="FK139" s="2">
        <v>1.3952599999999999</v>
      </c>
      <c r="FL139" s="2">
        <v>2.5915499999999998</v>
      </c>
      <c r="FM139" s="2">
        <v>35.987900000000003</v>
      </c>
      <c r="FN139" s="2">
        <v>13.3703</v>
      </c>
      <c r="FO139" s="2">
        <v>18</v>
      </c>
      <c r="FP139" s="2">
        <v>578.54999999999995</v>
      </c>
      <c r="FQ139" s="2">
        <v>366.34100000000001</v>
      </c>
      <c r="FR139" s="2">
        <v>24.967700000000001</v>
      </c>
      <c r="FS139" s="2">
        <v>26.051200000000001</v>
      </c>
      <c r="FT139" s="2">
        <v>30.0002</v>
      </c>
      <c r="FU139" s="2">
        <v>25.869299999999999</v>
      </c>
      <c r="FV139" s="2">
        <v>26.222799999999999</v>
      </c>
      <c r="FW139" s="2">
        <v>21.525200000000002</v>
      </c>
      <c r="FX139" s="2">
        <v>8.9488800000000008</v>
      </c>
      <c r="FY139" s="2">
        <v>85.944900000000004</v>
      </c>
      <c r="FZ139" s="2">
        <v>-999.9</v>
      </c>
      <c r="GA139" s="2">
        <v>410</v>
      </c>
      <c r="GB139" s="2">
        <v>15.342499999999999</v>
      </c>
      <c r="GC139" s="2">
        <v>98.893600000000006</v>
      </c>
      <c r="GD139" s="2">
        <v>93.488799999999998</v>
      </c>
    </row>
    <row r="140" spans="1:186" s="2" customFormat="1" thickTop="1" thickBot="1" x14ac:dyDescent="0.35">
      <c r="A140" s="1">
        <v>121</v>
      </c>
      <c r="B140" s="2">
        <v>1693257270</v>
      </c>
      <c r="C140" s="2">
        <v>20861</v>
      </c>
      <c r="D140" s="2" t="s">
        <v>948</v>
      </c>
      <c r="E140" s="2" t="s">
        <v>949</v>
      </c>
      <c r="F140" s="2">
        <v>5</v>
      </c>
      <c r="G140" s="2" t="s">
        <v>934</v>
      </c>
      <c r="H140" s="2" t="s">
        <v>308</v>
      </c>
      <c r="I140" s="1">
        <v>121</v>
      </c>
      <c r="J140" s="1" t="s">
        <v>1357</v>
      </c>
      <c r="M140" s="2">
        <v>1693257262.25</v>
      </c>
      <c r="N140" s="2">
        <f t="shared" si="50"/>
        <v>2.8836168472320405E-3</v>
      </c>
      <c r="O140" s="2">
        <f t="shared" si="51"/>
        <v>2.8836168472320405</v>
      </c>
      <c r="P140" s="1">
        <f t="shared" si="52"/>
        <v>13.17572473553621</v>
      </c>
      <c r="Q140" s="2">
        <f t="shared" si="53"/>
        <v>395.67049999999989</v>
      </c>
      <c r="R140" s="2">
        <f t="shared" si="54"/>
        <v>292.73272124158262</v>
      </c>
      <c r="S140" s="2">
        <f t="shared" si="55"/>
        <v>29.707660136365728</v>
      </c>
      <c r="T140" s="2">
        <f t="shared" si="56"/>
        <v>40.154188059780786</v>
      </c>
      <c r="U140" s="2">
        <f t="shared" si="57"/>
        <v>0.22829539119738751</v>
      </c>
      <c r="V140" s="2">
        <f t="shared" si="58"/>
        <v>2.9540970514109315</v>
      </c>
      <c r="W140" s="2">
        <f t="shared" si="59"/>
        <v>0.21892721416101552</v>
      </c>
      <c r="X140" s="2">
        <f t="shared" si="60"/>
        <v>0.13763916872558488</v>
      </c>
      <c r="Y140" s="2">
        <f t="shared" si="61"/>
        <v>49.587037074625698</v>
      </c>
      <c r="Z140" s="2">
        <f t="shared" si="62"/>
        <v>24.832953738552284</v>
      </c>
      <c r="AA140" s="2">
        <f t="shared" si="63"/>
        <v>24.48141</v>
      </c>
      <c r="AB140" s="2">
        <f t="shared" si="64"/>
        <v>3.0826867519629468</v>
      </c>
      <c r="AC140" s="2">
        <f t="shared" si="65"/>
        <v>54.968379176915946</v>
      </c>
      <c r="AD140" s="2">
        <f t="shared" si="66"/>
        <v>1.7779949988228028</v>
      </c>
      <c r="AE140" s="2">
        <f t="shared" si="67"/>
        <v>3.2345778162756424</v>
      </c>
      <c r="AF140" s="2">
        <f t="shared" si="68"/>
        <v>1.3046917531401441</v>
      </c>
      <c r="AG140" s="2">
        <f t="shared" si="69"/>
        <v>-127.16750296293299</v>
      </c>
      <c r="AH140" s="2">
        <f t="shared" si="70"/>
        <v>128.36990057928728</v>
      </c>
      <c r="AI140" s="2">
        <f t="shared" si="71"/>
        <v>9.1810815588949861</v>
      </c>
      <c r="AJ140" s="2">
        <f t="shared" si="72"/>
        <v>59.970516249874976</v>
      </c>
      <c r="AK140" s="2">
        <f t="shared" si="73"/>
        <v>13.17572473553621</v>
      </c>
      <c r="AL140" s="2">
        <f t="shared" si="74"/>
        <v>2.8836168472320405</v>
      </c>
      <c r="AM140" s="2">
        <f t="shared" si="75"/>
        <v>13.222312643151273</v>
      </c>
      <c r="AN140" s="2">
        <v>416.07359798470952</v>
      </c>
      <c r="AO140" s="2">
        <v>402.6196727272727</v>
      </c>
      <c r="AP140" s="2">
        <v>7.3549965297062848E-3</v>
      </c>
      <c r="AQ140" s="2">
        <v>67.216972968616417</v>
      </c>
      <c r="AR140" s="2">
        <f t="shared" si="76"/>
        <v>2.9477899622608623</v>
      </c>
      <c r="AS140" s="2">
        <v>14.67806079688312</v>
      </c>
      <c r="AT140" s="2">
        <v>17.574380000000001</v>
      </c>
      <c r="AU140" s="2">
        <v>-2.8059644059327131E-5</v>
      </c>
      <c r="AV140" s="2">
        <v>78.55</v>
      </c>
      <c r="AW140" s="2">
        <v>0</v>
      </c>
      <c r="AX140" s="2">
        <v>0</v>
      </c>
      <c r="AY140" s="2">
        <f t="shared" si="77"/>
        <v>1</v>
      </c>
      <c r="AZ140" s="2">
        <f t="shared" si="78"/>
        <v>0</v>
      </c>
      <c r="BA140" s="2">
        <f t="shared" si="79"/>
        <v>53928.027013414205</v>
      </c>
      <c r="BB140" s="2" t="s">
        <v>309</v>
      </c>
      <c r="BC140" s="2">
        <v>0</v>
      </c>
      <c r="BD140" s="2">
        <v>0</v>
      </c>
      <c r="BE140" s="2">
        <v>0</v>
      </c>
      <c r="BF140" s="2" t="e">
        <f t="shared" si="80"/>
        <v>#DIV/0!</v>
      </c>
      <c r="BG140" s="2">
        <v>0.5</v>
      </c>
      <c r="BH140" s="2" t="s">
        <v>950</v>
      </c>
      <c r="BI140" s="2">
        <v>8156.79</v>
      </c>
      <c r="BJ140" s="2">
        <v>999.50284615384601</v>
      </c>
      <c r="BK140" s="2">
        <v>2735.2</v>
      </c>
      <c r="BL140" s="2">
        <f t="shared" si="81"/>
        <v>0.63457778365244</v>
      </c>
      <c r="BM140" s="2">
        <v>0.5</v>
      </c>
      <c r="BN140" s="2">
        <f t="shared" si="82"/>
        <v>252.87975462933969</v>
      </c>
      <c r="BO140" s="2">
        <f t="shared" si="83"/>
        <v>13.17572473553621</v>
      </c>
      <c r="BP140" s="2">
        <f t="shared" si="84"/>
        <v>80.23593711162961</v>
      </c>
      <c r="BQ140" s="2">
        <f t="shared" si="85"/>
        <v>5.012550235235614E-2</v>
      </c>
      <c r="BR140" s="2">
        <f t="shared" si="86"/>
        <v>-1</v>
      </c>
      <c r="BS140" s="2" t="e">
        <f t="shared" si="87"/>
        <v>#DIV/0!</v>
      </c>
      <c r="BT140" s="2" t="s">
        <v>951</v>
      </c>
      <c r="BU140" s="2">
        <v>713.33</v>
      </c>
      <c r="BV140" s="2">
        <f t="shared" si="88"/>
        <v>713.33</v>
      </c>
      <c r="BW140" s="2">
        <f t="shared" si="89"/>
        <v>0.73920371453641409</v>
      </c>
      <c r="BX140" s="2">
        <f t="shared" si="90"/>
        <v>0.85846130257937159</v>
      </c>
      <c r="BY140" s="2">
        <f t="shared" si="91"/>
        <v>3.8344104411702853</v>
      </c>
      <c r="BZ140" s="2">
        <f t="shared" si="92"/>
        <v>0.63457778365244011</v>
      </c>
      <c r="CA140" s="2" t="e">
        <f t="shared" si="93"/>
        <v>#DIV/0!</v>
      </c>
      <c r="CB140" s="2">
        <f t="shared" si="94"/>
        <v>0.61267079260991542</v>
      </c>
      <c r="CC140" s="2">
        <f t="shared" si="95"/>
        <v>0.38732920739008458</v>
      </c>
      <c r="CD140" s="2">
        <f t="shared" si="96"/>
        <v>299.9937666666666</v>
      </c>
      <c r="CE140" s="2">
        <f t="shared" si="97"/>
        <v>252.87975462933969</v>
      </c>
      <c r="CF140" s="2">
        <f t="shared" si="98"/>
        <v>0.84295003005953484</v>
      </c>
      <c r="CG140" s="2">
        <f t="shared" si="99"/>
        <v>0.16529355801490223</v>
      </c>
      <c r="CH140" s="2">
        <v>6</v>
      </c>
      <c r="CI140" s="2">
        <v>0.5</v>
      </c>
      <c r="CJ140" s="2" t="s">
        <v>312</v>
      </c>
      <c r="CK140" s="2">
        <v>2</v>
      </c>
      <c r="CL140" s="2" t="b">
        <v>0</v>
      </c>
      <c r="CM140" s="2">
        <v>1693257262.25</v>
      </c>
      <c r="CN140" s="2">
        <v>395.67049999999989</v>
      </c>
      <c r="CO140" s="2">
        <v>409.98809999999997</v>
      </c>
      <c r="CP140" s="2">
        <v>17.519970000000001</v>
      </c>
      <c r="CQ140" s="2">
        <v>14.686693333333331</v>
      </c>
      <c r="CR140" s="2">
        <v>396.01150000000001</v>
      </c>
      <c r="CS140" s="2">
        <v>17.487970000000001</v>
      </c>
      <c r="CT140" s="2">
        <v>599.96173333333331</v>
      </c>
      <c r="CU140" s="2">
        <v>101.3841</v>
      </c>
      <c r="CV140" s="2">
        <v>9.9806583333333324E-2</v>
      </c>
      <c r="CW140" s="2">
        <v>25.287443333333329</v>
      </c>
      <c r="CX140" s="2">
        <v>24.48141</v>
      </c>
      <c r="CY140" s="2">
        <v>999.9000000000002</v>
      </c>
      <c r="CZ140" s="2">
        <v>0</v>
      </c>
      <c r="DA140" s="2">
        <v>0</v>
      </c>
      <c r="DB140" s="2">
        <v>10002.165333333331</v>
      </c>
      <c r="DC140" s="2">
        <v>0</v>
      </c>
      <c r="DD140" s="2">
        <v>202.3537</v>
      </c>
      <c r="DE140" s="2">
        <v>299.9937666666666</v>
      </c>
      <c r="DF140" s="2">
        <v>0.89999920000000011</v>
      </c>
      <c r="DG140" s="2">
        <v>0.10000082</v>
      </c>
      <c r="DH140" s="2">
        <v>0</v>
      </c>
      <c r="DI140" s="2">
        <v>999.48506666666651</v>
      </c>
      <c r="DJ140" s="2">
        <v>5.0002200000000014</v>
      </c>
      <c r="DK140" s="2">
        <v>3113.779</v>
      </c>
      <c r="DL140" s="2">
        <v>2719.5966666666659</v>
      </c>
      <c r="DM140" s="2">
        <v>36.737400000000001</v>
      </c>
      <c r="DN140" s="2">
        <v>40.420466666666663</v>
      </c>
      <c r="DO140" s="2">
        <v>39.04546666666667</v>
      </c>
      <c r="DP140" s="2">
        <v>35.033000000000001</v>
      </c>
      <c r="DQ140" s="2">
        <v>38.061999999999991</v>
      </c>
      <c r="DR140" s="2">
        <v>265.49366666666663</v>
      </c>
      <c r="DS140" s="2">
        <v>29.49966666666667</v>
      </c>
      <c r="DT140" s="2">
        <v>0</v>
      </c>
      <c r="DU140" s="2">
        <v>266</v>
      </c>
      <c r="DV140" s="2">
        <v>0</v>
      </c>
      <c r="DW140" s="2">
        <v>999.50284615384601</v>
      </c>
      <c r="DX140" s="2">
        <v>-23.455247884955519</v>
      </c>
      <c r="DY140" s="2">
        <v>-39.804786266718281</v>
      </c>
      <c r="DZ140" s="2">
        <v>3113.6580769230768</v>
      </c>
      <c r="EA140" s="2">
        <v>15</v>
      </c>
      <c r="EB140" s="2">
        <v>1693257299.5</v>
      </c>
      <c r="EC140" s="2" t="s">
        <v>952</v>
      </c>
      <c r="ED140" s="2">
        <v>1693257290</v>
      </c>
      <c r="EE140" s="2">
        <v>1693257299.5</v>
      </c>
      <c r="EF140" s="2">
        <v>122</v>
      </c>
      <c r="EG140" s="2">
        <v>0.14299999999999999</v>
      </c>
      <c r="EH140" s="2">
        <v>2E-3</v>
      </c>
      <c r="EI140" s="2">
        <v>-0.34100000000000003</v>
      </c>
      <c r="EJ140" s="2">
        <v>3.2000000000000001E-2</v>
      </c>
      <c r="EK140" s="2">
        <v>410</v>
      </c>
      <c r="EL140" s="2">
        <v>15</v>
      </c>
      <c r="EM140" s="2">
        <v>0.2</v>
      </c>
      <c r="EN140" s="2">
        <v>0.08</v>
      </c>
      <c r="EO140" s="2">
        <v>100</v>
      </c>
      <c r="EP140" s="2">
        <v>100</v>
      </c>
      <c r="EQ140" s="2">
        <v>-0.34100000000000003</v>
      </c>
      <c r="ER140" s="2">
        <v>3.2000000000000001E-2</v>
      </c>
      <c r="ES140" s="2">
        <v>-0.9744331062719862</v>
      </c>
      <c r="ET140" s="2">
        <v>4.3947813741094052E-4</v>
      </c>
      <c r="EU140" s="2">
        <v>1.9954388575737439E-6</v>
      </c>
      <c r="EV140" s="2">
        <v>-3.8034163071679039E-10</v>
      </c>
      <c r="EW140" s="2">
        <v>-7.9133094534024409E-2</v>
      </c>
      <c r="EX140" s="2">
        <v>-1.1920631203760169E-2</v>
      </c>
      <c r="EY140" s="2">
        <v>1.912794135708796E-3</v>
      </c>
      <c r="EZ140" s="2">
        <v>-4.0206091563060771E-5</v>
      </c>
      <c r="FA140" s="2">
        <v>23</v>
      </c>
      <c r="FB140" s="2">
        <v>2006</v>
      </c>
      <c r="FC140" s="2">
        <v>0</v>
      </c>
      <c r="FD140" s="2">
        <v>18</v>
      </c>
      <c r="FE140" s="2">
        <v>4</v>
      </c>
      <c r="FF140" s="2">
        <v>4</v>
      </c>
      <c r="FG140" s="2">
        <v>1.07422</v>
      </c>
      <c r="FH140" s="2">
        <v>2.6245099999999999</v>
      </c>
      <c r="FI140" s="2">
        <v>1.39771</v>
      </c>
      <c r="FJ140" s="2">
        <v>2.2656200000000002</v>
      </c>
      <c r="FK140" s="2">
        <v>1.3952599999999999</v>
      </c>
      <c r="FL140" s="2">
        <v>2.4487299999999999</v>
      </c>
      <c r="FM140" s="2">
        <v>35.429099999999998</v>
      </c>
      <c r="FN140" s="2">
        <v>13.098800000000001</v>
      </c>
      <c r="FO140" s="2">
        <v>18</v>
      </c>
      <c r="FP140" s="2">
        <v>604.71199999999999</v>
      </c>
      <c r="FQ140" s="2">
        <v>367.15499999999997</v>
      </c>
      <c r="FR140" s="2">
        <v>24.827400000000001</v>
      </c>
      <c r="FS140" s="2">
        <v>26.007300000000001</v>
      </c>
      <c r="FT140" s="2">
        <v>29.999700000000001</v>
      </c>
      <c r="FU140" s="2">
        <v>25.837599999999998</v>
      </c>
      <c r="FV140" s="2">
        <v>26.1875</v>
      </c>
      <c r="FW140" s="2">
        <v>21.531700000000001</v>
      </c>
      <c r="FX140" s="2">
        <v>9.3566500000000001</v>
      </c>
      <c r="FY140" s="2">
        <v>70.839299999999994</v>
      </c>
      <c r="FZ140" s="2">
        <v>-999.9</v>
      </c>
      <c r="GA140" s="2">
        <v>410</v>
      </c>
      <c r="GB140" s="2">
        <v>14.7438</v>
      </c>
      <c r="GC140" s="2">
        <v>98.907600000000002</v>
      </c>
      <c r="GD140" s="2">
        <v>93.523099999999999</v>
      </c>
    </row>
    <row r="141" spans="1:186" s="2" customFormat="1" thickTop="1" thickBot="1" x14ac:dyDescent="0.35">
      <c r="A141" s="1">
        <v>122</v>
      </c>
      <c r="B141" s="2">
        <v>1693257601.5</v>
      </c>
      <c r="C141" s="2">
        <v>21192.5</v>
      </c>
      <c r="D141" s="2" t="s">
        <v>953</v>
      </c>
      <c r="E141" s="2" t="s">
        <v>954</v>
      </c>
      <c r="F141" s="2">
        <v>5</v>
      </c>
      <c r="G141" s="2" t="s">
        <v>934</v>
      </c>
      <c r="H141" s="2" t="s">
        <v>308</v>
      </c>
      <c r="I141" s="1">
        <v>122</v>
      </c>
      <c r="J141" s="1" t="s">
        <v>1358</v>
      </c>
      <c r="M141" s="2">
        <v>1693257593.5</v>
      </c>
      <c r="N141" s="2">
        <f t="shared" si="50"/>
        <v>3.4824655922386337E-4</v>
      </c>
      <c r="O141" s="2">
        <f t="shared" si="51"/>
        <v>0.34824655922386338</v>
      </c>
      <c r="P141" s="1">
        <f t="shared" si="52"/>
        <v>4.5621439600165106</v>
      </c>
      <c r="Q141" s="2">
        <f t="shared" si="53"/>
        <v>405.28880645161291</v>
      </c>
      <c r="R141" s="2">
        <f t="shared" si="54"/>
        <v>119.95052043435427</v>
      </c>
      <c r="S141" s="2">
        <f t="shared" si="55"/>
        <v>12.172024477825573</v>
      </c>
      <c r="T141" s="2">
        <f t="shared" si="56"/>
        <v>41.126835088786002</v>
      </c>
      <c r="U141" s="2">
        <f t="shared" si="57"/>
        <v>2.6204583483808174E-2</v>
      </c>
      <c r="V141" s="2">
        <f t="shared" si="58"/>
        <v>2.9538960056331658</v>
      </c>
      <c r="W141" s="2">
        <f t="shared" si="59"/>
        <v>2.6076119341457218E-2</v>
      </c>
      <c r="X141" s="2">
        <f t="shared" si="60"/>
        <v>1.630906395054741E-2</v>
      </c>
      <c r="Y141" s="2">
        <f t="shared" si="61"/>
        <v>49.585616841941544</v>
      </c>
      <c r="Z141" s="2">
        <f t="shared" si="62"/>
        <v>24.989755583774311</v>
      </c>
      <c r="AA141" s="2">
        <f t="shared" si="63"/>
        <v>24.319790322580641</v>
      </c>
      <c r="AB141" s="2">
        <f t="shared" si="64"/>
        <v>3.052992759071762</v>
      </c>
      <c r="AC141" s="2">
        <f t="shared" si="65"/>
        <v>55.088083369084906</v>
      </c>
      <c r="AD141" s="2">
        <f t="shared" si="66"/>
        <v>1.7297257356354476</v>
      </c>
      <c r="AE141" s="2">
        <f t="shared" si="67"/>
        <v>3.1399272398831708</v>
      </c>
      <c r="AF141" s="2">
        <f t="shared" si="68"/>
        <v>1.3232670234363144</v>
      </c>
      <c r="AG141" s="2">
        <f t="shared" si="69"/>
        <v>-15.357673261772375</v>
      </c>
      <c r="AH141" s="2">
        <f t="shared" si="70"/>
        <v>74.747020108287785</v>
      </c>
      <c r="AI141" s="2">
        <f t="shared" si="71"/>
        <v>5.3285569880568504</v>
      </c>
      <c r="AJ141" s="2">
        <f t="shared" si="72"/>
        <v>114.30352067651381</v>
      </c>
      <c r="AK141" s="2">
        <f t="shared" si="73"/>
        <v>4.5621439600165106</v>
      </c>
      <c r="AL141" s="2">
        <f t="shared" si="74"/>
        <v>0.34824655922386338</v>
      </c>
      <c r="AM141" s="2">
        <f t="shared" si="75"/>
        <v>4.5417183937958114</v>
      </c>
      <c r="AN141" s="2">
        <v>416.98470389550181</v>
      </c>
      <c r="AO141" s="2">
        <v>412.49307272727242</v>
      </c>
      <c r="AP141" s="2">
        <v>-2.7707481261218941E-2</v>
      </c>
      <c r="AQ141" s="2">
        <v>67.230373870143595</v>
      </c>
      <c r="AR141" s="2">
        <f t="shared" si="76"/>
        <v>0.41014039109443501</v>
      </c>
      <c r="AS141" s="2">
        <v>16.715719675497841</v>
      </c>
      <c r="AT141" s="2">
        <v>17.083992727272729</v>
      </c>
      <c r="AU141" s="2">
        <v>6.5037056277026809E-3</v>
      </c>
      <c r="AV141" s="2">
        <v>78.55</v>
      </c>
      <c r="AW141" s="2">
        <v>51</v>
      </c>
      <c r="AX141" s="2">
        <v>8</v>
      </c>
      <c r="AY141" s="2">
        <f t="shared" si="77"/>
        <v>1</v>
      </c>
      <c r="AZ141" s="2">
        <f t="shared" si="78"/>
        <v>0</v>
      </c>
      <c r="BA141" s="2">
        <f t="shared" si="79"/>
        <v>54012.161607302005</v>
      </c>
      <c r="BB141" s="2" t="s">
        <v>309</v>
      </c>
      <c r="BC141" s="2">
        <v>0</v>
      </c>
      <c r="BD141" s="2">
        <v>0</v>
      </c>
      <c r="BE141" s="2">
        <v>0</v>
      </c>
      <c r="BF141" s="2" t="e">
        <f t="shared" si="80"/>
        <v>#DIV/0!</v>
      </c>
      <c r="BG141" s="2">
        <v>0.5</v>
      </c>
      <c r="BH141" s="2" t="s">
        <v>955</v>
      </c>
      <c r="BI141" s="2">
        <v>8177.52</v>
      </c>
      <c r="BJ141" s="2">
        <v>1132.5164</v>
      </c>
      <c r="BK141" s="2">
        <v>2271.81</v>
      </c>
      <c r="BL141" s="2">
        <f t="shared" si="81"/>
        <v>0.50149158600411126</v>
      </c>
      <c r="BM141" s="2">
        <v>0.5</v>
      </c>
      <c r="BN141" s="2">
        <f t="shared" si="82"/>
        <v>252.87303929968562</v>
      </c>
      <c r="BO141" s="2">
        <f t="shared" si="83"/>
        <v>4.5621439600165106</v>
      </c>
      <c r="BP141" s="2">
        <f t="shared" si="84"/>
        <v>63.406850768039646</v>
      </c>
      <c r="BQ141" s="2">
        <f t="shared" si="85"/>
        <v>1.6063966215086975E-2</v>
      </c>
      <c r="BR141" s="2">
        <f t="shared" si="86"/>
        <v>-1</v>
      </c>
      <c r="BS141" s="2" t="e">
        <f t="shared" si="87"/>
        <v>#DIV/0!</v>
      </c>
      <c r="BT141" s="2" t="s">
        <v>956</v>
      </c>
      <c r="BU141" s="2">
        <v>707.6</v>
      </c>
      <c r="BV141" s="2">
        <f t="shared" si="88"/>
        <v>707.6</v>
      </c>
      <c r="BW141" s="2">
        <f t="shared" si="89"/>
        <v>0.68853029082537709</v>
      </c>
      <c r="BX141" s="2">
        <f t="shared" si="90"/>
        <v>0.72835079688788584</v>
      </c>
      <c r="BY141" s="2">
        <f t="shared" si="91"/>
        <v>3.2105850763143016</v>
      </c>
      <c r="BZ141" s="2">
        <f t="shared" si="92"/>
        <v>0.50149158600411126</v>
      </c>
      <c r="CA141" s="2" t="e">
        <f t="shared" si="93"/>
        <v>#DIV/0!</v>
      </c>
      <c r="CB141" s="2">
        <f t="shared" si="94"/>
        <v>0.45507599172768542</v>
      </c>
      <c r="CC141" s="2">
        <f t="shared" si="95"/>
        <v>0.54492400827231458</v>
      </c>
      <c r="CD141" s="2">
        <f t="shared" si="96"/>
        <v>299.98587096774202</v>
      </c>
      <c r="CE141" s="2">
        <f t="shared" si="97"/>
        <v>252.87303929968562</v>
      </c>
      <c r="CF141" s="2">
        <f t="shared" si="98"/>
        <v>0.84294983121680911</v>
      </c>
      <c r="CG141" s="2">
        <f t="shared" si="99"/>
        <v>0.16529317424844175</v>
      </c>
      <c r="CH141" s="2">
        <v>6</v>
      </c>
      <c r="CI141" s="2">
        <v>0.5</v>
      </c>
      <c r="CJ141" s="2" t="s">
        <v>312</v>
      </c>
      <c r="CK141" s="2">
        <v>2</v>
      </c>
      <c r="CL141" s="2" t="b">
        <v>0</v>
      </c>
      <c r="CM141" s="2">
        <v>1693257593.5</v>
      </c>
      <c r="CN141" s="2">
        <v>405.28880645161291</v>
      </c>
      <c r="CO141" s="2">
        <v>409.99190322580648</v>
      </c>
      <c r="CP141" s="2">
        <v>17.045767741935482</v>
      </c>
      <c r="CQ141" s="2">
        <v>16.703470967741939</v>
      </c>
      <c r="CR141" s="2">
        <v>405.90180645161291</v>
      </c>
      <c r="CS141" s="2">
        <v>16.966767741935481</v>
      </c>
      <c r="CT141" s="2">
        <v>600.02393548387079</v>
      </c>
      <c r="CU141" s="2">
        <v>101.3753548387097</v>
      </c>
      <c r="CV141" s="2">
        <v>0.1000237903225806</v>
      </c>
      <c r="CW141" s="2">
        <v>24.789158064516119</v>
      </c>
      <c r="CX141" s="2">
        <v>24.319790322580641</v>
      </c>
      <c r="CY141" s="2">
        <v>999.90000000000032</v>
      </c>
      <c r="CZ141" s="2">
        <v>0</v>
      </c>
      <c r="DA141" s="2">
        <v>0</v>
      </c>
      <c r="DB141" s="2">
        <v>10001.88677419355</v>
      </c>
      <c r="DC141" s="2">
        <v>0</v>
      </c>
      <c r="DD141" s="2">
        <v>326.53677419354841</v>
      </c>
      <c r="DE141" s="2">
        <v>299.98587096774202</v>
      </c>
      <c r="DF141" s="2">
        <v>0.90001135483870986</v>
      </c>
      <c r="DG141" s="2">
        <v>9.9988748387096801E-2</v>
      </c>
      <c r="DH141" s="2">
        <v>0</v>
      </c>
      <c r="DI141" s="2">
        <v>1133.9906451612901</v>
      </c>
      <c r="DJ141" s="2">
        <v>5.0002200000000023</v>
      </c>
      <c r="DK141" s="2">
        <v>3534.896451612904</v>
      </c>
      <c r="DL141" s="2">
        <v>2719.5335483870958</v>
      </c>
      <c r="DM141" s="2">
        <v>35.632935483870973</v>
      </c>
      <c r="DN141" s="2">
        <v>39.102645161290319</v>
      </c>
      <c r="DO141" s="2">
        <v>37.75</v>
      </c>
      <c r="DP141" s="2">
        <v>33.735709677419358</v>
      </c>
      <c r="DQ141" s="2">
        <v>36.961387096774189</v>
      </c>
      <c r="DR141" s="2">
        <v>265.49032258064523</v>
      </c>
      <c r="DS141" s="2">
        <v>29.497096774193551</v>
      </c>
      <c r="DT141" s="2">
        <v>0</v>
      </c>
      <c r="DU141" s="2">
        <v>329.20000004768372</v>
      </c>
      <c r="DV141" s="2">
        <v>0</v>
      </c>
      <c r="DW141" s="2">
        <v>1132.5164</v>
      </c>
      <c r="DX141" s="2">
        <v>-115.11692288809721</v>
      </c>
      <c r="DY141" s="2">
        <v>-354.78076842424639</v>
      </c>
      <c r="DZ141" s="2">
        <v>3530.7543999999998</v>
      </c>
      <c r="EA141" s="2">
        <v>15</v>
      </c>
      <c r="EB141" s="2">
        <v>1693257623.5</v>
      </c>
      <c r="EC141" s="2" t="s">
        <v>957</v>
      </c>
      <c r="ED141" s="2">
        <v>1693257623.5</v>
      </c>
      <c r="EE141" s="2">
        <v>1693257620.5</v>
      </c>
      <c r="EF141" s="2">
        <v>123</v>
      </c>
      <c r="EG141" s="2">
        <v>-0.27300000000000002</v>
      </c>
      <c r="EH141" s="2">
        <v>8.9999999999999993E-3</v>
      </c>
      <c r="EI141" s="2">
        <v>-0.61299999999999999</v>
      </c>
      <c r="EJ141" s="2">
        <v>7.9000000000000001E-2</v>
      </c>
      <c r="EK141" s="2">
        <v>410</v>
      </c>
      <c r="EL141" s="2">
        <v>17</v>
      </c>
      <c r="EM141" s="2">
        <v>1.1000000000000001</v>
      </c>
      <c r="EN141" s="2">
        <v>0.27</v>
      </c>
      <c r="EO141" s="2">
        <v>100</v>
      </c>
      <c r="EP141" s="2">
        <v>100</v>
      </c>
      <c r="EQ141" s="2">
        <v>-0.61299999999999999</v>
      </c>
      <c r="ER141" s="2">
        <v>7.9000000000000001E-2</v>
      </c>
      <c r="ES141" s="2">
        <v>-0.83150658360516672</v>
      </c>
      <c r="ET141" s="2">
        <v>4.3947813741094052E-4</v>
      </c>
      <c r="EU141" s="2">
        <v>1.9954388575737439E-6</v>
      </c>
      <c r="EV141" s="2">
        <v>-3.8034163071679039E-10</v>
      </c>
      <c r="EW141" s="2">
        <v>-7.670234484555806E-2</v>
      </c>
      <c r="EX141" s="2">
        <v>-1.1920631203760169E-2</v>
      </c>
      <c r="EY141" s="2">
        <v>1.912794135708796E-3</v>
      </c>
      <c r="EZ141" s="2">
        <v>-4.0206091563060771E-5</v>
      </c>
      <c r="FA141" s="2">
        <v>23</v>
      </c>
      <c r="FB141" s="2">
        <v>2006</v>
      </c>
      <c r="FC141" s="2">
        <v>0</v>
      </c>
      <c r="FD141" s="2">
        <v>18</v>
      </c>
      <c r="FE141" s="2">
        <v>5.2</v>
      </c>
      <c r="FF141" s="2">
        <v>5</v>
      </c>
      <c r="FG141" s="2">
        <v>1.0778799999999999</v>
      </c>
      <c r="FH141" s="2">
        <v>2.6232899999999999</v>
      </c>
      <c r="FI141" s="2">
        <v>1.39771</v>
      </c>
      <c r="FJ141" s="2">
        <v>2.2631800000000002</v>
      </c>
      <c r="FK141" s="2">
        <v>1.3952599999999999</v>
      </c>
      <c r="FL141" s="2">
        <v>2.63794</v>
      </c>
      <c r="FM141" s="2">
        <v>34.737900000000003</v>
      </c>
      <c r="FN141" s="2">
        <v>12.8011</v>
      </c>
      <c r="FO141" s="2">
        <v>18</v>
      </c>
      <c r="FP141" s="2">
        <v>543.41099999999994</v>
      </c>
      <c r="FQ141" s="2">
        <v>372.36500000000001</v>
      </c>
      <c r="FR141" s="2">
        <v>24.271599999999999</v>
      </c>
      <c r="FS141" s="2">
        <v>25.807700000000001</v>
      </c>
      <c r="FT141" s="2">
        <v>30</v>
      </c>
      <c r="FU141" s="2">
        <v>25.670500000000001</v>
      </c>
      <c r="FV141" s="2">
        <v>26.0242</v>
      </c>
      <c r="FW141" s="2">
        <v>21.583400000000001</v>
      </c>
      <c r="FX141" s="2">
        <v>0</v>
      </c>
      <c r="FY141" s="2">
        <v>74.166200000000003</v>
      </c>
      <c r="FZ141" s="2">
        <v>-999.9</v>
      </c>
      <c r="GA141" s="2">
        <v>410</v>
      </c>
      <c r="GB141" s="2">
        <v>22.613900000000001</v>
      </c>
      <c r="GC141" s="2">
        <v>98.937600000000003</v>
      </c>
      <c r="GD141" s="2">
        <v>93.539000000000001</v>
      </c>
    </row>
    <row r="142" spans="1:186" s="2" customFormat="1" thickTop="1" thickBot="1" x14ac:dyDescent="0.35">
      <c r="A142" s="1">
        <v>123</v>
      </c>
      <c r="B142" s="2">
        <v>1693257809.5</v>
      </c>
      <c r="C142" s="2">
        <v>21400.5</v>
      </c>
      <c r="D142" s="2" t="s">
        <v>958</v>
      </c>
      <c r="E142" s="2" t="s">
        <v>959</v>
      </c>
      <c r="F142" s="2">
        <v>5</v>
      </c>
      <c r="G142" s="2" t="s">
        <v>934</v>
      </c>
      <c r="H142" s="2" t="s">
        <v>308</v>
      </c>
      <c r="I142" s="1">
        <v>123</v>
      </c>
      <c r="J142" s="1" t="s">
        <v>1359</v>
      </c>
      <c r="M142" s="2">
        <v>1693257801.5</v>
      </c>
      <c r="N142" s="2">
        <f t="shared" si="50"/>
        <v>7.7407909330046794E-4</v>
      </c>
      <c r="O142" s="2">
        <f t="shared" si="51"/>
        <v>0.77407909330046798</v>
      </c>
      <c r="P142" s="1">
        <f t="shared" si="52"/>
        <v>7.5946919923164327</v>
      </c>
      <c r="Q142" s="2">
        <f t="shared" si="53"/>
        <v>402.07780645161301</v>
      </c>
      <c r="R142" s="2">
        <f t="shared" si="54"/>
        <v>206.45898083435034</v>
      </c>
      <c r="S142" s="2">
        <f t="shared" si="55"/>
        <v>20.949775240533565</v>
      </c>
      <c r="T142" s="2">
        <f t="shared" si="56"/>
        <v>40.799579850326225</v>
      </c>
      <c r="U142" s="2">
        <f t="shared" si="57"/>
        <v>6.4711693953407992E-2</v>
      </c>
      <c r="V142" s="2">
        <f t="shared" si="58"/>
        <v>2.9533971032894031</v>
      </c>
      <c r="W142" s="2">
        <f t="shared" si="59"/>
        <v>6.3934190119447135E-2</v>
      </c>
      <c r="X142" s="2">
        <f t="shared" si="60"/>
        <v>4.0027946031675754E-2</v>
      </c>
      <c r="Y142" s="2">
        <f t="shared" si="61"/>
        <v>49.586754444905537</v>
      </c>
      <c r="Z142" s="2">
        <f t="shared" si="62"/>
        <v>25.144176471458795</v>
      </c>
      <c r="AA142" s="2">
        <f t="shared" si="63"/>
        <v>24.60358387096775</v>
      </c>
      <c r="AB142" s="2">
        <f t="shared" si="64"/>
        <v>3.1053007097211931</v>
      </c>
      <c r="AC142" s="2">
        <f t="shared" si="65"/>
        <v>59.785727766450727</v>
      </c>
      <c r="AD142" s="2">
        <f t="shared" si="66"/>
        <v>1.9070803253747648</v>
      </c>
      <c r="AE142" s="2">
        <f t="shared" si="67"/>
        <v>3.1898588452827017</v>
      </c>
      <c r="AF142" s="2">
        <f t="shared" si="68"/>
        <v>1.1982203843464283</v>
      </c>
      <c r="AG142" s="2">
        <f t="shared" si="69"/>
        <v>-34.136888014550635</v>
      </c>
      <c r="AH142" s="2">
        <f t="shared" si="70"/>
        <v>71.658299449702952</v>
      </c>
      <c r="AI142" s="2">
        <f t="shared" si="71"/>
        <v>5.1233655536241365</v>
      </c>
      <c r="AJ142" s="2">
        <f t="shared" si="72"/>
        <v>92.231531433681994</v>
      </c>
      <c r="AK142" s="2">
        <f t="shared" si="73"/>
        <v>7.5946919923164327</v>
      </c>
      <c r="AL142" s="2">
        <f t="shared" si="74"/>
        <v>0.77407909330046798</v>
      </c>
      <c r="AM142" s="2">
        <f t="shared" si="75"/>
        <v>7.6383241699890716</v>
      </c>
      <c r="AN142" s="2">
        <v>417.5466140316812</v>
      </c>
      <c r="AO142" s="2">
        <v>409.80735757575741</v>
      </c>
      <c r="AP142" s="2">
        <v>-8.5347223273052938E-3</v>
      </c>
      <c r="AQ142" s="2">
        <v>67.232477922632057</v>
      </c>
      <c r="AR142" s="2">
        <f t="shared" si="76"/>
        <v>0.82725140744126391</v>
      </c>
      <c r="AS142" s="2">
        <v>18.040063614891778</v>
      </c>
      <c r="AT142" s="2">
        <v>18.838872727272719</v>
      </c>
      <c r="AU142" s="2">
        <v>2.3972195423661849E-3</v>
      </c>
      <c r="AV142" s="2">
        <v>78.55</v>
      </c>
      <c r="AW142" s="2">
        <v>0</v>
      </c>
      <c r="AX142" s="2">
        <v>0</v>
      </c>
      <c r="AY142" s="2">
        <f t="shared" si="77"/>
        <v>1</v>
      </c>
      <c r="AZ142" s="2">
        <f t="shared" si="78"/>
        <v>0</v>
      </c>
      <c r="BA142" s="2">
        <f t="shared" si="79"/>
        <v>53949.503526497225</v>
      </c>
      <c r="BB142" s="2" t="s">
        <v>309</v>
      </c>
      <c r="BC142" s="2">
        <v>0</v>
      </c>
      <c r="BD142" s="2">
        <v>0</v>
      </c>
      <c r="BE142" s="2">
        <v>0</v>
      </c>
      <c r="BF142" s="2" t="e">
        <f t="shared" si="80"/>
        <v>#DIV/0!</v>
      </c>
      <c r="BG142" s="2">
        <v>0.5</v>
      </c>
      <c r="BH142" s="2" t="s">
        <v>960</v>
      </c>
      <c r="BI142" s="2">
        <v>8169.31</v>
      </c>
      <c r="BJ142" s="2">
        <v>1017.713461538462</v>
      </c>
      <c r="BK142" s="2">
        <v>2429.08</v>
      </c>
      <c r="BL142" s="2">
        <f t="shared" si="81"/>
        <v>0.581029253240543</v>
      </c>
      <c r="BM142" s="2">
        <v>0.5</v>
      </c>
      <c r="BN142" s="2">
        <f t="shared" si="82"/>
        <v>252.87936959705956</v>
      </c>
      <c r="BO142" s="2">
        <f t="shared" si="83"/>
        <v>7.5946919923164327</v>
      </c>
      <c r="BP142" s="2">
        <f t="shared" si="84"/>
        <v>73.465155638459393</v>
      </c>
      <c r="BQ142" s="2">
        <f t="shared" si="85"/>
        <v>2.8055637767609051E-2</v>
      </c>
      <c r="BR142" s="2">
        <f t="shared" si="86"/>
        <v>-1</v>
      </c>
      <c r="BS142" s="2" t="e">
        <f t="shared" si="87"/>
        <v>#DIV/0!</v>
      </c>
      <c r="BT142" s="2" t="s">
        <v>961</v>
      </c>
      <c r="BU142" s="2">
        <v>665.13</v>
      </c>
      <c r="BV142" s="2">
        <f t="shared" si="88"/>
        <v>665.13</v>
      </c>
      <c r="BW142" s="2">
        <f t="shared" si="89"/>
        <v>0.72618028224677655</v>
      </c>
      <c r="BX142" s="2">
        <f t="shared" si="90"/>
        <v>0.80011708861449471</v>
      </c>
      <c r="BY142" s="2">
        <f t="shared" si="91"/>
        <v>3.6520379474689157</v>
      </c>
      <c r="BZ142" s="2">
        <f t="shared" si="92"/>
        <v>0.58102925324054289</v>
      </c>
      <c r="CA142" s="2" t="e">
        <f t="shared" si="93"/>
        <v>#DIV/0!</v>
      </c>
      <c r="CB142" s="2">
        <f t="shared" si="94"/>
        <v>0.52291917053515979</v>
      </c>
      <c r="CC142" s="2">
        <f t="shared" si="95"/>
        <v>0.47708082946484021</v>
      </c>
      <c r="CD142" s="2">
        <f t="shared" si="96"/>
        <v>299.9934516129033</v>
      </c>
      <c r="CE142" s="2">
        <f t="shared" si="97"/>
        <v>252.87936959705956</v>
      </c>
      <c r="CF142" s="2">
        <f t="shared" si="98"/>
        <v>0.84294963185850669</v>
      </c>
      <c r="CG142" s="2">
        <f t="shared" si="99"/>
        <v>0.16529278948691797</v>
      </c>
      <c r="CH142" s="2">
        <v>6</v>
      </c>
      <c r="CI142" s="2">
        <v>0.5</v>
      </c>
      <c r="CJ142" s="2" t="s">
        <v>312</v>
      </c>
      <c r="CK142" s="2">
        <v>2</v>
      </c>
      <c r="CL142" s="2" t="b">
        <v>0</v>
      </c>
      <c r="CM142" s="2">
        <v>1693257801.5</v>
      </c>
      <c r="CN142" s="2">
        <v>402.07780645161301</v>
      </c>
      <c r="CO142" s="2">
        <v>409.98348387096792</v>
      </c>
      <c r="CP142" s="2">
        <v>18.79418064516129</v>
      </c>
      <c r="CQ142" s="2">
        <v>18.034674193548391</v>
      </c>
      <c r="CR142" s="2">
        <v>402.72780645161288</v>
      </c>
      <c r="CS142" s="2">
        <v>18.68318064516129</v>
      </c>
      <c r="CT142" s="2">
        <v>600.01932258064505</v>
      </c>
      <c r="CU142" s="2">
        <v>101.3718709677419</v>
      </c>
      <c r="CV142" s="2">
        <v>9.9981483870967752E-2</v>
      </c>
      <c r="CW142" s="2">
        <v>25.053632258064511</v>
      </c>
      <c r="CX142" s="2">
        <v>24.60358387096775</v>
      </c>
      <c r="CY142" s="2">
        <v>999.90000000000032</v>
      </c>
      <c r="CZ142" s="2">
        <v>0</v>
      </c>
      <c r="DA142" s="2">
        <v>0</v>
      </c>
      <c r="DB142" s="2">
        <v>9999.3983870967731</v>
      </c>
      <c r="DC142" s="2">
        <v>0</v>
      </c>
      <c r="DD142" s="2">
        <v>309.32416129032259</v>
      </c>
      <c r="DE142" s="2">
        <v>299.9934516129033</v>
      </c>
      <c r="DF142" s="2">
        <v>0.90000703225806444</v>
      </c>
      <c r="DG142" s="2">
        <v>9.9992916129032286E-2</v>
      </c>
      <c r="DH142" s="2">
        <v>0</v>
      </c>
      <c r="DI142" s="2">
        <v>1018.59</v>
      </c>
      <c r="DJ142" s="2">
        <v>5.0002200000000023</v>
      </c>
      <c r="DK142" s="2">
        <v>3228.6041935483868</v>
      </c>
      <c r="DL142" s="2">
        <v>2719.6006451612898</v>
      </c>
      <c r="DM142" s="2">
        <v>36.120935483870973</v>
      </c>
      <c r="DN142" s="2">
        <v>39.975612903225802</v>
      </c>
      <c r="DO142" s="2">
        <v>37.989741935483863</v>
      </c>
      <c r="DP142" s="2">
        <v>36.32225806451612</v>
      </c>
      <c r="DQ142" s="2">
        <v>37.870935483870973</v>
      </c>
      <c r="DR142" s="2">
        <v>265.49580645161291</v>
      </c>
      <c r="DS142" s="2">
        <v>29.495483870967739</v>
      </c>
      <c r="DT142" s="2">
        <v>0</v>
      </c>
      <c r="DU142" s="2">
        <v>206</v>
      </c>
      <c r="DV142" s="2">
        <v>0</v>
      </c>
      <c r="DW142" s="2">
        <v>1017.713461538462</v>
      </c>
      <c r="DX142" s="2">
        <v>-81.354871834390437</v>
      </c>
      <c r="DY142" s="2">
        <v>-242.718632517792</v>
      </c>
      <c r="DZ142" s="2">
        <v>3225.976153846153</v>
      </c>
      <c r="EA142" s="2">
        <v>15</v>
      </c>
      <c r="EB142" s="2">
        <v>1693257837</v>
      </c>
      <c r="EC142" s="2" t="s">
        <v>962</v>
      </c>
      <c r="ED142" s="2">
        <v>1693257837</v>
      </c>
      <c r="EE142" s="2">
        <v>1693257831.5</v>
      </c>
      <c r="EF142" s="2">
        <v>124</v>
      </c>
      <c r="EG142" s="2">
        <v>-3.5999999999999997E-2</v>
      </c>
      <c r="EH142" s="2">
        <v>8.9999999999999993E-3</v>
      </c>
      <c r="EI142" s="2">
        <v>-0.65</v>
      </c>
      <c r="EJ142" s="2">
        <v>0.111</v>
      </c>
      <c r="EK142" s="2">
        <v>410</v>
      </c>
      <c r="EL142" s="2">
        <v>18</v>
      </c>
      <c r="EM142" s="2">
        <v>0.44</v>
      </c>
      <c r="EN142" s="2">
        <v>0.25</v>
      </c>
      <c r="EO142" s="2">
        <v>100</v>
      </c>
      <c r="EP142" s="2">
        <v>100</v>
      </c>
      <c r="EQ142" s="2">
        <v>-0.65</v>
      </c>
      <c r="ER142" s="2">
        <v>0.111</v>
      </c>
      <c r="ES142" s="2">
        <v>-1.103993336518724</v>
      </c>
      <c r="ET142" s="2">
        <v>4.3947813741094052E-4</v>
      </c>
      <c r="EU142" s="2">
        <v>1.9954388575737439E-6</v>
      </c>
      <c r="EV142" s="2">
        <v>-3.8034163071679039E-10</v>
      </c>
      <c r="EW142" s="2">
        <v>-6.7935284013526359E-2</v>
      </c>
      <c r="EX142" s="2">
        <v>-1.1920631203760169E-2</v>
      </c>
      <c r="EY142" s="2">
        <v>1.912794135708796E-3</v>
      </c>
      <c r="EZ142" s="2">
        <v>-4.0206091563060771E-5</v>
      </c>
      <c r="FA142" s="2">
        <v>23</v>
      </c>
      <c r="FB142" s="2">
        <v>2006</v>
      </c>
      <c r="FC142" s="2">
        <v>0</v>
      </c>
      <c r="FD142" s="2">
        <v>18</v>
      </c>
      <c r="FE142" s="2">
        <v>3.1</v>
      </c>
      <c r="FF142" s="2">
        <v>3.1</v>
      </c>
      <c r="FG142" s="2">
        <v>1.0790999999999999</v>
      </c>
      <c r="FH142" s="2">
        <v>2.6184099999999999</v>
      </c>
      <c r="FI142" s="2">
        <v>1.39771</v>
      </c>
      <c r="FJ142" s="2">
        <v>2.2717299999999998</v>
      </c>
      <c r="FK142" s="2">
        <v>1.3952599999999999</v>
      </c>
      <c r="FL142" s="2">
        <v>2.65991</v>
      </c>
      <c r="FM142" s="2">
        <v>34.5321</v>
      </c>
      <c r="FN142" s="2">
        <v>12.6523</v>
      </c>
      <c r="FO142" s="2">
        <v>18</v>
      </c>
      <c r="FP142" s="2">
        <v>603.63699999999994</v>
      </c>
      <c r="FQ142" s="2">
        <v>375.81900000000002</v>
      </c>
      <c r="FR142" s="2">
        <v>24.414999999999999</v>
      </c>
      <c r="FS142" s="2">
        <v>25.798999999999999</v>
      </c>
      <c r="FT142" s="2">
        <v>30.000299999999999</v>
      </c>
      <c r="FU142" s="2">
        <v>25.6417</v>
      </c>
      <c r="FV142" s="2">
        <v>25.995899999999999</v>
      </c>
      <c r="FW142" s="2">
        <v>21.631900000000002</v>
      </c>
      <c r="FX142" s="2">
        <v>0</v>
      </c>
      <c r="FY142" s="2">
        <v>100</v>
      </c>
      <c r="FZ142" s="2">
        <v>-999.9</v>
      </c>
      <c r="GA142" s="2">
        <v>410</v>
      </c>
      <c r="GB142" s="2">
        <v>22.388400000000001</v>
      </c>
      <c r="GC142" s="2">
        <v>98.933800000000005</v>
      </c>
      <c r="GD142" s="2">
        <v>93.524699999999996</v>
      </c>
    </row>
    <row r="143" spans="1:186" s="2" customFormat="1" thickTop="1" thickBot="1" x14ac:dyDescent="0.35">
      <c r="A143" s="1">
        <v>124</v>
      </c>
      <c r="B143" s="2">
        <v>1693258002</v>
      </c>
      <c r="C143" s="2">
        <v>21593</v>
      </c>
      <c r="D143" s="2" t="s">
        <v>963</v>
      </c>
      <c r="E143" s="2" t="s">
        <v>964</v>
      </c>
      <c r="F143" s="2">
        <v>5</v>
      </c>
      <c r="G143" s="2" t="s">
        <v>934</v>
      </c>
      <c r="H143" s="2" t="s">
        <v>308</v>
      </c>
      <c r="I143" s="1">
        <v>124</v>
      </c>
      <c r="J143" s="1" t="s">
        <v>1360</v>
      </c>
      <c r="M143" s="2">
        <v>1693257994</v>
      </c>
      <c r="N143" s="2">
        <f t="shared" si="50"/>
        <v>3.144336193653359E-4</v>
      </c>
      <c r="O143" s="2">
        <f t="shared" si="51"/>
        <v>0.31443361936533593</v>
      </c>
      <c r="P143" s="1">
        <f t="shared" si="52"/>
        <v>2.6920633673541645</v>
      </c>
      <c r="Q143" s="2">
        <f t="shared" si="53"/>
        <v>407.1826451612904</v>
      </c>
      <c r="R143" s="2">
        <f t="shared" si="54"/>
        <v>222.17789894737746</v>
      </c>
      <c r="S143" s="2">
        <f t="shared" si="55"/>
        <v>22.545134376251486</v>
      </c>
      <c r="T143" s="2">
        <f t="shared" si="56"/>
        <v>41.318184636416454</v>
      </c>
      <c r="U143" s="2">
        <f t="shared" si="57"/>
        <v>2.4232028000088127E-2</v>
      </c>
      <c r="V143" s="2">
        <f t="shared" si="58"/>
        <v>2.9531693046041076</v>
      </c>
      <c r="W143" s="2">
        <f t="shared" si="59"/>
        <v>2.412210557754919E-2</v>
      </c>
      <c r="X143" s="2">
        <f t="shared" si="60"/>
        <v>1.5086150389957857E-2</v>
      </c>
      <c r="Y143" s="2">
        <f t="shared" si="61"/>
        <v>49.589119775356579</v>
      </c>
      <c r="Z143" s="2">
        <f t="shared" si="62"/>
        <v>25.152593210596866</v>
      </c>
      <c r="AA143" s="2">
        <f t="shared" si="63"/>
        <v>24.541819354838712</v>
      </c>
      <c r="AB143" s="2">
        <f t="shared" si="64"/>
        <v>3.0938502561329502</v>
      </c>
      <c r="AC143" s="2">
        <f t="shared" si="65"/>
        <v>56.897878413351535</v>
      </c>
      <c r="AD143" s="2">
        <f t="shared" si="66"/>
        <v>1.8030526814396617</v>
      </c>
      <c r="AE143" s="2">
        <f t="shared" si="67"/>
        <v>3.1689277908410749</v>
      </c>
      <c r="AF143" s="2">
        <f t="shared" si="68"/>
        <v>1.2907975746932885</v>
      </c>
      <c r="AG143" s="2">
        <f t="shared" si="69"/>
        <v>-13.866522614011313</v>
      </c>
      <c r="AH143" s="2">
        <f t="shared" si="70"/>
        <v>63.905860434732006</v>
      </c>
      <c r="AI143" s="2">
        <f t="shared" si="71"/>
        <v>4.5654784944722202</v>
      </c>
      <c r="AJ143" s="2">
        <f t="shared" si="72"/>
        <v>104.19393609054949</v>
      </c>
      <c r="AK143" s="2">
        <f t="shared" si="73"/>
        <v>2.6920633673541645</v>
      </c>
      <c r="AL143" s="2">
        <f t="shared" si="74"/>
        <v>0.31443361936533593</v>
      </c>
      <c r="AM143" s="2">
        <f t="shared" si="75"/>
        <v>2.6247614292472461</v>
      </c>
      <c r="AN143" s="2">
        <v>417.2666194712416</v>
      </c>
      <c r="AO143" s="2">
        <v>414.4700181818182</v>
      </c>
      <c r="AP143" s="2">
        <v>2.7349278625641311E-2</v>
      </c>
      <c r="AQ143" s="2">
        <v>67.23393198489174</v>
      </c>
      <c r="AR143" s="2">
        <f t="shared" si="76"/>
        <v>0.37242120204401269</v>
      </c>
      <c r="AS143" s="2">
        <v>17.456651062683981</v>
      </c>
      <c r="AT143" s="2">
        <v>17.818960606060589</v>
      </c>
      <c r="AU143" s="2">
        <v>6.4519002836212961E-4</v>
      </c>
      <c r="AV143" s="2">
        <v>78.55</v>
      </c>
      <c r="AW143" s="2">
        <v>9</v>
      </c>
      <c r="AX143" s="2">
        <v>2</v>
      </c>
      <c r="AY143" s="2">
        <f t="shared" si="77"/>
        <v>1</v>
      </c>
      <c r="AZ143" s="2">
        <f t="shared" si="78"/>
        <v>0</v>
      </c>
      <c r="BA143" s="2">
        <f t="shared" si="79"/>
        <v>53962.836167284331</v>
      </c>
      <c r="BB143" s="2" t="s">
        <v>309</v>
      </c>
      <c r="BC143" s="2">
        <v>0</v>
      </c>
      <c r="BD143" s="2">
        <v>0</v>
      </c>
      <c r="BE143" s="2">
        <v>0</v>
      </c>
      <c r="BF143" s="2" t="e">
        <f t="shared" si="80"/>
        <v>#DIV/0!</v>
      </c>
      <c r="BG143" s="2">
        <v>0.5</v>
      </c>
      <c r="BH143" s="2" t="s">
        <v>965</v>
      </c>
      <c r="BI143" s="2">
        <v>8219.25</v>
      </c>
      <c r="BJ143" s="2">
        <v>707.15465384615391</v>
      </c>
      <c r="BK143" s="2">
        <v>1204.6600000000001</v>
      </c>
      <c r="BL143" s="2">
        <f t="shared" si="81"/>
        <v>0.41298403379696025</v>
      </c>
      <c r="BM143" s="2">
        <v>0.5</v>
      </c>
      <c r="BN143" s="2">
        <f t="shared" si="82"/>
        <v>252.88513899107562</v>
      </c>
      <c r="BO143" s="2">
        <f t="shared" si="83"/>
        <v>2.6920633673541645</v>
      </c>
      <c r="BP143" s="2">
        <f t="shared" si="84"/>
        <v>52.218762393919683</v>
      </c>
      <c r="BQ143" s="2">
        <f t="shared" si="85"/>
        <v>8.6682174211570526E-3</v>
      </c>
      <c r="BR143" s="2">
        <f t="shared" si="86"/>
        <v>-1</v>
      </c>
      <c r="BS143" s="2" t="e">
        <f t="shared" si="87"/>
        <v>#DIV/0!</v>
      </c>
      <c r="BT143" s="2" t="s">
        <v>966</v>
      </c>
      <c r="BU143" s="2">
        <v>490.8</v>
      </c>
      <c r="BV143" s="2">
        <f t="shared" si="88"/>
        <v>490.8</v>
      </c>
      <c r="BW143" s="2">
        <f t="shared" si="89"/>
        <v>0.59258213935882331</v>
      </c>
      <c r="BX143" s="2">
        <f t="shared" si="90"/>
        <v>0.69692285063436266</v>
      </c>
      <c r="BY143" s="2">
        <f t="shared" si="91"/>
        <v>2.4544824775876122</v>
      </c>
      <c r="BZ143" s="2">
        <f t="shared" si="92"/>
        <v>0.41298403379696025</v>
      </c>
      <c r="CA143" s="2" t="e">
        <f t="shared" si="93"/>
        <v>#DIV/0!</v>
      </c>
      <c r="CB143" s="2">
        <f t="shared" si="94"/>
        <v>0.48369862692830468</v>
      </c>
      <c r="CC143" s="2">
        <f t="shared" si="95"/>
        <v>0.51630137307169532</v>
      </c>
      <c r="CD143" s="2">
        <f t="shared" si="96"/>
        <v>299.99945161290321</v>
      </c>
      <c r="CE143" s="2">
        <f t="shared" si="97"/>
        <v>252.88513899107562</v>
      </c>
      <c r="CF143" s="2">
        <f t="shared" si="98"/>
        <v>0.84295200418359306</v>
      </c>
      <c r="CG143" s="2">
        <f t="shared" si="99"/>
        <v>0.16529736807433454</v>
      </c>
      <c r="CH143" s="2">
        <v>6</v>
      </c>
      <c r="CI143" s="2">
        <v>0.5</v>
      </c>
      <c r="CJ143" s="2" t="s">
        <v>312</v>
      </c>
      <c r="CK143" s="2">
        <v>2</v>
      </c>
      <c r="CL143" s="2" t="b">
        <v>0</v>
      </c>
      <c r="CM143" s="2">
        <v>1693257994</v>
      </c>
      <c r="CN143" s="2">
        <v>407.1826451612904</v>
      </c>
      <c r="CO143" s="2">
        <v>410.00258064516129</v>
      </c>
      <c r="CP143" s="2">
        <v>17.768732258064521</v>
      </c>
      <c r="CQ143" s="2">
        <v>17.45990322580645</v>
      </c>
      <c r="CR143" s="2">
        <v>407.63864516129041</v>
      </c>
      <c r="CS143" s="2">
        <v>17.676732258064519</v>
      </c>
      <c r="CT143" s="2">
        <v>600.03399999999999</v>
      </c>
      <c r="CU143" s="2">
        <v>101.37332258064509</v>
      </c>
      <c r="CV143" s="2">
        <v>0.1000214516129032</v>
      </c>
      <c r="CW143" s="2">
        <v>24.94320967741935</v>
      </c>
      <c r="CX143" s="2">
        <v>24.541819354838712</v>
      </c>
      <c r="CY143" s="2">
        <v>999.90000000000032</v>
      </c>
      <c r="CZ143" s="2">
        <v>0</v>
      </c>
      <c r="DA143" s="2">
        <v>0</v>
      </c>
      <c r="DB143" s="2">
        <v>9997.9622580645173</v>
      </c>
      <c r="DC143" s="2">
        <v>0</v>
      </c>
      <c r="DD143" s="2">
        <v>332.55719354838709</v>
      </c>
      <c r="DE143" s="2">
        <v>299.99945161290321</v>
      </c>
      <c r="DF143" s="2">
        <v>0.89993400000000046</v>
      </c>
      <c r="DG143" s="2">
        <v>0.100066</v>
      </c>
      <c r="DH143" s="2">
        <v>0</v>
      </c>
      <c r="DI143" s="2">
        <v>708.09458064516127</v>
      </c>
      <c r="DJ143" s="2">
        <v>5.0002200000000023</v>
      </c>
      <c r="DK143" s="2">
        <v>2260.0529032258059</v>
      </c>
      <c r="DL143" s="2">
        <v>2719.5935483870971</v>
      </c>
      <c r="DM143" s="2">
        <v>35.94125806451612</v>
      </c>
      <c r="DN143" s="2">
        <v>39.896999999999977</v>
      </c>
      <c r="DO143" s="2">
        <v>38.25</v>
      </c>
      <c r="DP143" s="2">
        <v>34.47348387096774</v>
      </c>
      <c r="DQ143" s="2">
        <v>37.334354838709679</v>
      </c>
      <c r="DR143" s="2">
        <v>265.4793548387097</v>
      </c>
      <c r="DS143" s="2">
        <v>29.52</v>
      </c>
      <c r="DT143" s="2">
        <v>0</v>
      </c>
      <c r="DU143" s="2">
        <v>190.5999999046326</v>
      </c>
      <c r="DV143" s="2">
        <v>0</v>
      </c>
      <c r="DW143" s="2">
        <v>707.15465384615391</v>
      </c>
      <c r="DX143" s="2">
        <v>-76.337538512853243</v>
      </c>
      <c r="DY143" s="2">
        <v>-232.9545300593511</v>
      </c>
      <c r="DZ143" s="2">
        <v>2257.1492307692311</v>
      </c>
      <c r="EA143" s="2">
        <v>15</v>
      </c>
      <c r="EB143" s="2">
        <v>1693258020</v>
      </c>
      <c r="EC143" s="2" t="s">
        <v>967</v>
      </c>
      <c r="ED143" s="2">
        <v>1693258019.5</v>
      </c>
      <c r="EE143" s="2">
        <v>1693258020</v>
      </c>
      <c r="EF143" s="2">
        <v>125</v>
      </c>
      <c r="EG143" s="2">
        <v>0.19400000000000001</v>
      </c>
      <c r="EH143" s="2">
        <v>-1.2999999999999999E-2</v>
      </c>
      <c r="EI143" s="2">
        <v>-0.45600000000000002</v>
      </c>
      <c r="EJ143" s="2">
        <v>9.1999999999999998E-2</v>
      </c>
      <c r="EK143" s="2">
        <v>410</v>
      </c>
      <c r="EL143" s="2">
        <v>17</v>
      </c>
      <c r="EM143" s="2">
        <v>1.26</v>
      </c>
      <c r="EN143" s="2">
        <v>0.2</v>
      </c>
      <c r="EO143" s="2">
        <v>100</v>
      </c>
      <c r="EP143" s="2">
        <v>100</v>
      </c>
      <c r="EQ143" s="2">
        <v>-0.45600000000000002</v>
      </c>
      <c r="ER143" s="2">
        <v>9.1999999999999998E-2</v>
      </c>
      <c r="ES143" s="2">
        <v>-1.1401631451685781</v>
      </c>
      <c r="ET143" s="2">
        <v>4.3947813741094052E-4</v>
      </c>
      <c r="EU143" s="2">
        <v>1.9954388575737439E-6</v>
      </c>
      <c r="EV143" s="2">
        <v>-3.8034163071679039E-10</v>
      </c>
      <c r="EW143" s="2">
        <v>-5.346553605336804E-2</v>
      </c>
      <c r="EX143" s="2">
        <v>-1.1920631203760169E-2</v>
      </c>
      <c r="EY143" s="2">
        <v>1.912794135708796E-3</v>
      </c>
      <c r="EZ143" s="2">
        <v>-4.0206091563060771E-5</v>
      </c>
      <c r="FA143" s="2">
        <v>23</v>
      </c>
      <c r="FB143" s="2">
        <v>2006</v>
      </c>
      <c r="FC143" s="2">
        <v>0</v>
      </c>
      <c r="FD143" s="2">
        <v>18</v>
      </c>
      <c r="FE143" s="2">
        <v>2.8</v>
      </c>
      <c r="FF143" s="2">
        <v>2.8</v>
      </c>
      <c r="FG143" s="2">
        <v>1.0778799999999999</v>
      </c>
      <c r="FH143" s="2">
        <v>2.6208499999999999</v>
      </c>
      <c r="FI143" s="2">
        <v>1.39771</v>
      </c>
      <c r="FJ143" s="2">
        <v>2.2644000000000002</v>
      </c>
      <c r="FK143" s="2">
        <v>1.3952599999999999</v>
      </c>
      <c r="FL143" s="2">
        <v>2.5280800000000001</v>
      </c>
      <c r="FM143" s="2">
        <v>34.440800000000003</v>
      </c>
      <c r="FN143" s="2">
        <v>12.555999999999999</v>
      </c>
      <c r="FO143" s="2">
        <v>18</v>
      </c>
      <c r="FP143" s="2">
        <v>590.03</v>
      </c>
      <c r="FQ143" s="2">
        <v>374.322</v>
      </c>
      <c r="FR143" s="2">
        <v>24.418600000000001</v>
      </c>
      <c r="FS143" s="2">
        <v>25.846900000000002</v>
      </c>
      <c r="FT143" s="2">
        <v>30.000299999999999</v>
      </c>
      <c r="FU143" s="2">
        <v>25.676200000000001</v>
      </c>
      <c r="FV143" s="2">
        <v>26.032499999999999</v>
      </c>
      <c r="FW143" s="2">
        <v>21.593699999999998</v>
      </c>
      <c r="FX143" s="2">
        <v>0</v>
      </c>
      <c r="FY143" s="2">
        <v>95.537199999999999</v>
      </c>
      <c r="FZ143" s="2">
        <v>-999.9</v>
      </c>
      <c r="GA143" s="2">
        <v>410</v>
      </c>
      <c r="GB143" s="2">
        <v>17.8598</v>
      </c>
      <c r="GC143" s="2">
        <v>98.925200000000004</v>
      </c>
      <c r="GD143" s="2">
        <v>93.508399999999995</v>
      </c>
    </row>
    <row r="144" spans="1:186" s="2" customFormat="1" thickTop="1" thickBot="1" x14ac:dyDescent="0.35">
      <c r="A144" s="1">
        <v>125</v>
      </c>
      <c r="B144" s="2">
        <v>1693258238.0999999</v>
      </c>
      <c r="C144" s="2">
        <v>21829.099999904629</v>
      </c>
      <c r="D144" s="2" t="s">
        <v>968</v>
      </c>
      <c r="E144" s="2" t="s">
        <v>969</v>
      </c>
      <c r="F144" s="2">
        <v>5</v>
      </c>
      <c r="G144" s="2" t="s">
        <v>934</v>
      </c>
      <c r="H144" s="2" t="s">
        <v>308</v>
      </c>
      <c r="I144" s="1">
        <v>125</v>
      </c>
      <c r="J144" s="1" t="s">
        <v>1361</v>
      </c>
      <c r="M144" s="2">
        <v>1693258230.4483869</v>
      </c>
      <c r="N144" s="2">
        <f t="shared" si="50"/>
        <v>7.6408040979420355E-4</v>
      </c>
      <c r="O144" s="2">
        <f t="shared" si="51"/>
        <v>0.76408040979420355</v>
      </c>
      <c r="P144" s="1">
        <f t="shared" si="52"/>
        <v>7.6309319071157855</v>
      </c>
      <c r="Q144" s="2">
        <f t="shared" si="53"/>
        <v>402.07090322580638</v>
      </c>
      <c r="R144" s="2">
        <f t="shared" si="54"/>
        <v>198.64140025858646</v>
      </c>
      <c r="S144" s="2">
        <f t="shared" si="55"/>
        <v>20.155589602579624</v>
      </c>
      <c r="T144" s="2">
        <f t="shared" si="56"/>
        <v>40.797014650562801</v>
      </c>
      <c r="U144" s="2">
        <f t="shared" si="57"/>
        <v>6.2444624416312343E-2</v>
      </c>
      <c r="V144" s="2">
        <f t="shared" si="58"/>
        <v>2.9533612317981346</v>
      </c>
      <c r="W144" s="2">
        <f t="shared" si="59"/>
        <v>6.1720305960079554E-2</v>
      </c>
      <c r="X144" s="2">
        <f t="shared" si="60"/>
        <v>3.8639568223738818E-2</v>
      </c>
      <c r="Y144" s="2">
        <f t="shared" si="61"/>
        <v>49.585431267684854</v>
      </c>
      <c r="Z144" s="2">
        <f t="shared" si="62"/>
        <v>25.019400609753927</v>
      </c>
      <c r="AA144" s="2">
        <f t="shared" si="63"/>
        <v>24.390929032258061</v>
      </c>
      <c r="AB144" s="2">
        <f t="shared" si="64"/>
        <v>3.066031951041936</v>
      </c>
      <c r="AC144" s="2">
        <f t="shared" si="65"/>
        <v>58.13087111655507</v>
      </c>
      <c r="AD144" s="2">
        <f t="shared" si="66"/>
        <v>1.8402650485839422</v>
      </c>
      <c r="AE144" s="2">
        <f t="shared" si="67"/>
        <v>3.1657276301504687</v>
      </c>
      <c r="AF144" s="2">
        <f t="shared" si="68"/>
        <v>1.2257669024579938</v>
      </c>
      <c r="AG144" s="2">
        <f t="shared" si="69"/>
        <v>-33.695946071924375</v>
      </c>
      <c r="AH144" s="2">
        <f t="shared" si="70"/>
        <v>85.238005258363373</v>
      </c>
      <c r="AI144" s="2">
        <f t="shared" si="71"/>
        <v>6.0839210750599246</v>
      </c>
      <c r="AJ144" s="2">
        <f t="shared" si="72"/>
        <v>107.21141152918378</v>
      </c>
      <c r="AK144" s="2">
        <f t="shared" si="73"/>
        <v>7.6309319071157855</v>
      </c>
      <c r="AL144" s="2">
        <f t="shared" si="74"/>
        <v>0.76408040979420355</v>
      </c>
      <c r="AM144" s="2">
        <f t="shared" si="75"/>
        <v>7.3766014012273446</v>
      </c>
      <c r="AN144" s="2">
        <v>417.27985039277701</v>
      </c>
      <c r="AO144" s="2">
        <v>409.60746607743329</v>
      </c>
      <c r="AP144" s="2">
        <v>3.6121747319200932E-2</v>
      </c>
      <c r="AQ144" s="2">
        <v>67.231834423711788</v>
      </c>
      <c r="AR144" s="2">
        <f t="shared" si="76"/>
        <v>0.83189783633713676</v>
      </c>
      <c r="AS144" s="2">
        <v>17.383266038277078</v>
      </c>
      <c r="AT144" s="2">
        <v>18.186975652169171</v>
      </c>
      <c r="AU144" s="2">
        <v>2.4327735706505438E-3</v>
      </c>
      <c r="AV144" s="2">
        <v>78.55</v>
      </c>
      <c r="AW144" s="2">
        <v>0</v>
      </c>
      <c r="AX144" s="2">
        <v>0</v>
      </c>
      <c r="AY144" s="2">
        <f t="shared" si="77"/>
        <v>1</v>
      </c>
      <c r="AZ144" s="2">
        <f t="shared" si="78"/>
        <v>0</v>
      </c>
      <c r="BA144" s="2">
        <f t="shared" si="79"/>
        <v>53971.40998295926</v>
      </c>
      <c r="BB144" s="2" t="s">
        <v>309</v>
      </c>
      <c r="BC144" s="2">
        <v>0</v>
      </c>
      <c r="BD144" s="2">
        <v>0</v>
      </c>
      <c r="BE144" s="2">
        <v>0</v>
      </c>
      <c r="BF144" s="2" t="e">
        <f t="shared" si="80"/>
        <v>#DIV/0!</v>
      </c>
      <c r="BG144" s="2">
        <v>0.5</v>
      </c>
      <c r="BH144" s="2" t="s">
        <v>970</v>
      </c>
      <c r="BI144" s="2">
        <v>8154.21</v>
      </c>
      <c r="BJ144" s="2">
        <v>1051.6503846153851</v>
      </c>
      <c r="BK144" s="2">
        <v>2634.16</v>
      </c>
      <c r="BL144" s="2">
        <f t="shared" si="81"/>
        <v>0.60076442409899733</v>
      </c>
      <c r="BM144" s="2">
        <v>0.5</v>
      </c>
      <c r="BN144" s="2">
        <f t="shared" si="82"/>
        <v>252.87282100114032</v>
      </c>
      <c r="BO144" s="2">
        <f t="shared" si="83"/>
        <v>7.6309319071157855</v>
      </c>
      <c r="BP144" s="2">
        <f t="shared" si="84"/>
        <v>75.958497339519454</v>
      </c>
      <c r="BQ144" s="2">
        <f t="shared" si="85"/>
        <v>2.8199677129728502E-2</v>
      </c>
      <c r="BR144" s="2">
        <f t="shared" si="86"/>
        <v>-1</v>
      </c>
      <c r="BS144" s="2" t="e">
        <f t="shared" si="87"/>
        <v>#DIV/0!</v>
      </c>
      <c r="BT144" s="2" t="s">
        <v>971</v>
      </c>
      <c r="BU144" s="2">
        <v>-232.8</v>
      </c>
      <c r="BV144" s="2">
        <f t="shared" si="88"/>
        <v>-232.8</v>
      </c>
      <c r="BW144" s="2">
        <f t="shared" si="89"/>
        <v>1.0883773195250099</v>
      </c>
      <c r="BX144" s="2">
        <f t="shared" si="90"/>
        <v>0.55198175607075606</v>
      </c>
      <c r="BY144" s="2">
        <f t="shared" si="91"/>
        <v>-11.315120274914088</v>
      </c>
      <c r="BZ144" s="2">
        <f t="shared" si="92"/>
        <v>0.60076442409899733</v>
      </c>
      <c r="CA144" s="2" t="e">
        <f t="shared" si="93"/>
        <v>#DIV/0!</v>
      </c>
      <c r="CB144" s="2">
        <f t="shared" si="94"/>
        <v>-0.12219018287172326</v>
      </c>
      <c r="CC144" s="2">
        <f t="shared" si="95"/>
        <v>1.1221901828717233</v>
      </c>
      <c r="CD144" s="2">
        <f t="shared" si="96"/>
        <v>299.98570967741932</v>
      </c>
      <c r="CE144" s="2">
        <f t="shared" si="97"/>
        <v>252.87282100114032</v>
      </c>
      <c r="CF144" s="2">
        <f t="shared" si="98"/>
        <v>0.84294955674075134</v>
      </c>
      <c r="CG144" s="2">
        <f t="shared" si="99"/>
        <v>0.16529264450965037</v>
      </c>
      <c r="CH144" s="2">
        <v>6</v>
      </c>
      <c r="CI144" s="2">
        <v>0.5</v>
      </c>
      <c r="CJ144" s="2" t="s">
        <v>312</v>
      </c>
      <c r="CK144" s="2">
        <v>2</v>
      </c>
      <c r="CL144" s="2" t="b">
        <v>0</v>
      </c>
      <c r="CM144" s="2">
        <v>1693258230.4483869</v>
      </c>
      <c r="CN144" s="2">
        <v>402.07090322580638</v>
      </c>
      <c r="CO144" s="2">
        <v>410.0087419354839</v>
      </c>
      <c r="CP144" s="2">
        <v>18.13654838709677</v>
      </c>
      <c r="CQ144" s="2">
        <v>17.386354838709678</v>
      </c>
      <c r="CR144" s="2">
        <v>402.55190322580643</v>
      </c>
      <c r="CS144" s="2">
        <v>18.045548387096769</v>
      </c>
      <c r="CT144" s="2">
        <v>600.02325806451609</v>
      </c>
      <c r="CU144" s="2">
        <v>101.3671612903226</v>
      </c>
      <c r="CV144" s="2">
        <v>0.1000533806451613</v>
      </c>
      <c r="CW144" s="2">
        <v>24.926270967741939</v>
      </c>
      <c r="CX144" s="2">
        <v>24.390929032258061</v>
      </c>
      <c r="CY144" s="2">
        <v>999.90000000000032</v>
      </c>
      <c r="CZ144" s="2">
        <v>0</v>
      </c>
      <c r="DA144" s="2">
        <v>0</v>
      </c>
      <c r="DB144" s="2">
        <v>9999.6593548387118</v>
      </c>
      <c r="DC144" s="2">
        <v>0</v>
      </c>
      <c r="DD144" s="2">
        <v>357.62516129032258</v>
      </c>
      <c r="DE144" s="2">
        <v>299.98570967741932</v>
      </c>
      <c r="DF144" s="2">
        <v>0.90001654838709688</v>
      </c>
      <c r="DG144" s="2">
        <v>9.9983464516129064E-2</v>
      </c>
      <c r="DH144" s="2">
        <v>0</v>
      </c>
      <c r="DI144" s="2">
        <v>1051.7606451612901</v>
      </c>
      <c r="DJ144" s="2">
        <v>5.0002200000000023</v>
      </c>
      <c r="DK144" s="2">
        <v>3233.4306451612888</v>
      </c>
      <c r="DL144" s="2">
        <v>2719.5370967741928</v>
      </c>
      <c r="DM144" s="2">
        <v>35.933064516129022</v>
      </c>
      <c r="DN144" s="2">
        <v>39.883000000000003</v>
      </c>
      <c r="DO144" s="2">
        <v>38.259774193548367</v>
      </c>
      <c r="DP144" s="2">
        <v>33.485645161290321</v>
      </c>
      <c r="DQ144" s="2">
        <v>37.082258064516118</v>
      </c>
      <c r="DR144" s="2">
        <v>265.49161290322581</v>
      </c>
      <c r="DS144" s="2">
        <v>29.494193548387091</v>
      </c>
      <c r="DT144" s="2">
        <v>0</v>
      </c>
      <c r="DU144" s="2">
        <v>233.79999995231631</v>
      </c>
      <c r="DV144" s="2">
        <v>0</v>
      </c>
      <c r="DW144" s="2">
        <v>1051.6503846153851</v>
      </c>
      <c r="DX144" s="2">
        <v>-100.1035897685298</v>
      </c>
      <c r="DY144" s="2">
        <v>-289.52068385616349</v>
      </c>
      <c r="DZ144" s="2">
        <v>3233</v>
      </c>
      <c r="EA144" s="2">
        <v>15</v>
      </c>
      <c r="EB144" s="2">
        <v>1693258259.0999999</v>
      </c>
      <c r="EC144" s="2" t="s">
        <v>972</v>
      </c>
      <c r="ED144" s="2">
        <v>1693258257.5999999</v>
      </c>
      <c r="EE144" s="2">
        <v>1693258259.0999999</v>
      </c>
      <c r="EF144" s="2">
        <v>126</v>
      </c>
      <c r="EG144" s="2">
        <v>-2.5000000000000001E-2</v>
      </c>
      <c r="EH144" s="2">
        <v>0</v>
      </c>
      <c r="EI144" s="2">
        <v>-0.48099999999999998</v>
      </c>
      <c r="EJ144" s="2">
        <v>9.0999999999999998E-2</v>
      </c>
      <c r="EK144" s="2">
        <v>410</v>
      </c>
      <c r="EL144" s="2">
        <v>17</v>
      </c>
      <c r="EM144" s="2">
        <v>1.1100000000000001</v>
      </c>
      <c r="EN144" s="2">
        <v>0.08</v>
      </c>
      <c r="EO144" s="2">
        <v>100</v>
      </c>
      <c r="EP144" s="2">
        <v>100</v>
      </c>
      <c r="EQ144" s="2">
        <v>-0.48099999999999998</v>
      </c>
      <c r="ER144" s="2">
        <v>9.0999999999999998E-2</v>
      </c>
      <c r="ES144" s="2">
        <v>-0.94626226417846304</v>
      </c>
      <c r="ET144" s="2">
        <v>4.3947813741094052E-4</v>
      </c>
      <c r="EU144" s="2">
        <v>1.9954388575737439E-6</v>
      </c>
      <c r="EV144" s="2">
        <v>-3.8034163071679039E-10</v>
      </c>
      <c r="EW144" s="2">
        <v>-6.6715004963253804E-2</v>
      </c>
      <c r="EX144" s="2">
        <v>-1.1920631203760169E-2</v>
      </c>
      <c r="EY144" s="2">
        <v>1.912794135708796E-3</v>
      </c>
      <c r="EZ144" s="2">
        <v>-4.0206091563060771E-5</v>
      </c>
      <c r="FA144" s="2">
        <v>23</v>
      </c>
      <c r="FB144" s="2">
        <v>2006</v>
      </c>
      <c r="FC144" s="2">
        <v>0</v>
      </c>
      <c r="FD144" s="2">
        <v>18</v>
      </c>
      <c r="FE144" s="2">
        <v>3.6</v>
      </c>
      <c r="FF144" s="2">
        <v>3.6</v>
      </c>
      <c r="FG144" s="2">
        <v>1.07666</v>
      </c>
      <c r="FH144" s="2">
        <v>2.6232899999999999</v>
      </c>
      <c r="FI144" s="2">
        <v>1.39771</v>
      </c>
      <c r="FJ144" s="2">
        <v>2.2644000000000002</v>
      </c>
      <c r="FK144" s="2">
        <v>1.3952599999999999</v>
      </c>
      <c r="FL144" s="2">
        <v>2.65869</v>
      </c>
      <c r="FM144" s="2">
        <v>34.349699999999999</v>
      </c>
      <c r="FN144" s="2">
        <v>12.468400000000001</v>
      </c>
      <c r="FO144" s="2">
        <v>18</v>
      </c>
      <c r="FP144" s="2">
        <v>604.30499999999995</v>
      </c>
      <c r="FQ144" s="2">
        <v>375.21699999999998</v>
      </c>
      <c r="FR144" s="2">
        <v>24.444600000000001</v>
      </c>
      <c r="FS144" s="2">
        <v>25.862100000000002</v>
      </c>
      <c r="FT144" s="2">
        <v>30.0001</v>
      </c>
      <c r="FU144" s="2">
        <v>25.6892</v>
      </c>
      <c r="FV144" s="2">
        <v>26.0411</v>
      </c>
      <c r="FW144" s="2">
        <v>21.584</v>
      </c>
      <c r="FX144" s="2">
        <v>0</v>
      </c>
      <c r="FY144" s="2">
        <v>93.097200000000001</v>
      </c>
      <c r="FZ144" s="2">
        <v>-999.9</v>
      </c>
      <c r="GA144" s="2">
        <v>410</v>
      </c>
      <c r="GB144" s="2">
        <v>19.018000000000001</v>
      </c>
      <c r="GC144" s="2">
        <v>98.919700000000006</v>
      </c>
      <c r="GD144" s="2">
        <v>93.506600000000006</v>
      </c>
    </row>
    <row r="145" spans="1:186" s="2" customFormat="1" thickTop="1" thickBot="1" x14ac:dyDescent="0.35">
      <c r="A145" s="1">
        <v>126</v>
      </c>
      <c r="B145" s="2">
        <v>1693258449.5999999</v>
      </c>
      <c r="C145" s="2">
        <v>22040.599999904629</v>
      </c>
      <c r="D145" s="2" t="s">
        <v>973</v>
      </c>
      <c r="E145" s="2" t="s">
        <v>974</v>
      </c>
      <c r="F145" s="2">
        <v>5</v>
      </c>
      <c r="G145" s="2" t="s">
        <v>934</v>
      </c>
      <c r="H145" s="2" t="s">
        <v>308</v>
      </c>
      <c r="I145" s="1">
        <v>126</v>
      </c>
      <c r="J145" s="1" t="s">
        <v>1362</v>
      </c>
      <c r="M145" s="2">
        <v>1693258441.849999</v>
      </c>
      <c r="N145" s="2">
        <f t="shared" si="50"/>
        <v>1.451842124902069E-3</v>
      </c>
      <c r="O145" s="2">
        <f t="shared" si="51"/>
        <v>1.451842124902069</v>
      </c>
      <c r="P145" s="1">
        <f t="shared" si="52"/>
        <v>7.8503267073919032</v>
      </c>
      <c r="Q145" s="2">
        <f t="shared" si="53"/>
        <v>401.60730000000001</v>
      </c>
      <c r="R145" s="2">
        <f t="shared" si="54"/>
        <v>282.99057910550312</v>
      </c>
      <c r="S145" s="2">
        <f t="shared" si="55"/>
        <v>28.713445869766232</v>
      </c>
      <c r="T145" s="2">
        <f t="shared" si="56"/>
        <v>40.748810458293889</v>
      </c>
      <c r="U145" s="2">
        <f t="shared" si="57"/>
        <v>0.11467206296237073</v>
      </c>
      <c r="V145" s="2">
        <f t="shared" si="58"/>
        <v>2.9529085721503598</v>
      </c>
      <c r="W145" s="2">
        <f t="shared" si="59"/>
        <v>0.11225437132435333</v>
      </c>
      <c r="X145" s="2">
        <f t="shared" si="60"/>
        <v>7.0371956535270883E-2</v>
      </c>
      <c r="Y145" s="2">
        <f t="shared" si="61"/>
        <v>49.588804750653338</v>
      </c>
      <c r="Z145" s="2">
        <f t="shared" si="62"/>
        <v>24.503206276067907</v>
      </c>
      <c r="AA145" s="2">
        <f t="shared" si="63"/>
        <v>23.93897333333333</v>
      </c>
      <c r="AB145" s="2">
        <f t="shared" si="64"/>
        <v>2.9840128764968203</v>
      </c>
      <c r="AC145" s="2">
        <f t="shared" si="65"/>
        <v>54.861962164923902</v>
      </c>
      <c r="AD145" s="2">
        <f t="shared" si="66"/>
        <v>1.7020273930929919</v>
      </c>
      <c r="AE145" s="2">
        <f t="shared" si="67"/>
        <v>3.1023815516776869</v>
      </c>
      <c r="AF145" s="2">
        <f t="shared" si="68"/>
        <v>1.2819854834038285</v>
      </c>
      <c r="AG145" s="2">
        <f t="shared" si="69"/>
        <v>-64.026237708181242</v>
      </c>
      <c r="AH145" s="2">
        <f t="shared" si="70"/>
        <v>103.30041429773355</v>
      </c>
      <c r="AI145" s="2">
        <f t="shared" si="71"/>
        <v>7.344938707953558</v>
      </c>
      <c r="AJ145" s="2">
        <f t="shared" si="72"/>
        <v>96.20792004815921</v>
      </c>
      <c r="AK145" s="2">
        <f t="shared" si="73"/>
        <v>7.8503267073919032</v>
      </c>
      <c r="AL145" s="2">
        <f t="shared" si="74"/>
        <v>1.451842124902069</v>
      </c>
      <c r="AM145" s="2">
        <f t="shared" si="75"/>
        <v>8.0519248943697299</v>
      </c>
      <c r="AN145" s="2">
        <v>416.40093772332881</v>
      </c>
      <c r="AO145" s="2">
        <v>408.3788848484848</v>
      </c>
      <c r="AP145" s="2">
        <v>-3.3717767186135651E-2</v>
      </c>
      <c r="AQ145" s="2">
        <v>67.231060524111456</v>
      </c>
      <c r="AR145" s="2">
        <f t="shared" si="76"/>
        <v>1.2567894186817319</v>
      </c>
      <c r="AS145" s="2">
        <v>15.31164793965368</v>
      </c>
      <c r="AT145" s="2">
        <v>16.64557818181818</v>
      </c>
      <c r="AU145" s="2">
        <v>-1.831250216450624E-2</v>
      </c>
      <c r="AV145" s="2">
        <v>78.55</v>
      </c>
      <c r="AW145" s="2">
        <v>1</v>
      </c>
      <c r="AX145" s="2">
        <v>0</v>
      </c>
      <c r="AY145" s="2">
        <f t="shared" si="77"/>
        <v>1</v>
      </c>
      <c r="AZ145" s="2">
        <f t="shared" si="78"/>
        <v>0</v>
      </c>
      <c r="BA145" s="2">
        <f t="shared" si="79"/>
        <v>54019.407714563051</v>
      </c>
      <c r="BB145" s="2" t="s">
        <v>309</v>
      </c>
      <c r="BC145" s="2">
        <v>0</v>
      </c>
      <c r="BD145" s="2">
        <v>0</v>
      </c>
      <c r="BE145" s="2">
        <v>0</v>
      </c>
      <c r="BF145" s="2" t="e">
        <f t="shared" si="80"/>
        <v>#DIV/0!</v>
      </c>
      <c r="BG145" s="2">
        <v>0.5</v>
      </c>
      <c r="BH145" s="2" t="s">
        <v>975</v>
      </c>
      <c r="BI145" s="2">
        <v>8168.12</v>
      </c>
      <c r="BJ145" s="2">
        <v>939.39439999999991</v>
      </c>
      <c r="BK145" s="2">
        <v>2403.08</v>
      </c>
      <c r="BL145" s="2">
        <f t="shared" si="81"/>
        <v>0.60908733791634073</v>
      </c>
      <c r="BM145" s="2">
        <v>0.5</v>
      </c>
      <c r="BN145" s="2">
        <f t="shared" si="82"/>
        <v>252.88895039930225</v>
      </c>
      <c r="BO145" s="2">
        <f t="shared" si="83"/>
        <v>7.8503267073919032</v>
      </c>
      <c r="BP145" s="2">
        <f t="shared" si="84"/>
        <v>77.015728793584273</v>
      </c>
      <c r="BQ145" s="2">
        <f t="shared" si="85"/>
        <v>2.9065432458737366E-2</v>
      </c>
      <c r="BR145" s="2">
        <f t="shared" si="86"/>
        <v>-1</v>
      </c>
      <c r="BS145" s="2" t="e">
        <f t="shared" si="87"/>
        <v>#DIV/0!</v>
      </c>
      <c r="BT145" s="2" t="s">
        <v>976</v>
      </c>
      <c r="BU145" s="2">
        <v>-225.13</v>
      </c>
      <c r="BV145" s="2">
        <f t="shared" si="88"/>
        <v>-225.13</v>
      </c>
      <c r="BW145" s="2">
        <f t="shared" si="89"/>
        <v>1.0936839389450206</v>
      </c>
      <c r="BX145" s="2">
        <f t="shared" si="90"/>
        <v>0.55691348864816737</v>
      </c>
      <c r="BY145" s="2">
        <f t="shared" si="91"/>
        <v>-10.674188246790743</v>
      </c>
      <c r="BZ145" s="2">
        <f t="shared" si="92"/>
        <v>0.60908733791634073</v>
      </c>
      <c r="CA145" s="2" t="e">
        <f t="shared" si="93"/>
        <v>#DIV/0!</v>
      </c>
      <c r="CB145" s="2">
        <f t="shared" si="94"/>
        <v>-0.13346676720593814</v>
      </c>
      <c r="CC145" s="2">
        <f t="shared" si="95"/>
        <v>1.1334667672059382</v>
      </c>
      <c r="CD145" s="2">
        <f t="shared" si="96"/>
        <v>300.00470000000001</v>
      </c>
      <c r="CE145" s="2">
        <f t="shared" si="97"/>
        <v>252.88895039930225</v>
      </c>
      <c r="CF145" s="2">
        <f t="shared" si="98"/>
        <v>0.84294996178160619</v>
      </c>
      <c r="CG145" s="2">
        <f t="shared" si="99"/>
        <v>0.16529342623850005</v>
      </c>
      <c r="CH145" s="2">
        <v>6</v>
      </c>
      <c r="CI145" s="2">
        <v>0.5</v>
      </c>
      <c r="CJ145" s="2" t="s">
        <v>312</v>
      </c>
      <c r="CK145" s="2">
        <v>2</v>
      </c>
      <c r="CL145" s="2" t="b">
        <v>0</v>
      </c>
      <c r="CM145" s="2">
        <v>1693258441.849999</v>
      </c>
      <c r="CN145" s="2">
        <v>401.60730000000001</v>
      </c>
      <c r="CO145" s="2">
        <v>410.04000000000008</v>
      </c>
      <c r="CP145" s="2">
        <v>16.774640000000002</v>
      </c>
      <c r="CQ145" s="2">
        <v>15.34727</v>
      </c>
      <c r="CR145" s="2">
        <v>402.08829999999989</v>
      </c>
      <c r="CS145" s="2">
        <v>16.733640000000001</v>
      </c>
      <c r="CT145" s="2">
        <v>600.04960000000005</v>
      </c>
      <c r="CU145" s="2">
        <v>101.3643</v>
      </c>
      <c r="CV145" s="2">
        <v>0.1000171533333333</v>
      </c>
      <c r="CW145" s="2">
        <v>24.587856666666671</v>
      </c>
      <c r="CX145" s="2">
        <v>23.93897333333333</v>
      </c>
      <c r="CY145" s="2">
        <v>999.9000000000002</v>
      </c>
      <c r="CZ145" s="2">
        <v>0</v>
      </c>
      <c r="DA145" s="2">
        <v>0</v>
      </c>
      <c r="DB145" s="2">
        <v>9997.3723333333328</v>
      </c>
      <c r="DC145" s="2">
        <v>0</v>
      </c>
      <c r="DD145" s="2">
        <v>338.15506666666658</v>
      </c>
      <c r="DE145" s="2">
        <v>300.00470000000001</v>
      </c>
      <c r="DF145" s="2">
        <v>0.89999600000000013</v>
      </c>
      <c r="DG145" s="2">
        <v>0.100004</v>
      </c>
      <c r="DH145" s="2">
        <v>0</v>
      </c>
      <c r="DI145" s="2">
        <v>939.91400000000033</v>
      </c>
      <c r="DJ145" s="2">
        <v>5.0002200000000014</v>
      </c>
      <c r="DK145" s="2">
        <v>2959.643333333333</v>
      </c>
      <c r="DL145" s="2">
        <v>2719.6950000000002</v>
      </c>
      <c r="DM145" s="2">
        <v>34.870533333333327</v>
      </c>
      <c r="DN145" s="2">
        <v>39.08103333333333</v>
      </c>
      <c r="DO145" s="2">
        <v>36.174700000000001</v>
      </c>
      <c r="DP145" s="2">
        <v>35.9788</v>
      </c>
      <c r="DQ145" s="2">
        <v>36.941233333333329</v>
      </c>
      <c r="DR145" s="2">
        <v>265.50366666666667</v>
      </c>
      <c r="DS145" s="2">
        <v>29.5</v>
      </c>
      <c r="DT145" s="2">
        <v>0</v>
      </c>
      <c r="DU145" s="2">
        <v>209.60000014305109</v>
      </c>
      <c r="DV145" s="2">
        <v>0</v>
      </c>
      <c r="DW145" s="2">
        <v>939.39439999999991</v>
      </c>
      <c r="DX145" s="2">
        <v>-39.969923009780793</v>
      </c>
      <c r="DY145" s="2">
        <v>-134.53538438204529</v>
      </c>
      <c r="DZ145" s="2">
        <v>2957.8811999999998</v>
      </c>
      <c r="EA145" s="2">
        <v>15</v>
      </c>
      <c r="EB145" s="2">
        <v>1693258490.0999999</v>
      </c>
      <c r="EC145" s="2" t="s">
        <v>977</v>
      </c>
      <c r="ED145" s="2">
        <v>1693258257.5999999</v>
      </c>
      <c r="EE145" s="2">
        <v>1693258469.5999999</v>
      </c>
      <c r="EF145" s="2">
        <v>127</v>
      </c>
      <c r="EG145" s="2">
        <v>-2.5000000000000001E-2</v>
      </c>
      <c r="EH145" s="2">
        <v>-1.6E-2</v>
      </c>
      <c r="EI145" s="2">
        <v>-0.48099999999999998</v>
      </c>
      <c r="EJ145" s="2">
        <v>4.1000000000000002E-2</v>
      </c>
      <c r="EK145" s="2">
        <v>410</v>
      </c>
      <c r="EL145" s="2">
        <v>16</v>
      </c>
      <c r="EM145" s="2">
        <v>1.1100000000000001</v>
      </c>
      <c r="EN145" s="2">
        <v>0.2</v>
      </c>
      <c r="EO145" s="2">
        <v>100</v>
      </c>
      <c r="EP145" s="2">
        <v>100</v>
      </c>
      <c r="EQ145" s="2">
        <v>-0.48099999999999998</v>
      </c>
      <c r="ER145" s="2">
        <v>4.1000000000000002E-2</v>
      </c>
      <c r="ES145" s="2">
        <v>-0.97100528010784704</v>
      </c>
      <c r="ET145" s="2">
        <v>4.3947813741094052E-4</v>
      </c>
      <c r="EU145" s="2">
        <v>1.9954388575737439E-6</v>
      </c>
      <c r="EV145" s="2">
        <v>-3.8034163071679039E-10</v>
      </c>
      <c r="EW145" s="2">
        <v>-6.7166127612749565E-2</v>
      </c>
      <c r="EX145" s="2">
        <v>-1.1920631203760169E-2</v>
      </c>
      <c r="EY145" s="2">
        <v>1.912794135708796E-3</v>
      </c>
      <c r="EZ145" s="2">
        <v>-4.0206091563060771E-5</v>
      </c>
      <c r="FA145" s="2">
        <v>23</v>
      </c>
      <c r="FB145" s="2">
        <v>2006</v>
      </c>
      <c r="FC145" s="2">
        <v>0</v>
      </c>
      <c r="FD145" s="2">
        <v>18</v>
      </c>
      <c r="FE145" s="2">
        <v>3.2</v>
      </c>
      <c r="FF145" s="2">
        <v>3.2</v>
      </c>
      <c r="FG145" s="2">
        <v>1.07544</v>
      </c>
      <c r="FH145" s="2">
        <v>2.6293899999999999</v>
      </c>
      <c r="FI145" s="2">
        <v>1.39771</v>
      </c>
      <c r="FJ145" s="2">
        <v>2.2644000000000002</v>
      </c>
      <c r="FK145" s="2">
        <v>1.3952599999999999</v>
      </c>
      <c r="FL145" s="2">
        <v>2.6293899999999999</v>
      </c>
      <c r="FM145" s="2">
        <v>34.281399999999998</v>
      </c>
      <c r="FN145" s="2">
        <v>12.4071</v>
      </c>
      <c r="FO145" s="2">
        <v>18</v>
      </c>
      <c r="FP145" s="2">
        <v>599.45500000000004</v>
      </c>
      <c r="FQ145" s="2">
        <v>374.26499999999999</v>
      </c>
      <c r="FR145" s="2">
        <v>24.231999999999999</v>
      </c>
      <c r="FS145" s="2">
        <v>25.883900000000001</v>
      </c>
      <c r="FT145" s="2">
        <v>30.0001</v>
      </c>
      <c r="FU145" s="2">
        <v>25.714300000000001</v>
      </c>
      <c r="FV145" s="2">
        <v>26.065999999999999</v>
      </c>
      <c r="FW145" s="2">
        <v>21.5396</v>
      </c>
      <c r="FX145" s="2">
        <v>7.0654399999999997</v>
      </c>
      <c r="FY145" s="2">
        <v>85.57</v>
      </c>
      <c r="FZ145" s="2">
        <v>-999.9</v>
      </c>
      <c r="GA145" s="2">
        <v>410</v>
      </c>
      <c r="GB145" s="2">
        <v>15.5633</v>
      </c>
      <c r="GC145" s="2">
        <v>98.909700000000001</v>
      </c>
      <c r="GD145" s="2">
        <v>93.512900000000002</v>
      </c>
    </row>
    <row r="146" spans="1:186" s="2" customFormat="1" thickTop="1" thickBot="1" x14ac:dyDescent="0.35">
      <c r="A146" s="1">
        <v>127</v>
      </c>
      <c r="B146" s="2">
        <v>1693258726.0999999</v>
      </c>
      <c r="C146" s="2">
        <v>22317.099999904629</v>
      </c>
      <c r="D146" s="2" t="s">
        <v>978</v>
      </c>
      <c r="E146" s="2" t="s">
        <v>979</v>
      </c>
      <c r="F146" s="2">
        <v>5</v>
      </c>
      <c r="G146" s="2" t="s">
        <v>934</v>
      </c>
      <c r="H146" s="2" t="s">
        <v>308</v>
      </c>
      <c r="I146" s="1">
        <v>127</v>
      </c>
      <c r="J146" s="1" t="s">
        <v>1363</v>
      </c>
      <c r="M146" s="2">
        <v>1693258718.099999</v>
      </c>
      <c r="N146" s="2">
        <f t="shared" si="50"/>
        <v>1.1178173109703032E-3</v>
      </c>
      <c r="O146" s="2">
        <f t="shared" si="51"/>
        <v>1.1178173109703031</v>
      </c>
      <c r="P146" s="1">
        <f t="shared" si="52"/>
        <v>8.9608397755330884</v>
      </c>
      <c r="Q146" s="2">
        <f t="shared" si="53"/>
        <v>400.58670967741949</v>
      </c>
      <c r="R146" s="2">
        <f t="shared" si="54"/>
        <v>224.42973017207834</v>
      </c>
      <c r="S146" s="2">
        <f t="shared" si="55"/>
        <v>22.771842437763297</v>
      </c>
      <c r="T146" s="2">
        <f t="shared" si="56"/>
        <v>40.64567305072277</v>
      </c>
      <c r="U146" s="2">
        <f t="shared" si="57"/>
        <v>8.5728855752544256E-2</v>
      </c>
      <c r="V146" s="2">
        <f t="shared" si="58"/>
        <v>2.9533224498795878</v>
      </c>
      <c r="W146" s="2">
        <f t="shared" si="59"/>
        <v>8.4369985113133317E-2</v>
      </c>
      <c r="X146" s="2">
        <f t="shared" si="60"/>
        <v>5.2851535600400082E-2</v>
      </c>
      <c r="Y146" s="2">
        <f t="shared" si="61"/>
        <v>49.584529143555216</v>
      </c>
      <c r="Z146" s="2">
        <f t="shared" si="62"/>
        <v>24.722108982029255</v>
      </c>
      <c r="AA146" s="2">
        <f t="shared" si="63"/>
        <v>24.251119354838711</v>
      </c>
      <c r="AB146" s="2">
        <f t="shared" si="64"/>
        <v>3.0404518954003268</v>
      </c>
      <c r="AC146" s="2">
        <f t="shared" si="65"/>
        <v>55.250750358224323</v>
      </c>
      <c r="AD146" s="2">
        <f t="shared" si="66"/>
        <v>1.7277249130752887</v>
      </c>
      <c r="AE146" s="2">
        <f t="shared" si="67"/>
        <v>3.1270614459955639</v>
      </c>
      <c r="AF146" s="2">
        <f t="shared" si="68"/>
        <v>1.312726982325038</v>
      </c>
      <c r="AG146" s="2">
        <f t="shared" si="69"/>
        <v>-49.295743413790369</v>
      </c>
      <c r="AH146" s="2">
        <f t="shared" si="70"/>
        <v>74.721207086119804</v>
      </c>
      <c r="AI146" s="2">
        <f t="shared" si="71"/>
        <v>5.3240615766868169</v>
      </c>
      <c r="AJ146" s="2">
        <f t="shared" si="72"/>
        <v>80.33405439257146</v>
      </c>
      <c r="AK146" s="2">
        <f t="shared" si="73"/>
        <v>8.9608397755330884</v>
      </c>
      <c r="AL146" s="2">
        <f t="shared" si="74"/>
        <v>1.1178173109703031</v>
      </c>
      <c r="AM146" s="2">
        <f t="shared" si="75"/>
        <v>8.8721125075216136</v>
      </c>
      <c r="AN146" s="2">
        <v>416.67527119334858</v>
      </c>
      <c r="AO146" s="2">
        <v>407.60275757575772</v>
      </c>
      <c r="AP146" s="2">
        <v>1.2444080921111961E-2</v>
      </c>
      <c r="AQ146" s="2">
        <v>67.237710356063019</v>
      </c>
      <c r="AR146" s="2">
        <f t="shared" si="76"/>
        <v>1.1553985165268823</v>
      </c>
      <c r="AS146" s="2">
        <v>15.94421001441559</v>
      </c>
      <c r="AT146" s="2">
        <v>17.07388666666666</v>
      </c>
      <c r="AU146" s="2">
        <v>1.1120000000010069E-3</v>
      </c>
      <c r="AV146" s="2">
        <v>78.55</v>
      </c>
      <c r="AW146" s="2">
        <v>1</v>
      </c>
      <c r="AX146" s="2">
        <v>0</v>
      </c>
      <c r="AY146" s="2">
        <f t="shared" si="77"/>
        <v>1</v>
      </c>
      <c r="AZ146" s="2">
        <f t="shared" si="78"/>
        <v>0</v>
      </c>
      <c r="BA146" s="2">
        <f t="shared" si="79"/>
        <v>54007.548080206761</v>
      </c>
      <c r="BB146" s="2" t="s">
        <v>309</v>
      </c>
      <c r="BC146" s="2">
        <v>0</v>
      </c>
      <c r="BD146" s="2">
        <v>0</v>
      </c>
      <c r="BE146" s="2">
        <v>0</v>
      </c>
      <c r="BF146" s="2" t="e">
        <f t="shared" si="80"/>
        <v>#DIV/0!</v>
      </c>
      <c r="BG146" s="2">
        <v>0.5</v>
      </c>
      <c r="BH146" s="2" t="s">
        <v>980</v>
      </c>
      <c r="BI146" s="2">
        <v>8161.13</v>
      </c>
      <c r="BJ146" s="2">
        <v>1050.1307692307689</v>
      </c>
      <c r="BK146" s="2">
        <v>2356.0100000000002</v>
      </c>
      <c r="BL146" s="2">
        <f t="shared" si="81"/>
        <v>0.55427575891835401</v>
      </c>
      <c r="BM146" s="2">
        <v>0.5</v>
      </c>
      <c r="BN146" s="2">
        <f t="shared" si="82"/>
        <v>252.86844490473362</v>
      </c>
      <c r="BO146" s="2">
        <f t="shared" si="83"/>
        <v>8.9608397755330884</v>
      </c>
      <c r="BP146" s="2">
        <f t="shared" si="84"/>
        <v>70.079424603037609</v>
      </c>
      <c r="BQ146" s="2">
        <f t="shared" si="85"/>
        <v>3.3459452715504497E-2</v>
      </c>
      <c r="BR146" s="2">
        <f t="shared" si="86"/>
        <v>-1</v>
      </c>
      <c r="BS146" s="2" t="e">
        <f t="shared" si="87"/>
        <v>#DIV/0!</v>
      </c>
      <c r="BT146" s="2" t="s">
        <v>981</v>
      </c>
      <c r="BU146" s="2">
        <v>682.13</v>
      </c>
      <c r="BV146" s="2">
        <f t="shared" si="88"/>
        <v>682.13</v>
      </c>
      <c r="BW146" s="2">
        <f t="shared" si="89"/>
        <v>0.7104723664161019</v>
      </c>
      <c r="BX146" s="2">
        <f t="shared" si="90"/>
        <v>0.78015104473990438</v>
      </c>
      <c r="BY146" s="2">
        <f t="shared" si="91"/>
        <v>3.4539017489334882</v>
      </c>
      <c r="BZ146" s="2">
        <f t="shared" si="92"/>
        <v>0.55427575891835401</v>
      </c>
      <c r="CA146" s="2" t="e">
        <f t="shared" si="93"/>
        <v>#DIV/0!</v>
      </c>
      <c r="CB146" s="2">
        <f t="shared" si="94"/>
        <v>0.50676015572636401</v>
      </c>
      <c r="CC146" s="2">
        <f t="shared" si="95"/>
        <v>0.49323984427363599</v>
      </c>
      <c r="CD146" s="2">
        <f t="shared" si="96"/>
        <v>299.9805483870968</v>
      </c>
      <c r="CE146" s="2">
        <f t="shared" si="97"/>
        <v>252.86844490473362</v>
      </c>
      <c r="CF146" s="2">
        <f t="shared" si="98"/>
        <v>0.84294947210520654</v>
      </c>
      <c r="CG146" s="2">
        <f t="shared" si="99"/>
        <v>0.1652924811630487</v>
      </c>
      <c r="CH146" s="2">
        <v>6</v>
      </c>
      <c r="CI146" s="2">
        <v>0.5</v>
      </c>
      <c r="CJ146" s="2" t="s">
        <v>312</v>
      </c>
      <c r="CK146" s="2">
        <v>2</v>
      </c>
      <c r="CL146" s="2" t="b">
        <v>0</v>
      </c>
      <c r="CM146" s="2">
        <v>1693258718.099999</v>
      </c>
      <c r="CN146" s="2">
        <v>400.58670967741949</v>
      </c>
      <c r="CO146" s="2">
        <v>409.99503225806438</v>
      </c>
      <c r="CP146" s="2">
        <v>17.027732258064511</v>
      </c>
      <c r="CQ146" s="2">
        <v>15.928983870967739</v>
      </c>
      <c r="CR146" s="2">
        <v>401.06770967741949</v>
      </c>
      <c r="CS146" s="2">
        <v>16.969732258064511</v>
      </c>
      <c r="CT146" s="2">
        <v>600.01912903225798</v>
      </c>
      <c r="CU146" s="2">
        <v>101.36535483870971</v>
      </c>
      <c r="CV146" s="2">
        <v>0.10000102258064519</v>
      </c>
      <c r="CW146" s="2">
        <v>24.720416129032259</v>
      </c>
      <c r="CX146" s="2">
        <v>24.251119354838711</v>
      </c>
      <c r="CY146" s="2">
        <v>999.90000000000032</v>
      </c>
      <c r="CZ146" s="2">
        <v>0</v>
      </c>
      <c r="DA146" s="2">
        <v>0</v>
      </c>
      <c r="DB146" s="2">
        <v>9999.6174193548395</v>
      </c>
      <c r="DC146" s="2">
        <v>0</v>
      </c>
      <c r="DD146" s="2">
        <v>273.23474193548378</v>
      </c>
      <c r="DE146" s="2">
        <v>299.9805483870968</v>
      </c>
      <c r="DF146" s="2">
        <v>0.90002006451612915</v>
      </c>
      <c r="DG146" s="2">
        <v>9.9980025806451614E-2</v>
      </c>
      <c r="DH146" s="2">
        <v>0</v>
      </c>
      <c r="DI146" s="2">
        <v>1051.006451612903</v>
      </c>
      <c r="DJ146" s="2">
        <v>5.0002200000000023</v>
      </c>
      <c r="DK146" s="2">
        <v>3307.1841935483872</v>
      </c>
      <c r="DL146" s="2">
        <v>2719.4922580645161</v>
      </c>
      <c r="DM146" s="2">
        <v>34.729677419354843</v>
      </c>
      <c r="DN146" s="2">
        <v>39.709354838709679</v>
      </c>
      <c r="DO146" s="2">
        <v>36.70729032258064</v>
      </c>
      <c r="DP146" s="2">
        <v>36.290032258064507</v>
      </c>
      <c r="DQ146" s="2">
        <v>36.814064516129029</v>
      </c>
      <c r="DR146" s="2">
        <v>265.48838709677409</v>
      </c>
      <c r="DS146" s="2">
        <v>29.492903225806451</v>
      </c>
      <c r="DT146" s="2">
        <v>0</v>
      </c>
      <c r="DU146" s="2">
        <v>274.59999990463263</v>
      </c>
      <c r="DV146" s="2">
        <v>0</v>
      </c>
      <c r="DW146" s="2">
        <v>1050.1307692307689</v>
      </c>
      <c r="DX146" s="2">
        <v>-65.284786238529165</v>
      </c>
      <c r="DY146" s="2">
        <v>-196.4088887064926</v>
      </c>
      <c r="DZ146" s="2">
        <v>3304.6769230769228</v>
      </c>
      <c r="EA146" s="2">
        <v>15</v>
      </c>
      <c r="EB146" s="2">
        <v>1693258766.5999999</v>
      </c>
      <c r="EC146" s="2" t="s">
        <v>982</v>
      </c>
      <c r="ED146" s="2">
        <v>1693258257.5999999</v>
      </c>
      <c r="EE146" s="2">
        <v>1693258747.0999999</v>
      </c>
      <c r="EF146" s="2">
        <v>128</v>
      </c>
      <c r="EG146" s="2">
        <v>-2.5000000000000001E-2</v>
      </c>
      <c r="EH146" s="2">
        <v>8.9999999999999993E-3</v>
      </c>
      <c r="EI146" s="2">
        <v>-0.48099999999999998</v>
      </c>
      <c r="EJ146" s="2">
        <v>5.8000000000000003E-2</v>
      </c>
      <c r="EK146" s="2">
        <v>410</v>
      </c>
      <c r="EL146" s="2">
        <v>16</v>
      </c>
      <c r="EM146" s="2">
        <v>1.1100000000000001</v>
      </c>
      <c r="EN146" s="2">
        <v>0.15</v>
      </c>
      <c r="EO146" s="2">
        <v>100</v>
      </c>
      <c r="EP146" s="2">
        <v>100</v>
      </c>
      <c r="EQ146" s="2">
        <v>-0.48099999999999998</v>
      </c>
      <c r="ER146" s="2">
        <v>5.8000000000000003E-2</v>
      </c>
      <c r="ES146" s="2">
        <v>-0.97100528010784704</v>
      </c>
      <c r="ET146" s="2">
        <v>4.3947813741094052E-4</v>
      </c>
      <c r="EU146" s="2">
        <v>1.9954388575737439E-6</v>
      </c>
      <c r="EV146" s="2">
        <v>-3.8034163071679039E-10</v>
      </c>
      <c r="EW146" s="2">
        <v>-8.3584088866555828E-2</v>
      </c>
      <c r="EX146" s="2">
        <v>-1.1920631203760169E-2</v>
      </c>
      <c r="EY146" s="2">
        <v>1.912794135708796E-3</v>
      </c>
      <c r="EZ146" s="2">
        <v>-4.0206091563060771E-5</v>
      </c>
      <c r="FA146" s="2">
        <v>23</v>
      </c>
      <c r="FB146" s="2">
        <v>2006</v>
      </c>
      <c r="FC146" s="2">
        <v>0</v>
      </c>
      <c r="FD146" s="2">
        <v>18</v>
      </c>
      <c r="FE146" s="2">
        <v>7.8</v>
      </c>
      <c r="FF146" s="2">
        <v>4.3</v>
      </c>
      <c r="FG146" s="2">
        <v>1.07544</v>
      </c>
      <c r="FH146" s="2">
        <v>2.6293899999999999</v>
      </c>
      <c r="FI146" s="2">
        <v>1.39771</v>
      </c>
      <c r="FJ146" s="2">
        <v>2.2644000000000002</v>
      </c>
      <c r="FK146" s="2">
        <v>1.3952599999999999</v>
      </c>
      <c r="FL146" s="2">
        <v>2.3828100000000001</v>
      </c>
      <c r="FM146" s="2">
        <v>34.1905</v>
      </c>
      <c r="FN146" s="2">
        <v>12.2845</v>
      </c>
      <c r="FO146" s="2">
        <v>18</v>
      </c>
      <c r="FP146" s="2">
        <v>599.92700000000002</v>
      </c>
      <c r="FQ146" s="2">
        <v>375.84899999999999</v>
      </c>
      <c r="FR146" s="2">
        <v>24.1997</v>
      </c>
      <c r="FS146" s="2">
        <v>25.921099999999999</v>
      </c>
      <c r="FT146" s="2">
        <v>30.000299999999999</v>
      </c>
      <c r="FU146" s="2">
        <v>25.7455</v>
      </c>
      <c r="FV146" s="2">
        <v>26.099299999999999</v>
      </c>
      <c r="FW146" s="2">
        <v>21.546500000000002</v>
      </c>
      <c r="FX146" s="2">
        <v>3.2073100000000001</v>
      </c>
      <c r="FY146" s="2">
        <v>74.828400000000002</v>
      </c>
      <c r="FZ146" s="2">
        <v>-999.9</v>
      </c>
      <c r="GA146" s="2">
        <v>410</v>
      </c>
      <c r="GB146" s="2">
        <v>15.966699999999999</v>
      </c>
      <c r="GC146" s="2">
        <v>98.899799999999999</v>
      </c>
      <c r="GD146" s="2">
        <v>93.513599999999997</v>
      </c>
    </row>
    <row r="147" spans="1:186" s="2" customFormat="1" thickTop="1" thickBot="1" x14ac:dyDescent="0.35">
      <c r="A147" s="1">
        <v>128</v>
      </c>
      <c r="B147" s="2">
        <v>1693259121.5999999</v>
      </c>
      <c r="C147" s="2">
        <v>22712.599999904629</v>
      </c>
      <c r="D147" s="2" t="s">
        <v>983</v>
      </c>
      <c r="E147" s="2" t="s">
        <v>984</v>
      </c>
      <c r="F147" s="2">
        <v>5</v>
      </c>
      <c r="G147" s="2" t="s">
        <v>934</v>
      </c>
      <c r="H147" s="2" t="s">
        <v>308</v>
      </c>
      <c r="I147" s="1">
        <v>128</v>
      </c>
      <c r="J147" s="1" t="s">
        <v>1364</v>
      </c>
      <c r="M147" s="2">
        <v>1693259113.599999</v>
      </c>
      <c r="N147" s="2">
        <f t="shared" si="50"/>
        <v>1.9785708286027101E-3</v>
      </c>
      <c r="O147" s="2">
        <f t="shared" si="51"/>
        <v>1.9785708286027099</v>
      </c>
      <c r="P147" s="1">
        <f t="shared" si="52"/>
        <v>8.1790510402901955</v>
      </c>
      <c r="Q147" s="2">
        <f t="shared" si="53"/>
        <v>401.0574193548386</v>
      </c>
      <c r="R147" s="2">
        <f t="shared" si="54"/>
        <v>307.0111046788399</v>
      </c>
      <c r="S147" s="2">
        <f t="shared" si="55"/>
        <v>31.145034348269071</v>
      </c>
      <c r="T147" s="2">
        <f t="shared" si="56"/>
        <v>40.685652444074321</v>
      </c>
      <c r="U147" s="2">
        <f t="shared" si="57"/>
        <v>0.15482681850283248</v>
      </c>
      <c r="V147" s="2">
        <f t="shared" si="58"/>
        <v>2.9530701677750812</v>
      </c>
      <c r="W147" s="2">
        <f t="shared" si="59"/>
        <v>0.15045446829840303</v>
      </c>
      <c r="X147" s="2">
        <f t="shared" si="60"/>
        <v>9.4416596057311758E-2</v>
      </c>
      <c r="Y147" s="2">
        <f t="shared" si="61"/>
        <v>49.588446103441086</v>
      </c>
      <c r="Z147" s="2">
        <f t="shared" si="62"/>
        <v>25.323637123266856</v>
      </c>
      <c r="AA147" s="2">
        <f t="shared" si="63"/>
        <v>24.87059032258064</v>
      </c>
      <c r="AB147" s="2">
        <f t="shared" si="64"/>
        <v>3.155228006710729</v>
      </c>
      <c r="AC147" s="2">
        <f t="shared" si="65"/>
        <v>56.452347623802659</v>
      </c>
      <c r="AD147" s="2">
        <f t="shared" si="66"/>
        <v>1.854087774123802</v>
      </c>
      <c r="AE147" s="2">
        <f t="shared" si="67"/>
        <v>3.2843413111522071</v>
      </c>
      <c r="AF147" s="2">
        <f t="shared" si="68"/>
        <v>1.301140232586927</v>
      </c>
      <c r="AG147" s="2">
        <f t="shared" si="69"/>
        <v>-87.254973541379513</v>
      </c>
      <c r="AH147" s="2">
        <f t="shared" si="70"/>
        <v>107.2637039301289</v>
      </c>
      <c r="AI147" s="2">
        <f t="shared" si="71"/>
        <v>7.6992124168529612</v>
      </c>
      <c r="AJ147" s="2">
        <f t="shared" si="72"/>
        <v>77.296388909043429</v>
      </c>
      <c r="AK147" s="2">
        <f t="shared" si="73"/>
        <v>8.1790510402901955</v>
      </c>
      <c r="AL147" s="2">
        <f t="shared" si="74"/>
        <v>1.9785708286027099</v>
      </c>
      <c r="AM147" s="2">
        <f t="shared" si="75"/>
        <v>8.3699653700305241</v>
      </c>
      <c r="AN147" s="2">
        <v>416.84608386848822</v>
      </c>
      <c r="AO147" s="2">
        <v>408.32513939393931</v>
      </c>
      <c r="AP147" s="2">
        <v>2.6804559912332439E-3</v>
      </c>
      <c r="AQ147" s="2">
        <v>67.238722961834497</v>
      </c>
      <c r="AR147" s="2">
        <f t="shared" si="76"/>
        <v>1.8966277003105554</v>
      </c>
      <c r="AS147" s="2">
        <v>16.306686304502168</v>
      </c>
      <c r="AT147" s="2">
        <v>18.225180606060611</v>
      </c>
      <c r="AU147" s="2">
        <v>-1.057380086579931E-2</v>
      </c>
      <c r="AV147" s="2">
        <v>78.55</v>
      </c>
      <c r="AW147" s="2">
        <v>42</v>
      </c>
      <c r="AX147" s="2">
        <v>7</v>
      </c>
      <c r="AY147" s="2">
        <f t="shared" si="77"/>
        <v>1</v>
      </c>
      <c r="AZ147" s="2">
        <f t="shared" si="78"/>
        <v>0</v>
      </c>
      <c r="BA147" s="2">
        <f t="shared" si="79"/>
        <v>53850.680776297762</v>
      </c>
      <c r="BB147" s="2" t="s">
        <v>309</v>
      </c>
      <c r="BC147" s="2">
        <v>0</v>
      </c>
      <c r="BD147" s="2">
        <v>0</v>
      </c>
      <c r="BE147" s="2">
        <v>0</v>
      </c>
      <c r="BF147" s="2" t="e">
        <f t="shared" si="80"/>
        <v>#DIV/0!</v>
      </c>
      <c r="BG147" s="2">
        <v>0.5</v>
      </c>
      <c r="BH147" s="2" t="s">
        <v>985</v>
      </c>
      <c r="BI147" s="2">
        <v>8152.13</v>
      </c>
      <c r="BJ147" s="2">
        <v>948.46084615384621</v>
      </c>
      <c r="BK147" s="2">
        <v>2129.13</v>
      </c>
      <c r="BL147" s="2">
        <f t="shared" si="81"/>
        <v>0.5545312657499325</v>
      </c>
      <c r="BM147" s="2">
        <v>0.5</v>
      </c>
      <c r="BN147" s="2">
        <f t="shared" si="82"/>
        <v>252.88713514301654</v>
      </c>
      <c r="BO147" s="2">
        <f t="shared" si="83"/>
        <v>8.1790510402901955</v>
      </c>
      <c r="BP147" s="2">
        <f t="shared" si="84"/>
        <v>70.116911571365605</v>
      </c>
      <c r="BQ147" s="2">
        <f t="shared" si="85"/>
        <v>3.0365526644712169E-2</v>
      </c>
      <c r="BR147" s="2">
        <f t="shared" si="86"/>
        <v>-1</v>
      </c>
      <c r="BS147" s="2" t="e">
        <f t="shared" si="87"/>
        <v>#DIV/0!</v>
      </c>
      <c r="BT147" s="2" t="s">
        <v>986</v>
      </c>
      <c r="BU147" s="2">
        <v>628.27</v>
      </c>
      <c r="BV147" s="2">
        <f t="shared" si="88"/>
        <v>628.27</v>
      </c>
      <c r="BW147" s="2">
        <f t="shared" si="89"/>
        <v>0.70491703183929588</v>
      </c>
      <c r="BX147" s="2">
        <f t="shared" si="90"/>
        <v>0.78666174982753478</v>
      </c>
      <c r="BY147" s="2">
        <f t="shared" si="91"/>
        <v>3.3888773934773271</v>
      </c>
      <c r="BZ147" s="2">
        <f t="shared" si="92"/>
        <v>0.5545312657499325</v>
      </c>
      <c r="CA147" s="2" t="e">
        <f t="shared" si="93"/>
        <v>#DIV/0!</v>
      </c>
      <c r="CB147" s="2">
        <f t="shared" si="94"/>
        <v>0.52109265191952603</v>
      </c>
      <c r="CC147" s="2">
        <f t="shared" si="95"/>
        <v>0.47890734808047397</v>
      </c>
      <c r="CD147" s="2">
        <f t="shared" si="96"/>
        <v>300.00254838709691</v>
      </c>
      <c r="CE147" s="2">
        <f t="shared" si="97"/>
        <v>252.88713514301654</v>
      </c>
      <c r="CF147" s="2">
        <f t="shared" si="98"/>
        <v>0.84294995660074601</v>
      </c>
      <c r="CG147" s="2">
        <f t="shared" si="99"/>
        <v>0.1652934162394398</v>
      </c>
      <c r="CH147" s="2">
        <v>6</v>
      </c>
      <c r="CI147" s="2">
        <v>0.5</v>
      </c>
      <c r="CJ147" s="2" t="s">
        <v>312</v>
      </c>
      <c r="CK147" s="2">
        <v>2</v>
      </c>
      <c r="CL147" s="2" t="b">
        <v>0</v>
      </c>
      <c r="CM147" s="2">
        <v>1693259113.599999</v>
      </c>
      <c r="CN147" s="2">
        <v>401.0574193548386</v>
      </c>
      <c r="CO147" s="2">
        <v>410.02970967741931</v>
      </c>
      <c r="CP147" s="2">
        <v>18.276606451612899</v>
      </c>
      <c r="CQ147" s="2">
        <v>16.334258064516131</v>
      </c>
      <c r="CR147" s="2">
        <v>401.44841935483862</v>
      </c>
      <c r="CS147" s="2">
        <v>18.2166064516129</v>
      </c>
      <c r="CT147" s="2">
        <v>600.01880645161282</v>
      </c>
      <c r="CU147" s="2">
        <v>101.3459677419355</v>
      </c>
      <c r="CV147" s="2">
        <v>9.998608064516129E-2</v>
      </c>
      <c r="CW147" s="2">
        <v>25.544332258064511</v>
      </c>
      <c r="CX147" s="2">
        <v>24.87059032258064</v>
      </c>
      <c r="CY147" s="2">
        <v>999.90000000000032</v>
      </c>
      <c r="CZ147" s="2">
        <v>0</v>
      </c>
      <c r="DA147" s="2">
        <v>0</v>
      </c>
      <c r="DB147" s="2">
        <v>10000.098064516131</v>
      </c>
      <c r="DC147" s="2">
        <v>0</v>
      </c>
      <c r="DD147" s="2">
        <v>294.94109677419351</v>
      </c>
      <c r="DE147" s="2">
        <v>300.00254838709691</v>
      </c>
      <c r="DF147" s="2">
        <v>0.90000809677419369</v>
      </c>
      <c r="DG147" s="2">
        <v>9.999179677419355E-2</v>
      </c>
      <c r="DH147" s="2">
        <v>0</v>
      </c>
      <c r="DI147" s="2">
        <v>948.67209677419362</v>
      </c>
      <c r="DJ147" s="2">
        <v>5.0002200000000023</v>
      </c>
      <c r="DK147" s="2">
        <v>2968.435161290322</v>
      </c>
      <c r="DL147" s="2">
        <v>2719.6858064516132</v>
      </c>
      <c r="DM147" s="2">
        <v>36.721548387096767</v>
      </c>
      <c r="DN147" s="2">
        <v>41.318096774193528</v>
      </c>
      <c r="DO147" s="2">
        <v>38.759935483870947</v>
      </c>
      <c r="DP147" s="2">
        <v>40.463483870967742</v>
      </c>
      <c r="DQ147" s="2">
        <v>38.896999999999977</v>
      </c>
      <c r="DR147" s="2">
        <v>265.50419354838709</v>
      </c>
      <c r="DS147" s="2">
        <v>29.5</v>
      </c>
      <c r="DT147" s="2">
        <v>0</v>
      </c>
      <c r="DU147" s="2">
        <v>393.39999985694891</v>
      </c>
      <c r="DV147" s="2">
        <v>0</v>
      </c>
      <c r="DW147" s="2">
        <v>948.46084615384621</v>
      </c>
      <c r="DX147" s="2">
        <v>-19.23890598958052</v>
      </c>
      <c r="DY147" s="2">
        <v>-56.526837655499442</v>
      </c>
      <c r="DZ147" s="2">
        <v>2967.8473076923078</v>
      </c>
      <c r="EA147" s="2">
        <v>15</v>
      </c>
      <c r="EB147" s="2">
        <v>1693259145.5999999</v>
      </c>
      <c r="EC147" s="2" t="s">
        <v>987</v>
      </c>
      <c r="ED147" s="2">
        <v>1693259142.5999999</v>
      </c>
      <c r="EE147" s="2">
        <v>1693259145.5999999</v>
      </c>
      <c r="EF147" s="2">
        <v>129</v>
      </c>
      <c r="EG147" s="2">
        <v>0.09</v>
      </c>
      <c r="EH147" s="2">
        <v>-5.0000000000000001E-3</v>
      </c>
      <c r="EI147" s="2">
        <v>-0.39100000000000001</v>
      </c>
      <c r="EJ147" s="2">
        <v>0.06</v>
      </c>
      <c r="EK147" s="2">
        <v>410</v>
      </c>
      <c r="EL147" s="2">
        <v>16</v>
      </c>
      <c r="EM147" s="2">
        <v>0.44</v>
      </c>
      <c r="EN147" s="2">
        <v>0.05</v>
      </c>
      <c r="EO147" s="2">
        <v>100</v>
      </c>
      <c r="EP147" s="2">
        <v>100</v>
      </c>
      <c r="EQ147" s="2">
        <v>-0.39100000000000001</v>
      </c>
      <c r="ER147" s="2">
        <v>0.06</v>
      </c>
      <c r="ES147" s="2">
        <v>-0.97100528010784704</v>
      </c>
      <c r="ET147" s="2">
        <v>4.3947813741094052E-4</v>
      </c>
      <c r="EU147" s="2">
        <v>1.9954388575737439E-6</v>
      </c>
      <c r="EV147" s="2">
        <v>-3.8034163071679039E-10</v>
      </c>
      <c r="EW147" s="2">
        <v>-7.4089089568078886E-2</v>
      </c>
      <c r="EX147" s="2">
        <v>-1.1920631203760169E-2</v>
      </c>
      <c r="EY147" s="2">
        <v>1.912794135708796E-3</v>
      </c>
      <c r="EZ147" s="2">
        <v>-4.0206091563060771E-5</v>
      </c>
      <c r="FA147" s="2">
        <v>23</v>
      </c>
      <c r="FB147" s="2">
        <v>2006</v>
      </c>
      <c r="FC147" s="2">
        <v>0</v>
      </c>
      <c r="FD147" s="2">
        <v>18</v>
      </c>
      <c r="FE147" s="2">
        <v>14.4</v>
      </c>
      <c r="FF147" s="2">
        <v>6.2</v>
      </c>
      <c r="FG147" s="2">
        <v>1.07544</v>
      </c>
      <c r="FH147" s="2">
        <v>2.6184099999999999</v>
      </c>
      <c r="FI147" s="2">
        <v>1.39771</v>
      </c>
      <c r="FJ147" s="2">
        <v>2.2644000000000002</v>
      </c>
      <c r="FK147" s="2">
        <v>1.3952599999999999</v>
      </c>
      <c r="FL147" s="2">
        <v>2.65381</v>
      </c>
      <c r="FM147" s="2">
        <v>34.304200000000002</v>
      </c>
      <c r="FN147" s="2">
        <v>12.1532</v>
      </c>
      <c r="FO147" s="2">
        <v>18</v>
      </c>
      <c r="FP147" s="2">
        <v>553.50099999999998</v>
      </c>
      <c r="FQ147" s="2">
        <v>376.161</v>
      </c>
      <c r="FR147" s="2">
        <v>24.8157</v>
      </c>
      <c r="FS147" s="2">
        <v>26.194800000000001</v>
      </c>
      <c r="FT147" s="2">
        <v>30.000399999999999</v>
      </c>
      <c r="FU147" s="2">
        <v>25.967300000000002</v>
      </c>
      <c r="FV147" s="2">
        <v>26.319199999999999</v>
      </c>
      <c r="FW147" s="2">
        <v>21.5427</v>
      </c>
      <c r="FX147" s="2">
        <v>3.0408900000000001</v>
      </c>
      <c r="FY147" s="2">
        <v>80.883799999999994</v>
      </c>
      <c r="FZ147" s="2">
        <v>-999.9</v>
      </c>
      <c r="GA147" s="2">
        <v>410</v>
      </c>
      <c r="GB147" s="2">
        <v>16.447600000000001</v>
      </c>
      <c r="GC147" s="2">
        <v>98.856800000000007</v>
      </c>
      <c r="GD147" s="2">
        <v>93.471199999999996</v>
      </c>
    </row>
    <row r="148" spans="1:186" s="2" customFormat="1" thickTop="1" thickBot="1" x14ac:dyDescent="0.35">
      <c r="A148" s="1">
        <v>129</v>
      </c>
      <c r="B148" s="2">
        <v>1693259468.0999999</v>
      </c>
      <c r="C148" s="2">
        <v>23059.099999904629</v>
      </c>
      <c r="D148" s="2" t="s">
        <v>988</v>
      </c>
      <c r="E148" s="2" t="s">
        <v>989</v>
      </c>
      <c r="F148" s="2">
        <v>5</v>
      </c>
      <c r="G148" s="2" t="s">
        <v>934</v>
      </c>
      <c r="H148" s="2" t="s">
        <v>308</v>
      </c>
      <c r="I148" s="1">
        <v>129</v>
      </c>
      <c r="J148" s="1" t="s">
        <v>1365</v>
      </c>
      <c r="M148" s="2">
        <v>1693259460.349999</v>
      </c>
      <c r="N148" s="2">
        <f t="shared" ref="N148:N213" si="100">(O148)/1000</f>
        <v>3.8062983200769945E-4</v>
      </c>
      <c r="O148" s="2">
        <f t="shared" ref="O148:O213" si="101">IF(CL148, AR148, AL148)</f>
        <v>0.38062983200769945</v>
      </c>
      <c r="P148" s="1">
        <f t="shared" ref="P148:P213" si="102">IF(CL148, AM148, AK148)</f>
        <v>2.3795461454329585</v>
      </c>
      <c r="Q148" s="2">
        <f t="shared" ref="Q148:Q213" si="103">CN148 - IF(AY148&gt;1, P148*CH148*100/(BA148*DB148), 0)</f>
        <v>407.46496666666673</v>
      </c>
      <c r="R148" s="2">
        <f t="shared" ref="R148:R213" si="104">((X148-N148/2)*Q148-P148)/(X148+N148/2)</f>
        <v>255.64785210040435</v>
      </c>
      <c r="S148" s="2">
        <f t="shared" ref="S148:S213" si="105">R148*(CU148+CV148)/1000</f>
        <v>25.933445353264965</v>
      </c>
      <c r="T148" s="2">
        <f t="shared" ref="T148:T213" si="106">(CN148 - IF(AY148&gt;1, P148*CH148*100/(BA148*DB148), 0))*(CU148+CV148)/1000</f>
        <v>41.334086555398905</v>
      </c>
      <c r="U148" s="2">
        <f t="shared" ref="U148:U213" si="107">2/((1/W148-1/V148)+SIGN(W148)*SQRT((1/W148-1/V148)*(1/W148-1/V148) + 4*CI148/((CI148+1)*(CI148+1))*(2*1/W148*1/V148-1/V148*1/V148)))</f>
        <v>2.6520814960106311E-2</v>
      </c>
      <c r="V148" s="2">
        <f t="shared" ref="V148:V213" si="108">IF(LEFT(CJ148,1)&lt;&gt;"0",IF(LEFT(CJ148,1)="1",3,CK148),$D$5+$E$5*(DB148*CU148/($L$5*1000))+$F$5*(DB148*CU148/($L$5*1000))*MAX(MIN(CH148,$K$5),$J$5)*MAX(MIN(CH148,$K$5),$J$5)+$G$5*MAX(MIN(CH148,$K$5),$J$5)*(DB148*CU148/($L$5*1000))+$H$5*(DB148*CU148/($L$5*1000))*(DB148*CU148/($L$5*1000)))</f>
        <v>2.9534984598867609</v>
      </c>
      <c r="W148" s="2">
        <f t="shared" ref="W148:W213" si="109">N148*(1000-(1000*0.61365*EXP(17.502*AA148/(240.97+AA148))/(CU148+CV148)+CP148)/2)/(1000*0.61365*EXP(17.502*AA148/(240.97+AA148))/(CU148+CV148)-CP148)</f>
        <v>2.6389222339085295E-2</v>
      </c>
      <c r="X148" s="2">
        <f t="shared" ref="X148:X213" si="110">1/((CI148+1)/(U148/1.6)+1/(V148/1.37)) + CI148/((CI148+1)/(U148/1.6) + CI148/(V148/1.37))</f>
        <v>1.6505032472765298E-2</v>
      </c>
      <c r="Y148" s="2">
        <f t="shared" ref="Y148:Y213" si="111">(CD148*CG148)</f>
        <v>49.5835158084654</v>
      </c>
      <c r="Z148" s="2">
        <f t="shared" ref="Z148:Z213" si="112">(CW148+(Y148+2*0.95*0.0000000567*(((CW148+$B$7)+273)^4-(CW148+273)^4)-44100*N148)/(1.84*29.3*V148+8*0.95*0.0000000567*(CW148+273)^3))</f>
        <v>25.490977174582543</v>
      </c>
      <c r="AA148" s="2">
        <f t="shared" ref="AA148:AA213" si="113">($C$7*CX148+$D$7*CY148+$E$7*Z148)</f>
        <v>24.886890000000001</v>
      </c>
      <c r="AB148" s="2">
        <f t="shared" ref="AB148:AB213" si="114">0.61365*EXP(17.502*AA148/(240.97+AA148))</f>
        <v>3.158298459537495</v>
      </c>
      <c r="AC148" s="2">
        <f t="shared" ref="AC148:AC213" si="115">(AD148/AE148*100)</f>
        <v>53.460378908237061</v>
      </c>
      <c r="AD148" s="2">
        <f t="shared" ref="AD148:AD213" si="116">CP148*(CU148+CV148)/1000</f>
        <v>1.7303865265756784</v>
      </c>
      <c r="AE148" s="2">
        <f t="shared" ref="AE148:AE213" si="117">0.61365*EXP(17.502*CW148/(240.97+CW148))</f>
        <v>3.2367644261291688</v>
      </c>
      <c r="AF148" s="2">
        <f t="shared" ref="AF148:AF213" si="118">(AB148-CP148*(CU148+CV148)/1000)</f>
        <v>1.4279119329618166</v>
      </c>
      <c r="AG148" s="2">
        <f t="shared" ref="AG148:AG213" si="119">(-N148*44100)</f>
        <v>-16.785775591539547</v>
      </c>
      <c r="AH148" s="2">
        <f t="shared" ref="AH148:AH213" si="120">2*29.3*V148*0.92*(CW148-AA148)</f>
        <v>65.588551847955742</v>
      </c>
      <c r="AI148" s="2">
        <f t="shared" ref="AI148:AI213" si="121">2*0.95*0.0000000567*(((CW148+$B$7)+273)^4-(AA148+273)^4)</f>
        <v>4.7017265984032894</v>
      </c>
      <c r="AJ148" s="2">
        <f t="shared" ref="AJ148:AJ213" si="122">Y148+AI148+AG148+AH148</f>
        <v>103.08801866328488</v>
      </c>
      <c r="AK148" s="2">
        <f t="shared" ref="AK148:AK213" si="123">CT148*AY148*(CO148-CN148*(1000-AY148*CQ148)/(1000-AY148*CP148))/(100*CH148)</f>
        <v>2.3795461454329585</v>
      </c>
      <c r="AL148" s="2">
        <f t="shared" ref="AL148:AL213" si="124">1000*CT148*AY148*(CP148-CQ148)/(100*CH148*(1000-AY148*CP148))</f>
        <v>0.38062983200769945</v>
      </c>
      <c r="AM148" s="2">
        <f t="shared" ref="AM148:AM213" si="125">(AN148 - AO148 - CU148*1000/(8.314*(CW148+273.15)) * AQ148/CT148 * AP148) * CT148/(100*CH148) * (1000 - CQ148)/1000</f>
        <v>2.3500375779578979</v>
      </c>
      <c r="AN148" s="2">
        <v>416.94890414561871</v>
      </c>
      <c r="AO148" s="2">
        <v>414.62875151515141</v>
      </c>
      <c r="AP148" s="2">
        <v>-1.520006361363469E-2</v>
      </c>
      <c r="AQ148" s="2">
        <v>67.237488503350576</v>
      </c>
      <c r="AR148" s="2">
        <f t="shared" ref="AR148:AR213" si="126">(AT148 - AS148 + CU148*1000/(8.314*(CW148+273.15)) * AV148/CT148 * AU148) * CT148/(100*CH148) * 1000/(1000 - AT148)</f>
        <v>0.4123651866245015</v>
      </c>
      <c r="AS148" s="2">
        <v>16.683255002121211</v>
      </c>
      <c r="AT148" s="2">
        <v>17.083203030303029</v>
      </c>
      <c r="AU148" s="2">
        <v>9.9872394272351142E-4</v>
      </c>
      <c r="AV148" s="2">
        <v>78.55</v>
      </c>
      <c r="AW148" s="2">
        <v>1</v>
      </c>
      <c r="AX148" s="2">
        <v>0</v>
      </c>
      <c r="AY148" s="2">
        <f t="shared" ref="AY148:AY213" si="127">IF(AW148*$H$13&gt;=BA148,1,(BA148/(BA148-AW148*$H$13)))</f>
        <v>1</v>
      </c>
      <c r="AZ148" s="2">
        <f t="shared" ref="AZ148:AZ213" si="128">(AY148-1)*100</f>
        <v>0</v>
      </c>
      <c r="BA148" s="2">
        <f t="shared" ref="BA148:BA213" si="129">MAX(0,($B$13+$C$13*DB148)/(1+$D$13*DB148)*CU148/(CW148+273)*$E$13)</f>
        <v>53907.488851882394</v>
      </c>
      <c r="BB148" s="2" t="s">
        <v>309</v>
      </c>
      <c r="BC148" s="2">
        <v>0</v>
      </c>
      <c r="BD148" s="2">
        <v>0</v>
      </c>
      <c r="BE148" s="2">
        <v>0</v>
      </c>
      <c r="BF148" s="2" t="e">
        <f t="shared" ref="BF148:BF213" si="130">1-BD148/BE148</f>
        <v>#DIV/0!</v>
      </c>
      <c r="BG148" s="2">
        <v>0.5</v>
      </c>
      <c r="BH148" s="2" t="s">
        <v>990</v>
      </c>
      <c r="BI148" s="2">
        <v>8335.2999999999993</v>
      </c>
      <c r="BJ148" s="2">
        <v>346.88284615384612</v>
      </c>
      <c r="BK148" s="2">
        <v>518.47</v>
      </c>
      <c r="BL148" s="2">
        <f t="shared" ref="BL148:BL213" si="131">1-BJ148/BK148</f>
        <v>0.33094904979295603</v>
      </c>
      <c r="BM148" s="2">
        <v>0.5</v>
      </c>
      <c r="BN148" s="2">
        <f t="shared" ref="BN148:BN213" si="132">CE148</f>
        <v>252.86091600438618</v>
      </c>
      <c r="BO148" s="2">
        <f t="shared" ref="BO148:BO213" si="133">P148</f>
        <v>2.3795461454329585</v>
      </c>
      <c r="BP148" s="2">
        <f t="shared" ref="BP148:BP213" si="134">BL148*BM148*BN148</f>
        <v>41.842039940714038</v>
      </c>
      <c r="BQ148" s="2">
        <f t="shared" ref="BQ148:BQ213" si="135">(BO148-BG148)/BN148</f>
        <v>7.4331224260864243E-3</v>
      </c>
      <c r="BR148" s="2">
        <f t="shared" ref="BR148:BR213" si="136">(BE148-BK148)/BK148</f>
        <v>-1</v>
      </c>
      <c r="BS148" s="2" t="e">
        <f t="shared" ref="BS148:BS213" si="137">BD148/(BF148+BD148/BK148)</f>
        <v>#DIV/0!</v>
      </c>
      <c r="BT148" s="2" t="s">
        <v>991</v>
      </c>
      <c r="BU148" s="2">
        <v>6211.73</v>
      </c>
      <c r="BV148" s="2">
        <f t="shared" ref="BV148:BV213" si="138">IF(BU148&lt;&gt;0, BU148, BS148)</f>
        <v>6211.73</v>
      </c>
      <c r="BW148" s="2">
        <f t="shared" ref="BW148:BW213" si="139">1-BV148/BK148</f>
        <v>-10.980886068624992</v>
      </c>
      <c r="BX148" s="2">
        <f t="shared" ref="BX148:BX213" si="140">(BK148-BJ148)/(BK148-BV148)</f>
        <v>-3.0138647074989363E-2</v>
      </c>
      <c r="BY148" s="2">
        <f t="shared" ref="BY148:BY213" si="141">(BE148-BK148)/(BE148-BV148)</f>
        <v>8.3466280730166972E-2</v>
      </c>
      <c r="BZ148" s="2">
        <f t="shared" ref="BZ148:BZ213" si="142">(BK148-BJ148)/(BK148-BD148)</f>
        <v>0.33094904979295603</v>
      </c>
      <c r="CA148" s="2" t="e">
        <f t="shared" ref="CA148:CA213" si="143">(BE148-BK148)/(BE148-BD148)</f>
        <v>#DIV/0!</v>
      </c>
      <c r="CB148" s="2">
        <f t="shared" ref="CB148:CB213" si="144">(BX148*BV148/BJ148)</f>
        <v>-0.53970134375596279</v>
      </c>
      <c r="CC148" s="2">
        <f t="shared" ref="CC148:CC213" si="145">(1-CB148)</f>
        <v>1.5397013437559628</v>
      </c>
      <c r="CD148" s="2">
        <f t="shared" ref="CD148:CD213" si="146">$B$11*DC148+$C$11*DD148+$F$11*DE148*(1-DH148)</f>
        <v>299.97129999999999</v>
      </c>
      <c r="CE148" s="2">
        <f t="shared" ref="CE148:CE213" si="147">CD148*CF148</f>
        <v>252.86091600438618</v>
      </c>
      <c r="CF148" s="2">
        <f t="shared" ref="CF148:CF213" si="148">($B$11*$D$9+$C$11*$D$9+$F$11*((DR148+DJ148)/MAX(DR148+DJ148+DS148, 0.1)*$J$9+DS148/MAX(DR148+DJ148+DS148, 0.1)*$K$9))/($B$11+$C$11+$F$11)</f>
        <v>0.84295036226594411</v>
      </c>
      <c r="CG148" s="2">
        <f t="shared" ref="CG148:CG213" si="149">($B$11*$L$9+$C$11*$L$9+$F$11*((DR148+DJ148)/MAX(DR148+DJ148+DS148, 0.1)*$Q$9+DS148/MAX(DR148+DJ148+DS148, 0.1)*$R$9))/($B$11+$C$11+$F$11)</f>
        <v>0.16529419917327226</v>
      </c>
      <c r="CH148" s="2">
        <v>6</v>
      </c>
      <c r="CI148" s="2">
        <v>0.5</v>
      </c>
      <c r="CJ148" s="2" t="s">
        <v>312</v>
      </c>
      <c r="CK148" s="2">
        <v>2</v>
      </c>
      <c r="CL148" s="2" t="b">
        <v>0</v>
      </c>
      <c r="CM148" s="2">
        <v>1693259460.349999</v>
      </c>
      <c r="CN148" s="2">
        <v>407.46496666666673</v>
      </c>
      <c r="CO148" s="2">
        <v>409.99939999999992</v>
      </c>
      <c r="CP148" s="2">
        <v>17.057880000000001</v>
      </c>
      <c r="CQ148" s="2">
        <v>16.683773333333331</v>
      </c>
      <c r="CR148" s="2">
        <v>407.98196666666672</v>
      </c>
      <c r="CS148" s="2">
        <v>16.980879999999999</v>
      </c>
      <c r="CT148" s="2">
        <v>600.04880000000003</v>
      </c>
      <c r="CU148" s="2">
        <v>101.3420666666667</v>
      </c>
      <c r="CV148" s="2">
        <v>9.999568666666668E-2</v>
      </c>
      <c r="CW148" s="2">
        <v>25.298803333333339</v>
      </c>
      <c r="CX148" s="2">
        <v>24.886890000000001</v>
      </c>
      <c r="CY148" s="2">
        <v>999.9000000000002</v>
      </c>
      <c r="CZ148" s="2">
        <v>0</v>
      </c>
      <c r="DA148" s="2">
        <v>0</v>
      </c>
      <c r="DB148" s="2">
        <v>10002.914666666669</v>
      </c>
      <c r="DC148" s="2">
        <v>0</v>
      </c>
      <c r="DD148" s="2">
        <v>281.02573333333328</v>
      </c>
      <c r="DE148" s="2">
        <v>299.97129999999999</v>
      </c>
      <c r="DF148" s="2">
        <v>0.89997790000000022</v>
      </c>
      <c r="DG148" s="2">
        <v>0.1000218866666667</v>
      </c>
      <c r="DH148" s="2">
        <v>0</v>
      </c>
      <c r="DI148" s="2">
        <v>346.83976666666672</v>
      </c>
      <c r="DJ148" s="2">
        <v>5.0002200000000014</v>
      </c>
      <c r="DK148" s="2">
        <v>1177.402</v>
      </c>
      <c r="DL148" s="2">
        <v>2719.37</v>
      </c>
      <c r="DM148" s="2">
        <v>33.38313333333334</v>
      </c>
      <c r="DN148" s="2">
        <v>38.399733333333323</v>
      </c>
      <c r="DO148" s="2">
        <v>35.462200000000003</v>
      </c>
      <c r="DP148" s="2">
        <v>35.049733333333329</v>
      </c>
      <c r="DQ148" s="2">
        <v>35.778933333333327</v>
      </c>
      <c r="DR148" s="2">
        <v>265.46600000000001</v>
      </c>
      <c r="DS148" s="2">
        <v>29.50033333333333</v>
      </c>
      <c r="DT148" s="2">
        <v>0</v>
      </c>
      <c r="DU148" s="2">
        <v>344</v>
      </c>
      <c r="DV148" s="2">
        <v>0</v>
      </c>
      <c r="DW148" s="2">
        <v>346.88284615384612</v>
      </c>
      <c r="DX148" s="2">
        <v>-4.3394871732803759</v>
      </c>
      <c r="DY148" s="2">
        <v>-17.372991470115331</v>
      </c>
      <c r="DZ148" s="2">
        <v>1177.4107692307689</v>
      </c>
      <c r="EA148" s="2">
        <v>15</v>
      </c>
      <c r="EB148" s="2">
        <v>1693259491.0999999</v>
      </c>
      <c r="EC148" s="2" t="s">
        <v>992</v>
      </c>
      <c r="ED148" s="2">
        <v>1693259491.0999999</v>
      </c>
      <c r="EE148" s="2">
        <v>1693259486.0999999</v>
      </c>
      <c r="EF148" s="2">
        <v>130</v>
      </c>
      <c r="EG148" s="2">
        <v>-0.126</v>
      </c>
      <c r="EH148" s="2">
        <v>1.0999999999999999E-2</v>
      </c>
      <c r="EI148" s="2">
        <v>-0.51700000000000002</v>
      </c>
      <c r="EJ148" s="2">
        <v>7.6999999999999999E-2</v>
      </c>
      <c r="EK148" s="2">
        <v>410</v>
      </c>
      <c r="EL148" s="2">
        <v>17</v>
      </c>
      <c r="EM148" s="2">
        <v>1.27</v>
      </c>
      <c r="EN148" s="2">
        <v>0.28000000000000003</v>
      </c>
      <c r="EO148" s="2">
        <v>100</v>
      </c>
      <c r="EP148" s="2">
        <v>100</v>
      </c>
      <c r="EQ148" s="2">
        <v>-0.51700000000000002</v>
      </c>
      <c r="ER148" s="2">
        <v>7.6999999999999999E-2</v>
      </c>
      <c r="ES148" s="2">
        <v>-0.88133915604986757</v>
      </c>
      <c r="ET148" s="2">
        <v>4.3947813741094052E-4</v>
      </c>
      <c r="EU148" s="2">
        <v>1.9954388575737439E-6</v>
      </c>
      <c r="EV148" s="2">
        <v>-3.8034163071679039E-10</v>
      </c>
      <c r="EW148" s="2">
        <v>-7.9068189907097935E-2</v>
      </c>
      <c r="EX148" s="2">
        <v>-1.1920631203760169E-2</v>
      </c>
      <c r="EY148" s="2">
        <v>1.912794135708796E-3</v>
      </c>
      <c r="EZ148" s="2">
        <v>-4.0206091563060771E-5</v>
      </c>
      <c r="FA148" s="2">
        <v>23</v>
      </c>
      <c r="FB148" s="2">
        <v>2006</v>
      </c>
      <c r="FC148" s="2">
        <v>0</v>
      </c>
      <c r="FD148" s="2">
        <v>18</v>
      </c>
      <c r="FE148" s="2">
        <v>5.4</v>
      </c>
      <c r="FF148" s="2">
        <v>5.4</v>
      </c>
      <c r="FG148" s="2">
        <v>1.07544</v>
      </c>
      <c r="FH148" s="2">
        <v>2.6208499999999999</v>
      </c>
      <c r="FI148" s="2">
        <v>1.39771</v>
      </c>
      <c r="FJ148" s="2">
        <v>2.2656200000000002</v>
      </c>
      <c r="FK148" s="2">
        <v>1.3952599999999999</v>
      </c>
      <c r="FL148" s="2">
        <v>2.6428199999999999</v>
      </c>
      <c r="FM148" s="2">
        <v>34.554900000000004</v>
      </c>
      <c r="FN148" s="2">
        <v>11.9956</v>
      </c>
      <c r="FO148" s="2">
        <v>18</v>
      </c>
      <c r="FP148" s="2">
        <v>599.85900000000004</v>
      </c>
      <c r="FQ148" s="2">
        <v>376.4</v>
      </c>
      <c r="FR148" s="2">
        <v>25.036799999999999</v>
      </c>
      <c r="FS148" s="2">
        <v>26.402000000000001</v>
      </c>
      <c r="FT148" s="2">
        <v>30.000299999999999</v>
      </c>
      <c r="FU148" s="2">
        <v>26.1782</v>
      </c>
      <c r="FV148" s="2">
        <v>26.5319</v>
      </c>
      <c r="FW148" s="2">
        <v>21.540400000000002</v>
      </c>
      <c r="FX148" s="2">
        <v>0</v>
      </c>
      <c r="FY148" s="2">
        <v>70.2226</v>
      </c>
      <c r="FZ148" s="2">
        <v>-999.9</v>
      </c>
      <c r="GA148" s="2">
        <v>410</v>
      </c>
      <c r="GB148" s="2">
        <v>21.247499999999999</v>
      </c>
      <c r="GC148" s="2">
        <v>98.825100000000006</v>
      </c>
      <c r="GD148" s="2">
        <v>93.446799999999996</v>
      </c>
    </row>
    <row r="149" spans="1:186" s="2" customFormat="1" thickTop="1" thickBot="1" x14ac:dyDescent="0.35">
      <c r="A149" s="1">
        <v>130</v>
      </c>
      <c r="B149" s="2">
        <v>1693259696.5999999</v>
      </c>
      <c r="C149" s="2">
        <v>23287.599999904629</v>
      </c>
      <c r="D149" s="2" t="s">
        <v>993</v>
      </c>
      <c r="E149" s="2" t="s">
        <v>994</v>
      </c>
      <c r="F149" s="2">
        <v>5</v>
      </c>
      <c r="G149" s="2" t="s">
        <v>934</v>
      </c>
      <c r="H149" s="2" t="s">
        <v>308</v>
      </c>
      <c r="I149" s="1">
        <v>130</v>
      </c>
      <c r="J149" s="1" t="s">
        <v>1366</v>
      </c>
      <c r="M149" s="2">
        <v>1693259688.599999</v>
      </c>
      <c r="N149" s="2">
        <f t="shared" si="100"/>
        <v>1.5170252338164156E-3</v>
      </c>
      <c r="O149" s="2">
        <f t="shared" si="101"/>
        <v>1.5170252338164156</v>
      </c>
      <c r="P149" s="1">
        <f t="shared" si="102"/>
        <v>9.2233572432139557</v>
      </c>
      <c r="Q149" s="2">
        <f t="shared" si="103"/>
        <v>400.16629032258061</v>
      </c>
      <c r="R149" s="2">
        <f t="shared" si="104"/>
        <v>264.72190527448089</v>
      </c>
      <c r="S149" s="2">
        <f t="shared" si="105"/>
        <v>26.854366062280707</v>
      </c>
      <c r="T149" s="2">
        <f t="shared" si="106"/>
        <v>40.594343845346323</v>
      </c>
      <c r="U149" s="2">
        <f t="shared" si="107"/>
        <v>0.11707597990852839</v>
      </c>
      <c r="V149" s="2">
        <f t="shared" si="108"/>
        <v>2.9541026707367708</v>
      </c>
      <c r="W149" s="2">
        <f t="shared" si="109"/>
        <v>0.11455805392914488</v>
      </c>
      <c r="X149" s="2">
        <f t="shared" si="110"/>
        <v>7.1820499055410214E-2</v>
      </c>
      <c r="Y149" s="2">
        <f t="shared" si="111"/>
        <v>49.590709228698643</v>
      </c>
      <c r="Z149" s="2">
        <f t="shared" si="112"/>
        <v>25.243112440556921</v>
      </c>
      <c r="AA149" s="2">
        <f t="shared" si="113"/>
        <v>24.720274193548391</v>
      </c>
      <c r="AB149" s="2">
        <f t="shared" si="114"/>
        <v>3.1270349289785355</v>
      </c>
      <c r="AC149" s="2">
        <f t="shared" si="115"/>
        <v>55.965624927108848</v>
      </c>
      <c r="AD149" s="2">
        <f t="shared" si="116"/>
        <v>1.8164071342087029</v>
      </c>
      <c r="AE149" s="2">
        <f t="shared" si="117"/>
        <v>3.2455764347748119</v>
      </c>
      <c r="AF149" s="2">
        <f t="shared" si="118"/>
        <v>1.3106277947698326</v>
      </c>
      <c r="AG149" s="2">
        <f t="shared" si="119"/>
        <v>-66.900812811303936</v>
      </c>
      <c r="AH149" s="2">
        <f t="shared" si="120"/>
        <v>99.417758935480379</v>
      </c>
      <c r="AI149" s="2">
        <f t="shared" si="121"/>
        <v>7.1209918236691925</v>
      </c>
      <c r="AJ149" s="2">
        <f t="shared" si="122"/>
        <v>89.228647176544285</v>
      </c>
      <c r="AK149" s="2">
        <f t="shared" si="123"/>
        <v>9.2233572432139557</v>
      </c>
      <c r="AL149" s="2">
        <f t="shared" si="124"/>
        <v>1.5170252338164156</v>
      </c>
      <c r="AM149" s="2">
        <f t="shared" si="125"/>
        <v>9.2939860736212179</v>
      </c>
      <c r="AN149" s="2">
        <v>416.85892338424338</v>
      </c>
      <c r="AO149" s="2">
        <v>407.4369575757575</v>
      </c>
      <c r="AP149" s="2">
        <v>-5.8352835350646663E-3</v>
      </c>
      <c r="AQ149" s="2">
        <v>67.231757379680758</v>
      </c>
      <c r="AR149" s="2">
        <f t="shared" si="126"/>
        <v>1.6307383749278181</v>
      </c>
      <c r="AS149" s="2">
        <v>16.427795376017318</v>
      </c>
      <c r="AT149" s="2">
        <v>17.99619696969696</v>
      </c>
      <c r="AU149" s="2">
        <v>6.1571948051915692E-3</v>
      </c>
      <c r="AV149" s="2">
        <v>78.55</v>
      </c>
      <c r="AW149" s="2">
        <v>16</v>
      </c>
      <c r="AX149" s="2">
        <v>3</v>
      </c>
      <c r="AY149" s="2">
        <f t="shared" si="127"/>
        <v>1</v>
      </c>
      <c r="AZ149" s="2">
        <f t="shared" si="128"/>
        <v>0</v>
      </c>
      <c r="BA149" s="2">
        <f t="shared" si="129"/>
        <v>53916.994605950989</v>
      </c>
      <c r="BB149" s="2" t="s">
        <v>309</v>
      </c>
      <c r="BC149" s="2">
        <v>0</v>
      </c>
      <c r="BD149" s="2">
        <v>0</v>
      </c>
      <c r="BE149" s="2">
        <v>0</v>
      </c>
      <c r="BF149" s="2" t="e">
        <f t="shared" si="130"/>
        <v>#DIV/0!</v>
      </c>
      <c r="BG149" s="2">
        <v>0.5</v>
      </c>
      <c r="BH149" s="2" t="s">
        <v>995</v>
      </c>
      <c r="BI149" s="2">
        <v>8191.36</v>
      </c>
      <c r="BJ149" s="2">
        <v>840.88891999999987</v>
      </c>
      <c r="BK149" s="2">
        <v>2239.89</v>
      </c>
      <c r="BL149" s="2">
        <f t="shared" si="131"/>
        <v>0.62458472514275254</v>
      </c>
      <c r="BM149" s="2">
        <v>0.5</v>
      </c>
      <c r="BN149" s="2">
        <f t="shared" si="132"/>
        <v>252.89993605364623</v>
      </c>
      <c r="BO149" s="2">
        <f t="shared" si="133"/>
        <v>9.2233572432139557</v>
      </c>
      <c r="BP149" s="2">
        <f t="shared" si="134"/>
        <v>78.978718524343165</v>
      </c>
      <c r="BQ149" s="2">
        <f t="shared" si="135"/>
        <v>3.4493315337824043E-2</v>
      </c>
      <c r="BR149" s="2">
        <f t="shared" si="136"/>
        <v>-1</v>
      </c>
      <c r="BS149" s="2" t="e">
        <f t="shared" si="137"/>
        <v>#DIV/0!</v>
      </c>
      <c r="BT149" s="2" t="s">
        <v>996</v>
      </c>
      <c r="BU149" s="2">
        <v>557.53</v>
      </c>
      <c r="BV149" s="2">
        <f t="shared" si="138"/>
        <v>557.53</v>
      </c>
      <c r="BW149" s="2">
        <f t="shared" si="139"/>
        <v>0.75109045533486019</v>
      </c>
      <c r="BX149" s="2">
        <f t="shared" si="140"/>
        <v>0.83157057942414236</v>
      </c>
      <c r="BY149" s="2">
        <f t="shared" si="141"/>
        <v>4.0175237206966443</v>
      </c>
      <c r="BZ149" s="2">
        <f t="shared" si="142"/>
        <v>0.62458472514275254</v>
      </c>
      <c r="CA149" s="2" t="e">
        <f t="shared" si="143"/>
        <v>#DIV/0!</v>
      </c>
      <c r="CB149" s="2">
        <f t="shared" si="144"/>
        <v>0.55135171140837735</v>
      </c>
      <c r="CC149" s="2">
        <f t="shared" si="145"/>
        <v>0.44864828859162265</v>
      </c>
      <c r="CD149" s="2">
        <f t="shared" si="146"/>
        <v>300.01790322580638</v>
      </c>
      <c r="CE149" s="2">
        <f t="shared" si="147"/>
        <v>252.89993605364623</v>
      </c>
      <c r="CF149" s="2">
        <f t="shared" si="148"/>
        <v>0.84294948179576756</v>
      </c>
      <c r="CG149" s="2">
        <f t="shared" si="149"/>
        <v>0.16529249986583147</v>
      </c>
      <c r="CH149" s="2">
        <v>6</v>
      </c>
      <c r="CI149" s="2">
        <v>0.5</v>
      </c>
      <c r="CJ149" s="2" t="s">
        <v>312</v>
      </c>
      <c r="CK149" s="2">
        <v>2</v>
      </c>
      <c r="CL149" s="2" t="b">
        <v>0</v>
      </c>
      <c r="CM149" s="2">
        <v>1693259688.599999</v>
      </c>
      <c r="CN149" s="2">
        <v>400.16629032258061</v>
      </c>
      <c r="CO149" s="2">
        <v>409.99625806451621</v>
      </c>
      <c r="CP149" s="2">
        <v>17.90557096774193</v>
      </c>
      <c r="CQ149" s="2">
        <v>16.415777419354839</v>
      </c>
      <c r="CR149" s="2">
        <v>400.72729032258059</v>
      </c>
      <c r="CS149" s="2">
        <v>17.842570967741931</v>
      </c>
      <c r="CT149" s="2">
        <v>600.02758064516138</v>
      </c>
      <c r="CU149" s="2">
        <v>101.3436774193548</v>
      </c>
      <c r="CV149" s="2">
        <v>0.10000943548387101</v>
      </c>
      <c r="CW149" s="2">
        <v>25.344516129032261</v>
      </c>
      <c r="CX149" s="2">
        <v>24.720274193548391</v>
      </c>
      <c r="CY149" s="2">
        <v>999.90000000000032</v>
      </c>
      <c r="CZ149" s="2">
        <v>0</v>
      </c>
      <c r="DA149" s="2">
        <v>0</v>
      </c>
      <c r="DB149" s="2">
        <v>10006.186774193549</v>
      </c>
      <c r="DC149" s="2">
        <v>0</v>
      </c>
      <c r="DD149" s="2">
        <v>260.86041935483871</v>
      </c>
      <c r="DE149" s="2">
        <v>300.01790322580638</v>
      </c>
      <c r="DF149" s="2">
        <v>0.9000207419354842</v>
      </c>
      <c r="DG149" s="2">
        <v>9.9979035483871034E-2</v>
      </c>
      <c r="DH149" s="2">
        <v>0</v>
      </c>
      <c r="DI149" s="2">
        <v>841.38064516129043</v>
      </c>
      <c r="DJ149" s="2">
        <v>5.0002200000000023</v>
      </c>
      <c r="DK149" s="2">
        <v>2630.2093548387102</v>
      </c>
      <c r="DL149" s="2">
        <v>2719.839032258064</v>
      </c>
      <c r="DM149" s="2">
        <v>34.626903225806451</v>
      </c>
      <c r="DN149" s="2">
        <v>39.59451612903225</v>
      </c>
      <c r="DO149" s="2">
        <v>36.703322580645157</v>
      </c>
      <c r="DP149" s="2">
        <v>36.616645161290322</v>
      </c>
      <c r="DQ149" s="2">
        <v>36.747709677419337</v>
      </c>
      <c r="DR149" s="2">
        <v>265.52290322580637</v>
      </c>
      <c r="DS149" s="2">
        <v>29.49677419354839</v>
      </c>
      <c r="DT149" s="2">
        <v>0</v>
      </c>
      <c r="DU149" s="2">
        <v>226.0999999046326</v>
      </c>
      <c r="DV149" s="2">
        <v>0</v>
      </c>
      <c r="DW149" s="2">
        <v>840.88891999999987</v>
      </c>
      <c r="DX149" s="2">
        <v>-55.817076835725317</v>
      </c>
      <c r="DY149" s="2">
        <v>-155.06769211314179</v>
      </c>
      <c r="DZ149" s="2">
        <v>2628.6428000000001</v>
      </c>
      <c r="EA149" s="2">
        <v>15</v>
      </c>
      <c r="EB149" s="2">
        <v>1693259731.5999999</v>
      </c>
      <c r="EC149" s="2" t="s">
        <v>997</v>
      </c>
      <c r="ED149" s="2">
        <v>1693259731.5999999</v>
      </c>
      <c r="EE149" s="2">
        <v>1693259721.5999999</v>
      </c>
      <c r="EF149" s="2">
        <v>131</v>
      </c>
      <c r="EG149" s="2">
        <v>-4.3999999999999997E-2</v>
      </c>
      <c r="EH149" s="2">
        <v>-8.9999999999999993E-3</v>
      </c>
      <c r="EI149" s="2">
        <v>-0.56100000000000005</v>
      </c>
      <c r="EJ149" s="2">
        <v>6.3E-2</v>
      </c>
      <c r="EK149" s="2">
        <v>410</v>
      </c>
      <c r="EL149" s="2">
        <v>16</v>
      </c>
      <c r="EM149" s="2">
        <v>0.27</v>
      </c>
      <c r="EN149" s="2">
        <v>7.0000000000000007E-2</v>
      </c>
      <c r="EO149" s="2">
        <v>100</v>
      </c>
      <c r="EP149" s="2">
        <v>100</v>
      </c>
      <c r="EQ149" s="2">
        <v>-0.56100000000000005</v>
      </c>
      <c r="ER149" s="2">
        <v>6.3E-2</v>
      </c>
      <c r="ES149" s="2">
        <v>-1.0077780458589509</v>
      </c>
      <c r="ET149" s="2">
        <v>4.3947813741094052E-4</v>
      </c>
      <c r="EU149" s="2">
        <v>1.9954388575737439E-6</v>
      </c>
      <c r="EV149" s="2">
        <v>-3.8034163071679039E-10</v>
      </c>
      <c r="EW149" s="2">
        <v>-6.8162906568224019E-2</v>
      </c>
      <c r="EX149" s="2">
        <v>-1.1920631203760169E-2</v>
      </c>
      <c r="EY149" s="2">
        <v>1.912794135708796E-3</v>
      </c>
      <c r="EZ149" s="2">
        <v>-4.0206091563060771E-5</v>
      </c>
      <c r="FA149" s="2">
        <v>23</v>
      </c>
      <c r="FB149" s="2">
        <v>2006</v>
      </c>
      <c r="FC149" s="2">
        <v>0</v>
      </c>
      <c r="FD149" s="2">
        <v>18</v>
      </c>
      <c r="FE149" s="2">
        <v>3.4</v>
      </c>
      <c r="FF149" s="2">
        <v>3.5</v>
      </c>
      <c r="FG149" s="2">
        <v>1.07544</v>
      </c>
      <c r="FH149" s="2">
        <v>2.6269499999999999</v>
      </c>
      <c r="FI149" s="2">
        <v>1.39771</v>
      </c>
      <c r="FJ149" s="2">
        <v>2.2668499999999998</v>
      </c>
      <c r="FK149" s="2">
        <v>1.3952599999999999</v>
      </c>
      <c r="FL149" s="2">
        <v>2.5598100000000001</v>
      </c>
      <c r="FM149" s="2">
        <v>34.5777</v>
      </c>
      <c r="FN149" s="2">
        <v>11.8643</v>
      </c>
      <c r="FO149" s="2">
        <v>18</v>
      </c>
      <c r="FP149" s="2">
        <v>581.94899999999996</v>
      </c>
      <c r="FQ149" s="2">
        <v>377.13799999999998</v>
      </c>
      <c r="FR149" s="2">
        <v>24.992699999999999</v>
      </c>
      <c r="FS149" s="2">
        <v>26.466699999999999</v>
      </c>
      <c r="FT149" s="2">
        <v>30.0002</v>
      </c>
      <c r="FU149" s="2">
        <v>26.256900000000002</v>
      </c>
      <c r="FV149" s="2">
        <v>26.607600000000001</v>
      </c>
      <c r="FW149" s="2">
        <v>21.539000000000001</v>
      </c>
      <c r="FX149" s="2">
        <v>4.6543400000000004</v>
      </c>
      <c r="FY149" s="2">
        <v>95.871200000000002</v>
      </c>
      <c r="FZ149" s="2">
        <v>-999.9</v>
      </c>
      <c r="GA149" s="2">
        <v>410</v>
      </c>
      <c r="GB149" s="2">
        <v>16.4513</v>
      </c>
      <c r="GC149" s="2">
        <v>98.813500000000005</v>
      </c>
      <c r="GD149" s="2">
        <v>93.441000000000003</v>
      </c>
    </row>
    <row r="150" spans="1:186" s="2" customFormat="1" thickTop="1" thickBot="1" x14ac:dyDescent="0.35">
      <c r="A150" s="1">
        <v>131</v>
      </c>
      <c r="B150" s="2">
        <v>1693259932.5999999</v>
      </c>
      <c r="C150" s="2">
        <v>23523.599999904629</v>
      </c>
      <c r="D150" s="2" t="s">
        <v>998</v>
      </c>
      <c r="E150" s="2" t="s">
        <v>999</v>
      </c>
      <c r="F150" s="2">
        <v>5</v>
      </c>
      <c r="G150" s="2" t="s">
        <v>934</v>
      </c>
      <c r="H150" s="2" t="s">
        <v>308</v>
      </c>
      <c r="I150" s="1">
        <v>131</v>
      </c>
      <c r="J150" s="1" t="s">
        <v>1368</v>
      </c>
      <c r="M150" s="2">
        <v>1693259924.599999</v>
      </c>
      <c r="N150" s="2">
        <f t="shared" si="100"/>
        <v>2.9657084701608704E-3</v>
      </c>
      <c r="O150" s="2">
        <f t="shared" si="101"/>
        <v>2.9657084701608705</v>
      </c>
      <c r="P150" s="1">
        <f t="shared" si="102"/>
        <v>11.579458319658491</v>
      </c>
      <c r="Q150" s="2">
        <f t="shared" si="103"/>
        <v>397.26429032258068</v>
      </c>
      <c r="R150" s="2">
        <f t="shared" si="104"/>
        <v>308.09548965189941</v>
      </c>
      <c r="S150" s="2">
        <f t="shared" si="105"/>
        <v>31.255289859694816</v>
      </c>
      <c r="T150" s="2">
        <f t="shared" si="106"/>
        <v>40.301175972965638</v>
      </c>
      <c r="U150" s="2">
        <f t="shared" si="107"/>
        <v>0.23509618143749561</v>
      </c>
      <c r="V150" s="2">
        <f t="shared" si="108"/>
        <v>2.9536875255431525</v>
      </c>
      <c r="W150" s="2">
        <f t="shared" si="109"/>
        <v>0.22517327291369052</v>
      </c>
      <c r="X150" s="2">
        <f t="shared" si="110"/>
        <v>0.14158992788606936</v>
      </c>
      <c r="Y150" s="2">
        <f t="shared" si="111"/>
        <v>49.588964119395087</v>
      </c>
      <c r="Z150" s="2">
        <f t="shared" si="112"/>
        <v>25.231237942618719</v>
      </c>
      <c r="AA150" s="2">
        <f t="shared" si="113"/>
        <v>24.994151612903231</v>
      </c>
      <c r="AB150" s="2">
        <f t="shared" si="114"/>
        <v>3.1785690831230373</v>
      </c>
      <c r="AC150" s="2">
        <f t="shared" si="115"/>
        <v>56.562879040836521</v>
      </c>
      <c r="AD150" s="2">
        <f t="shared" si="116"/>
        <v>1.8757201982143215</v>
      </c>
      <c r="AE150" s="2">
        <f t="shared" si="117"/>
        <v>3.3161681831296348</v>
      </c>
      <c r="AF150" s="2">
        <f t="shared" si="118"/>
        <v>1.3028488849087159</v>
      </c>
      <c r="AG150" s="2">
        <f t="shared" si="119"/>
        <v>-130.78774353409437</v>
      </c>
      <c r="AH150" s="2">
        <f t="shared" si="120"/>
        <v>113.48977917779636</v>
      </c>
      <c r="AI150" s="2">
        <f t="shared" si="121"/>
        <v>8.1561338920749282</v>
      </c>
      <c r="AJ150" s="2">
        <f t="shared" si="122"/>
        <v>40.44713365517201</v>
      </c>
      <c r="AK150" s="2">
        <f t="shared" si="123"/>
        <v>11.579458319658491</v>
      </c>
      <c r="AL150" s="2">
        <f t="shared" si="124"/>
        <v>2.9657084701608705</v>
      </c>
      <c r="AM150" s="2">
        <f t="shared" si="125"/>
        <v>11.820135252313644</v>
      </c>
      <c r="AN150" s="2">
        <v>416.51364104464272</v>
      </c>
      <c r="AO150" s="2">
        <v>404.60618787878781</v>
      </c>
      <c r="AP150" s="2">
        <v>-2.1731438747935729E-2</v>
      </c>
      <c r="AQ150" s="2">
        <v>67.240374405850943</v>
      </c>
      <c r="AR150" s="2">
        <f t="shared" si="126"/>
        <v>2.8953634594975179</v>
      </c>
      <c r="AS150" s="2">
        <v>15.586042329653679</v>
      </c>
      <c r="AT150" s="2">
        <v>18.465089696969699</v>
      </c>
      <c r="AU150" s="2">
        <v>-6.9749090909158821E-3</v>
      </c>
      <c r="AV150" s="2">
        <v>78.55</v>
      </c>
      <c r="AW150" s="2">
        <v>5</v>
      </c>
      <c r="AX150" s="2">
        <v>1</v>
      </c>
      <c r="AY150" s="2">
        <f t="shared" si="127"/>
        <v>1</v>
      </c>
      <c r="AZ150" s="2">
        <f t="shared" si="128"/>
        <v>0</v>
      </c>
      <c r="BA150" s="2">
        <f t="shared" si="129"/>
        <v>53839.492089896754</v>
      </c>
      <c r="BB150" s="2" t="s">
        <v>309</v>
      </c>
      <c r="BC150" s="2">
        <v>0</v>
      </c>
      <c r="BD150" s="2">
        <v>0</v>
      </c>
      <c r="BE150" s="2">
        <v>0</v>
      </c>
      <c r="BF150" s="2" t="e">
        <f t="shared" si="130"/>
        <v>#DIV/0!</v>
      </c>
      <c r="BG150" s="2">
        <v>0.5</v>
      </c>
      <c r="BH150" s="2" t="s">
        <v>1000</v>
      </c>
      <c r="BI150" s="2">
        <v>8180.83</v>
      </c>
      <c r="BJ150" s="2">
        <v>912.85357692307707</v>
      </c>
      <c r="BK150" s="2">
        <v>2562.3200000000002</v>
      </c>
      <c r="BL150" s="2">
        <f t="shared" si="131"/>
        <v>0.6437394326535808</v>
      </c>
      <c r="BM150" s="2">
        <v>0.5</v>
      </c>
      <c r="BN150" s="2">
        <f t="shared" si="132"/>
        <v>252.89246039280039</v>
      </c>
      <c r="BO150" s="2">
        <f t="shared" si="133"/>
        <v>11.579458319658491</v>
      </c>
      <c r="BP150" s="2">
        <f t="shared" si="134"/>
        <v>81.398424487814736</v>
      </c>
      <c r="BQ150" s="2">
        <f t="shared" si="135"/>
        <v>4.3810947556323088E-2</v>
      </c>
      <c r="BR150" s="2">
        <f t="shared" si="136"/>
        <v>-1</v>
      </c>
      <c r="BS150" s="2" t="e">
        <f t="shared" si="137"/>
        <v>#DIV/0!</v>
      </c>
      <c r="BT150" s="2" t="s">
        <v>1001</v>
      </c>
      <c r="BU150" s="2">
        <v>677.2</v>
      </c>
      <c r="BV150" s="2">
        <f t="shared" si="138"/>
        <v>677.2</v>
      </c>
      <c r="BW150" s="2">
        <f t="shared" si="139"/>
        <v>0.73570826438540071</v>
      </c>
      <c r="BX150" s="2">
        <f t="shared" si="140"/>
        <v>0.87499279784678052</v>
      </c>
      <c r="BY150" s="2">
        <f t="shared" si="141"/>
        <v>3.7836975782634377</v>
      </c>
      <c r="BZ150" s="2">
        <f t="shared" si="142"/>
        <v>0.64373943265358069</v>
      </c>
      <c r="CA150" s="2" t="e">
        <f t="shared" si="143"/>
        <v>#DIV/0!</v>
      </c>
      <c r="CB150" s="2">
        <f t="shared" si="144"/>
        <v>0.64911299871235695</v>
      </c>
      <c r="CC150" s="2">
        <f t="shared" si="145"/>
        <v>0.35088700128764305</v>
      </c>
      <c r="CD150" s="2">
        <f t="shared" si="146"/>
        <v>300.00922580645158</v>
      </c>
      <c r="CE150" s="2">
        <f t="shared" si="147"/>
        <v>252.89246039280039</v>
      </c>
      <c r="CF150" s="2">
        <f t="shared" si="148"/>
        <v>0.84294894502994988</v>
      </c>
      <c r="CG150" s="2">
        <f t="shared" si="149"/>
        <v>0.16529146390780325</v>
      </c>
      <c r="CH150" s="2">
        <v>6</v>
      </c>
      <c r="CI150" s="2">
        <v>0.5</v>
      </c>
      <c r="CJ150" s="2" t="s">
        <v>312</v>
      </c>
      <c r="CK150" s="2">
        <v>2</v>
      </c>
      <c r="CL150" s="2" t="b">
        <v>0</v>
      </c>
      <c r="CM150" s="2">
        <v>1693259924.599999</v>
      </c>
      <c r="CN150" s="2">
        <v>397.26429032258068</v>
      </c>
      <c r="CO150" s="2">
        <v>410.0214838709677</v>
      </c>
      <c r="CP150" s="2">
        <v>18.489699999999999</v>
      </c>
      <c r="CQ150" s="2">
        <v>15.57892580645162</v>
      </c>
      <c r="CR150" s="2">
        <v>397.64929032258073</v>
      </c>
      <c r="CS150" s="2">
        <v>18.4407</v>
      </c>
      <c r="CT150" s="2">
        <v>600.02045161290312</v>
      </c>
      <c r="CU150" s="2">
        <v>101.3467741935484</v>
      </c>
      <c r="CV150" s="2">
        <v>9.9987961290322586E-2</v>
      </c>
      <c r="CW150" s="2">
        <v>25.706851612903229</v>
      </c>
      <c r="CX150" s="2">
        <v>24.994151612903231</v>
      </c>
      <c r="CY150" s="2">
        <v>999.90000000000032</v>
      </c>
      <c r="CZ150" s="2">
        <v>0</v>
      </c>
      <c r="DA150" s="2">
        <v>0</v>
      </c>
      <c r="DB150" s="2">
        <v>10003.5235483871</v>
      </c>
      <c r="DC150" s="2">
        <v>0</v>
      </c>
      <c r="DD150" s="2">
        <v>236.41806451612899</v>
      </c>
      <c r="DE150" s="2">
        <v>300.00922580645158</v>
      </c>
      <c r="DF150" s="2">
        <v>0.90004532258064551</v>
      </c>
      <c r="DG150" s="2">
        <v>9.9954767741935485E-2</v>
      </c>
      <c r="DH150" s="2">
        <v>0</v>
      </c>
      <c r="DI150" s="2">
        <v>913.10251612903244</v>
      </c>
      <c r="DJ150" s="2">
        <v>5.0002200000000023</v>
      </c>
      <c r="DK150" s="2">
        <v>2863.8464516129029</v>
      </c>
      <c r="DL150" s="2">
        <v>2719.7780645161288</v>
      </c>
      <c r="DM150" s="2">
        <v>35.625</v>
      </c>
      <c r="DN150" s="2">
        <v>40.5</v>
      </c>
      <c r="DO150" s="2">
        <v>37.84248387096774</v>
      </c>
      <c r="DP150" s="2">
        <v>37.310161290322583</v>
      </c>
      <c r="DQ150" s="2">
        <v>37.805999999999997</v>
      </c>
      <c r="DR150" s="2">
        <v>265.52129032258063</v>
      </c>
      <c r="DS150" s="2">
        <v>29.49064516129032</v>
      </c>
      <c r="DT150" s="2">
        <v>0</v>
      </c>
      <c r="DU150" s="2">
        <v>233.5999999046326</v>
      </c>
      <c r="DV150" s="2">
        <v>0</v>
      </c>
      <c r="DW150" s="2">
        <v>912.85357692307707</v>
      </c>
      <c r="DX150" s="2">
        <v>-37.559829003068756</v>
      </c>
      <c r="DY150" s="2">
        <v>-112.1381194779176</v>
      </c>
      <c r="DZ150" s="2">
        <v>2863.189230769231</v>
      </c>
      <c r="EA150" s="2">
        <v>15</v>
      </c>
      <c r="EB150" s="2">
        <v>1693259965</v>
      </c>
      <c r="EC150" s="2" t="s">
        <v>1002</v>
      </c>
      <c r="ED150" s="2">
        <v>1693259965</v>
      </c>
      <c r="EE150" s="2">
        <v>1693259961</v>
      </c>
      <c r="EF150" s="2">
        <v>132</v>
      </c>
      <c r="EG150" s="2">
        <v>0.17599999999999999</v>
      </c>
      <c r="EH150" s="2">
        <v>-1E-3</v>
      </c>
      <c r="EI150" s="2">
        <v>-0.38500000000000001</v>
      </c>
      <c r="EJ150" s="2">
        <v>4.9000000000000002E-2</v>
      </c>
      <c r="EK150" s="2">
        <v>410</v>
      </c>
      <c r="EL150" s="2">
        <v>16</v>
      </c>
      <c r="EM150" s="2">
        <v>0.62</v>
      </c>
      <c r="EN150" s="2">
        <v>0.06</v>
      </c>
      <c r="EO150" s="2">
        <v>100</v>
      </c>
      <c r="EP150" s="2">
        <v>100</v>
      </c>
      <c r="EQ150" s="2">
        <v>-0.38500000000000001</v>
      </c>
      <c r="ER150" s="2">
        <v>4.9000000000000002E-2</v>
      </c>
      <c r="ES150" s="2">
        <v>-1.0519183254539</v>
      </c>
      <c r="ET150" s="2">
        <v>4.3947813741094052E-4</v>
      </c>
      <c r="EU150" s="2">
        <v>1.9954388575737439E-6</v>
      </c>
      <c r="EV150" s="2">
        <v>-3.8034163071679039E-10</v>
      </c>
      <c r="EW150" s="2">
        <v>8.6451662672974133E-2</v>
      </c>
      <c r="EX150" s="2">
        <v>0</v>
      </c>
      <c r="EY150" s="2">
        <v>0</v>
      </c>
      <c r="EZ150" s="2">
        <v>0</v>
      </c>
      <c r="FA150" s="2">
        <v>23</v>
      </c>
      <c r="FB150" s="2">
        <v>2006</v>
      </c>
      <c r="FC150" s="2">
        <v>0</v>
      </c>
      <c r="FD150" s="2">
        <v>18</v>
      </c>
      <c r="FE150" s="2">
        <v>3.4</v>
      </c>
      <c r="FF150" s="2">
        <v>3.5</v>
      </c>
      <c r="FG150" s="2">
        <v>1.07422</v>
      </c>
      <c r="FH150" s="2">
        <v>2.6245099999999999</v>
      </c>
      <c r="FI150" s="2">
        <v>1.39771</v>
      </c>
      <c r="FJ150" s="2">
        <v>2.2656200000000002</v>
      </c>
      <c r="FK150" s="2">
        <v>1.3952599999999999</v>
      </c>
      <c r="FL150" s="2">
        <v>2.63916</v>
      </c>
      <c r="FM150" s="2">
        <v>34.737900000000003</v>
      </c>
      <c r="FN150" s="2">
        <v>11.7066</v>
      </c>
      <c r="FO150" s="2">
        <v>18</v>
      </c>
      <c r="FP150" s="2">
        <v>595.24699999999996</v>
      </c>
      <c r="FQ150" s="2">
        <v>376.077</v>
      </c>
      <c r="FR150" s="2">
        <v>25.240100000000002</v>
      </c>
      <c r="FS150" s="2">
        <v>26.540600000000001</v>
      </c>
      <c r="FT150" s="2">
        <v>30.0001</v>
      </c>
      <c r="FU150" s="2">
        <v>26.326699999999999</v>
      </c>
      <c r="FV150" s="2">
        <v>26.676600000000001</v>
      </c>
      <c r="FW150" s="2">
        <v>21.518799999999999</v>
      </c>
      <c r="FX150" s="2">
        <v>7.9932299999999996</v>
      </c>
      <c r="FY150" s="2">
        <v>94.657499999999999</v>
      </c>
      <c r="FZ150" s="2">
        <v>-999.9</v>
      </c>
      <c r="GA150" s="2">
        <v>410</v>
      </c>
      <c r="GB150" s="2">
        <v>15.7463</v>
      </c>
      <c r="GC150" s="2">
        <v>98.804199999999994</v>
      </c>
      <c r="GD150" s="2">
        <v>93.432000000000002</v>
      </c>
    </row>
    <row r="151" spans="1:186" s="2" customFormat="1" thickTop="1" thickBot="1" x14ac:dyDescent="0.35">
      <c r="A151" s="1">
        <v>132</v>
      </c>
      <c r="B151" s="2">
        <v>1693260135.5</v>
      </c>
      <c r="C151" s="2">
        <v>23726.5</v>
      </c>
      <c r="D151" s="2" t="s">
        <v>1003</v>
      </c>
      <c r="E151" s="2" t="s">
        <v>1004</v>
      </c>
      <c r="F151" s="2">
        <v>5</v>
      </c>
      <c r="G151" s="2" t="s">
        <v>934</v>
      </c>
      <c r="H151" s="2" t="s">
        <v>308</v>
      </c>
      <c r="I151" s="1">
        <v>132</v>
      </c>
      <c r="J151" s="1" t="s">
        <v>1369</v>
      </c>
      <c r="M151" s="2">
        <v>1693260127.5</v>
      </c>
      <c r="N151" s="2">
        <f t="shared" si="100"/>
        <v>2.2447770361228862E-3</v>
      </c>
      <c r="O151" s="2">
        <f t="shared" si="101"/>
        <v>2.244777036122886</v>
      </c>
      <c r="P151" s="1">
        <f t="shared" si="102"/>
        <v>11.658160926452744</v>
      </c>
      <c r="Q151" s="2">
        <f t="shared" si="103"/>
        <v>397.47116129032258</v>
      </c>
      <c r="R151" s="2">
        <f t="shared" si="104"/>
        <v>282.62290089009605</v>
      </c>
      <c r="S151" s="2">
        <f t="shared" si="105"/>
        <v>28.670221833915377</v>
      </c>
      <c r="T151" s="2">
        <f t="shared" si="106"/>
        <v>40.320817353753384</v>
      </c>
      <c r="U151" s="2">
        <f t="shared" si="107"/>
        <v>0.17800099434887806</v>
      </c>
      <c r="V151" s="2">
        <f t="shared" si="108"/>
        <v>2.9523710853861651</v>
      </c>
      <c r="W151" s="2">
        <f t="shared" si="109"/>
        <v>0.17224666189606119</v>
      </c>
      <c r="X151" s="2">
        <f t="shared" si="110"/>
        <v>0.10815567122879392</v>
      </c>
      <c r="Y151" s="2">
        <f t="shared" si="111"/>
        <v>49.5865401417919</v>
      </c>
      <c r="Z151" s="2">
        <f t="shared" si="112"/>
        <v>24.829952094041879</v>
      </c>
      <c r="AA151" s="2">
        <f t="shared" si="113"/>
        <v>24.245793548387098</v>
      </c>
      <c r="AB151" s="2">
        <f t="shared" si="114"/>
        <v>3.0394811678649094</v>
      </c>
      <c r="AC151" s="2">
        <f t="shared" si="115"/>
        <v>54.603622084412443</v>
      </c>
      <c r="AD151" s="2">
        <f t="shared" si="116"/>
        <v>1.748636777123838</v>
      </c>
      <c r="AE151" s="2">
        <f t="shared" si="117"/>
        <v>3.2024190161242383</v>
      </c>
      <c r="AF151" s="2">
        <f t="shared" si="118"/>
        <v>1.2908443907410714</v>
      </c>
      <c r="AG151" s="2">
        <f t="shared" si="119"/>
        <v>-98.99466729301929</v>
      </c>
      <c r="AH151" s="2">
        <f t="shared" si="120"/>
        <v>139.08068588907244</v>
      </c>
      <c r="AI151" s="2">
        <f t="shared" si="121"/>
        <v>9.932733350797136</v>
      </c>
      <c r="AJ151" s="2">
        <f t="shared" si="122"/>
        <v>99.605292088642187</v>
      </c>
      <c r="AK151" s="2">
        <f t="shared" si="123"/>
        <v>11.658160926452744</v>
      </c>
      <c r="AL151" s="2">
        <f t="shared" si="124"/>
        <v>2.244777036122886</v>
      </c>
      <c r="AM151" s="2">
        <f t="shared" si="125"/>
        <v>11.473406941857734</v>
      </c>
      <c r="AN151" s="2">
        <v>416.25533547701502</v>
      </c>
      <c r="AO151" s="2">
        <v>404.48624848484832</v>
      </c>
      <c r="AP151" s="2">
        <v>2.6463417481815851E-2</v>
      </c>
      <c r="AQ151" s="2">
        <v>67.238923994245468</v>
      </c>
      <c r="AR151" s="2">
        <f t="shared" si="126"/>
        <v>2.2937969717137654</v>
      </c>
      <c r="AS151" s="2">
        <v>15.023548577445901</v>
      </c>
      <c r="AT151" s="2">
        <v>17.277724242424242</v>
      </c>
      <c r="AU151" s="2">
        <v>-2.3849303849013101E-5</v>
      </c>
      <c r="AV151" s="2">
        <v>78.55</v>
      </c>
      <c r="AW151" s="2">
        <v>0</v>
      </c>
      <c r="AX151" s="2">
        <v>0</v>
      </c>
      <c r="AY151" s="2">
        <f t="shared" si="127"/>
        <v>1</v>
      </c>
      <c r="AZ151" s="2">
        <f t="shared" si="128"/>
        <v>0</v>
      </c>
      <c r="BA151" s="2">
        <f t="shared" si="129"/>
        <v>53906.822161786338</v>
      </c>
      <c r="BB151" s="2" t="s">
        <v>309</v>
      </c>
      <c r="BC151" s="2">
        <v>0</v>
      </c>
      <c r="BD151" s="2">
        <v>0</v>
      </c>
      <c r="BE151" s="2">
        <v>0</v>
      </c>
      <c r="BF151" s="2" t="e">
        <f t="shared" si="130"/>
        <v>#DIV/0!</v>
      </c>
      <c r="BG151" s="2">
        <v>0.5</v>
      </c>
      <c r="BH151" s="2" t="s">
        <v>1005</v>
      </c>
      <c r="BI151" s="2">
        <v>8147.64</v>
      </c>
      <c r="BJ151" s="2">
        <v>1035.8707692307689</v>
      </c>
      <c r="BK151" s="2">
        <v>2656.41</v>
      </c>
      <c r="BL151" s="2">
        <f t="shared" si="131"/>
        <v>0.61004861100855323</v>
      </c>
      <c r="BM151" s="2">
        <v>0.5</v>
      </c>
      <c r="BN151" s="2">
        <f t="shared" si="132"/>
        <v>252.8783791073968</v>
      </c>
      <c r="BO151" s="2">
        <f t="shared" si="133"/>
        <v>11.658160926452744</v>
      </c>
      <c r="BP151" s="2">
        <f t="shared" si="134"/>
        <v>77.134051964280886</v>
      </c>
      <c r="BQ151" s="2">
        <f t="shared" si="135"/>
        <v>4.4124614234868624E-2</v>
      </c>
      <c r="BR151" s="2">
        <f t="shared" si="136"/>
        <v>-1</v>
      </c>
      <c r="BS151" s="2" t="e">
        <f t="shared" si="137"/>
        <v>#DIV/0!</v>
      </c>
      <c r="BT151" s="2" t="s">
        <v>1006</v>
      </c>
      <c r="BU151" s="2">
        <v>716.47</v>
      </c>
      <c r="BV151" s="2">
        <f t="shared" si="138"/>
        <v>716.47</v>
      </c>
      <c r="BW151" s="2">
        <f t="shared" si="139"/>
        <v>0.73028636392725521</v>
      </c>
      <c r="BX151" s="2">
        <f t="shared" si="140"/>
        <v>0.83535533612855606</v>
      </c>
      <c r="BY151" s="2">
        <f t="shared" si="141"/>
        <v>3.7076360489622728</v>
      </c>
      <c r="BZ151" s="2">
        <f t="shared" si="142"/>
        <v>0.61004861100855323</v>
      </c>
      <c r="CA151" s="2" t="e">
        <f t="shared" si="143"/>
        <v>#DIV/0!</v>
      </c>
      <c r="CB151" s="2">
        <f t="shared" si="144"/>
        <v>0.57778156837119188</v>
      </c>
      <c r="CC151" s="2">
        <f t="shared" si="145"/>
        <v>0.42221843162880812</v>
      </c>
      <c r="CD151" s="2">
        <f t="shared" si="146"/>
        <v>299.99229032258069</v>
      </c>
      <c r="CE151" s="2">
        <f t="shared" si="147"/>
        <v>252.8783791073968</v>
      </c>
      <c r="CF151" s="2">
        <f t="shared" si="148"/>
        <v>0.8429495932561385</v>
      </c>
      <c r="CG151" s="2">
        <f t="shared" si="149"/>
        <v>0.16529271498434731</v>
      </c>
      <c r="CH151" s="2">
        <v>6</v>
      </c>
      <c r="CI151" s="2">
        <v>0.5</v>
      </c>
      <c r="CJ151" s="2" t="s">
        <v>312</v>
      </c>
      <c r="CK151" s="2">
        <v>2</v>
      </c>
      <c r="CL151" s="2" t="b">
        <v>0</v>
      </c>
      <c r="CM151" s="2">
        <v>1693260127.5</v>
      </c>
      <c r="CN151" s="2">
        <v>397.47116129032258</v>
      </c>
      <c r="CO151" s="2">
        <v>410.02090322580648</v>
      </c>
      <c r="CP151" s="2">
        <v>17.23756451612903</v>
      </c>
      <c r="CQ151" s="2">
        <v>15.031596774193551</v>
      </c>
      <c r="CR151" s="2">
        <v>397.95516129032262</v>
      </c>
      <c r="CS151" s="2">
        <v>17.201564516129029</v>
      </c>
      <c r="CT151" s="2">
        <v>600.03122580645163</v>
      </c>
      <c r="CU151" s="2">
        <v>101.3433548387097</v>
      </c>
      <c r="CV151" s="2">
        <v>0.1000234</v>
      </c>
      <c r="CW151" s="2">
        <v>25.119590322580649</v>
      </c>
      <c r="CX151" s="2">
        <v>24.245793548387098</v>
      </c>
      <c r="CY151" s="2">
        <v>999.90000000000032</v>
      </c>
      <c r="CZ151" s="2">
        <v>0</v>
      </c>
      <c r="DA151" s="2">
        <v>0</v>
      </c>
      <c r="DB151" s="2">
        <v>9996.3877419354849</v>
      </c>
      <c r="DC151" s="2">
        <v>0</v>
      </c>
      <c r="DD151" s="2">
        <v>331.21396774193551</v>
      </c>
      <c r="DE151" s="2">
        <v>299.99229032258069</v>
      </c>
      <c r="DF151" s="2">
        <v>0.90001483870967725</v>
      </c>
      <c r="DG151" s="2">
        <v>9.9984825806451613E-2</v>
      </c>
      <c r="DH151" s="2">
        <v>0</v>
      </c>
      <c r="DI151" s="2">
        <v>1035.9841935483871</v>
      </c>
      <c r="DJ151" s="2">
        <v>5.0002200000000023</v>
      </c>
      <c r="DK151" s="2">
        <v>3205.1183870967739</v>
      </c>
      <c r="DL151" s="2">
        <v>2719.5964516129029</v>
      </c>
      <c r="DM151" s="2">
        <v>34.225516129032258</v>
      </c>
      <c r="DN151" s="2">
        <v>39.473580645161277</v>
      </c>
      <c r="DO151" s="2">
        <v>35.618903225806442</v>
      </c>
      <c r="DP151" s="2">
        <v>37.721548387096767</v>
      </c>
      <c r="DQ151" s="2">
        <v>37.072322580645157</v>
      </c>
      <c r="DR151" s="2">
        <v>265.49677419354839</v>
      </c>
      <c r="DS151" s="2">
        <v>29.495161290322581</v>
      </c>
      <c r="DT151" s="2">
        <v>0</v>
      </c>
      <c r="DU151" s="2">
        <v>200.60000014305109</v>
      </c>
      <c r="DV151" s="2">
        <v>0</v>
      </c>
      <c r="DW151" s="2">
        <v>1035.8707692307689</v>
      </c>
      <c r="DX151" s="2">
        <v>-27.71350426802077</v>
      </c>
      <c r="DY151" s="2">
        <v>-94.877948710883501</v>
      </c>
      <c r="DZ151" s="2">
        <v>3204.7953846153841</v>
      </c>
      <c r="EA151" s="2">
        <v>15</v>
      </c>
      <c r="EB151" s="2">
        <v>1693260160.5</v>
      </c>
      <c r="EC151" s="2" t="s">
        <v>1007</v>
      </c>
      <c r="ED151" s="2">
        <v>1693260154.5</v>
      </c>
      <c r="EE151" s="2">
        <v>1693260160.5</v>
      </c>
      <c r="EF151" s="2">
        <v>133</v>
      </c>
      <c r="EG151" s="2">
        <v>-9.9000000000000005E-2</v>
      </c>
      <c r="EH151" s="2">
        <v>0</v>
      </c>
      <c r="EI151" s="2">
        <v>-0.48399999999999999</v>
      </c>
      <c r="EJ151" s="2">
        <v>3.5999999999999997E-2</v>
      </c>
      <c r="EK151" s="2">
        <v>410</v>
      </c>
      <c r="EL151" s="2">
        <v>15</v>
      </c>
      <c r="EM151" s="2">
        <v>0.35</v>
      </c>
      <c r="EN151" s="2">
        <v>0.05</v>
      </c>
      <c r="EO151" s="2">
        <v>100</v>
      </c>
      <c r="EP151" s="2">
        <v>100</v>
      </c>
      <c r="EQ151" s="2">
        <v>-0.48399999999999999</v>
      </c>
      <c r="ER151" s="2">
        <v>3.5999999999999997E-2</v>
      </c>
      <c r="ES151" s="2">
        <v>-0.87570642396854415</v>
      </c>
      <c r="ET151" s="2">
        <v>4.3947813741094052E-4</v>
      </c>
      <c r="EU151" s="2">
        <v>1.9954388575737439E-6</v>
      </c>
      <c r="EV151" s="2">
        <v>-3.8034163071679039E-10</v>
      </c>
      <c r="EW151" s="2">
        <v>-7.8998237224492701E-2</v>
      </c>
      <c r="EX151" s="2">
        <v>-1.1920631203760169E-2</v>
      </c>
      <c r="EY151" s="2">
        <v>1.912794135708796E-3</v>
      </c>
      <c r="EZ151" s="2">
        <v>-4.0206091563060771E-5</v>
      </c>
      <c r="FA151" s="2">
        <v>23</v>
      </c>
      <c r="FB151" s="2">
        <v>2006</v>
      </c>
      <c r="FC151" s="2">
        <v>0</v>
      </c>
      <c r="FD151" s="2">
        <v>18</v>
      </c>
      <c r="FE151" s="2">
        <v>2.8</v>
      </c>
      <c r="FF151" s="2">
        <v>2.9</v>
      </c>
      <c r="FG151" s="2">
        <v>1.073</v>
      </c>
      <c r="FH151" s="2">
        <v>2.6159699999999999</v>
      </c>
      <c r="FI151" s="2">
        <v>1.39771</v>
      </c>
      <c r="FJ151" s="2">
        <v>2.2656200000000002</v>
      </c>
      <c r="FK151" s="2">
        <v>1.3952599999999999</v>
      </c>
      <c r="FL151" s="2">
        <v>2.4902299999999999</v>
      </c>
      <c r="FM151" s="2">
        <v>34.783700000000003</v>
      </c>
      <c r="FN151" s="2">
        <v>11.548999999999999</v>
      </c>
      <c r="FO151" s="2">
        <v>18</v>
      </c>
      <c r="FP151" s="2">
        <v>602.46199999999999</v>
      </c>
      <c r="FQ151" s="2">
        <v>375.19799999999998</v>
      </c>
      <c r="FR151" s="2">
        <v>25.005600000000001</v>
      </c>
      <c r="FS151" s="2">
        <v>26.5017</v>
      </c>
      <c r="FT151" s="2">
        <v>29.9999</v>
      </c>
      <c r="FU151" s="2">
        <v>26.320900000000002</v>
      </c>
      <c r="FV151" s="2">
        <v>26.668800000000001</v>
      </c>
      <c r="FW151" s="2">
        <v>21.495799999999999</v>
      </c>
      <c r="FX151" s="2">
        <v>9.5742899999999995</v>
      </c>
      <c r="FY151" s="2">
        <v>85.723799999999997</v>
      </c>
      <c r="FZ151" s="2">
        <v>-999.9</v>
      </c>
      <c r="GA151" s="2">
        <v>410</v>
      </c>
      <c r="GB151" s="2">
        <v>14.9901</v>
      </c>
      <c r="GC151" s="2">
        <v>98.811000000000007</v>
      </c>
      <c r="GD151" s="2">
        <v>93.444400000000002</v>
      </c>
    </row>
    <row r="152" spans="1:186" s="2" customFormat="1" thickTop="1" thickBot="1" x14ac:dyDescent="0.35">
      <c r="A152" s="1">
        <v>133</v>
      </c>
      <c r="B152" s="2">
        <v>1693260280.5</v>
      </c>
      <c r="C152" s="2">
        <v>23871.5</v>
      </c>
      <c r="D152" s="2" t="s">
        <v>1008</v>
      </c>
      <c r="E152" s="2" t="s">
        <v>1009</v>
      </c>
      <c r="F152" s="2">
        <v>5</v>
      </c>
      <c r="G152" s="2" t="s">
        <v>934</v>
      </c>
      <c r="H152" s="2" t="s">
        <v>308</v>
      </c>
      <c r="I152" s="1">
        <v>133</v>
      </c>
      <c r="J152" s="1" t="s">
        <v>1370</v>
      </c>
      <c r="M152" s="2">
        <v>1693260272.5</v>
      </c>
      <c r="N152" s="2">
        <f t="shared" si="100"/>
        <v>5.0091083833136742E-3</v>
      </c>
      <c r="O152" s="2">
        <f t="shared" si="101"/>
        <v>5.0091083833136745</v>
      </c>
      <c r="P152" s="1">
        <f t="shared" si="102"/>
        <v>14.715498962548141</v>
      </c>
      <c r="Q152" s="2">
        <f t="shared" si="103"/>
        <v>393.33783870967738</v>
      </c>
      <c r="R152" s="2">
        <f t="shared" si="104"/>
        <v>325.81481881349879</v>
      </c>
      <c r="S152" s="2">
        <f t="shared" si="105"/>
        <v>33.052720883239559</v>
      </c>
      <c r="T152" s="2">
        <f t="shared" si="106"/>
        <v>39.902684116800614</v>
      </c>
      <c r="U152" s="2">
        <f t="shared" si="107"/>
        <v>0.41756361303878742</v>
      </c>
      <c r="V152" s="2">
        <f t="shared" si="108"/>
        <v>2.9529949056525693</v>
      </c>
      <c r="W152" s="2">
        <f t="shared" si="109"/>
        <v>0.38731689327530255</v>
      </c>
      <c r="X152" s="2">
        <f t="shared" si="110"/>
        <v>0.24460777658914684</v>
      </c>
      <c r="Y152" s="2">
        <f t="shared" si="111"/>
        <v>49.584238584535946</v>
      </c>
      <c r="Z152" s="2">
        <f t="shared" si="112"/>
        <v>23.806641533210268</v>
      </c>
      <c r="AA152" s="2">
        <f t="shared" si="113"/>
        <v>23.598674193548391</v>
      </c>
      <c r="AB152" s="2">
        <f t="shared" si="114"/>
        <v>2.9235292153844137</v>
      </c>
      <c r="AC152" s="2">
        <f t="shared" si="115"/>
        <v>52.196212419955032</v>
      </c>
      <c r="AD152" s="2">
        <f t="shared" si="116"/>
        <v>1.641056208994937</v>
      </c>
      <c r="AE152" s="2">
        <f t="shared" si="117"/>
        <v>3.1440139675106922</v>
      </c>
      <c r="AF152" s="2">
        <f t="shared" si="118"/>
        <v>1.2824730063894767</v>
      </c>
      <c r="AG152" s="2">
        <f t="shared" si="119"/>
        <v>-220.90167970413304</v>
      </c>
      <c r="AH152" s="2">
        <f t="shared" si="120"/>
        <v>192.99528097498302</v>
      </c>
      <c r="AI152" s="2">
        <f t="shared" si="121"/>
        <v>13.714011187342846</v>
      </c>
      <c r="AJ152" s="2">
        <f t="shared" si="122"/>
        <v>35.391851042728774</v>
      </c>
      <c r="AK152" s="2">
        <f t="shared" si="123"/>
        <v>14.715498962548141</v>
      </c>
      <c r="AL152" s="2">
        <f t="shared" si="124"/>
        <v>5.0091083833136745</v>
      </c>
      <c r="AM152" s="2">
        <f t="shared" si="125"/>
        <v>14.83253881615752</v>
      </c>
      <c r="AN152" s="2">
        <v>414.67017586645841</v>
      </c>
      <c r="AO152" s="2">
        <v>399.5001151515151</v>
      </c>
      <c r="AP152" s="2">
        <v>3.7019532898393021E-2</v>
      </c>
      <c r="AQ152" s="2">
        <v>67.2342766402123</v>
      </c>
      <c r="AR152" s="2">
        <f t="shared" si="126"/>
        <v>5.0922239242654745</v>
      </c>
      <c r="AS152" s="2">
        <v>11.221903718095239</v>
      </c>
      <c r="AT152" s="2">
        <v>16.23626909090909</v>
      </c>
      <c r="AU152" s="2">
        <v>-9.5770505050624621E-4</v>
      </c>
      <c r="AV152" s="2">
        <v>78.55</v>
      </c>
      <c r="AW152" s="2">
        <v>0</v>
      </c>
      <c r="AX152" s="2">
        <v>0</v>
      </c>
      <c r="AY152" s="2">
        <f t="shared" si="127"/>
        <v>1</v>
      </c>
      <c r="AZ152" s="2">
        <f t="shared" si="128"/>
        <v>0</v>
      </c>
      <c r="BA152" s="2">
        <f t="shared" si="129"/>
        <v>53981.08924894996</v>
      </c>
      <c r="BB152" s="2" t="s">
        <v>309</v>
      </c>
      <c r="BC152" s="2">
        <v>0</v>
      </c>
      <c r="BD152" s="2">
        <v>0</v>
      </c>
      <c r="BE152" s="2">
        <v>0</v>
      </c>
      <c r="BF152" s="2" t="e">
        <f t="shared" si="130"/>
        <v>#DIV/0!</v>
      </c>
      <c r="BG152" s="2">
        <v>0.5</v>
      </c>
      <c r="BH152" s="2" t="s">
        <v>1010</v>
      </c>
      <c r="BI152" s="2">
        <v>8161.58</v>
      </c>
      <c r="BJ152" s="2">
        <v>1185.7380000000001</v>
      </c>
      <c r="BK152" s="2">
        <v>3447.79</v>
      </c>
      <c r="BL152" s="2">
        <f t="shared" si="131"/>
        <v>0.65608752273195292</v>
      </c>
      <c r="BM152" s="2">
        <v>0.5</v>
      </c>
      <c r="BN152" s="2">
        <f t="shared" si="132"/>
        <v>252.8649964118438</v>
      </c>
      <c r="BO152" s="2">
        <f t="shared" si="133"/>
        <v>14.715498962548141</v>
      </c>
      <c r="BP152" s="2">
        <f t="shared" si="134"/>
        <v>82.950784540735384</v>
      </c>
      <c r="BQ152" s="2">
        <f t="shared" si="135"/>
        <v>5.6217741341293488E-2</v>
      </c>
      <c r="BR152" s="2">
        <f t="shared" si="136"/>
        <v>-1</v>
      </c>
      <c r="BS152" s="2" t="e">
        <f t="shared" si="137"/>
        <v>#DIV/0!</v>
      </c>
      <c r="BT152" s="2" t="s">
        <v>1011</v>
      </c>
      <c r="BU152" s="2">
        <v>825.93</v>
      </c>
      <c r="BV152" s="2">
        <f t="shared" si="138"/>
        <v>825.93</v>
      </c>
      <c r="BW152" s="2">
        <f t="shared" si="139"/>
        <v>0.76044654691846081</v>
      </c>
      <c r="BX152" s="2">
        <f t="shared" si="140"/>
        <v>0.86276612786342499</v>
      </c>
      <c r="BY152" s="2">
        <f t="shared" si="141"/>
        <v>4.1744336687128447</v>
      </c>
      <c r="BZ152" s="2">
        <f t="shared" si="142"/>
        <v>0.65608752273195281</v>
      </c>
      <c r="CA152" s="2" t="e">
        <f t="shared" si="143"/>
        <v>#DIV/0!</v>
      </c>
      <c r="CB152" s="2">
        <f t="shared" si="144"/>
        <v>0.60096279952758414</v>
      </c>
      <c r="CC152" s="2">
        <f t="shared" si="145"/>
        <v>0.39903720047241586</v>
      </c>
      <c r="CD152" s="2">
        <f t="shared" si="146"/>
        <v>299.97619354838707</v>
      </c>
      <c r="CE152" s="2">
        <f t="shared" si="147"/>
        <v>252.8649964118438</v>
      </c>
      <c r="CF152" s="2">
        <f t="shared" si="148"/>
        <v>0.84295021355104938</v>
      </c>
      <c r="CG152" s="2">
        <f t="shared" si="149"/>
        <v>0.16529391215352512</v>
      </c>
      <c r="CH152" s="2">
        <v>6</v>
      </c>
      <c r="CI152" s="2">
        <v>0.5</v>
      </c>
      <c r="CJ152" s="2" t="s">
        <v>312</v>
      </c>
      <c r="CK152" s="2">
        <v>2</v>
      </c>
      <c r="CL152" s="2" t="b">
        <v>0</v>
      </c>
      <c r="CM152" s="2">
        <v>1693260272.5</v>
      </c>
      <c r="CN152" s="2">
        <v>393.33783870967738</v>
      </c>
      <c r="CO152" s="2">
        <v>410.02258064516133</v>
      </c>
      <c r="CP152" s="2">
        <v>16.1765935483871</v>
      </c>
      <c r="CQ152" s="2">
        <v>11.248819354838711</v>
      </c>
      <c r="CR152" s="2">
        <v>393.55183870967738</v>
      </c>
      <c r="CS152" s="2">
        <v>16.209593548387101</v>
      </c>
      <c r="CT152" s="2">
        <v>600.03699999999992</v>
      </c>
      <c r="CU152" s="2">
        <v>101.34632258064519</v>
      </c>
      <c r="CV152" s="2">
        <v>0.1000174096774194</v>
      </c>
      <c r="CW152" s="2">
        <v>24.810941935483871</v>
      </c>
      <c r="CX152" s="2">
        <v>23.598674193548391</v>
      </c>
      <c r="CY152" s="2">
        <v>999.90000000000032</v>
      </c>
      <c r="CZ152" s="2">
        <v>0</v>
      </c>
      <c r="DA152" s="2">
        <v>0</v>
      </c>
      <c r="DB152" s="2">
        <v>9999.6358064516135</v>
      </c>
      <c r="DC152" s="2">
        <v>0</v>
      </c>
      <c r="DD152" s="2">
        <v>334.14467741935488</v>
      </c>
      <c r="DE152" s="2">
        <v>299.97619354838707</v>
      </c>
      <c r="DF152" s="2">
        <v>0.89999841935483871</v>
      </c>
      <c r="DG152" s="2">
        <v>0.1000016</v>
      </c>
      <c r="DH152" s="2">
        <v>0</v>
      </c>
      <c r="DI152" s="2">
        <v>1186.9145161290321</v>
      </c>
      <c r="DJ152" s="2">
        <v>5.0002200000000023</v>
      </c>
      <c r="DK152" s="2">
        <v>3650.662903225807</v>
      </c>
      <c r="DL152" s="2">
        <v>2719.433225806451</v>
      </c>
      <c r="DM152" s="2">
        <v>33.84045161290323</v>
      </c>
      <c r="DN152" s="2">
        <v>39.225612903225802</v>
      </c>
      <c r="DO152" s="2">
        <v>36.09451612903225</v>
      </c>
      <c r="DP152" s="2">
        <v>35.955451612903218</v>
      </c>
      <c r="DQ152" s="2">
        <v>36.25</v>
      </c>
      <c r="DR152" s="2">
        <v>265.478064516129</v>
      </c>
      <c r="DS152" s="2">
        <v>29.5</v>
      </c>
      <c r="DT152" s="2">
        <v>0</v>
      </c>
      <c r="DU152" s="2">
        <v>143</v>
      </c>
      <c r="DV152" s="2">
        <v>0</v>
      </c>
      <c r="DW152" s="2">
        <v>1185.7380000000001</v>
      </c>
      <c r="DX152" s="2">
        <v>-73.597692189771536</v>
      </c>
      <c r="DY152" s="2">
        <v>-213.30999976979911</v>
      </c>
      <c r="DZ152" s="2">
        <v>3647.4436000000001</v>
      </c>
      <c r="EA152" s="2">
        <v>15</v>
      </c>
      <c r="EB152" s="2">
        <v>1693260318.5</v>
      </c>
      <c r="EC152" s="2" t="s">
        <v>1012</v>
      </c>
      <c r="ED152" s="2">
        <v>1693260308.5</v>
      </c>
      <c r="EE152" s="2">
        <v>1693260318.5</v>
      </c>
      <c r="EF152" s="2">
        <v>134</v>
      </c>
      <c r="EG152" s="2">
        <v>0.27100000000000002</v>
      </c>
      <c r="EH152" s="2">
        <v>-4.0000000000000001E-3</v>
      </c>
      <c r="EI152" s="2">
        <v>-0.214</v>
      </c>
      <c r="EJ152" s="2">
        <v>-3.3000000000000002E-2</v>
      </c>
      <c r="EK152" s="2">
        <v>410</v>
      </c>
      <c r="EL152" s="2">
        <v>11</v>
      </c>
      <c r="EM152" s="2">
        <v>0.23</v>
      </c>
      <c r="EN152" s="2">
        <v>0.03</v>
      </c>
      <c r="EO152" s="2">
        <v>100</v>
      </c>
      <c r="EP152" s="2">
        <v>100</v>
      </c>
      <c r="EQ152" s="2">
        <v>-0.214</v>
      </c>
      <c r="ER152" s="2">
        <v>-3.3000000000000002E-2</v>
      </c>
      <c r="ES152" s="2">
        <v>-0.97458650020521809</v>
      </c>
      <c r="ET152" s="2">
        <v>4.3947813741094052E-4</v>
      </c>
      <c r="EU152" s="2">
        <v>1.9954388575737439E-6</v>
      </c>
      <c r="EV152" s="2">
        <v>-3.8034163071679039E-10</v>
      </c>
      <c r="EW152" s="2">
        <v>-7.8635281770549931E-2</v>
      </c>
      <c r="EX152" s="2">
        <v>-1.1920631203760169E-2</v>
      </c>
      <c r="EY152" s="2">
        <v>1.912794135708796E-3</v>
      </c>
      <c r="EZ152" s="2">
        <v>-4.0206091563060771E-5</v>
      </c>
      <c r="FA152" s="2">
        <v>23</v>
      </c>
      <c r="FB152" s="2">
        <v>2006</v>
      </c>
      <c r="FC152" s="2">
        <v>0</v>
      </c>
      <c r="FD152" s="2">
        <v>18</v>
      </c>
      <c r="FE152" s="2">
        <v>2.1</v>
      </c>
      <c r="FF152" s="2">
        <v>2</v>
      </c>
      <c r="FG152" s="2">
        <v>1.06934</v>
      </c>
      <c r="FH152" s="2">
        <v>2.6232899999999999</v>
      </c>
      <c r="FI152" s="2">
        <v>1.39771</v>
      </c>
      <c r="FJ152" s="2">
        <v>2.2656200000000002</v>
      </c>
      <c r="FK152" s="2">
        <v>1.3952599999999999</v>
      </c>
      <c r="FL152" s="2">
        <v>2.5976599999999999</v>
      </c>
      <c r="FM152" s="2">
        <v>34.669199999999996</v>
      </c>
      <c r="FN152" s="2">
        <v>11.4177</v>
      </c>
      <c r="FO152" s="2">
        <v>18</v>
      </c>
      <c r="FP152" s="2">
        <v>600.45299999999997</v>
      </c>
      <c r="FQ152" s="2">
        <v>373.07299999999998</v>
      </c>
      <c r="FR152" s="2">
        <v>24.734200000000001</v>
      </c>
      <c r="FS152" s="2">
        <v>26.4056</v>
      </c>
      <c r="FT152" s="2">
        <v>29.9999</v>
      </c>
      <c r="FU152" s="2">
        <v>26.2499</v>
      </c>
      <c r="FV152" s="2">
        <v>26.595400000000001</v>
      </c>
      <c r="FW152" s="2">
        <v>21.434200000000001</v>
      </c>
      <c r="FX152" s="2">
        <v>26.918500000000002</v>
      </c>
      <c r="FY152" s="2">
        <v>75.896100000000004</v>
      </c>
      <c r="FZ152" s="2">
        <v>-999.9</v>
      </c>
      <c r="GA152" s="2">
        <v>410</v>
      </c>
      <c r="GB152" s="2">
        <v>11.0313</v>
      </c>
      <c r="GC152" s="2">
        <v>98.823999999999998</v>
      </c>
      <c r="GD152" s="2">
        <v>93.4816</v>
      </c>
    </row>
    <row r="153" spans="1:186" s="2" customFormat="1" thickTop="1" thickBot="1" x14ac:dyDescent="0.35">
      <c r="A153" s="1">
        <v>134</v>
      </c>
      <c r="B153" s="2">
        <v>1693260468.5</v>
      </c>
      <c r="C153" s="2">
        <v>24059.5</v>
      </c>
      <c r="D153" s="2" t="s">
        <v>1013</v>
      </c>
      <c r="E153" s="2" t="s">
        <v>1014</v>
      </c>
      <c r="F153" s="2">
        <v>5</v>
      </c>
      <c r="G153" s="2" t="s">
        <v>934</v>
      </c>
      <c r="H153" s="2" t="s">
        <v>308</v>
      </c>
      <c r="I153" s="1">
        <v>134</v>
      </c>
      <c r="J153" s="1" t="s">
        <v>1371</v>
      </c>
      <c r="M153" s="2">
        <v>1693260460.75</v>
      </c>
      <c r="N153" s="2">
        <f t="shared" si="100"/>
        <v>6.9145659930932592E-4</v>
      </c>
      <c r="O153" s="2">
        <f t="shared" si="101"/>
        <v>0.6914565993093259</v>
      </c>
      <c r="P153" s="1">
        <f t="shared" si="102"/>
        <v>6.6469429517571212</v>
      </c>
      <c r="Q153" s="2">
        <f t="shared" si="103"/>
        <v>403.05873333333329</v>
      </c>
      <c r="R153" s="2">
        <f t="shared" si="104"/>
        <v>192.85255089864117</v>
      </c>
      <c r="S153" s="2">
        <f t="shared" si="105"/>
        <v>19.563419924629958</v>
      </c>
      <c r="T153" s="2">
        <f t="shared" si="106"/>
        <v>40.887233369465399</v>
      </c>
      <c r="U153" s="2">
        <f t="shared" si="107"/>
        <v>5.2603596758658756E-2</v>
      </c>
      <c r="V153" s="2">
        <f t="shared" si="108"/>
        <v>2.9528663366668662</v>
      </c>
      <c r="W153" s="2">
        <f t="shared" si="109"/>
        <v>5.2088487205805327E-2</v>
      </c>
      <c r="X153" s="2">
        <f t="shared" si="110"/>
        <v>3.2601164568167654E-2</v>
      </c>
      <c r="Y153" s="2">
        <f t="shared" si="111"/>
        <v>49.583364756106647</v>
      </c>
      <c r="Z153" s="2">
        <f t="shared" si="112"/>
        <v>25.155090918834105</v>
      </c>
      <c r="AA153" s="2">
        <f t="shared" si="113"/>
        <v>24.590863333333338</v>
      </c>
      <c r="AB153" s="2">
        <f t="shared" si="114"/>
        <v>3.1029394396112999</v>
      </c>
      <c r="AC153" s="2">
        <f t="shared" si="115"/>
        <v>56.112464542509223</v>
      </c>
      <c r="AD153" s="2">
        <f t="shared" si="116"/>
        <v>1.7887951992839559</v>
      </c>
      <c r="AE153" s="2">
        <f t="shared" si="117"/>
        <v>3.1878749469804788</v>
      </c>
      <c r="AF153" s="2">
        <f t="shared" si="118"/>
        <v>1.314144240327344</v>
      </c>
      <c r="AG153" s="2">
        <f t="shared" si="119"/>
        <v>-30.493236029541272</v>
      </c>
      <c r="AH153" s="2">
        <f t="shared" si="120"/>
        <v>72.008642660837438</v>
      </c>
      <c r="AI153" s="2">
        <f t="shared" si="121"/>
        <v>5.1487389359795976</v>
      </c>
      <c r="AJ153" s="2">
        <f t="shared" si="122"/>
        <v>96.247510323382414</v>
      </c>
      <c r="AK153" s="2">
        <f t="shared" si="123"/>
        <v>6.6469429517571212</v>
      </c>
      <c r="AL153" s="2">
        <f t="shared" si="124"/>
        <v>0.6914565993093259</v>
      </c>
      <c r="AM153" s="2">
        <f t="shared" si="125"/>
        <v>6.3850928617137352</v>
      </c>
      <c r="AN153" s="2">
        <v>417.06044222759078</v>
      </c>
      <c r="AO153" s="2">
        <v>410.53665454545438</v>
      </c>
      <c r="AP153" s="2">
        <v>6.2740372293155593E-3</v>
      </c>
      <c r="AQ153" s="2">
        <v>67.228454836059228</v>
      </c>
      <c r="AR153" s="2">
        <f t="shared" si="126"/>
        <v>0.80074729502941067</v>
      </c>
      <c r="AS153" s="2">
        <v>16.955111231991339</v>
      </c>
      <c r="AT153" s="2">
        <v>17.699655151515149</v>
      </c>
      <c r="AU153" s="2">
        <v>7.8504069264037184E-3</v>
      </c>
      <c r="AV153" s="2">
        <v>78.55</v>
      </c>
      <c r="AW153" s="2">
        <v>0</v>
      </c>
      <c r="AX153" s="2">
        <v>0</v>
      </c>
      <c r="AY153" s="2">
        <f t="shared" si="127"/>
        <v>1</v>
      </c>
      <c r="AZ153" s="2">
        <f t="shared" si="128"/>
        <v>0</v>
      </c>
      <c r="BA153" s="2">
        <f t="shared" si="129"/>
        <v>53935.163056753518</v>
      </c>
      <c r="BB153" s="2" t="s">
        <v>309</v>
      </c>
      <c r="BC153" s="2">
        <v>0</v>
      </c>
      <c r="BD153" s="2">
        <v>0</v>
      </c>
      <c r="BE153" s="2">
        <v>0</v>
      </c>
      <c r="BF153" s="2" t="e">
        <f t="shared" si="130"/>
        <v>#DIV/0!</v>
      </c>
      <c r="BG153" s="2">
        <v>0.5</v>
      </c>
      <c r="BH153" s="2" t="s">
        <v>1015</v>
      </c>
      <c r="BI153" s="2">
        <v>8169.09</v>
      </c>
      <c r="BJ153" s="2">
        <v>906.510576923077</v>
      </c>
      <c r="BK153" s="2">
        <v>2253.0300000000002</v>
      </c>
      <c r="BL153" s="2">
        <f t="shared" si="131"/>
        <v>0.59764824395455141</v>
      </c>
      <c r="BM153" s="2">
        <v>0.5</v>
      </c>
      <c r="BN153" s="2">
        <f t="shared" si="132"/>
        <v>252.86111541767187</v>
      </c>
      <c r="BO153" s="2">
        <f t="shared" si="133"/>
        <v>6.6469429517571212</v>
      </c>
      <c r="BP153" s="2">
        <f t="shared" si="134"/>
        <v>75.561000796880364</v>
      </c>
      <c r="BQ153" s="2">
        <f t="shared" si="135"/>
        <v>2.4309561956980617E-2</v>
      </c>
      <c r="BR153" s="2">
        <f t="shared" si="136"/>
        <v>-1</v>
      </c>
      <c r="BS153" s="2" t="e">
        <f t="shared" si="137"/>
        <v>#DIV/0!</v>
      </c>
      <c r="BT153" s="2" t="s">
        <v>1016</v>
      </c>
      <c r="BU153" s="2">
        <v>642.6</v>
      </c>
      <c r="BV153" s="2">
        <f t="shared" si="138"/>
        <v>642.6</v>
      </c>
      <c r="BW153" s="2">
        <f t="shared" si="139"/>
        <v>0.7147840907577796</v>
      </c>
      <c r="BX153" s="2">
        <f t="shared" si="140"/>
        <v>0.8361241550871028</v>
      </c>
      <c r="BY153" s="2">
        <f t="shared" si="141"/>
        <v>3.5061157796451914</v>
      </c>
      <c r="BZ153" s="2">
        <f t="shared" si="142"/>
        <v>0.59764824395455152</v>
      </c>
      <c r="CA153" s="2" t="e">
        <f t="shared" si="143"/>
        <v>#DIV/0!</v>
      </c>
      <c r="CB153" s="2">
        <f t="shared" si="144"/>
        <v>0.59270503371585581</v>
      </c>
      <c r="CC153" s="2">
        <f t="shared" si="145"/>
        <v>0.40729496628414419</v>
      </c>
      <c r="CD153" s="2">
        <f t="shared" si="146"/>
        <v>299.97166666666669</v>
      </c>
      <c r="CE153" s="2">
        <f t="shared" si="147"/>
        <v>252.86111541767187</v>
      </c>
      <c r="CF153" s="2">
        <f t="shared" si="148"/>
        <v>0.84294999666970272</v>
      </c>
      <c r="CG153" s="2">
        <f t="shared" si="149"/>
        <v>0.16529349357252621</v>
      </c>
      <c r="CH153" s="2">
        <v>6</v>
      </c>
      <c r="CI153" s="2">
        <v>0.5</v>
      </c>
      <c r="CJ153" s="2" t="s">
        <v>312</v>
      </c>
      <c r="CK153" s="2">
        <v>2</v>
      </c>
      <c r="CL153" s="2" t="b">
        <v>0</v>
      </c>
      <c r="CM153" s="2">
        <v>1693260460.75</v>
      </c>
      <c r="CN153" s="2">
        <v>403.05873333333329</v>
      </c>
      <c r="CO153" s="2">
        <v>409.98419999999999</v>
      </c>
      <c r="CP153" s="2">
        <v>17.633610000000001</v>
      </c>
      <c r="CQ153" s="2">
        <v>16.95436333333334</v>
      </c>
      <c r="CR153" s="2">
        <v>403.40073333333328</v>
      </c>
      <c r="CS153" s="2">
        <v>17.549610000000001</v>
      </c>
      <c r="CT153" s="2">
        <v>600.0150666666666</v>
      </c>
      <c r="CU153" s="2">
        <v>101.3424</v>
      </c>
      <c r="CV153" s="2">
        <v>9.9970523333333311E-2</v>
      </c>
      <c r="CW153" s="2">
        <v>25.043193333333331</v>
      </c>
      <c r="CX153" s="2">
        <v>24.590863333333338</v>
      </c>
      <c r="CY153" s="2">
        <v>999.9000000000002</v>
      </c>
      <c r="CZ153" s="2">
        <v>0</v>
      </c>
      <c r="DA153" s="2">
        <v>0</v>
      </c>
      <c r="DB153" s="2">
        <v>9999.2929999999997</v>
      </c>
      <c r="DC153" s="2">
        <v>0</v>
      </c>
      <c r="DD153" s="2">
        <v>327.22099999999989</v>
      </c>
      <c r="DE153" s="2">
        <v>299.97166666666669</v>
      </c>
      <c r="DF153" s="2">
        <v>0.90000350000000007</v>
      </c>
      <c r="DG153" s="2">
        <v>9.9996439999999992E-2</v>
      </c>
      <c r="DH153" s="2">
        <v>0</v>
      </c>
      <c r="DI153" s="2">
        <v>906.6248333333333</v>
      </c>
      <c r="DJ153" s="2">
        <v>5.0002200000000014</v>
      </c>
      <c r="DK153" s="2">
        <v>2799.989</v>
      </c>
      <c r="DL153" s="2">
        <v>2719.396666666667</v>
      </c>
      <c r="DM153" s="2">
        <v>34.747899999999987</v>
      </c>
      <c r="DN153" s="2">
        <v>39.684933333333319</v>
      </c>
      <c r="DO153" s="2">
        <v>36.58509999999999</v>
      </c>
      <c r="DP153" s="2">
        <v>36.726899999999993</v>
      </c>
      <c r="DQ153" s="2">
        <v>36.9895</v>
      </c>
      <c r="DR153" s="2">
        <v>265.47566666666671</v>
      </c>
      <c r="DS153" s="2">
        <v>29.497333333333341</v>
      </c>
      <c r="DT153" s="2">
        <v>0</v>
      </c>
      <c r="DU153" s="2">
        <v>185.9000000953674</v>
      </c>
      <c r="DV153" s="2">
        <v>0</v>
      </c>
      <c r="DW153" s="2">
        <v>906.510576923077</v>
      </c>
      <c r="DX153" s="2">
        <v>-43.795111138458047</v>
      </c>
      <c r="DY153" s="2">
        <v>-127.6464957805495</v>
      </c>
      <c r="DZ153" s="2">
        <v>2799.626153846154</v>
      </c>
      <c r="EA153" s="2">
        <v>15</v>
      </c>
      <c r="EB153" s="2">
        <v>1693260489.5</v>
      </c>
      <c r="EC153" s="2" t="s">
        <v>1017</v>
      </c>
      <c r="ED153" s="2">
        <v>1693260489.5</v>
      </c>
      <c r="EE153" s="2">
        <v>1693260488</v>
      </c>
      <c r="EF153" s="2">
        <v>135</v>
      </c>
      <c r="EG153" s="2">
        <v>-0.128</v>
      </c>
      <c r="EH153" s="2">
        <v>1.6E-2</v>
      </c>
      <c r="EI153" s="2">
        <v>-0.34200000000000003</v>
      </c>
      <c r="EJ153" s="2">
        <v>8.4000000000000005E-2</v>
      </c>
      <c r="EK153" s="2">
        <v>410</v>
      </c>
      <c r="EL153" s="2">
        <v>17</v>
      </c>
      <c r="EM153" s="2">
        <v>0.45</v>
      </c>
      <c r="EN153" s="2">
        <v>0.19</v>
      </c>
      <c r="EO153" s="2">
        <v>100</v>
      </c>
      <c r="EP153" s="2">
        <v>100</v>
      </c>
      <c r="EQ153" s="2">
        <v>-0.34200000000000003</v>
      </c>
      <c r="ER153" s="2">
        <v>8.4000000000000005E-2</v>
      </c>
      <c r="ES153" s="2">
        <v>-0.70407086963689247</v>
      </c>
      <c r="ET153" s="2">
        <v>4.3947813741094052E-4</v>
      </c>
      <c r="EU153" s="2">
        <v>1.9954388575737439E-6</v>
      </c>
      <c r="EV153" s="2">
        <v>-3.8034163071679039E-10</v>
      </c>
      <c r="EW153" s="2">
        <v>-8.2177938409438545E-2</v>
      </c>
      <c r="EX153" s="2">
        <v>-1.1920631203760169E-2</v>
      </c>
      <c r="EY153" s="2">
        <v>1.912794135708796E-3</v>
      </c>
      <c r="EZ153" s="2">
        <v>-4.0206091563060771E-5</v>
      </c>
      <c r="FA153" s="2">
        <v>23</v>
      </c>
      <c r="FB153" s="2">
        <v>2006</v>
      </c>
      <c r="FC153" s="2">
        <v>0</v>
      </c>
      <c r="FD153" s="2">
        <v>18</v>
      </c>
      <c r="FE153" s="2">
        <v>2.7</v>
      </c>
      <c r="FF153" s="2">
        <v>2.5</v>
      </c>
      <c r="FG153" s="2">
        <v>1.07544</v>
      </c>
      <c r="FH153" s="2">
        <v>2.6171899999999999</v>
      </c>
      <c r="FI153" s="2">
        <v>1.39771</v>
      </c>
      <c r="FJ153" s="2">
        <v>2.2680699999999998</v>
      </c>
      <c r="FK153" s="2">
        <v>1.3952599999999999</v>
      </c>
      <c r="FL153" s="2">
        <v>2.63916</v>
      </c>
      <c r="FM153" s="2">
        <v>34.646299999999997</v>
      </c>
      <c r="FN153" s="2">
        <v>11.1988</v>
      </c>
      <c r="FO153" s="2">
        <v>18</v>
      </c>
      <c r="FP153" s="2">
        <v>604.221</v>
      </c>
      <c r="FQ153" s="2">
        <v>377.34</v>
      </c>
      <c r="FR153" s="2">
        <v>24.689900000000002</v>
      </c>
      <c r="FS153" s="2">
        <v>26.368600000000001</v>
      </c>
      <c r="FT153" s="2">
        <v>30</v>
      </c>
      <c r="FU153" s="2">
        <v>26.2136</v>
      </c>
      <c r="FV153" s="2">
        <v>26.57</v>
      </c>
      <c r="FW153" s="2">
        <v>21.5382</v>
      </c>
      <c r="FX153" s="2">
        <v>0</v>
      </c>
      <c r="FY153" s="2">
        <v>67.259399999999999</v>
      </c>
      <c r="FZ153" s="2">
        <v>-999.9</v>
      </c>
      <c r="GA153" s="2">
        <v>410</v>
      </c>
      <c r="GB153" s="2">
        <v>17.3096</v>
      </c>
      <c r="GC153" s="2">
        <v>98.83</v>
      </c>
      <c r="GD153" s="2">
        <v>93.486699999999999</v>
      </c>
    </row>
    <row r="154" spans="1:186" s="2" customFormat="1" thickTop="1" thickBot="1" x14ac:dyDescent="0.35">
      <c r="A154" s="1">
        <v>135</v>
      </c>
      <c r="B154" s="2">
        <v>1693260923.5</v>
      </c>
      <c r="C154" s="2">
        <v>24514.5</v>
      </c>
      <c r="D154" s="2" t="s">
        <v>1018</v>
      </c>
      <c r="E154" s="2" t="s">
        <v>1019</v>
      </c>
      <c r="F154" s="2">
        <v>5</v>
      </c>
      <c r="G154" s="2" t="s">
        <v>934</v>
      </c>
      <c r="H154" s="2" t="s">
        <v>308</v>
      </c>
      <c r="I154" s="1">
        <v>135</v>
      </c>
      <c r="J154" s="1" t="s">
        <v>1372</v>
      </c>
      <c r="M154" s="2">
        <v>1693260915.75</v>
      </c>
      <c r="N154" s="2">
        <f t="shared" si="100"/>
        <v>3.1821753999775274E-3</v>
      </c>
      <c r="O154" s="2">
        <f t="shared" si="101"/>
        <v>3.1821753999775275</v>
      </c>
      <c r="P154" s="1">
        <f t="shared" si="102"/>
        <v>12.37479489239932</v>
      </c>
      <c r="Q154" s="2">
        <f t="shared" si="103"/>
        <v>396.36136666666658</v>
      </c>
      <c r="R154" s="2">
        <f t="shared" si="104"/>
        <v>306.87692504367607</v>
      </c>
      <c r="S154" s="2">
        <f t="shared" si="105"/>
        <v>31.131292311963531</v>
      </c>
      <c r="T154" s="2">
        <f t="shared" si="106"/>
        <v>40.209088920951551</v>
      </c>
      <c r="U154" s="2">
        <f t="shared" si="107"/>
        <v>0.25099483261019295</v>
      </c>
      <c r="V154" s="2">
        <f t="shared" si="108"/>
        <v>2.9529964964511199</v>
      </c>
      <c r="W154" s="2">
        <f t="shared" si="109"/>
        <v>0.23971653458382328</v>
      </c>
      <c r="X154" s="2">
        <f t="shared" si="110"/>
        <v>0.15079390834611767</v>
      </c>
      <c r="Y154" s="2">
        <f t="shared" si="111"/>
        <v>49.586548596383402</v>
      </c>
      <c r="Z154" s="2">
        <f t="shared" si="112"/>
        <v>24.470057530918385</v>
      </c>
      <c r="AA154" s="2">
        <f t="shared" si="113"/>
        <v>24.136446666666671</v>
      </c>
      <c r="AB154" s="2">
        <f t="shared" si="114"/>
        <v>3.0196104592054493</v>
      </c>
      <c r="AC154" s="2">
        <f t="shared" si="115"/>
        <v>53.593525420252377</v>
      </c>
      <c r="AD154" s="2">
        <f t="shared" si="116"/>
        <v>1.7043014737725699</v>
      </c>
      <c r="AE154" s="2">
        <f t="shared" si="117"/>
        <v>3.1800510610345745</v>
      </c>
      <c r="AF154" s="2">
        <f t="shared" si="118"/>
        <v>1.3153089854328794</v>
      </c>
      <c r="AG154" s="2">
        <f t="shared" si="119"/>
        <v>-140.33393513900896</v>
      </c>
      <c r="AH154" s="2">
        <f t="shared" si="120"/>
        <v>137.79299994157893</v>
      </c>
      <c r="AI154" s="2">
        <f t="shared" si="121"/>
        <v>9.8274381401053841</v>
      </c>
      <c r="AJ154" s="2">
        <f t="shared" si="122"/>
        <v>56.873051539058764</v>
      </c>
      <c r="AK154" s="2">
        <f t="shared" si="123"/>
        <v>12.37479489239932</v>
      </c>
      <c r="AL154" s="2">
        <f t="shared" si="124"/>
        <v>3.1821753999775275</v>
      </c>
      <c r="AM154" s="2">
        <f t="shared" si="125"/>
        <v>12.503900507015093</v>
      </c>
      <c r="AN154" s="2">
        <v>415.67874606802889</v>
      </c>
      <c r="AO154" s="2">
        <v>403.00578787878771</v>
      </c>
      <c r="AP154" s="2">
        <v>-7.4344108906052866E-4</v>
      </c>
      <c r="AQ154" s="2">
        <v>67.239039719005675</v>
      </c>
      <c r="AR154" s="2">
        <f t="shared" si="126"/>
        <v>3.2566166380158483</v>
      </c>
      <c r="AS154" s="2">
        <v>13.665091802683991</v>
      </c>
      <c r="AT154" s="2">
        <v>16.866888484848481</v>
      </c>
      <c r="AU154" s="2">
        <v>-6.0715728715980703E-5</v>
      </c>
      <c r="AV154" s="2">
        <v>78.55</v>
      </c>
      <c r="AW154" s="2">
        <v>0</v>
      </c>
      <c r="AX154" s="2">
        <v>0</v>
      </c>
      <c r="AY154" s="2">
        <f t="shared" si="127"/>
        <v>1</v>
      </c>
      <c r="AZ154" s="2">
        <f t="shared" si="128"/>
        <v>0</v>
      </c>
      <c r="BA154" s="2">
        <f t="shared" si="129"/>
        <v>53946.514610225167</v>
      </c>
      <c r="BB154" s="2" t="s">
        <v>309</v>
      </c>
      <c r="BC154" s="2">
        <v>0</v>
      </c>
      <c r="BD154" s="2">
        <v>0</v>
      </c>
      <c r="BE154" s="2">
        <v>0</v>
      </c>
      <c r="BF154" s="2" t="e">
        <f t="shared" si="130"/>
        <v>#DIV/0!</v>
      </c>
      <c r="BG154" s="2">
        <v>0.5</v>
      </c>
      <c r="BH154" s="2" t="s">
        <v>1020</v>
      </c>
      <c r="BI154" s="2">
        <v>8157.11</v>
      </c>
      <c r="BJ154" s="2">
        <v>845.06072000000017</v>
      </c>
      <c r="BK154" s="2">
        <v>2595.3200000000002</v>
      </c>
      <c r="BL154" s="2">
        <f t="shared" si="131"/>
        <v>0.67439054914230223</v>
      </c>
      <c r="BM154" s="2">
        <v>0.5</v>
      </c>
      <c r="BN154" s="2">
        <f t="shared" si="132"/>
        <v>252.87828984268575</v>
      </c>
      <c r="BO154" s="2">
        <f t="shared" si="133"/>
        <v>12.37479489239932</v>
      </c>
      <c r="BP154" s="2">
        <f t="shared" si="134"/>
        <v>85.269364376587561</v>
      </c>
      <c r="BQ154" s="2">
        <f t="shared" si="135"/>
        <v>4.695853843280326E-2</v>
      </c>
      <c r="BR154" s="2">
        <f t="shared" si="136"/>
        <v>-1</v>
      </c>
      <c r="BS154" s="2" t="e">
        <f t="shared" si="137"/>
        <v>#DIV/0!</v>
      </c>
      <c r="BT154" s="2" t="s">
        <v>1021</v>
      </c>
      <c r="BU154" s="2">
        <v>654.13</v>
      </c>
      <c r="BV154" s="2">
        <f t="shared" si="138"/>
        <v>654.13</v>
      </c>
      <c r="BW154" s="2">
        <f t="shared" si="139"/>
        <v>0.74795786261424413</v>
      </c>
      <c r="BX154" s="2">
        <f t="shared" si="140"/>
        <v>0.90164243582544723</v>
      </c>
      <c r="BY154" s="2">
        <f t="shared" si="141"/>
        <v>3.9675905401067069</v>
      </c>
      <c r="BZ154" s="2">
        <f t="shared" si="142"/>
        <v>0.67439054914230223</v>
      </c>
      <c r="CA154" s="2" t="e">
        <f t="shared" si="143"/>
        <v>#DIV/0!</v>
      </c>
      <c r="CB154" s="2">
        <f t="shared" si="144"/>
        <v>0.69792779688837003</v>
      </c>
      <c r="CC154" s="2">
        <f t="shared" si="145"/>
        <v>0.30207220311162997</v>
      </c>
      <c r="CD154" s="2">
        <f t="shared" si="146"/>
        <v>299.99216666666672</v>
      </c>
      <c r="CE154" s="2">
        <f t="shared" si="147"/>
        <v>252.87828984268575</v>
      </c>
      <c r="CF154" s="2">
        <f t="shared" si="148"/>
        <v>0.84294964316074594</v>
      </c>
      <c r="CG154" s="2">
        <f t="shared" si="149"/>
        <v>0.16529281130023971</v>
      </c>
      <c r="CH154" s="2">
        <v>6</v>
      </c>
      <c r="CI154" s="2">
        <v>0.5</v>
      </c>
      <c r="CJ154" s="2" t="s">
        <v>312</v>
      </c>
      <c r="CK154" s="2">
        <v>2</v>
      </c>
      <c r="CL154" s="2" t="b">
        <v>0</v>
      </c>
      <c r="CM154" s="2">
        <v>1693260915.75</v>
      </c>
      <c r="CN154" s="2">
        <v>396.36136666666658</v>
      </c>
      <c r="CO154" s="2">
        <v>409.99653333333328</v>
      </c>
      <c r="CP154" s="2">
        <v>16.80016333333333</v>
      </c>
      <c r="CQ154" s="2">
        <v>13.671659999999999</v>
      </c>
      <c r="CR154" s="2">
        <v>396.5503666666666</v>
      </c>
      <c r="CS154" s="2">
        <v>16.786163333333331</v>
      </c>
      <c r="CT154" s="2">
        <v>600.04046666666659</v>
      </c>
      <c r="CU154" s="2">
        <v>101.3455</v>
      </c>
      <c r="CV154" s="2">
        <v>0.10003002</v>
      </c>
      <c r="CW154" s="2">
        <v>25.00197</v>
      </c>
      <c r="CX154" s="2">
        <v>24.136446666666671</v>
      </c>
      <c r="CY154" s="2">
        <v>999.9000000000002</v>
      </c>
      <c r="CZ154" s="2">
        <v>0</v>
      </c>
      <c r="DA154" s="2">
        <v>0</v>
      </c>
      <c r="DB154" s="2">
        <v>9999.7260000000006</v>
      </c>
      <c r="DC154" s="2">
        <v>0</v>
      </c>
      <c r="DD154" s="2">
        <v>246.92083333333329</v>
      </c>
      <c r="DE154" s="2">
        <v>299.99216666666672</v>
      </c>
      <c r="DF154" s="2">
        <v>0.90001243333333347</v>
      </c>
      <c r="DG154" s="2">
        <v>9.9987576666666675E-2</v>
      </c>
      <c r="DH154" s="2">
        <v>0</v>
      </c>
      <c r="DI154" s="2">
        <v>845.10893333333343</v>
      </c>
      <c r="DJ154" s="2">
        <v>5.0002200000000014</v>
      </c>
      <c r="DK154" s="2">
        <v>2617.9886666666671</v>
      </c>
      <c r="DL154" s="2">
        <v>2719.5929999999998</v>
      </c>
      <c r="DM154" s="2">
        <v>34.587200000000003</v>
      </c>
      <c r="DN154" s="2">
        <v>39.824599999999997</v>
      </c>
      <c r="DO154" s="2">
        <v>36.362399999999987</v>
      </c>
      <c r="DP154" s="2">
        <v>38.612199999999987</v>
      </c>
      <c r="DQ154" s="2">
        <v>37.125</v>
      </c>
      <c r="DR154" s="2">
        <v>265.49633333333333</v>
      </c>
      <c r="DS154" s="2">
        <v>29.495666666666668</v>
      </c>
      <c r="DT154" s="2">
        <v>0</v>
      </c>
      <c r="DU154" s="2">
        <v>452.70000004768372</v>
      </c>
      <c r="DV154" s="2">
        <v>0</v>
      </c>
      <c r="DW154" s="2">
        <v>845.06072000000017</v>
      </c>
      <c r="DX154" s="2">
        <v>-6.5863076737329269</v>
      </c>
      <c r="DY154" s="2">
        <v>-6.4169230674033031</v>
      </c>
      <c r="DZ154" s="2">
        <v>2617.8975999999998</v>
      </c>
      <c r="EA154" s="2">
        <v>15</v>
      </c>
      <c r="EB154" s="2">
        <v>1693260953</v>
      </c>
      <c r="EC154" s="2" t="s">
        <v>1022</v>
      </c>
      <c r="ED154" s="2">
        <v>1693260953</v>
      </c>
      <c r="EE154" s="2">
        <v>1693260949.5</v>
      </c>
      <c r="EF154" s="2">
        <v>136</v>
      </c>
      <c r="EG154" s="2">
        <v>0.153</v>
      </c>
      <c r="EH154" s="2">
        <v>-1.0999999999999999E-2</v>
      </c>
      <c r="EI154" s="2">
        <v>-0.189</v>
      </c>
      <c r="EJ154" s="2">
        <v>1.4E-2</v>
      </c>
      <c r="EK154" s="2">
        <v>410</v>
      </c>
      <c r="EL154" s="2">
        <v>14</v>
      </c>
      <c r="EM154" s="2">
        <v>0.42</v>
      </c>
      <c r="EN154" s="2">
        <v>0.05</v>
      </c>
      <c r="EO154" s="2">
        <v>100</v>
      </c>
      <c r="EP154" s="2">
        <v>100</v>
      </c>
      <c r="EQ154" s="2">
        <v>-0.189</v>
      </c>
      <c r="ER154" s="2">
        <v>1.4E-2</v>
      </c>
      <c r="ES154" s="2">
        <v>-0.83175662823606555</v>
      </c>
      <c r="ET154" s="2">
        <v>4.3947813741094052E-4</v>
      </c>
      <c r="EU154" s="2">
        <v>1.9954388575737439E-6</v>
      </c>
      <c r="EV154" s="2">
        <v>-3.8034163071679039E-10</v>
      </c>
      <c r="EW154" s="2">
        <v>-6.6195118380487833E-2</v>
      </c>
      <c r="EX154" s="2">
        <v>-1.1920631203760169E-2</v>
      </c>
      <c r="EY154" s="2">
        <v>1.912794135708796E-3</v>
      </c>
      <c r="EZ154" s="2">
        <v>-4.0206091563060771E-5</v>
      </c>
      <c r="FA154" s="2">
        <v>23</v>
      </c>
      <c r="FB154" s="2">
        <v>2006</v>
      </c>
      <c r="FC154" s="2">
        <v>0</v>
      </c>
      <c r="FD154" s="2">
        <v>18</v>
      </c>
      <c r="FE154" s="2">
        <v>7.2</v>
      </c>
      <c r="FF154" s="2">
        <v>7.3</v>
      </c>
      <c r="FG154" s="2">
        <v>1.07178</v>
      </c>
      <c r="FH154" s="2">
        <v>2.6269499999999999</v>
      </c>
      <c r="FI154" s="2">
        <v>1.39771</v>
      </c>
      <c r="FJ154" s="2">
        <v>2.2680699999999998</v>
      </c>
      <c r="FK154" s="2">
        <v>1.3952599999999999</v>
      </c>
      <c r="FL154" s="2">
        <v>2.4340799999999998</v>
      </c>
      <c r="FM154" s="2">
        <v>34.5321</v>
      </c>
      <c r="FN154" s="2">
        <v>13.4666</v>
      </c>
      <c r="FO154" s="2">
        <v>18</v>
      </c>
      <c r="FP154" s="2">
        <v>605.44100000000003</v>
      </c>
      <c r="FQ154" s="2">
        <v>375.387</v>
      </c>
      <c r="FR154" s="2">
        <v>24.602399999999999</v>
      </c>
      <c r="FS154" s="2">
        <v>26.182400000000001</v>
      </c>
      <c r="FT154" s="2">
        <v>30.0001</v>
      </c>
      <c r="FU154" s="2">
        <v>26.035399999999999</v>
      </c>
      <c r="FV154" s="2">
        <v>26.388400000000001</v>
      </c>
      <c r="FW154" s="2">
        <v>21.4816</v>
      </c>
      <c r="FX154" s="2">
        <v>8.5043299999999995</v>
      </c>
      <c r="FY154" s="2">
        <v>44.842599999999997</v>
      </c>
      <c r="FZ154" s="2">
        <v>-999.9</v>
      </c>
      <c r="GA154" s="2">
        <v>410</v>
      </c>
      <c r="GB154" s="2">
        <v>13.718</v>
      </c>
      <c r="GC154" s="2">
        <v>98.8583</v>
      </c>
      <c r="GD154" s="2">
        <v>93.517899999999997</v>
      </c>
    </row>
    <row r="155" spans="1:186" s="2" customFormat="1" thickTop="1" thickBot="1" x14ac:dyDescent="0.35">
      <c r="A155" s="1">
        <v>136</v>
      </c>
      <c r="B155" s="2">
        <v>1693261128.5</v>
      </c>
      <c r="C155" s="2">
        <v>24719.5</v>
      </c>
      <c r="D155" s="2" t="s">
        <v>1023</v>
      </c>
      <c r="E155" s="2" t="s">
        <v>1024</v>
      </c>
      <c r="F155" s="2">
        <v>5</v>
      </c>
      <c r="G155" s="2" t="s">
        <v>934</v>
      </c>
      <c r="H155" s="2" t="s">
        <v>308</v>
      </c>
      <c r="I155" s="1">
        <v>136</v>
      </c>
      <c r="J155" s="1" t="s">
        <v>1373</v>
      </c>
      <c r="M155" s="2">
        <v>1693261120.5</v>
      </c>
      <c r="N155" s="2">
        <f t="shared" si="100"/>
        <v>1.6568987444842876E-3</v>
      </c>
      <c r="O155" s="2">
        <f t="shared" si="101"/>
        <v>1.6568987444842875</v>
      </c>
      <c r="P155" s="1">
        <f t="shared" si="102"/>
        <v>9.9762829782308078</v>
      </c>
      <c r="Q155" s="2">
        <f t="shared" si="103"/>
        <v>399.36087096774202</v>
      </c>
      <c r="R155" s="2">
        <f t="shared" si="104"/>
        <v>264.78477374497527</v>
      </c>
      <c r="S155" s="2">
        <f t="shared" si="105"/>
        <v>26.859863429754203</v>
      </c>
      <c r="T155" s="2">
        <f t="shared" si="106"/>
        <v>40.511311514130441</v>
      </c>
      <c r="U155" s="2">
        <f t="shared" si="107"/>
        <v>0.12772213467487778</v>
      </c>
      <c r="V155" s="2">
        <f t="shared" si="108"/>
        <v>2.9530671561058468</v>
      </c>
      <c r="W155" s="2">
        <f t="shared" si="109"/>
        <v>0.1247307381797336</v>
      </c>
      <c r="X155" s="2">
        <f t="shared" si="110"/>
        <v>7.8219641064829537E-2</v>
      </c>
      <c r="Y155" s="2">
        <f t="shared" si="111"/>
        <v>49.587261999433835</v>
      </c>
      <c r="Z155" s="2">
        <f t="shared" si="112"/>
        <v>24.809427012048978</v>
      </c>
      <c r="AA155" s="2">
        <f t="shared" si="113"/>
        <v>24.261438709677421</v>
      </c>
      <c r="AB155" s="2">
        <f t="shared" si="114"/>
        <v>3.0423335616189284</v>
      </c>
      <c r="AC155" s="2">
        <f t="shared" si="115"/>
        <v>54.469416070484534</v>
      </c>
      <c r="AD155" s="2">
        <f t="shared" si="116"/>
        <v>1.7264936997769622</v>
      </c>
      <c r="AE155" s="2">
        <f t="shared" si="117"/>
        <v>3.1696570742429921</v>
      </c>
      <c r="AF155" s="2">
        <f t="shared" si="118"/>
        <v>1.3158398618419662</v>
      </c>
      <c r="AG155" s="2">
        <f t="shared" si="119"/>
        <v>-73.069234631757084</v>
      </c>
      <c r="AH155" s="2">
        <f t="shared" si="120"/>
        <v>109.1560887727051</v>
      </c>
      <c r="AI155" s="2">
        <f t="shared" si="121"/>
        <v>7.7876034254918727</v>
      </c>
      <c r="AJ155" s="2">
        <f t="shared" si="122"/>
        <v>93.461719565873722</v>
      </c>
      <c r="AK155" s="2">
        <f t="shared" si="123"/>
        <v>9.9762829782308078</v>
      </c>
      <c r="AL155" s="2">
        <f t="shared" si="124"/>
        <v>1.6568987444842875</v>
      </c>
      <c r="AM155" s="2">
        <f t="shared" si="125"/>
        <v>10.265815386881549</v>
      </c>
      <c r="AN155" s="2">
        <v>416.37155216799499</v>
      </c>
      <c r="AO155" s="2">
        <v>406.13089696969701</v>
      </c>
      <c r="AP155" s="2">
        <v>-4.0435776522856792E-2</v>
      </c>
      <c r="AQ155" s="2">
        <v>67.234138336457349</v>
      </c>
      <c r="AR155" s="2">
        <f t="shared" si="126"/>
        <v>1.6969086860458826</v>
      </c>
      <c r="AS155" s="2">
        <v>15.391869180043299</v>
      </c>
      <c r="AT155" s="2">
        <v>17.059913333333341</v>
      </c>
      <c r="AU155" s="2">
        <v>-2.6656229615109461E-5</v>
      </c>
      <c r="AV155" s="2">
        <v>78.55</v>
      </c>
      <c r="AW155" s="2">
        <v>9</v>
      </c>
      <c r="AX155" s="2">
        <v>2</v>
      </c>
      <c r="AY155" s="2">
        <f t="shared" si="127"/>
        <v>1</v>
      </c>
      <c r="AZ155" s="2">
        <f t="shared" si="128"/>
        <v>0</v>
      </c>
      <c r="BA155" s="2">
        <f t="shared" si="129"/>
        <v>53958.419164922554</v>
      </c>
      <c r="BB155" s="2" t="s">
        <v>309</v>
      </c>
      <c r="BC155" s="2">
        <v>0</v>
      </c>
      <c r="BD155" s="2">
        <v>0</v>
      </c>
      <c r="BE155" s="2">
        <v>0</v>
      </c>
      <c r="BF155" s="2" t="e">
        <f t="shared" si="130"/>
        <v>#DIV/0!</v>
      </c>
      <c r="BG155" s="2">
        <v>0.5</v>
      </c>
      <c r="BH155" s="2" t="s">
        <v>1025</v>
      </c>
      <c r="BI155" s="2">
        <v>8159.01</v>
      </c>
      <c r="BJ155" s="2">
        <v>1064.7940000000001</v>
      </c>
      <c r="BK155" s="2">
        <v>2611.6799999999998</v>
      </c>
      <c r="BL155" s="2">
        <f t="shared" si="131"/>
        <v>0.59229538075108734</v>
      </c>
      <c r="BM155" s="2">
        <v>0.5</v>
      </c>
      <c r="BN155" s="2">
        <f t="shared" si="132"/>
        <v>252.88173349126615</v>
      </c>
      <c r="BO155" s="2">
        <f t="shared" si="133"/>
        <v>9.9762829782308078</v>
      </c>
      <c r="BP155" s="2">
        <f t="shared" si="134"/>
        <v>74.890341311602242</v>
      </c>
      <c r="BQ155" s="2">
        <f t="shared" si="135"/>
        <v>3.7473181029732593E-2</v>
      </c>
      <c r="BR155" s="2">
        <f t="shared" si="136"/>
        <v>-1</v>
      </c>
      <c r="BS155" s="2" t="e">
        <f t="shared" si="137"/>
        <v>#DIV/0!</v>
      </c>
      <c r="BT155" s="2" t="s">
        <v>1026</v>
      </c>
      <c r="BU155" s="2">
        <v>-45.73</v>
      </c>
      <c r="BV155" s="2">
        <f t="shared" si="138"/>
        <v>-45.73</v>
      </c>
      <c r="BW155" s="2">
        <f t="shared" si="139"/>
        <v>1.0175098021197084</v>
      </c>
      <c r="BX155" s="2">
        <f t="shared" si="140"/>
        <v>0.58210287460346721</v>
      </c>
      <c r="BY155" s="2">
        <f t="shared" si="141"/>
        <v>-57.110868139077191</v>
      </c>
      <c r="BZ155" s="2">
        <f t="shared" si="142"/>
        <v>0.59229538075108734</v>
      </c>
      <c r="CA155" s="2" t="e">
        <f t="shared" si="143"/>
        <v>#DIV/0!</v>
      </c>
      <c r="CB155" s="2">
        <f t="shared" si="144"/>
        <v>-2.499973183133691E-2</v>
      </c>
      <c r="CC155" s="2">
        <f t="shared" si="145"/>
        <v>1.0249997318313369</v>
      </c>
      <c r="CD155" s="2">
        <f t="shared" si="146"/>
        <v>299.99622580645172</v>
      </c>
      <c r="CE155" s="2">
        <f t="shared" si="147"/>
        <v>252.88173349126615</v>
      </c>
      <c r="CF155" s="2">
        <f t="shared" si="148"/>
        <v>0.84294971648882544</v>
      </c>
      <c r="CG155" s="2">
        <f t="shared" si="149"/>
        <v>0.1652929528234332</v>
      </c>
      <c r="CH155" s="2">
        <v>6</v>
      </c>
      <c r="CI155" s="2">
        <v>0.5</v>
      </c>
      <c r="CJ155" s="2" t="s">
        <v>312</v>
      </c>
      <c r="CK155" s="2">
        <v>2</v>
      </c>
      <c r="CL155" s="2" t="b">
        <v>0</v>
      </c>
      <c r="CM155" s="2">
        <v>1693261120.5</v>
      </c>
      <c r="CN155" s="2">
        <v>399.36087096774202</v>
      </c>
      <c r="CO155" s="2">
        <v>409.99848387096779</v>
      </c>
      <c r="CP155" s="2">
        <v>17.01979032258064</v>
      </c>
      <c r="CQ155" s="2">
        <v>15.391148387096781</v>
      </c>
      <c r="CR155" s="2">
        <v>399.60887096774201</v>
      </c>
      <c r="CS155" s="2">
        <v>16.975790322580639</v>
      </c>
      <c r="CT155" s="2">
        <v>600.02090322580648</v>
      </c>
      <c r="CU155" s="2">
        <v>101.3403548387097</v>
      </c>
      <c r="CV155" s="2">
        <v>0.1000076483870968</v>
      </c>
      <c r="CW155" s="2">
        <v>24.947067741935481</v>
      </c>
      <c r="CX155" s="2">
        <v>24.261438709677421</v>
      </c>
      <c r="CY155" s="2">
        <v>999.90000000000032</v>
      </c>
      <c r="CZ155" s="2">
        <v>0</v>
      </c>
      <c r="DA155" s="2">
        <v>0</v>
      </c>
      <c r="DB155" s="2">
        <v>10000.63483870968</v>
      </c>
      <c r="DC155" s="2">
        <v>0</v>
      </c>
      <c r="DD155" s="2">
        <v>297.94648387096771</v>
      </c>
      <c r="DE155" s="2">
        <v>299.99622580645172</v>
      </c>
      <c r="DF155" s="2">
        <v>0.90000774193548383</v>
      </c>
      <c r="DG155" s="2">
        <v>9.9991870967741925E-2</v>
      </c>
      <c r="DH155" s="2">
        <v>0</v>
      </c>
      <c r="DI155" s="2">
        <v>1065.6280645161289</v>
      </c>
      <c r="DJ155" s="2">
        <v>5.0002200000000023</v>
      </c>
      <c r="DK155" s="2">
        <v>3273.3680645161289</v>
      </c>
      <c r="DL155" s="2">
        <v>2719.627096774193</v>
      </c>
      <c r="DM155" s="2">
        <v>33.788096774193541</v>
      </c>
      <c r="DN155" s="2">
        <v>39.187387096774188</v>
      </c>
      <c r="DO155" s="2">
        <v>34.874838709677412</v>
      </c>
      <c r="DP155" s="2">
        <v>38.66516129032258</v>
      </c>
      <c r="DQ155" s="2">
        <v>36.697258064516127</v>
      </c>
      <c r="DR155" s="2">
        <v>265.49903225806452</v>
      </c>
      <c r="DS155" s="2">
        <v>29.49677419354839</v>
      </c>
      <c r="DT155" s="2">
        <v>0</v>
      </c>
      <c r="DU155" s="2">
        <v>203.10000014305109</v>
      </c>
      <c r="DV155" s="2">
        <v>0</v>
      </c>
      <c r="DW155" s="2">
        <v>1064.7940000000001</v>
      </c>
      <c r="DX155" s="2">
        <v>-51.516153771700147</v>
      </c>
      <c r="DY155" s="2">
        <v>-170.50923047532979</v>
      </c>
      <c r="DZ155" s="2">
        <v>3270.6071999999999</v>
      </c>
      <c r="EA155" s="2">
        <v>15</v>
      </c>
      <c r="EB155" s="2">
        <v>1693261148.5</v>
      </c>
      <c r="EC155" s="2" t="s">
        <v>1027</v>
      </c>
      <c r="ED155" s="2">
        <v>1693261147.5</v>
      </c>
      <c r="EE155" s="2">
        <v>1693261148.5</v>
      </c>
      <c r="EF155" s="2">
        <v>137</v>
      </c>
      <c r="EG155" s="2">
        <v>-0.06</v>
      </c>
      <c r="EH155" s="2">
        <v>-1E-3</v>
      </c>
      <c r="EI155" s="2">
        <v>-0.248</v>
      </c>
      <c r="EJ155" s="2">
        <v>4.3999999999999997E-2</v>
      </c>
      <c r="EK155" s="2">
        <v>410</v>
      </c>
      <c r="EL155" s="2">
        <v>15</v>
      </c>
      <c r="EM155" s="2">
        <v>0.54</v>
      </c>
      <c r="EN155" s="2">
        <v>7.0000000000000007E-2</v>
      </c>
      <c r="EO155" s="2">
        <v>100</v>
      </c>
      <c r="EP155" s="2">
        <v>100</v>
      </c>
      <c r="EQ155" s="2">
        <v>-0.248</v>
      </c>
      <c r="ER155" s="2">
        <v>4.3999999999999997E-2</v>
      </c>
      <c r="ES155" s="2">
        <v>-0.67860376496691588</v>
      </c>
      <c r="ET155" s="2">
        <v>4.3947813741094052E-4</v>
      </c>
      <c r="EU155" s="2">
        <v>1.9954388575737439E-6</v>
      </c>
      <c r="EV155" s="2">
        <v>-3.8034163071679039E-10</v>
      </c>
      <c r="EW155" s="2">
        <v>-7.7237203228383927E-2</v>
      </c>
      <c r="EX155" s="2">
        <v>-1.1920631203760169E-2</v>
      </c>
      <c r="EY155" s="2">
        <v>1.912794135708796E-3</v>
      </c>
      <c r="EZ155" s="2">
        <v>-4.0206091563060771E-5</v>
      </c>
      <c r="FA155" s="2">
        <v>23</v>
      </c>
      <c r="FB155" s="2">
        <v>2006</v>
      </c>
      <c r="FC155" s="2">
        <v>0</v>
      </c>
      <c r="FD155" s="2">
        <v>18</v>
      </c>
      <c r="FE155" s="2">
        <v>2.9</v>
      </c>
      <c r="FF155" s="2">
        <v>3</v>
      </c>
      <c r="FG155" s="2">
        <v>1.073</v>
      </c>
      <c r="FH155" s="2">
        <v>2.6293899999999999</v>
      </c>
      <c r="FI155" s="2">
        <v>1.39771</v>
      </c>
      <c r="FJ155" s="2">
        <v>2.2692899999999998</v>
      </c>
      <c r="FK155" s="2">
        <v>1.3952599999999999</v>
      </c>
      <c r="FL155" s="2">
        <v>2.3791500000000001</v>
      </c>
      <c r="FM155" s="2">
        <v>34.440800000000003</v>
      </c>
      <c r="FN155" s="2">
        <v>13.168900000000001</v>
      </c>
      <c r="FO155" s="2">
        <v>18</v>
      </c>
      <c r="FP155" s="2">
        <v>589.71100000000001</v>
      </c>
      <c r="FQ155" s="2">
        <v>376.73099999999999</v>
      </c>
      <c r="FR155" s="2">
        <v>24.625900000000001</v>
      </c>
      <c r="FS155" s="2">
        <v>26.189</v>
      </c>
      <c r="FT155" s="2">
        <v>30.0001</v>
      </c>
      <c r="FU155" s="2">
        <v>26.026599999999998</v>
      </c>
      <c r="FV155" s="2">
        <v>26.378599999999999</v>
      </c>
      <c r="FW155" s="2">
        <v>21.5166</v>
      </c>
      <c r="FX155" s="2">
        <v>0</v>
      </c>
      <c r="FY155" s="2">
        <v>44.938299999999998</v>
      </c>
      <c r="FZ155" s="2">
        <v>-999.9</v>
      </c>
      <c r="GA155" s="2">
        <v>410</v>
      </c>
      <c r="GB155" s="2">
        <v>20.580200000000001</v>
      </c>
      <c r="GC155" s="2">
        <v>98.8489</v>
      </c>
      <c r="GD155" s="2">
        <v>93.503100000000003</v>
      </c>
    </row>
    <row r="156" spans="1:186" s="2" customFormat="1" thickTop="1" thickBot="1" x14ac:dyDescent="0.35">
      <c r="A156" s="1">
        <v>137</v>
      </c>
      <c r="B156" s="2">
        <v>1693261319</v>
      </c>
      <c r="C156" s="2">
        <v>24910</v>
      </c>
      <c r="D156" s="2" t="s">
        <v>1028</v>
      </c>
      <c r="E156" s="2" t="s">
        <v>1029</v>
      </c>
      <c r="F156" s="2">
        <v>5</v>
      </c>
      <c r="G156" s="2" t="s">
        <v>934</v>
      </c>
      <c r="H156" s="2" t="s">
        <v>308</v>
      </c>
      <c r="I156" s="1">
        <v>137</v>
      </c>
      <c r="J156" s="1" t="s">
        <v>1374</v>
      </c>
      <c r="M156" s="2">
        <v>1693261311.25</v>
      </c>
      <c r="N156" s="2">
        <f t="shared" si="100"/>
        <v>3.845572610506567E-3</v>
      </c>
      <c r="O156" s="2">
        <f t="shared" si="101"/>
        <v>3.8455726105065668</v>
      </c>
      <c r="P156" s="1">
        <f t="shared" si="102"/>
        <v>13.034225278568417</v>
      </c>
      <c r="Q156" s="2">
        <f t="shared" si="103"/>
        <v>395.45593333333341</v>
      </c>
      <c r="R156" s="2">
        <f t="shared" si="104"/>
        <v>318.56606071786666</v>
      </c>
      <c r="S156" s="2">
        <f t="shared" si="105"/>
        <v>32.316458401900249</v>
      </c>
      <c r="T156" s="2">
        <f t="shared" si="106"/>
        <v>40.116436730746067</v>
      </c>
      <c r="U156" s="2">
        <f t="shared" si="107"/>
        <v>0.31494881212248949</v>
      </c>
      <c r="V156" s="2">
        <f t="shared" si="108"/>
        <v>2.9529721343736117</v>
      </c>
      <c r="W156" s="2">
        <f t="shared" si="109"/>
        <v>0.29740643132779188</v>
      </c>
      <c r="X156" s="2">
        <f t="shared" si="110"/>
        <v>0.18737366184011131</v>
      </c>
      <c r="Y156" s="2">
        <f t="shared" si="111"/>
        <v>49.589745852851678</v>
      </c>
      <c r="Z156" s="2">
        <f t="shared" si="112"/>
        <v>23.666750546179696</v>
      </c>
      <c r="AA156" s="2">
        <f t="shared" si="113"/>
        <v>23.450026666666659</v>
      </c>
      <c r="AB156" s="2">
        <f t="shared" si="114"/>
        <v>2.8974473572179589</v>
      </c>
      <c r="AC156" s="2">
        <f t="shared" si="115"/>
        <v>52.736029547014731</v>
      </c>
      <c r="AD156" s="2">
        <f t="shared" si="116"/>
        <v>1.6149194267662603</v>
      </c>
      <c r="AE156" s="2">
        <f t="shared" si="117"/>
        <v>3.0622696487352021</v>
      </c>
      <c r="AF156" s="2">
        <f t="shared" si="118"/>
        <v>1.2825279304516986</v>
      </c>
      <c r="AG156" s="2">
        <f t="shared" si="119"/>
        <v>-169.58975212333959</v>
      </c>
      <c r="AH156" s="2">
        <f t="shared" si="120"/>
        <v>146.52879393394389</v>
      </c>
      <c r="AI156" s="2">
        <f t="shared" si="121"/>
        <v>10.381290743509881</v>
      </c>
      <c r="AJ156" s="2">
        <f t="shared" si="122"/>
        <v>36.910078406965852</v>
      </c>
      <c r="AK156" s="2">
        <f t="shared" si="123"/>
        <v>13.034225278568417</v>
      </c>
      <c r="AL156" s="2">
        <f t="shared" si="124"/>
        <v>3.8455726105065668</v>
      </c>
      <c r="AM156" s="2">
        <f t="shared" si="125"/>
        <v>13.107355627890117</v>
      </c>
      <c r="AN156" s="2">
        <v>414.96393873170558</v>
      </c>
      <c r="AO156" s="2">
        <v>401.67566060606049</v>
      </c>
      <c r="AP156" s="2">
        <v>4.5371029762864279E-3</v>
      </c>
      <c r="AQ156" s="2">
        <v>67.240278938797331</v>
      </c>
      <c r="AR156" s="2">
        <f t="shared" si="126"/>
        <v>3.8158692579165243</v>
      </c>
      <c r="AS156" s="2">
        <v>12.08247290974027</v>
      </c>
      <c r="AT156" s="2">
        <v>15.899608484848491</v>
      </c>
      <c r="AU156" s="2">
        <v>-1.159702164501937E-2</v>
      </c>
      <c r="AV156" s="2">
        <v>78.55</v>
      </c>
      <c r="AW156" s="2">
        <v>2</v>
      </c>
      <c r="AX156" s="2">
        <v>0</v>
      </c>
      <c r="AY156" s="2">
        <f t="shared" si="127"/>
        <v>1</v>
      </c>
      <c r="AZ156" s="2">
        <f t="shared" si="128"/>
        <v>0</v>
      </c>
      <c r="BA156" s="2">
        <f t="shared" si="129"/>
        <v>54060.322002508598</v>
      </c>
      <c r="BB156" s="2" t="s">
        <v>309</v>
      </c>
      <c r="BC156" s="2">
        <v>0</v>
      </c>
      <c r="BD156" s="2">
        <v>0</v>
      </c>
      <c r="BE156" s="2">
        <v>0</v>
      </c>
      <c r="BF156" s="2" t="e">
        <f t="shared" si="130"/>
        <v>#DIV/0!</v>
      </c>
      <c r="BG156" s="2">
        <v>0.5</v>
      </c>
      <c r="BH156" s="2" t="s">
        <v>1030</v>
      </c>
      <c r="BI156" s="2">
        <v>8146.88</v>
      </c>
      <c r="BJ156" s="2">
        <v>1003.708</v>
      </c>
      <c r="BK156" s="2">
        <v>2666.52</v>
      </c>
      <c r="BL156" s="2">
        <f t="shared" si="131"/>
        <v>0.62358879738385609</v>
      </c>
      <c r="BM156" s="2">
        <v>0.5</v>
      </c>
      <c r="BN156" s="2">
        <f t="shared" si="132"/>
        <v>252.89372941598523</v>
      </c>
      <c r="BO156" s="2">
        <f t="shared" si="133"/>
        <v>13.034225278568417</v>
      </c>
      <c r="BP156" s="2">
        <f t="shared" si="134"/>
        <v>78.85084829621627</v>
      </c>
      <c r="BQ156" s="2">
        <f t="shared" si="135"/>
        <v>4.9563211027470175E-2</v>
      </c>
      <c r="BR156" s="2">
        <f t="shared" si="136"/>
        <v>-1</v>
      </c>
      <c r="BS156" s="2" t="e">
        <f t="shared" si="137"/>
        <v>#DIV/0!</v>
      </c>
      <c r="BT156" s="2" t="s">
        <v>1031</v>
      </c>
      <c r="BU156" s="2">
        <v>708.8</v>
      </c>
      <c r="BV156" s="2">
        <f t="shared" si="138"/>
        <v>708.8</v>
      </c>
      <c r="BW156" s="2">
        <f t="shared" si="139"/>
        <v>0.73418538019591084</v>
      </c>
      <c r="BX156" s="2">
        <f t="shared" si="140"/>
        <v>0.8493615021555686</v>
      </c>
      <c r="BY156" s="2">
        <f t="shared" si="141"/>
        <v>3.7620203160270882</v>
      </c>
      <c r="BZ156" s="2">
        <f t="shared" si="142"/>
        <v>0.62358879738385609</v>
      </c>
      <c r="CA156" s="2" t="e">
        <f t="shared" si="143"/>
        <v>#DIV/0!</v>
      </c>
      <c r="CB156" s="2">
        <f t="shared" si="144"/>
        <v>0.59980336186208238</v>
      </c>
      <c r="CC156" s="2">
        <f t="shared" si="145"/>
        <v>0.40019663813791762</v>
      </c>
      <c r="CD156" s="2">
        <f t="shared" si="146"/>
        <v>300.01036666666658</v>
      </c>
      <c r="CE156" s="2">
        <f t="shared" si="147"/>
        <v>252.89372941598523</v>
      </c>
      <c r="CF156" s="2">
        <f t="shared" si="148"/>
        <v>0.84294996944878453</v>
      </c>
      <c r="CG156" s="2">
        <f t="shared" si="149"/>
        <v>0.16529344103615429</v>
      </c>
      <c r="CH156" s="2">
        <v>6</v>
      </c>
      <c r="CI156" s="2">
        <v>0.5</v>
      </c>
      <c r="CJ156" s="2" t="s">
        <v>312</v>
      </c>
      <c r="CK156" s="2">
        <v>2</v>
      </c>
      <c r="CL156" s="2" t="b">
        <v>0</v>
      </c>
      <c r="CM156" s="2">
        <v>1693261311.25</v>
      </c>
      <c r="CN156" s="2">
        <v>395.45593333333341</v>
      </c>
      <c r="CO156" s="2">
        <v>410.00990000000002</v>
      </c>
      <c r="CP156" s="2">
        <v>15.919396666666669</v>
      </c>
      <c r="CQ156" s="2">
        <v>12.13530666666667</v>
      </c>
      <c r="CR156" s="2">
        <v>395.61293333333339</v>
      </c>
      <c r="CS156" s="2">
        <v>15.94039666666667</v>
      </c>
      <c r="CT156" s="2">
        <v>600.04176666666672</v>
      </c>
      <c r="CU156" s="2">
        <v>101.3434666666667</v>
      </c>
      <c r="CV156" s="2">
        <v>0.1000403066666667</v>
      </c>
      <c r="CW156" s="2">
        <v>24.370429999999988</v>
      </c>
      <c r="CX156" s="2">
        <v>23.450026666666659</v>
      </c>
      <c r="CY156" s="2">
        <v>999.9000000000002</v>
      </c>
      <c r="CZ156" s="2">
        <v>0</v>
      </c>
      <c r="DA156" s="2">
        <v>0</v>
      </c>
      <c r="DB156" s="2">
        <v>9999.788333333332</v>
      </c>
      <c r="DC156" s="2">
        <v>0</v>
      </c>
      <c r="DD156" s="2">
        <v>167.8981</v>
      </c>
      <c r="DE156" s="2">
        <v>300.01036666666658</v>
      </c>
      <c r="DF156" s="2">
        <v>0.89999806666666671</v>
      </c>
      <c r="DG156" s="2">
        <v>0.1000015233333333</v>
      </c>
      <c r="DH156" s="2">
        <v>0</v>
      </c>
      <c r="DI156" s="2">
        <v>1003.8223333333329</v>
      </c>
      <c r="DJ156" s="2">
        <v>5.0002200000000014</v>
      </c>
      <c r="DK156" s="2">
        <v>3033.182666666667</v>
      </c>
      <c r="DL156" s="2">
        <v>2719.7476666666671</v>
      </c>
      <c r="DM156" s="2">
        <v>32.787199999999999</v>
      </c>
      <c r="DN156" s="2">
        <v>38.462199999999982</v>
      </c>
      <c r="DO156" s="2">
        <v>34.628933333333329</v>
      </c>
      <c r="DP156" s="2">
        <v>35.199733333333327</v>
      </c>
      <c r="DQ156" s="2">
        <v>35.5</v>
      </c>
      <c r="DR156" s="2">
        <v>265.50900000000001</v>
      </c>
      <c r="DS156" s="2">
        <v>29.500666666666671</v>
      </c>
      <c r="DT156" s="2">
        <v>0</v>
      </c>
      <c r="DU156" s="2">
        <v>188.5999999046326</v>
      </c>
      <c r="DV156" s="2">
        <v>0</v>
      </c>
      <c r="DW156" s="2">
        <v>1003.708</v>
      </c>
      <c r="DX156" s="2">
        <v>-5.2084615300659989</v>
      </c>
      <c r="DY156" s="2">
        <v>-26.93692325832242</v>
      </c>
      <c r="DZ156" s="2">
        <v>3032.6579999999999</v>
      </c>
      <c r="EA156" s="2">
        <v>15</v>
      </c>
      <c r="EB156" s="2">
        <v>1693261347</v>
      </c>
      <c r="EC156" s="2" t="s">
        <v>1032</v>
      </c>
      <c r="ED156" s="2">
        <v>1693261343.5</v>
      </c>
      <c r="EE156" s="2">
        <v>1693261347</v>
      </c>
      <c r="EF156" s="2">
        <v>138</v>
      </c>
      <c r="EG156" s="2">
        <v>9.0999999999999998E-2</v>
      </c>
      <c r="EH156" s="2">
        <v>-4.0000000000000001E-3</v>
      </c>
      <c r="EI156" s="2">
        <v>-0.157</v>
      </c>
      <c r="EJ156" s="2">
        <v>-2.1000000000000001E-2</v>
      </c>
      <c r="EK156" s="2">
        <v>410</v>
      </c>
      <c r="EL156" s="2">
        <v>12</v>
      </c>
      <c r="EM156" s="2">
        <v>0.27</v>
      </c>
      <c r="EN156" s="2">
        <v>0.05</v>
      </c>
      <c r="EO156" s="2">
        <v>100</v>
      </c>
      <c r="EP156" s="2">
        <v>100</v>
      </c>
      <c r="EQ156" s="2">
        <v>-0.157</v>
      </c>
      <c r="ER156" s="2">
        <v>-2.1000000000000001E-2</v>
      </c>
      <c r="ES156" s="2">
        <v>-0.7383291626403361</v>
      </c>
      <c r="ET156" s="2">
        <v>4.3947813741094052E-4</v>
      </c>
      <c r="EU156" s="2">
        <v>1.9954388575737439E-6</v>
      </c>
      <c r="EV156" s="2">
        <v>-3.8034163071679039E-10</v>
      </c>
      <c r="EW156" s="2">
        <v>-7.8592157991040343E-2</v>
      </c>
      <c r="EX156" s="2">
        <v>-1.1920631203760169E-2</v>
      </c>
      <c r="EY156" s="2">
        <v>1.912794135708796E-3</v>
      </c>
      <c r="EZ156" s="2">
        <v>-4.0206091563060771E-5</v>
      </c>
      <c r="FA156" s="2">
        <v>23</v>
      </c>
      <c r="FB156" s="2">
        <v>2006</v>
      </c>
      <c r="FC156" s="2">
        <v>0</v>
      </c>
      <c r="FD156" s="2">
        <v>18</v>
      </c>
      <c r="FE156" s="2">
        <v>2.9</v>
      </c>
      <c r="FF156" s="2">
        <v>2.8</v>
      </c>
      <c r="FG156" s="2">
        <v>1.07178</v>
      </c>
      <c r="FH156" s="2">
        <v>2.6293899999999999</v>
      </c>
      <c r="FI156" s="2">
        <v>1.39771</v>
      </c>
      <c r="FJ156" s="2">
        <v>2.2680699999999998</v>
      </c>
      <c r="FK156" s="2">
        <v>1.3952599999999999</v>
      </c>
      <c r="FL156" s="2">
        <v>2.4096700000000002</v>
      </c>
      <c r="FM156" s="2">
        <v>34.213299999999997</v>
      </c>
      <c r="FN156" s="2">
        <v>13.116400000000001</v>
      </c>
      <c r="FO156" s="2">
        <v>18</v>
      </c>
      <c r="FP156" s="2">
        <v>597.96100000000001</v>
      </c>
      <c r="FQ156" s="2">
        <v>375.05099999999999</v>
      </c>
      <c r="FR156" s="2">
        <v>24.315799999999999</v>
      </c>
      <c r="FS156" s="2">
        <v>26.135100000000001</v>
      </c>
      <c r="FT156" s="2">
        <v>29.9999</v>
      </c>
      <c r="FU156" s="2">
        <v>25.980599999999999</v>
      </c>
      <c r="FV156" s="2">
        <v>26.328099999999999</v>
      </c>
      <c r="FW156" s="2">
        <v>21.468900000000001</v>
      </c>
      <c r="FX156" s="2">
        <v>18.003499999999999</v>
      </c>
      <c r="FY156" s="2">
        <v>45.968000000000004</v>
      </c>
      <c r="FZ156" s="2">
        <v>-999.9</v>
      </c>
      <c r="GA156" s="2">
        <v>410</v>
      </c>
      <c r="GB156" s="2">
        <v>12.1347</v>
      </c>
      <c r="GC156" s="2">
        <v>98.861599999999996</v>
      </c>
      <c r="GD156" s="2">
        <v>93.520399999999995</v>
      </c>
    </row>
    <row r="157" spans="1:186" s="2" customFormat="1" thickTop="1" thickBot="1" x14ac:dyDescent="0.35">
      <c r="A157" s="1">
        <v>138</v>
      </c>
      <c r="B157" s="2">
        <v>1693261537</v>
      </c>
      <c r="C157" s="2">
        <v>25128</v>
      </c>
      <c r="D157" s="2" t="s">
        <v>1033</v>
      </c>
      <c r="E157" s="2" t="s">
        <v>1034</v>
      </c>
      <c r="F157" s="2">
        <v>5</v>
      </c>
      <c r="G157" s="2" t="s">
        <v>934</v>
      </c>
      <c r="H157" s="2" t="s">
        <v>308</v>
      </c>
      <c r="I157" s="1">
        <v>138</v>
      </c>
      <c r="J157" s="1" t="s">
        <v>1375</v>
      </c>
      <c r="M157" s="2">
        <v>1693261529</v>
      </c>
      <c r="N157" s="2">
        <f t="shared" si="100"/>
        <v>6.8896813926525903E-4</v>
      </c>
      <c r="O157" s="2">
        <f t="shared" si="101"/>
        <v>0.68896813926525902</v>
      </c>
      <c r="P157" s="1">
        <f t="shared" si="102"/>
        <v>4.4412383764234278</v>
      </c>
      <c r="Q157" s="2">
        <f t="shared" si="103"/>
        <v>405.27841935483872</v>
      </c>
      <c r="R157" s="2">
        <f t="shared" si="104"/>
        <v>258.34875571448799</v>
      </c>
      <c r="S157" s="2">
        <f t="shared" si="105"/>
        <v>26.208915417622528</v>
      </c>
      <c r="T157" s="2">
        <f t="shared" si="106"/>
        <v>41.114607980529371</v>
      </c>
      <c r="U157" s="2">
        <f t="shared" si="107"/>
        <v>5.1272323909515825E-2</v>
      </c>
      <c r="V157" s="2">
        <f t="shared" si="108"/>
        <v>2.9530991080094928</v>
      </c>
      <c r="W157" s="2">
        <f t="shared" si="109"/>
        <v>5.0782864164004834E-2</v>
      </c>
      <c r="X157" s="2">
        <f t="shared" si="110"/>
        <v>3.1782876586723866E-2</v>
      </c>
      <c r="Y157" s="2">
        <f t="shared" si="111"/>
        <v>49.588797112375723</v>
      </c>
      <c r="Z157" s="2">
        <f t="shared" si="112"/>
        <v>24.130693466652861</v>
      </c>
      <c r="AA157" s="2">
        <f t="shared" si="113"/>
        <v>23.50408387096774</v>
      </c>
      <c r="AB157" s="2">
        <f t="shared" si="114"/>
        <v>2.9069086489496727</v>
      </c>
      <c r="AC157" s="2">
        <f t="shared" si="115"/>
        <v>52.060134805664489</v>
      </c>
      <c r="AD157" s="2">
        <f t="shared" si="116"/>
        <v>1.5608792732490435</v>
      </c>
      <c r="AE157" s="2">
        <f t="shared" si="117"/>
        <v>2.9982236486241471</v>
      </c>
      <c r="AF157" s="2">
        <f t="shared" si="118"/>
        <v>1.3460293757006292</v>
      </c>
      <c r="AG157" s="2">
        <f t="shared" si="119"/>
        <v>-30.383494941597924</v>
      </c>
      <c r="AH157" s="2">
        <f t="shared" si="120"/>
        <v>81.827508537926079</v>
      </c>
      <c r="AI157" s="2">
        <f t="shared" si="121"/>
        <v>5.7883344157760659</v>
      </c>
      <c r="AJ157" s="2">
        <f t="shared" si="122"/>
        <v>106.82114512447994</v>
      </c>
      <c r="AK157" s="2">
        <f t="shared" si="123"/>
        <v>4.4412383764234278</v>
      </c>
      <c r="AL157" s="2">
        <f t="shared" si="124"/>
        <v>0.68896813926525902</v>
      </c>
      <c r="AM157" s="2">
        <f t="shared" si="125"/>
        <v>4.3380037341853122</v>
      </c>
      <c r="AN157" s="2">
        <v>416.11135494980351</v>
      </c>
      <c r="AO157" s="2">
        <v>411.60820606060588</v>
      </c>
      <c r="AP157" s="2">
        <v>2.1895615749621278E-2</v>
      </c>
      <c r="AQ157" s="2">
        <v>67.234615501073961</v>
      </c>
      <c r="AR157" s="2">
        <f t="shared" si="126"/>
        <v>0.70080231633245116</v>
      </c>
      <c r="AS157" s="2">
        <v>14.709181382510829</v>
      </c>
      <c r="AT157" s="2">
        <v>15.397632121212119</v>
      </c>
      <c r="AU157" s="2">
        <v>2.8335260438519029E-4</v>
      </c>
      <c r="AV157" s="2">
        <v>78.55</v>
      </c>
      <c r="AW157" s="2">
        <v>11</v>
      </c>
      <c r="AX157" s="2">
        <v>2</v>
      </c>
      <c r="AY157" s="2">
        <f t="shared" si="127"/>
        <v>1</v>
      </c>
      <c r="AZ157" s="2">
        <f t="shared" si="128"/>
        <v>0</v>
      </c>
      <c r="BA157" s="2">
        <f t="shared" si="129"/>
        <v>54128.295929818407</v>
      </c>
      <c r="BB157" s="2" t="s">
        <v>309</v>
      </c>
      <c r="BC157" s="2">
        <v>0</v>
      </c>
      <c r="BD157" s="2">
        <v>0</v>
      </c>
      <c r="BE157" s="2">
        <v>0</v>
      </c>
      <c r="BF157" s="2" t="e">
        <f t="shared" si="130"/>
        <v>#DIV/0!</v>
      </c>
      <c r="BG157" s="2">
        <v>0.5</v>
      </c>
      <c r="BH157" s="2" t="s">
        <v>1035</v>
      </c>
      <c r="BI157" s="2">
        <v>8215.51</v>
      </c>
      <c r="BJ157" s="2">
        <v>845.0511153846154</v>
      </c>
      <c r="BK157" s="2">
        <v>1421.46</v>
      </c>
      <c r="BL157" s="2">
        <f t="shared" si="131"/>
        <v>0.40550482223585937</v>
      </c>
      <c r="BM157" s="2">
        <v>0.5</v>
      </c>
      <c r="BN157" s="2">
        <f t="shared" si="132"/>
        <v>252.88934463786811</v>
      </c>
      <c r="BO157" s="2">
        <f t="shared" si="133"/>
        <v>4.4412383764234278</v>
      </c>
      <c r="BP157" s="2">
        <f t="shared" si="134"/>
        <v>51.273924371360842</v>
      </c>
      <c r="BQ157" s="2">
        <f t="shared" si="135"/>
        <v>1.5584833683155741E-2</v>
      </c>
      <c r="BR157" s="2">
        <f t="shared" si="136"/>
        <v>-1</v>
      </c>
      <c r="BS157" s="2" t="e">
        <f t="shared" si="137"/>
        <v>#DIV/0!</v>
      </c>
      <c r="BT157" s="2" t="s">
        <v>1036</v>
      </c>
      <c r="BU157" s="2">
        <v>-5.8</v>
      </c>
      <c r="BV157" s="2">
        <f t="shared" si="138"/>
        <v>-5.8</v>
      </c>
      <c r="BW157" s="2">
        <f t="shared" si="139"/>
        <v>1.0040803117921011</v>
      </c>
      <c r="BX157" s="2">
        <f t="shared" si="140"/>
        <v>0.40385695991997578</v>
      </c>
      <c r="BY157" s="2">
        <f t="shared" si="141"/>
        <v>-245.0793103448276</v>
      </c>
      <c r="BZ157" s="2">
        <f t="shared" si="142"/>
        <v>0.40550482223585932</v>
      </c>
      <c r="CA157" s="2" t="e">
        <f t="shared" si="143"/>
        <v>#DIV/0!</v>
      </c>
      <c r="CB157" s="2">
        <f t="shared" si="144"/>
        <v>-2.7718682632230551E-3</v>
      </c>
      <c r="CC157" s="2">
        <f t="shared" si="145"/>
        <v>1.002771868263223</v>
      </c>
      <c r="CD157" s="2">
        <f t="shared" si="146"/>
        <v>300.00522580645162</v>
      </c>
      <c r="CE157" s="2">
        <f t="shared" si="147"/>
        <v>252.88934463786811</v>
      </c>
      <c r="CF157" s="2">
        <f t="shared" si="148"/>
        <v>0.84294979848457596</v>
      </c>
      <c r="CG157" s="2">
        <f t="shared" si="149"/>
        <v>0.16529311107523154</v>
      </c>
      <c r="CH157" s="2">
        <v>6</v>
      </c>
      <c r="CI157" s="2">
        <v>0.5</v>
      </c>
      <c r="CJ157" s="2" t="s">
        <v>312</v>
      </c>
      <c r="CK157" s="2">
        <v>2</v>
      </c>
      <c r="CL157" s="2" t="b">
        <v>0</v>
      </c>
      <c r="CM157" s="2">
        <v>1693261529</v>
      </c>
      <c r="CN157" s="2">
        <v>405.27841935483872</v>
      </c>
      <c r="CO157" s="2">
        <v>409.99861290322582</v>
      </c>
      <c r="CP157" s="2">
        <v>15.386032258064519</v>
      </c>
      <c r="CQ157" s="2">
        <v>14.70770322580645</v>
      </c>
      <c r="CR157" s="2">
        <v>405.37941935483872</v>
      </c>
      <c r="CS157" s="2">
        <v>15.345032258064521</v>
      </c>
      <c r="CT157" s="2">
        <v>600.03416129032257</v>
      </c>
      <c r="CU157" s="2">
        <v>101.3478387096774</v>
      </c>
      <c r="CV157" s="2">
        <v>9.9971035483870943E-2</v>
      </c>
      <c r="CW157" s="2">
        <v>24.018051612903228</v>
      </c>
      <c r="CX157" s="2">
        <v>23.50408387096774</v>
      </c>
      <c r="CY157" s="2">
        <v>999.90000000000032</v>
      </c>
      <c r="CZ157" s="2">
        <v>0</v>
      </c>
      <c r="DA157" s="2">
        <v>0</v>
      </c>
      <c r="DB157" s="2">
        <v>10000.07774193548</v>
      </c>
      <c r="DC157" s="2">
        <v>0</v>
      </c>
      <c r="DD157" s="2">
        <v>270.78596774193551</v>
      </c>
      <c r="DE157" s="2">
        <v>300.00522580645162</v>
      </c>
      <c r="DF157" s="2">
        <v>0.90000254838709659</v>
      </c>
      <c r="DG157" s="2">
        <v>9.9997319354838729E-2</v>
      </c>
      <c r="DH157" s="2">
        <v>0</v>
      </c>
      <c r="DI157" s="2">
        <v>845.76048387096785</v>
      </c>
      <c r="DJ157" s="2">
        <v>5.0002200000000023</v>
      </c>
      <c r="DK157" s="2">
        <v>2591.32064516129</v>
      </c>
      <c r="DL157" s="2">
        <v>2719.7045161290321</v>
      </c>
      <c r="DM157" s="2">
        <v>32.392806451612913</v>
      </c>
      <c r="DN157" s="2">
        <v>37.401000000000003</v>
      </c>
      <c r="DO157" s="2">
        <v>34.838419354838713</v>
      </c>
      <c r="DP157" s="2">
        <v>32.814354838709683</v>
      </c>
      <c r="DQ157" s="2">
        <v>34.322419354838708</v>
      </c>
      <c r="DR157" s="2">
        <v>265.50548387096768</v>
      </c>
      <c r="DS157" s="2">
        <v>29.498387096774199</v>
      </c>
      <c r="DT157" s="2">
        <v>0</v>
      </c>
      <c r="DU157" s="2">
        <v>215.79999995231631</v>
      </c>
      <c r="DV157" s="2">
        <v>0</v>
      </c>
      <c r="DW157" s="2">
        <v>845.0511153846154</v>
      </c>
      <c r="DX157" s="2">
        <v>-89.125367580390119</v>
      </c>
      <c r="DY157" s="2">
        <v>-269.74119684748712</v>
      </c>
      <c r="DZ157" s="2">
        <v>2589.2580769230772</v>
      </c>
      <c r="EA157" s="2">
        <v>15</v>
      </c>
      <c r="EB157" s="2">
        <v>1693261565</v>
      </c>
      <c r="EC157" s="2" t="s">
        <v>1037</v>
      </c>
      <c r="ED157" s="2">
        <v>1693261565</v>
      </c>
      <c r="EE157" s="2">
        <v>1693261556</v>
      </c>
      <c r="EF157" s="2">
        <v>139</v>
      </c>
      <c r="EG157" s="2">
        <v>5.7000000000000002E-2</v>
      </c>
      <c r="EH157" s="2">
        <v>1.4E-2</v>
      </c>
      <c r="EI157" s="2">
        <v>-0.10100000000000001</v>
      </c>
      <c r="EJ157" s="2">
        <v>4.1000000000000002E-2</v>
      </c>
      <c r="EK157" s="2">
        <v>410</v>
      </c>
      <c r="EL157" s="2">
        <v>15</v>
      </c>
      <c r="EM157" s="2">
        <v>1.4</v>
      </c>
      <c r="EN157" s="2">
        <v>0.23</v>
      </c>
      <c r="EO157" s="2">
        <v>100</v>
      </c>
      <c r="EP157" s="2">
        <v>100</v>
      </c>
      <c r="EQ157" s="2">
        <v>-0.10100000000000001</v>
      </c>
      <c r="ER157" s="2">
        <v>4.1000000000000002E-2</v>
      </c>
      <c r="ES157" s="2">
        <v>-0.6474035805268934</v>
      </c>
      <c r="ET157" s="2">
        <v>4.3947813741094052E-4</v>
      </c>
      <c r="EU157" s="2">
        <v>1.9954388575737439E-6</v>
      </c>
      <c r="EV157" s="2">
        <v>-3.8034163071679039E-10</v>
      </c>
      <c r="EW157" s="2">
        <v>-8.27028217595418E-2</v>
      </c>
      <c r="EX157" s="2">
        <v>-1.1920631203760169E-2</v>
      </c>
      <c r="EY157" s="2">
        <v>1.912794135708796E-3</v>
      </c>
      <c r="EZ157" s="2">
        <v>-4.0206091563060771E-5</v>
      </c>
      <c r="FA157" s="2">
        <v>23</v>
      </c>
      <c r="FB157" s="2">
        <v>2006</v>
      </c>
      <c r="FC157" s="2">
        <v>0</v>
      </c>
      <c r="FD157" s="2">
        <v>18</v>
      </c>
      <c r="FE157" s="2">
        <v>3.2</v>
      </c>
      <c r="FF157" s="2">
        <v>3.2</v>
      </c>
      <c r="FG157" s="2">
        <v>1.07422</v>
      </c>
      <c r="FH157" s="2">
        <v>2.6208499999999999</v>
      </c>
      <c r="FI157" s="2">
        <v>1.39771</v>
      </c>
      <c r="FJ157" s="2">
        <v>2.2692899999999998</v>
      </c>
      <c r="FK157" s="2">
        <v>1.3952599999999999</v>
      </c>
      <c r="FL157" s="2">
        <v>2.4426299999999999</v>
      </c>
      <c r="FM157" s="2">
        <v>33.918700000000001</v>
      </c>
      <c r="FN157" s="2">
        <v>13.0288</v>
      </c>
      <c r="FO157" s="2">
        <v>18</v>
      </c>
      <c r="FP157" s="2">
        <v>588.02200000000005</v>
      </c>
      <c r="FQ157" s="2">
        <v>377.44299999999998</v>
      </c>
      <c r="FR157" s="2">
        <v>23.807700000000001</v>
      </c>
      <c r="FS157" s="2">
        <v>25.948599999999999</v>
      </c>
      <c r="FT157" s="2">
        <v>29.9998</v>
      </c>
      <c r="FU157" s="2">
        <v>25.834399999999999</v>
      </c>
      <c r="FV157" s="2">
        <v>26.188700000000001</v>
      </c>
      <c r="FW157" s="2">
        <v>21.5169</v>
      </c>
      <c r="FX157" s="2">
        <v>0</v>
      </c>
      <c r="FY157" s="2">
        <v>36.7834</v>
      </c>
      <c r="FZ157" s="2">
        <v>-999.9</v>
      </c>
      <c r="GA157" s="2">
        <v>410</v>
      </c>
      <c r="GB157" s="2">
        <v>16.4937</v>
      </c>
      <c r="GC157" s="2">
        <v>98.890799999999999</v>
      </c>
      <c r="GD157" s="2">
        <v>93.557199999999995</v>
      </c>
    </row>
    <row r="158" spans="1:186" s="2" customFormat="1" thickTop="1" thickBot="1" x14ac:dyDescent="0.35">
      <c r="A158" s="1">
        <v>139</v>
      </c>
      <c r="B158" s="2">
        <v>1693261625.5</v>
      </c>
      <c r="C158" s="2">
        <v>25216.5</v>
      </c>
      <c r="D158" s="2" t="s">
        <v>1038</v>
      </c>
      <c r="E158" s="2" t="s">
        <v>1039</v>
      </c>
      <c r="F158" s="2">
        <v>5</v>
      </c>
      <c r="G158" s="2" t="s">
        <v>934</v>
      </c>
      <c r="H158" s="2" t="s">
        <v>308</v>
      </c>
      <c r="I158" s="1">
        <v>139</v>
      </c>
      <c r="J158" s="1" t="s">
        <v>1397</v>
      </c>
      <c r="M158" s="2">
        <v>1693261618</v>
      </c>
      <c r="N158" s="2">
        <f t="shared" si="100"/>
        <v>-5.0564338525248685E-5</v>
      </c>
      <c r="O158" s="2">
        <f t="shared" si="101"/>
        <v>-5.0564338525248685E-2</v>
      </c>
      <c r="P158" s="1">
        <f t="shared" si="102"/>
        <v>1.9243464918189617</v>
      </c>
      <c r="Q158" s="2">
        <f t="shared" si="103"/>
        <v>408.05727586206899</v>
      </c>
      <c r="R158" s="2">
        <f t="shared" si="104"/>
        <v>1164.0831411421273</v>
      </c>
      <c r="S158" s="2">
        <f t="shared" si="105"/>
        <v>118.03085389669725</v>
      </c>
      <c r="T158" s="2">
        <f t="shared" si="106"/>
        <v>41.374492084392891</v>
      </c>
      <c r="U158" s="2">
        <f t="shared" si="107"/>
        <v>-3.9858728896039189E-3</v>
      </c>
      <c r="V158" s="2">
        <f t="shared" si="108"/>
        <v>2.9533081108500125</v>
      </c>
      <c r="W158" s="2">
        <f t="shared" si="109"/>
        <v>-3.9888638968494112E-3</v>
      </c>
      <c r="X158" s="2">
        <f t="shared" si="110"/>
        <v>-2.49277102575522E-3</v>
      </c>
      <c r="Y158" s="2">
        <f t="shared" si="111"/>
        <v>49.433639847207587</v>
      </c>
      <c r="Z158" s="2">
        <f t="shared" si="112"/>
        <v>23.340012997329751</v>
      </c>
      <c r="AA158" s="2">
        <f t="shared" si="113"/>
        <v>22.709458620689659</v>
      </c>
      <c r="AB158" s="2">
        <f t="shared" si="114"/>
        <v>2.7705158627450568</v>
      </c>
      <c r="AC158" s="2">
        <f t="shared" si="115"/>
        <v>53.515525798956944</v>
      </c>
      <c r="AD158" s="2">
        <f t="shared" si="116"/>
        <v>1.5123551292895134</v>
      </c>
      <c r="AE158" s="2">
        <f t="shared" si="117"/>
        <v>2.8260119034820179</v>
      </c>
      <c r="AF158" s="2">
        <f t="shared" si="118"/>
        <v>1.2581607334555434</v>
      </c>
      <c r="AG158" s="2">
        <f t="shared" si="119"/>
        <v>2.2298873289634669</v>
      </c>
      <c r="AH158" s="2">
        <f t="shared" si="120"/>
        <v>52.122178394161452</v>
      </c>
      <c r="AI158" s="2">
        <f t="shared" si="121"/>
        <v>3.6537746783421099</v>
      </c>
      <c r="AJ158" s="2">
        <f t="shared" si="122"/>
        <v>107.43948024867461</v>
      </c>
      <c r="AK158" s="2">
        <f t="shared" si="123"/>
        <v>1.9243464918189617</v>
      </c>
      <c r="AL158" s="2">
        <f t="shared" si="124"/>
        <v>-5.0564338525248685E-2</v>
      </c>
      <c r="AM158" s="2">
        <f t="shared" si="125"/>
        <v>18.930836317242505</v>
      </c>
      <c r="AN158" s="2">
        <v>416.20007797341577</v>
      </c>
      <c r="AO158" s="2">
        <v>405.80324848484833</v>
      </c>
      <c r="AP158" s="2">
        <v>-1.9271846802217589</v>
      </c>
      <c r="AQ158" s="2">
        <v>67.24824975217625</v>
      </c>
      <c r="AR158" s="2">
        <f t="shared" si="126"/>
        <v>0.75325535094604623</v>
      </c>
      <c r="AS158" s="2">
        <v>14.99018367705628</v>
      </c>
      <c r="AT158" s="2">
        <v>15.26942727272727</v>
      </c>
      <c r="AU158" s="2">
        <v>8.6180294372294464E-2</v>
      </c>
      <c r="AV158" s="2">
        <v>78.55</v>
      </c>
      <c r="AW158" s="2">
        <v>57</v>
      </c>
      <c r="AX158" s="2">
        <v>9</v>
      </c>
      <c r="AY158" s="2">
        <f t="shared" si="127"/>
        <v>1</v>
      </c>
      <c r="AZ158" s="2">
        <f t="shared" si="128"/>
        <v>0</v>
      </c>
      <c r="BA158" s="2">
        <f t="shared" si="129"/>
        <v>54313.838062842173</v>
      </c>
      <c r="BB158" s="2" t="s">
        <v>309</v>
      </c>
      <c r="BC158" s="2">
        <v>0</v>
      </c>
      <c r="BD158" s="2">
        <v>0</v>
      </c>
      <c r="BE158" s="2">
        <v>0</v>
      </c>
      <c r="BF158" s="2" t="e">
        <f t="shared" si="130"/>
        <v>#DIV/0!</v>
      </c>
      <c r="BG158" s="2">
        <v>0.5</v>
      </c>
      <c r="BH158" s="2" t="s">
        <v>1040</v>
      </c>
      <c r="BI158" s="2">
        <v>8241.02</v>
      </c>
      <c r="BJ158" s="2">
        <v>516.18117307692307</v>
      </c>
      <c r="BK158" s="2">
        <v>2344.62</v>
      </c>
      <c r="BL158" s="2">
        <f t="shared" si="131"/>
        <v>0.77984442123801589</v>
      </c>
      <c r="BM158" s="2">
        <v>0.5</v>
      </c>
      <c r="BN158" s="2">
        <f t="shared" si="132"/>
        <v>252.09772344414898</v>
      </c>
      <c r="BO158" s="2">
        <f t="shared" si="133"/>
        <v>1.9243464918189617</v>
      </c>
      <c r="BP158" s="2">
        <f t="shared" si="134"/>
        <v>98.298501617361879</v>
      </c>
      <c r="BQ158" s="2">
        <f t="shared" si="135"/>
        <v>5.6499776053492157E-3</v>
      </c>
      <c r="BR158" s="2">
        <f t="shared" si="136"/>
        <v>-1</v>
      </c>
      <c r="BS158" s="2" t="e">
        <f t="shared" si="137"/>
        <v>#DIV/0!</v>
      </c>
      <c r="BT158" s="2" t="s">
        <v>1041</v>
      </c>
      <c r="BU158" s="2">
        <v>708.8</v>
      </c>
      <c r="BV158" s="2">
        <f t="shared" si="138"/>
        <v>708.8</v>
      </c>
      <c r="BW158" s="2">
        <f t="shared" si="139"/>
        <v>0.69769088381059619</v>
      </c>
      <c r="BX158" s="2">
        <f t="shared" si="140"/>
        <v>1.1177506247160915</v>
      </c>
      <c r="BY158" s="2">
        <f t="shared" si="141"/>
        <v>3.3078724604966139</v>
      </c>
      <c r="BZ158" s="2">
        <f t="shared" si="142"/>
        <v>0.77984442123801589</v>
      </c>
      <c r="CA158" s="2" t="e">
        <f t="shared" si="143"/>
        <v>#DIV/0!</v>
      </c>
      <c r="CB158" s="2">
        <f t="shared" si="144"/>
        <v>1.5348518778322433</v>
      </c>
      <c r="CC158" s="2">
        <f t="shared" si="145"/>
        <v>-0.53485187783224331</v>
      </c>
      <c r="CD158" s="2">
        <f t="shared" si="146"/>
        <v>299.06606896551722</v>
      </c>
      <c r="CE158" s="2">
        <f t="shared" si="147"/>
        <v>252.09772344414898</v>
      </c>
      <c r="CF158" s="2">
        <f t="shared" si="148"/>
        <v>0.84294993516371208</v>
      </c>
      <c r="CG158" s="2">
        <f t="shared" si="149"/>
        <v>0.16529337486596435</v>
      </c>
      <c r="CH158" s="2">
        <v>6</v>
      </c>
      <c r="CI158" s="2">
        <v>0.5</v>
      </c>
      <c r="CJ158" s="2" t="s">
        <v>312</v>
      </c>
      <c r="CK158" s="2">
        <v>2</v>
      </c>
      <c r="CL158" s="2" t="b">
        <v>0</v>
      </c>
      <c r="CM158" s="2">
        <v>1693261618</v>
      </c>
      <c r="CN158" s="2">
        <v>408.05727586206899</v>
      </c>
      <c r="CO158" s="2">
        <v>409.97351724137928</v>
      </c>
      <c r="CP158" s="2">
        <v>14.915651724137931</v>
      </c>
      <c r="CQ158" s="2">
        <v>14.96578965517241</v>
      </c>
      <c r="CR158" s="2">
        <v>408.29127586206903</v>
      </c>
      <c r="CS158" s="2">
        <v>14.86565172413793</v>
      </c>
      <c r="CT158" s="2">
        <v>596.07731034482765</v>
      </c>
      <c r="CU158" s="2">
        <v>101.3455862068965</v>
      </c>
      <c r="CV158" s="2">
        <v>4.8248756551724142E-2</v>
      </c>
      <c r="CW158" s="2">
        <v>23.036820689655169</v>
      </c>
      <c r="CX158" s="2">
        <v>22.709458620689659</v>
      </c>
      <c r="CY158" s="2">
        <v>999.9000000000002</v>
      </c>
      <c r="CZ158" s="2">
        <v>0</v>
      </c>
      <c r="DA158" s="2">
        <v>0</v>
      </c>
      <c r="DB158" s="2">
        <v>10001.48655172414</v>
      </c>
      <c r="DC158" s="2">
        <v>0</v>
      </c>
      <c r="DD158" s="2">
        <v>205.38293103448279</v>
      </c>
      <c r="DE158" s="2">
        <v>299.06606896551722</v>
      </c>
      <c r="DF158" s="2">
        <v>0.89999706896551712</v>
      </c>
      <c r="DG158" s="2">
        <v>0.10000309310344831</v>
      </c>
      <c r="DH158" s="2">
        <v>0</v>
      </c>
      <c r="DI158" s="2">
        <v>531.43506206896541</v>
      </c>
      <c r="DJ158" s="2">
        <v>5.0002200000000014</v>
      </c>
      <c r="DK158" s="2">
        <v>75310.340689655175</v>
      </c>
      <c r="DL158" s="2">
        <v>2711.042068965518</v>
      </c>
      <c r="DM158" s="2">
        <v>32.811999999999998</v>
      </c>
      <c r="DN158" s="2">
        <v>37.504275862068972</v>
      </c>
      <c r="DO158" s="2">
        <v>34.95665517241379</v>
      </c>
      <c r="DP158" s="2">
        <v>32.767000000000003</v>
      </c>
      <c r="DQ158" s="2">
        <v>34.648517241379309</v>
      </c>
      <c r="DR158" s="2">
        <v>264.65896551724143</v>
      </c>
      <c r="DS158" s="2">
        <v>29.40758620689655</v>
      </c>
      <c r="DT158" s="2">
        <v>0</v>
      </c>
      <c r="DU158" s="2">
        <v>86</v>
      </c>
      <c r="DV158" s="2">
        <v>0</v>
      </c>
      <c r="DW158" s="2">
        <v>516.18117307692307</v>
      </c>
      <c r="DX158" s="2">
        <v>6743.9003610933241</v>
      </c>
      <c r="DY158" s="2">
        <v>-709985.06840068288</v>
      </c>
      <c r="DZ158" s="2">
        <v>78387.653076923074</v>
      </c>
      <c r="EA158" s="2">
        <v>15</v>
      </c>
      <c r="EB158" s="2">
        <v>1693261647.5</v>
      </c>
      <c r="EC158" s="2" t="s">
        <v>1042</v>
      </c>
      <c r="ED158" s="2">
        <v>1693261647.5</v>
      </c>
      <c r="EE158" s="2">
        <v>1693261644.5</v>
      </c>
      <c r="EF158" s="2">
        <v>140</v>
      </c>
      <c r="EG158" s="2">
        <v>-0.13300000000000001</v>
      </c>
      <c r="EH158" s="2">
        <v>2E-3</v>
      </c>
      <c r="EI158" s="2">
        <v>-0.23400000000000001</v>
      </c>
      <c r="EJ158" s="2">
        <v>0.05</v>
      </c>
      <c r="EK158" s="2">
        <v>410</v>
      </c>
      <c r="EL158" s="2">
        <v>15</v>
      </c>
      <c r="EM158" s="2">
        <v>0.8</v>
      </c>
      <c r="EN158" s="2">
        <v>0.35</v>
      </c>
      <c r="EO158" s="2">
        <v>100</v>
      </c>
      <c r="EP158" s="2">
        <v>100</v>
      </c>
      <c r="EQ158" s="2">
        <v>-0.23400000000000001</v>
      </c>
      <c r="ER158" s="2">
        <v>0.05</v>
      </c>
      <c r="ES158" s="2">
        <v>-0.59062999227214297</v>
      </c>
      <c r="ET158" s="2">
        <v>4.3947813741094052E-4</v>
      </c>
      <c r="EU158" s="2">
        <v>1.9954388575737439E-6</v>
      </c>
      <c r="EV158" s="2">
        <v>-3.8034163071679039E-10</v>
      </c>
      <c r="EW158" s="2">
        <v>-6.8536993290157028E-2</v>
      </c>
      <c r="EX158" s="2">
        <v>-1.1920631203760169E-2</v>
      </c>
      <c r="EY158" s="2">
        <v>1.912794135708796E-3</v>
      </c>
      <c r="EZ158" s="2">
        <v>-4.0206091563060771E-5</v>
      </c>
      <c r="FA158" s="2">
        <v>23</v>
      </c>
      <c r="FB158" s="2">
        <v>2006</v>
      </c>
      <c r="FC158" s="2">
        <v>0</v>
      </c>
      <c r="FD158" s="2">
        <v>18</v>
      </c>
      <c r="FE158" s="2">
        <v>1</v>
      </c>
      <c r="FF158" s="2">
        <v>1.2</v>
      </c>
      <c r="FG158" s="2">
        <v>1.07422</v>
      </c>
      <c r="FH158" s="2">
        <v>2.6293899999999999</v>
      </c>
      <c r="FI158" s="2">
        <v>1.39771</v>
      </c>
      <c r="FJ158" s="2">
        <v>2.2692899999999998</v>
      </c>
      <c r="FK158" s="2">
        <v>1.3952599999999999</v>
      </c>
      <c r="FL158" s="2">
        <v>2.6074199999999998</v>
      </c>
      <c r="FM158" s="2">
        <v>33.828299999999999</v>
      </c>
      <c r="FN158" s="2">
        <v>12.9938</v>
      </c>
      <c r="FO158" s="2">
        <v>18</v>
      </c>
      <c r="FP158" s="2">
        <v>540.07799999999997</v>
      </c>
      <c r="FQ158" s="2">
        <v>373.97399999999999</v>
      </c>
      <c r="FR158" s="2">
        <v>23.783999999999999</v>
      </c>
      <c r="FS158" s="2">
        <v>25.880500000000001</v>
      </c>
      <c r="FT158" s="2">
        <v>29.9998</v>
      </c>
      <c r="FU158" s="2">
        <v>25.798300000000001</v>
      </c>
      <c r="FV158" s="2">
        <v>26.125299999999999</v>
      </c>
      <c r="FW158" s="2">
        <v>21.523499999999999</v>
      </c>
      <c r="FX158" s="2">
        <v>0</v>
      </c>
      <c r="FY158" s="2">
        <v>43.503999999999998</v>
      </c>
      <c r="FZ158" s="2">
        <v>-999.9</v>
      </c>
      <c r="GA158" s="2">
        <v>410</v>
      </c>
      <c r="GB158" s="2">
        <v>21.711099999999998</v>
      </c>
      <c r="GC158" s="2">
        <v>98.910700000000006</v>
      </c>
      <c r="GD158" s="2">
        <v>93.56</v>
      </c>
    </row>
    <row r="159" spans="1:186" s="2" customFormat="1" thickTop="1" thickBot="1" x14ac:dyDescent="0.35">
      <c r="A159" s="1">
        <v>140</v>
      </c>
      <c r="B159" s="2">
        <v>1693261685.5</v>
      </c>
      <c r="C159" s="2">
        <v>25276.5</v>
      </c>
      <c r="D159" s="2" t="s">
        <v>1043</v>
      </c>
      <c r="E159" s="2" t="s">
        <v>1044</v>
      </c>
      <c r="F159" s="2">
        <v>5</v>
      </c>
      <c r="G159" s="2" t="s">
        <v>934</v>
      </c>
      <c r="H159" s="2" t="s">
        <v>308</v>
      </c>
      <c r="I159" s="1">
        <v>140</v>
      </c>
      <c r="J159" s="1" t="s">
        <v>1376</v>
      </c>
      <c r="M159" s="2">
        <v>1693261677.5</v>
      </c>
      <c r="N159" s="2">
        <f t="shared" si="100"/>
        <v>1.1455114142542779E-3</v>
      </c>
      <c r="O159" s="2">
        <f t="shared" si="101"/>
        <v>1.1455114142542779</v>
      </c>
      <c r="P159" s="1">
        <f t="shared" si="102"/>
        <v>7.0119887299943962</v>
      </c>
      <c r="Q159" s="2">
        <f t="shared" si="103"/>
        <v>402.53916129032251</v>
      </c>
      <c r="R159" s="2">
        <f t="shared" si="104"/>
        <v>273.17911479499912</v>
      </c>
      <c r="S159" s="2">
        <f t="shared" si="105"/>
        <v>27.712323992273156</v>
      </c>
      <c r="T159" s="2">
        <f t="shared" si="106"/>
        <v>40.835097022796013</v>
      </c>
      <c r="U159" s="2">
        <f t="shared" si="107"/>
        <v>9.288313906328996E-2</v>
      </c>
      <c r="V159" s="2">
        <f t="shared" si="108"/>
        <v>2.9525135877651403</v>
      </c>
      <c r="W159" s="2">
        <f t="shared" si="109"/>
        <v>9.1289845920393922E-2</v>
      </c>
      <c r="X159" s="2">
        <f t="shared" si="110"/>
        <v>5.7197028213033768E-2</v>
      </c>
      <c r="Y159" s="2">
        <f t="shared" si="111"/>
        <v>49.58284686118737</v>
      </c>
      <c r="Z159" s="2">
        <f t="shared" si="112"/>
        <v>24.039555312930542</v>
      </c>
      <c r="AA159" s="2">
        <f t="shared" si="113"/>
        <v>23.32143870967742</v>
      </c>
      <c r="AB159" s="2">
        <f t="shared" si="114"/>
        <v>2.875049573366447</v>
      </c>
      <c r="AC159" s="2">
        <f t="shared" si="115"/>
        <v>54.290583959150197</v>
      </c>
      <c r="AD159" s="2">
        <f t="shared" si="116"/>
        <v>1.6303930947549661</v>
      </c>
      <c r="AE159" s="2">
        <f t="shared" si="117"/>
        <v>3.0030863104764558</v>
      </c>
      <c r="AF159" s="2">
        <f t="shared" si="118"/>
        <v>1.2446564786114809</v>
      </c>
      <c r="AG159" s="2">
        <f t="shared" si="119"/>
        <v>-50.517053368613652</v>
      </c>
      <c r="AH159" s="2">
        <f t="shared" si="120"/>
        <v>115.17917684585926</v>
      </c>
      <c r="AI159" s="2">
        <f t="shared" si="121"/>
        <v>8.1427845870459752</v>
      </c>
      <c r="AJ159" s="2">
        <f t="shared" si="122"/>
        <v>122.38775492547896</v>
      </c>
      <c r="AK159" s="2">
        <f t="shared" si="123"/>
        <v>7.0119887299943962</v>
      </c>
      <c r="AL159" s="2">
        <f t="shared" si="124"/>
        <v>1.1455114142542779</v>
      </c>
      <c r="AM159" s="2">
        <f t="shared" si="125"/>
        <v>6.9401719818319947</v>
      </c>
      <c r="AN159" s="2">
        <v>416.19683698134457</v>
      </c>
      <c r="AO159" s="2">
        <v>409.16158787878783</v>
      </c>
      <c r="AP159" s="2">
        <v>-2.1987415089152001E-3</v>
      </c>
      <c r="AQ159" s="2">
        <v>67.128676538726069</v>
      </c>
      <c r="AR159" s="2">
        <f t="shared" si="126"/>
        <v>1.1643529601755009</v>
      </c>
      <c r="AS159" s="2">
        <v>14.94232610796537</v>
      </c>
      <c r="AT159" s="2">
        <v>16.088037575757589</v>
      </c>
      <c r="AU159" s="2">
        <v>-2.0715826546306961E-5</v>
      </c>
      <c r="AV159" s="2">
        <v>78.55</v>
      </c>
      <c r="AW159" s="2">
        <v>32</v>
      </c>
      <c r="AX159" s="2">
        <v>5</v>
      </c>
      <c r="AY159" s="2">
        <f t="shared" si="127"/>
        <v>1</v>
      </c>
      <c r="AZ159" s="2">
        <f t="shared" si="128"/>
        <v>0</v>
      </c>
      <c r="BA159" s="2">
        <f t="shared" si="129"/>
        <v>54106.036902743399</v>
      </c>
      <c r="BB159" s="2" t="s">
        <v>309</v>
      </c>
      <c r="BC159" s="2">
        <v>0</v>
      </c>
      <c r="BD159" s="2">
        <v>0</v>
      </c>
      <c r="BE159" s="2">
        <v>0</v>
      </c>
      <c r="BF159" s="2" t="e">
        <f t="shared" si="130"/>
        <v>#DIV/0!</v>
      </c>
      <c r="BG159" s="2">
        <v>0.5</v>
      </c>
      <c r="BH159" s="2" t="s">
        <v>1045</v>
      </c>
      <c r="BI159" s="2">
        <v>8230.8799999999992</v>
      </c>
      <c r="BJ159" s="2">
        <v>935.01199999999994</v>
      </c>
      <c r="BK159" s="2">
        <v>1870.97</v>
      </c>
      <c r="BL159" s="2">
        <f t="shared" si="131"/>
        <v>0.50025281003971211</v>
      </c>
      <c r="BM159" s="2">
        <v>0.5</v>
      </c>
      <c r="BN159" s="2">
        <f t="shared" si="132"/>
        <v>252.85765499409669</v>
      </c>
      <c r="BO159" s="2">
        <f t="shared" si="133"/>
        <v>7.0119887299943962</v>
      </c>
      <c r="BP159" s="2">
        <f t="shared" si="134"/>
        <v>63.246376225424456</v>
      </c>
      <c r="BQ159" s="2">
        <f t="shared" si="135"/>
        <v>2.5753575584438713E-2</v>
      </c>
      <c r="BR159" s="2">
        <f t="shared" si="136"/>
        <v>-1</v>
      </c>
      <c r="BS159" s="2" t="e">
        <f t="shared" si="137"/>
        <v>#DIV/0!</v>
      </c>
      <c r="BT159" s="2" t="s">
        <v>1046</v>
      </c>
      <c r="BU159" s="2">
        <v>614.20000000000005</v>
      </c>
      <c r="BV159" s="2">
        <f t="shared" si="138"/>
        <v>614.20000000000005</v>
      </c>
      <c r="BW159" s="2">
        <f t="shared" si="139"/>
        <v>0.67172108585386181</v>
      </c>
      <c r="BX159" s="2">
        <f t="shared" si="140"/>
        <v>0.74473292647023726</v>
      </c>
      <c r="BY159" s="2">
        <f t="shared" si="141"/>
        <v>3.046190166069684</v>
      </c>
      <c r="BZ159" s="2">
        <f t="shared" si="142"/>
        <v>0.500252810039712</v>
      </c>
      <c r="CA159" s="2" t="e">
        <f t="shared" si="143"/>
        <v>#DIV/0!</v>
      </c>
      <c r="CB159" s="2">
        <f t="shared" si="144"/>
        <v>0.48920758603955861</v>
      </c>
      <c r="CC159" s="2">
        <f t="shared" si="145"/>
        <v>0.51079241396044139</v>
      </c>
      <c r="CD159" s="2">
        <f t="shared" si="146"/>
        <v>299.96745161290318</v>
      </c>
      <c r="CE159" s="2">
        <f t="shared" si="147"/>
        <v>252.85765499409669</v>
      </c>
      <c r="CF159" s="2">
        <f t="shared" si="148"/>
        <v>0.84295030555648442</v>
      </c>
      <c r="CG159" s="2">
        <f t="shared" si="149"/>
        <v>0.16529408972401508</v>
      </c>
      <c r="CH159" s="2">
        <v>6</v>
      </c>
      <c r="CI159" s="2">
        <v>0.5</v>
      </c>
      <c r="CJ159" s="2" t="s">
        <v>312</v>
      </c>
      <c r="CK159" s="2">
        <v>2</v>
      </c>
      <c r="CL159" s="2" t="b">
        <v>0</v>
      </c>
      <c r="CM159" s="2">
        <v>1693261677.5</v>
      </c>
      <c r="CN159" s="2">
        <v>402.53916129032251</v>
      </c>
      <c r="CO159" s="2">
        <v>410.01212903225797</v>
      </c>
      <c r="CP159" s="2">
        <v>16.071887096774191</v>
      </c>
      <c r="CQ159" s="2">
        <v>14.9448064516129</v>
      </c>
      <c r="CR159" s="2">
        <v>402.9531612903225</v>
      </c>
      <c r="CS159" s="2">
        <v>16.022887096774191</v>
      </c>
      <c r="CT159" s="2">
        <v>600.01077419354851</v>
      </c>
      <c r="CU159" s="2">
        <v>101.3437741935484</v>
      </c>
      <c r="CV159" s="2">
        <v>0.10001301935483869</v>
      </c>
      <c r="CW159" s="2">
        <v>24.045035483870969</v>
      </c>
      <c r="CX159" s="2">
        <v>23.32143870967742</v>
      </c>
      <c r="CY159" s="2">
        <v>999.90000000000032</v>
      </c>
      <c r="CZ159" s="2">
        <v>0</v>
      </c>
      <c r="DA159" s="2">
        <v>0</v>
      </c>
      <c r="DB159" s="2">
        <v>9997.1551612903222</v>
      </c>
      <c r="DC159" s="2">
        <v>0</v>
      </c>
      <c r="DD159" s="2">
        <v>202.7967741935484</v>
      </c>
      <c r="DE159" s="2">
        <v>299.96745161290318</v>
      </c>
      <c r="DF159" s="2">
        <v>0.89998970967741942</v>
      </c>
      <c r="DG159" s="2">
        <v>0.10001014838709681</v>
      </c>
      <c r="DH159" s="2">
        <v>0</v>
      </c>
      <c r="DI159" s="2">
        <v>938.57900000000006</v>
      </c>
      <c r="DJ159" s="2">
        <v>5.0002200000000023</v>
      </c>
      <c r="DK159" s="2">
        <v>2887.9467741935482</v>
      </c>
      <c r="DL159" s="2">
        <v>2719.3470967741941</v>
      </c>
      <c r="DM159" s="2">
        <v>32.965451612903223</v>
      </c>
      <c r="DN159" s="2">
        <v>37.436999999999983</v>
      </c>
      <c r="DO159" s="2">
        <v>35.128935483870968</v>
      </c>
      <c r="DP159" s="2">
        <v>31.884870967741929</v>
      </c>
      <c r="DQ159" s="2">
        <v>34.558</v>
      </c>
      <c r="DR159" s="2">
        <v>265.46870967741933</v>
      </c>
      <c r="DS159" s="2">
        <v>29.5</v>
      </c>
      <c r="DT159" s="2">
        <v>0</v>
      </c>
      <c r="DU159" s="2">
        <v>58</v>
      </c>
      <c r="DV159" s="2">
        <v>0</v>
      </c>
      <c r="DW159" s="2">
        <v>935.01199999999994</v>
      </c>
      <c r="DX159" s="2">
        <v>-201.1302304788407</v>
      </c>
      <c r="DY159" s="2">
        <v>-593.23692234045507</v>
      </c>
      <c r="DZ159" s="2">
        <v>2877.5295999999998</v>
      </c>
      <c r="EA159" s="2">
        <v>15</v>
      </c>
      <c r="EB159" s="2">
        <v>1693261713</v>
      </c>
      <c r="EC159" s="2" t="s">
        <v>1047</v>
      </c>
      <c r="ED159" s="2">
        <v>1693261713</v>
      </c>
      <c r="EE159" s="2">
        <v>1693261707</v>
      </c>
      <c r="EF159" s="2">
        <v>141</v>
      </c>
      <c r="EG159" s="2">
        <v>-0.18099999999999999</v>
      </c>
      <c r="EH159" s="2">
        <v>1E-3</v>
      </c>
      <c r="EI159" s="2">
        <v>-0.41399999999999998</v>
      </c>
      <c r="EJ159" s="2">
        <v>4.9000000000000002E-2</v>
      </c>
      <c r="EK159" s="2">
        <v>410</v>
      </c>
      <c r="EL159" s="2">
        <v>15</v>
      </c>
      <c r="EM159" s="2">
        <v>0.56999999999999995</v>
      </c>
      <c r="EN159" s="2">
        <v>0.19</v>
      </c>
      <c r="EO159" s="2">
        <v>100</v>
      </c>
      <c r="EP159" s="2">
        <v>100</v>
      </c>
      <c r="EQ159" s="2">
        <v>-0.41399999999999998</v>
      </c>
      <c r="ER159" s="2">
        <v>4.9000000000000002E-2</v>
      </c>
      <c r="ES159" s="2">
        <v>-0.72364663600225398</v>
      </c>
      <c r="ET159" s="2">
        <v>4.3947813741094052E-4</v>
      </c>
      <c r="EU159" s="2">
        <v>1.9954388575737439E-6</v>
      </c>
      <c r="EV159" s="2">
        <v>-3.8034163071679039E-10</v>
      </c>
      <c r="EW159" s="2">
        <v>-6.6102015411715689E-2</v>
      </c>
      <c r="EX159" s="2">
        <v>-1.1920631203760169E-2</v>
      </c>
      <c r="EY159" s="2">
        <v>1.912794135708796E-3</v>
      </c>
      <c r="EZ159" s="2">
        <v>-4.0206091563060771E-5</v>
      </c>
      <c r="FA159" s="2">
        <v>23</v>
      </c>
      <c r="FB159" s="2">
        <v>2006</v>
      </c>
      <c r="FC159" s="2">
        <v>0</v>
      </c>
      <c r="FD159" s="2">
        <v>18</v>
      </c>
      <c r="FE159" s="2">
        <v>0.6</v>
      </c>
      <c r="FF159" s="2">
        <v>0.7</v>
      </c>
      <c r="FG159" s="2">
        <v>1.07422</v>
      </c>
      <c r="FH159" s="2">
        <v>2.6232899999999999</v>
      </c>
      <c r="FI159" s="2">
        <v>1.39771</v>
      </c>
      <c r="FJ159" s="2">
        <v>2.2692899999999998</v>
      </c>
      <c r="FK159" s="2">
        <v>1.3952599999999999</v>
      </c>
      <c r="FL159" s="2">
        <v>2.6440399999999999</v>
      </c>
      <c r="FM159" s="2">
        <v>33.805700000000002</v>
      </c>
      <c r="FN159" s="2">
        <v>12.967499999999999</v>
      </c>
      <c r="FO159" s="2">
        <v>18</v>
      </c>
      <c r="FP159" s="2">
        <v>564.35199999999998</v>
      </c>
      <c r="FQ159" s="2">
        <v>377.56900000000002</v>
      </c>
      <c r="FR159" s="2">
        <v>23.750800000000002</v>
      </c>
      <c r="FS159" s="2">
        <v>25.837599999999998</v>
      </c>
      <c r="FT159" s="2">
        <v>29.9998</v>
      </c>
      <c r="FU159" s="2">
        <v>25.732099999999999</v>
      </c>
      <c r="FV159" s="2">
        <v>26.0855</v>
      </c>
      <c r="FW159" s="2">
        <v>21.523900000000001</v>
      </c>
      <c r="FX159" s="2">
        <v>0</v>
      </c>
      <c r="FY159" s="2">
        <v>41.292099999999998</v>
      </c>
      <c r="FZ159" s="2">
        <v>-999.9</v>
      </c>
      <c r="GA159" s="2">
        <v>410</v>
      </c>
      <c r="GB159" s="2">
        <v>18.3766</v>
      </c>
      <c r="GC159" s="2">
        <v>98.914699999999996</v>
      </c>
      <c r="GD159" s="2">
        <v>93.562700000000007</v>
      </c>
    </row>
    <row r="160" spans="1:186" s="2" customFormat="1" thickTop="1" thickBot="1" x14ac:dyDescent="0.35">
      <c r="A160" s="1">
        <v>141</v>
      </c>
      <c r="B160" s="2">
        <v>1693261883.0999999</v>
      </c>
      <c r="C160" s="2">
        <v>25474.099999904629</v>
      </c>
      <c r="D160" s="2" t="s">
        <v>1048</v>
      </c>
      <c r="E160" s="2" t="s">
        <v>1049</v>
      </c>
      <c r="F160" s="2">
        <v>5</v>
      </c>
      <c r="G160" s="2" t="s">
        <v>934</v>
      </c>
      <c r="H160" s="2" t="s">
        <v>308</v>
      </c>
      <c r="I160" s="1">
        <v>141</v>
      </c>
      <c r="J160" s="1" t="s">
        <v>1377</v>
      </c>
      <c r="M160" s="2">
        <v>1693261875.099999</v>
      </c>
      <c r="N160" s="2">
        <f t="shared" si="100"/>
        <v>1.4499601728712246E-3</v>
      </c>
      <c r="O160" s="2">
        <f t="shared" si="101"/>
        <v>1.4499601728712246</v>
      </c>
      <c r="P160" s="1">
        <f t="shared" si="102"/>
        <v>10.586329572216968</v>
      </c>
      <c r="Q160" s="2">
        <f t="shared" si="103"/>
        <v>398.83564516129042</v>
      </c>
      <c r="R160" s="2">
        <f t="shared" si="104"/>
        <v>244.26823710181466</v>
      </c>
      <c r="S160" s="2">
        <f t="shared" si="105"/>
        <v>24.779062155558623</v>
      </c>
      <c r="T160" s="2">
        <f t="shared" si="106"/>
        <v>40.458691471968379</v>
      </c>
      <c r="U160" s="2">
        <f t="shared" si="107"/>
        <v>0.11655523749289001</v>
      </c>
      <c r="V160" s="2">
        <f t="shared" si="108"/>
        <v>2.9530601035395785</v>
      </c>
      <c r="W160" s="2">
        <f t="shared" si="109"/>
        <v>0.11405854260388454</v>
      </c>
      <c r="X160" s="2">
        <f t="shared" si="110"/>
        <v>7.1506452874685253E-2</v>
      </c>
      <c r="Y160" s="2">
        <f t="shared" si="111"/>
        <v>49.591586797612152</v>
      </c>
      <c r="Z160" s="2">
        <f t="shared" si="112"/>
        <v>24.030762149114686</v>
      </c>
      <c r="AA160" s="2">
        <f t="shared" si="113"/>
        <v>23.648099999999999</v>
      </c>
      <c r="AB160" s="2">
        <f t="shared" si="114"/>
        <v>2.9322468888969202</v>
      </c>
      <c r="AC160" s="2">
        <f t="shared" si="115"/>
        <v>55.440879680674968</v>
      </c>
      <c r="AD160" s="2">
        <f t="shared" si="116"/>
        <v>1.671938493670527</v>
      </c>
      <c r="AE160" s="2">
        <f t="shared" si="117"/>
        <v>3.0157142226105673</v>
      </c>
      <c r="AF160" s="2">
        <f t="shared" si="118"/>
        <v>1.2603083952263932</v>
      </c>
      <c r="AG160" s="2">
        <f t="shared" si="119"/>
        <v>-63.943243623621008</v>
      </c>
      <c r="AH160" s="2">
        <f t="shared" si="120"/>
        <v>74.322205315086464</v>
      </c>
      <c r="AI160" s="2">
        <f t="shared" si="121"/>
        <v>5.2638954568068215</v>
      </c>
      <c r="AJ160" s="2">
        <f t="shared" si="122"/>
        <v>65.234443945884436</v>
      </c>
      <c r="AK160" s="2">
        <f t="shared" si="123"/>
        <v>10.586329572216968</v>
      </c>
      <c r="AL160" s="2">
        <f t="shared" si="124"/>
        <v>1.4499601728712246</v>
      </c>
      <c r="AM160" s="2">
        <f t="shared" si="125"/>
        <v>11.221472023167722</v>
      </c>
      <c r="AN160" s="2">
        <v>416.26770786154009</v>
      </c>
      <c r="AO160" s="2">
        <v>405.12799999999987</v>
      </c>
      <c r="AP160" s="2">
        <v>-5.5096524830876077E-2</v>
      </c>
      <c r="AQ160" s="2">
        <v>67.240015289673778</v>
      </c>
      <c r="AR160" s="2">
        <f t="shared" si="126"/>
        <v>1.4853635698374459</v>
      </c>
      <c r="AS160" s="2">
        <v>15.04608615727274</v>
      </c>
      <c r="AT160" s="2">
        <v>16.507398181818179</v>
      </c>
      <c r="AU160" s="2">
        <v>-8.9832486354220436E-5</v>
      </c>
      <c r="AV160" s="2">
        <v>78.55</v>
      </c>
      <c r="AW160" s="2">
        <v>6</v>
      </c>
      <c r="AX160" s="2">
        <v>1</v>
      </c>
      <c r="AY160" s="2">
        <f t="shared" si="127"/>
        <v>1</v>
      </c>
      <c r="AZ160" s="2">
        <f t="shared" si="128"/>
        <v>0</v>
      </c>
      <c r="BA160" s="2">
        <f t="shared" si="129"/>
        <v>54109.371793822138</v>
      </c>
      <c r="BB160" s="2" t="s">
        <v>309</v>
      </c>
      <c r="BC160" s="2">
        <v>0</v>
      </c>
      <c r="BD160" s="2">
        <v>0</v>
      </c>
      <c r="BE160" s="2">
        <v>0</v>
      </c>
      <c r="BF160" s="2" t="e">
        <f t="shared" si="130"/>
        <v>#DIV/0!</v>
      </c>
      <c r="BG160" s="2">
        <v>0.5</v>
      </c>
      <c r="BH160" s="2" t="s">
        <v>1050</v>
      </c>
      <c r="BI160" s="2">
        <v>8154.05</v>
      </c>
      <c r="BJ160" s="2">
        <v>1085.716538461538</v>
      </c>
      <c r="BK160" s="2">
        <v>2766.93</v>
      </c>
      <c r="BL160" s="2">
        <f t="shared" si="131"/>
        <v>0.6076096834898107</v>
      </c>
      <c r="BM160" s="2">
        <v>0.5</v>
      </c>
      <c r="BN160" s="2">
        <f t="shared" si="132"/>
        <v>252.90363983830815</v>
      </c>
      <c r="BO160" s="2">
        <f t="shared" si="133"/>
        <v>10.586329572216968</v>
      </c>
      <c r="BP160" s="2">
        <f t="shared" si="134"/>
        <v>76.833350277787744</v>
      </c>
      <c r="BQ160" s="2">
        <f t="shared" si="135"/>
        <v>3.9882105210765566E-2</v>
      </c>
      <c r="BR160" s="2">
        <f t="shared" si="136"/>
        <v>-1</v>
      </c>
      <c r="BS160" s="2" t="e">
        <f t="shared" si="137"/>
        <v>#DIV/0!</v>
      </c>
      <c r="BT160" s="2" t="s">
        <v>1051</v>
      </c>
      <c r="BU160" s="2">
        <v>697.13</v>
      </c>
      <c r="BV160" s="2">
        <f t="shared" si="138"/>
        <v>697.13</v>
      </c>
      <c r="BW160" s="2">
        <f t="shared" si="139"/>
        <v>0.74804928205628618</v>
      </c>
      <c r="BX160" s="2">
        <f t="shared" si="140"/>
        <v>0.81225889532247664</v>
      </c>
      <c r="BY160" s="2">
        <f t="shared" si="141"/>
        <v>3.9690301665399566</v>
      </c>
      <c r="BZ160" s="2">
        <f t="shared" si="142"/>
        <v>0.6076096834898107</v>
      </c>
      <c r="CA160" s="2" t="e">
        <f t="shared" si="143"/>
        <v>#DIV/0!</v>
      </c>
      <c r="CB160" s="2">
        <f t="shared" si="144"/>
        <v>0.52154501072493131</v>
      </c>
      <c r="CC160" s="2">
        <f t="shared" si="145"/>
        <v>0.47845498927506869</v>
      </c>
      <c r="CD160" s="2">
        <f t="shared" si="146"/>
        <v>300.02219354838712</v>
      </c>
      <c r="CE160" s="2">
        <f t="shared" si="147"/>
        <v>252.90363983830815</v>
      </c>
      <c r="CF160" s="2">
        <f t="shared" si="148"/>
        <v>0.84294977263913728</v>
      </c>
      <c r="CG160" s="2">
        <f t="shared" si="149"/>
        <v>0.16529306119353498</v>
      </c>
      <c r="CH160" s="2">
        <v>6</v>
      </c>
      <c r="CI160" s="2">
        <v>0.5</v>
      </c>
      <c r="CJ160" s="2" t="s">
        <v>312</v>
      </c>
      <c r="CK160" s="2">
        <v>2</v>
      </c>
      <c r="CL160" s="2" t="b">
        <v>0</v>
      </c>
      <c r="CM160" s="2">
        <v>1693261875.099999</v>
      </c>
      <c r="CN160" s="2">
        <v>398.83564516129042</v>
      </c>
      <c r="CO160" s="2">
        <v>410.00016129032258</v>
      </c>
      <c r="CP160" s="2">
        <v>16.48171612903225</v>
      </c>
      <c r="CQ160" s="2">
        <v>15.055667741935491</v>
      </c>
      <c r="CR160" s="2">
        <v>399.14664516129028</v>
      </c>
      <c r="CS160" s="2">
        <v>16.427716129032259</v>
      </c>
      <c r="CT160" s="2">
        <v>600.005870967742</v>
      </c>
      <c r="CU160" s="2">
        <v>101.34209677419349</v>
      </c>
      <c r="CV160" s="2">
        <v>9.9918158064516135E-2</v>
      </c>
      <c r="CW160" s="2">
        <v>24.11493225806452</v>
      </c>
      <c r="CX160" s="2">
        <v>23.648099999999999</v>
      </c>
      <c r="CY160" s="2">
        <v>999.90000000000032</v>
      </c>
      <c r="CZ160" s="2">
        <v>0</v>
      </c>
      <c r="DA160" s="2">
        <v>0</v>
      </c>
      <c r="DB160" s="2">
        <v>10000.42290322581</v>
      </c>
      <c r="DC160" s="2">
        <v>0</v>
      </c>
      <c r="DD160" s="2">
        <v>255.72883870967749</v>
      </c>
      <c r="DE160" s="2">
        <v>300.02219354838712</v>
      </c>
      <c r="DF160" s="2">
        <v>0.90000796774193548</v>
      </c>
      <c r="DG160" s="2">
        <v>9.9992035483870964E-2</v>
      </c>
      <c r="DH160" s="2">
        <v>0</v>
      </c>
      <c r="DI160" s="2">
        <v>1086.6229032258061</v>
      </c>
      <c r="DJ160" s="2">
        <v>5.0002200000000023</v>
      </c>
      <c r="DK160" s="2">
        <v>3315.6806451612902</v>
      </c>
      <c r="DL160" s="2">
        <v>2719.8654838709681</v>
      </c>
      <c r="DM160" s="2">
        <v>33.673000000000002</v>
      </c>
      <c r="DN160" s="2">
        <v>37.961387096774189</v>
      </c>
      <c r="DO160" s="2">
        <v>35.731709677419353</v>
      </c>
      <c r="DP160" s="2">
        <v>34.354580645161292</v>
      </c>
      <c r="DQ160" s="2">
        <v>35.539999999999992</v>
      </c>
      <c r="DR160" s="2">
        <v>265.52290322580637</v>
      </c>
      <c r="DS160" s="2">
        <v>29.5</v>
      </c>
      <c r="DT160" s="2">
        <v>0</v>
      </c>
      <c r="DU160" s="2">
        <v>195.39999985694891</v>
      </c>
      <c r="DV160" s="2">
        <v>0</v>
      </c>
      <c r="DW160" s="2">
        <v>1085.716538461538</v>
      </c>
      <c r="DX160" s="2">
        <v>-120.1391453718462</v>
      </c>
      <c r="DY160" s="2">
        <v>-354.33777798049567</v>
      </c>
      <c r="DZ160" s="2">
        <v>3313.07</v>
      </c>
      <c r="EA160" s="2">
        <v>15</v>
      </c>
      <c r="EB160" s="2">
        <v>1693261919.5999999</v>
      </c>
      <c r="EC160" s="2" t="s">
        <v>1052</v>
      </c>
      <c r="ED160" s="2">
        <v>1693261919.5999999</v>
      </c>
      <c r="EE160" s="2">
        <v>1693261906.5999999</v>
      </c>
      <c r="EF160" s="2">
        <v>142</v>
      </c>
      <c r="EG160" s="2">
        <v>0.104</v>
      </c>
      <c r="EH160" s="2">
        <v>3.0000000000000001E-3</v>
      </c>
      <c r="EI160" s="2">
        <v>-0.311</v>
      </c>
      <c r="EJ160" s="2">
        <v>5.3999999999999999E-2</v>
      </c>
      <c r="EK160" s="2">
        <v>410</v>
      </c>
      <c r="EL160" s="2">
        <v>15</v>
      </c>
      <c r="EM160" s="2">
        <v>0.31</v>
      </c>
      <c r="EN160" s="2">
        <v>0.1</v>
      </c>
      <c r="EO160" s="2">
        <v>100</v>
      </c>
      <c r="EP160" s="2">
        <v>100</v>
      </c>
      <c r="EQ160" s="2">
        <v>-0.311</v>
      </c>
      <c r="ER160" s="2">
        <v>5.3999999999999999E-2</v>
      </c>
      <c r="ES160" s="2">
        <v>-0.90453027777556061</v>
      </c>
      <c r="ET160" s="2">
        <v>4.3947813741094052E-4</v>
      </c>
      <c r="EU160" s="2">
        <v>1.9954388575737439E-6</v>
      </c>
      <c r="EV160" s="2">
        <v>-3.8034163071679039E-10</v>
      </c>
      <c r="EW160" s="2">
        <v>-6.5087233399772654E-2</v>
      </c>
      <c r="EX160" s="2">
        <v>-1.1920631203760169E-2</v>
      </c>
      <c r="EY160" s="2">
        <v>1.912794135708796E-3</v>
      </c>
      <c r="EZ160" s="2">
        <v>-4.0206091563060771E-5</v>
      </c>
      <c r="FA160" s="2">
        <v>23</v>
      </c>
      <c r="FB160" s="2">
        <v>2006</v>
      </c>
      <c r="FC160" s="2">
        <v>0</v>
      </c>
      <c r="FD160" s="2">
        <v>18</v>
      </c>
      <c r="FE160" s="2">
        <v>2.8</v>
      </c>
      <c r="FF160" s="2">
        <v>2.9</v>
      </c>
      <c r="FG160" s="2">
        <v>1.07422</v>
      </c>
      <c r="FH160" s="2">
        <v>2.6232899999999999</v>
      </c>
      <c r="FI160" s="2">
        <v>1.39771</v>
      </c>
      <c r="FJ160" s="2">
        <v>2.2680699999999998</v>
      </c>
      <c r="FK160" s="2">
        <v>1.3952599999999999</v>
      </c>
      <c r="FL160" s="2">
        <v>2.6122999999999998</v>
      </c>
      <c r="FM160" s="2">
        <v>33.738100000000003</v>
      </c>
      <c r="FN160" s="2">
        <v>12.862399999999999</v>
      </c>
      <c r="FO160" s="2">
        <v>18</v>
      </c>
      <c r="FP160" s="2">
        <v>593.94000000000005</v>
      </c>
      <c r="FQ160" s="2">
        <v>378.16</v>
      </c>
      <c r="FR160" s="2">
        <v>23.692599999999999</v>
      </c>
      <c r="FS160" s="2">
        <v>25.731400000000001</v>
      </c>
      <c r="FT160" s="2">
        <v>29.9999</v>
      </c>
      <c r="FU160" s="2">
        <v>25.617699999999999</v>
      </c>
      <c r="FV160" s="2">
        <v>25.971</v>
      </c>
      <c r="FW160" s="2">
        <v>21.526399999999999</v>
      </c>
      <c r="FX160" s="2">
        <v>0</v>
      </c>
      <c r="FY160" s="2">
        <v>43.520699999999998</v>
      </c>
      <c r="FZ160" s="2">
        <v>-999.9</v>
      </c>
      <c r="GA160" s="2">
        <v>410</v>
      </c>
      <c r="GB160" s="2">
        <v>17.196400000000001</v>
      </c>
      <c r="GC160" s="2">
        <v>98.927300000000002</v>
      </c>
      <c r="GD160" s="2">
        <v>93.576300000000003</v>
      </c>
    </row>
    <row r="161" spans="1:186" s="2" customFormat="1" thickTop="1" thickBot="1" x14ac:dyDescent="0.35">
      <c r="A161" s="1">
        <v>142</v>
      </c>
      <c r="B161" s="2">
        <v>1693262114.0999999</v>
      </c>
      <c r="C161" s="2">
        <v>25705.099999904629</v>
      </c>
      <c r="D161" s="2" t="s">
        <v>1053</v>
      </c>
      <c r="E161" s="2" t="s">
        <v>1054</v>
      </c>
      <c r="F161" s="2">
        <v>5</v>
      </c>
      <c r="G161" s="2" t="s">
        <v>934</v>
      </c>
      <c r="H161" s="2" t="s">
        <v>308</v>
      </c>
      <c r="I161" s="1">
        <v>142</v>
      </c>
      <c r="J161" s="1" t="s">
        <v>1378</v>
      </c>
      <c r="M161" s="2">
        <v>1693262106.099999</v>
      </c>
      <c r="N161" s="2">
        <f t="shared" si="100"/>
        <v>3.3876992770583768E-3</v>
      </c>
      <c r="O161" s="2">
        <f t="shared" si="101"/>
        <v>3.3876992770583767</v>
      </c>
      <c r="P161" s="1">
        <f t="shared" si="102"/>
        <v>13.483917660637649</v>
      </c>
      <c r="Q161" s="2">
        <f t="shared" si="103"/>
        <v>395.19964516129039</v>
      </c>
      <c r="R161" s="2">
        <f t="shared" si="104"/>
        <v>304.60137371265591</v>
      </c>
      <c r="S161" s="2">
        <f t="shared" si="105"/>
        <v>30.895630532143866</v>
      </c>
      <c r="T161" s="2">
        <f t="shared" si="106"/>
        <v>40.084987387009527</v>
      </c>
      <c r="U161" s="2">
        <f t="shared" si="107"/>
        <v>0.27031133752728559</v>
      </c>
      <c r="V161" s="2">
        <f t="shared" si="108"/>
        <v>2.9520576324698187</v>
      </c>
      <c r="W161" s="2">
        <f t="shared" si="109"/>
        <v>0.25727479215391819</v>
      </c>
      <c r="X161" s="2">
        <f t="shared" si="110"/>
        <v>0.16191562078330085</v>
      </c>
      <c r="Y161" s="2">
        <f t="shared" si="111"/>
        <v>49.588082600201794</v>
      </c>
      <c r="Z161" s="2">
        <f t="shared" si="112"/>
        <v>23.607966244000327</v>
      </c>
      <c r="AA161" s="2">
        <f t="shared" si="113"/>
        <v>23.350106451612898</v>
      </c>
      <c r="AB161" s="2">
        <f t="shared" si="114"/>
        <v>2.8800298339157941</v>
      </c>
      <c r="AC161" s="2">
        <f t="shared" si="115"/>
        <v>51.94005624059335</v>
      </c>
      <c r="AD161" s="2">
        <f t="shared" si="116"/>
        <v>1.5737638267826659</v>
      </c>
      <c r="AE161" s="2">
        <f t="shared" si="117"/>
        <v>3.0299617302930506</v>
      </c>
      <c r="AF161" s="2">
        <f t="shared" si="118"/>
        <v>1.3062660071331282</v>
      </c>
      <c r="AG161" s="2">
        <f t="shared" si="119"/>
        <v>-149.39753811827441</v>
      </c>
      <c r="AH161" s="2">
        <f t="shared" si="120"/>
        <v>134.2251522859747</v>
      </c>
      <c r="AI161" s="2">
        <f t="shared" si="121"/>
        <v>9.4992438517005411</v>
      </c>
      <c r="AJ161" s="2">
        <f t="shared" si="122"/>
        <v>43.914940619602618</v>
      </c>
      <c r="AK161" s="2">
        <f t="shared" si="123"/>
        <v>13.483917660637649</v>
      </c>
      <c r="AL161" s="2">
        <f t="shared" si="124"/>
        <v>3.3876992770583767</v>
      </c>
      <c r="AM161" s="2">
        <f t="shared" si="125"/>
        <v>13.231634411459551</v>
      </c>
      <c r="AN161" s="2">
        <v>415.08244908751118</v>
      </c>
      <c r="AO161" s="2">
        <v>401.37873333333317</v>
      </c>
      <c r="AP161" s="2">
        <v>6.7268390015948518E-2</v>
      </c>
      <c r="AQ161" s="2">
        <v>67.241841958651705</v>
      </c>
      <c r="AR161" s="2">
        <f t="shared" si="126"/>
        <v>3.4485869411894217</v>
      </c>
      <c r="AS161" s="2">
        <v>12.155073100822509</v>
      </c>
      <c r="AT161" s="2">
        <v>15.55619696969697</v>
      </c>
      <c r="AU161" s="2">
        <v>-1.156225108225226E-3</v>
      </c>
      <c r="AV161" s="2">
        <v>78.55</v>
      </c>
      <c r="AW161" s="2">
        <v>0</v>
      </c>
      <c r="AX161" s="2">
        <v>0</v>
      </c>
      <c r="AY161" s="2">
        <f t="shared" si="127"/>
        <v>1</v>
      </c>
      <c r="AZ161" s="2">
        <f t="shared" si="128"/>
        <v>0</v>
      </c>
      <c r="BA161" s="2">
        <f t="shared" si="129"/>
        <v>54065.278784777278</v>
      </c>
      <c r="BB161" s="2" t="s">
        <v>309</v>
      </c>
      <c r="BC161" s="2">
        <v>0</v>
      </c>
      <c r="BD161" s="2">
        <v>0</v>
      </c>
      <c r="BE161" s="2">
        <v>0</v>
      </c>
      <c r="BF161" s="2" t="e">
        <f t="shared" si="130"/>
        <v>#DIV/0!</v>
      </c>
      <c r="BG161" s="2">
        <v>0.5</v>
      </c>
      <c r="BH161" s="2" t="s">
        <v>1055</v>
      </c>
      <c r="BI161" s="2">
        <v>8151.94</v>
      </c>
      <c r="BJ161" s="2">
        <v>1018.962</v>
      </c>
      <c r="BK161" s="2">
        <v>2775.85</v>
      </c>
      <c r="BL161" s="2">
        <f t="shared" si="131"/>
        <v>0.63291892573445963</v>
      </c>
      <c r="BM161" s="2">
        <v>0.5</v>
      </c>
      <c r="BN161" s="2">
        <f t="shared" si="132"/>
        <v>252.88599405994069</v>
      </c>
      <c r="BO161" s="2">
        <f t="shared" si="133"/>
        <v>13.483917660637649</v>
      </c>
      <c r="BP161" s="2">
        <f t="shared" si="134"/>
        <v>80.028165846854293</v>
      </c>
      <c r="BQ161" s="2">
        <f t="shared" si="135"/>
        <v>5.1342968632577243E-2</v>
      </c>
      <c r="BR161" s="2">
        <f t="shared" si="136"/>
        <v>-1</v>
      </c>
      <c r="BS161" s="2" t="e">
        <f t="shared" si="137"/>
        <v>#DIV/0!</v>
      </c>
      <c r="BT161" s="2" t="s">
        <v>1056</v>
      </c>
      <c r="BU161" s="2">
        <v>699.73</v>
      </c>
      <c r="BV161" s="2">
        <f t="shared" si="138"/>
        <v>699.73</v>
      </c>
      <c r="BW161" s="2">
        <f t="shared" si="139"/>
        <v>0.74792225804708468</v>
      </c>
      <c r="BX161" s="2">
        <f t="shared" si="140"/>
        <v>0.84623624838641309</v>
      </c>
      <c r="BY161" s="2">
        <f t="shared" si="141"/>
        <v>3.967030140196933</v>
      </c>
      <c r="BZ161" s="2">
        <f t="shared" si="142"/>
        <v>0.63291892573445974</v>
      </c>
      <c r="CA161" s="2" t="e">
        <f t="shared" si="143"/>
        <v>#DIV/0!</v>
      </c>
      <c r="CB161" s="2">
        <f t="shared" si="144"/>
        <v>0.58111773558133162</v>
      </c>
      <c r="CC161" s="2">
        <f t="shared" si="145"/>
        <v>0.41888226441866838</v>
      </c>
      <c r="CD161" s="2">
        <f t="shared" si="146"/>
        <v>300.00129032258059</v>
      </c>
      <c r="CE161" s="2">
        <f t="shared" si="147"/>
        <v>252.88599405994069</v>
      </c>
      <c r="CF161" s="2">
        <f t="shared" si="148"/>
        <v>0.84294968794308012</v>
      </c>
      <c r="CG161" s="2">
        <f t="shared" si="149"/>
        <v>0.1652928977301448</v>
      </c>
      <c r="CH161" s="2">
        <v>6</v>
      </c>
      <c r="CI161" s="2">
        <v>0.5</v>
      </c>
      <c r="CJ161" s="2" t="s">
        <v>312</v>
      </c>
      <c r="CK161" s="2">
        <v>2</v>
      </c>
      <c r="CL161" s="2" t="b">
        <v>0</v>
      </c>
      <c r="CM161" s="2">
        <v>1693262106.099999</v>
      </c>
      <c r="CN161" s="2">
        <v>395.19964516129039</v>
      </c>
      <c r="CO161" s="2">
        <v>410.02229032258072</v>
      </c>
      <c r="CP161" s="2">
        <v>15.5158064516129</v>
      </c>
      <c r="CQ161" s="2">
        <v>12.18069032258065</v>
      </c>
      <c r="CR161" s="2">
        <v>395.41364516129039</v>
      </c>
      <c r="CS161" s="2">
        <v>15.522806451612899</v>
      </c>
      <c r="CT161" s="2">
        <v>600.00364516129036</v>
      </c>
      <c r="CU161" s="2">
        <v>101.3297741935484</v>
      </c>
      <c r="CV161" s="2">
        <v>9.9940832258064521E-2</v>
      </c>
      <c r="CW161" s="2">
        <v>24.193487096774199</v>
      </c>
      <c r="CX161" s="2">
        <v>23.350106451612898</v>
      </c>
      <c r="CY161" s="2">
        <v>999.90000000000032</v>
      </c>
      <c r="CZ161" s="2">
        <v>0</v>
      </c>
      <c r="DA161" s="2">
        <v>0</v>
      </c>
      <c r="DB161" s="2">
        <v>9995.9483870967742</v>
      </c>
      <c r="DC161" s="2">
        <v>0</v>
      </c>
      <c r="DD161" s="2">
        <v>125.3861935483871</v>
      </c>
      <c r="DE161" s="2">
        <v>300.00129032258059</v>
      </c>
      <c r="DF161" s="2">
        <v>0.90000377419354849</v>
      </c>
      <c r="DG161" s="2">
        <v>9.9995977419354815E-2</v>
      </c>
      <c r="DH161" s="2">
        <v>0</v>
      </c>
      <c r="DI161" s="2">
        <v>1019.317741935484</v>
      </c>
      <c r="DJ161" s="2">
        <v>5.0002200000000023</v>
      </c>
      <c r="DK161" s="2">
        <v>3118.5132258064509</v>
      </c>
      <c r="DL161" s="2">
        <v>2719.6696774193551</v>
      </c>
      <c r="DM161" s="2">
        <v>34.538064516129033</v>
      </c>
      <c r="DN161" s="2">
        <v>38.747870967741918</v>
      </c>
      <c r="DO161" s="2">
        <v>36.608741935483877</v>
      </c>
      <c r="DP161" s="2">
        <v>36.185322580645163</v>
      </c>
      <c r="DQ161" s="2">
        <v>36.401000000000003</v>
      </c>
      <c r="DR161" s="2">
        <v>265.50193548387102</v>
      </c>
      <c r="DS161" s="2">
        <v>29.49677419354839</v>
      </c>
      <c r="DT161" s="2">
        <v>0</v>
      </c>
      <c r="DU161" s="2">
        <v>228.79999995231631</v>
      </c>
      <c r="DV161" s="2">
        <v>0</v>
      </c>
      <c r="DW161" s="2">
        <v>1018.962</v>
      </c>
      <c r="DX161" s="2">
        <v>-25.736153846215029</v>
      </c>
      <c r="DY161" s="2">
        <v>-70.636153862413352</v>
      </c>
      <c r="DZ161" s="2">
        <v>3117.5572000000002</v>
      </c>
      <c r="EA161" s="2">
        <v>15</v>
      </c>
      <c r="EB161" s="2">
        <v>1693262154.5999999</v>
      </c>
      <c r="EC161" s="2" t="s">
        <v>1057</v>
      </c>
      <c r="ED161" s="2">
        <v>1693262154.5999999</v>
      </c>
      <c r="EE161" s="2">
        <v>1693262138.0999999</v>
      </c>
      <c r="EF161" s="2">
        <v>143</v>
      </c>
      <c r="EG161" s="2">
        <v>9.7000000000000003E-2</v>
      </c>
      <c r="EH161" s="2">
        <v>-0.01</v>
      </c>
      <c r="EI161" s="2">
        <v>-0.214</v>
      </c>
      <c r="EJ161" s="2">
        <v>-7.0000000000000001E-3</v>
      </c>
      <c r="EK161" s="2">
        <v>410</v>
      </c>
      <c r="EL161" s="2">
        <v>12</v>
      </c>
      <c r="EM161" s="2">
        <v>0.28999999999999998</v>
      </c>
      <c r="EN161" s="2">
        <v>0.04</v>
      </c>
      <c r="EO161" s="2">
        <v>100</v>
      </c>
      <c r="EP161" s="2">
        <v>100</v>
      </c>
      <c r="EQ161" s="2">
        <v>-0.214</v>
      </c>
      <c r="ER161" s="2">
        <v>-7.0000000000000001E-3</v>
      </c>
      <c r="ES161" s="2">
        <v>-0.80074386128784303</v>
      </c>
      <c r="ET161" s="2">
        <v>4.3947813741094052E-4</v>
      </c>
      <c r="EU161" s="2">
        <v>1.9954388575737439E-6</v>
      </c>
      <c r="EV161" s="2">
        <v>-3.8034163071679039E-10</v>
      </c>
      <c r="EW161" s="2">
        <v>-6.1683356740530257E-2</v>
      </c>
      <c r="EX161" s="2">
        <v>-1.1920631203760169E-2</v>
      </c>
      <c r="EY161" s="2">
        <v>1.912794135708796E-3</v>
      </c>
      <c r="EZ161" s="2">
        <v>-4.0206091563060771E-5</v>
      </c>
      <c r="FA161" s="2">
        <v>23</v>
      </c>
      <c r="FB161" s="2">
        <v>2006</v>
      </c>
      <c r="FC161" s="2">
        <v>0</v>
      </c>
      <c r="FD161" s="2">
        <v>18</v>
      </c>
      <c r="FE161" s="2">
        <v>3.2</v>
      </c>
      <c r="FF161" s="2">
        <v>3.5</v>
      </c>
      <c r="FG161" s="2">
        <v>1.07178</v>
      </c>
      <c r="FH161" s="2">
        <v>2.6245099999999999</v>
      </c>
      <c r="FI161" s="2">
        <v>1.39771</v>
      </c>
      <c r="FJ161" s="2">
        <v>2.2692899999999998</v>
      </c>
      <c r="FK161" s="2">
        <v>1.3952599999999999</v>
      </c>
      <c r="FL161" s="2">
        <v>2.49146</v>
      </c>
      <c r="FM161" s="2">
        <v>33.670499999999997</v>
      </c>
      <c r="FN161" s="2">
        <v>12.7136</v>
      </c>
      <c r="FO161" s="2">
        <v>18</v>
      </c>
      <c r="FP161" s="2">
        <v>600.55700000000002</v>
      </c>
      <c r="FQ161" s="2">
        <v>376.41800000000001</v>
      </c>
      <c r="FR161" s="2">
        <v>23.76</v>
      </c>
      <c r="FS161" s="2">
        <v>25.6189</v>
      </c>
      <c r="FT161" s="2">
        <v>29.9999</v>
      </c>
      <c r="FU161" s="2">
        <v>25.4893</v>
      </c>
      <c r="FV161" s="2">
        <v>25.8415</v>
      </c>
      <c r="FW161" s="2">
        <v>21.476800000000001</v>
      </c>
      <c r="FX161" s="2">
        <v>11.59</v>
      </c>
      <c r="FY161" s="2">
        <v>35.596200000000003</v>
      </c>
      <c r="FZ161" s="2">
        <v>-999.9</v>
      </c>
      <c r="GA161" s="2">
        <v>410</v>
      </c>
      <c r="GB161" s="2">
        <v>12.256600000000001</v>
      </c>
      <c r="GC161" s="2">
        <v>98.951999999999998</v>
      </c>
      <c r="GD161" s="2">
        <v>93.606399999999994</v>
      </c>
    </row>
    <row r="162" spans="1:186" s="2" customFormat="1" thickTop="1" thickBot="1" x14ac:dyDescent="0.35">
      <c r="A162" s="1">
        <v>143</v>
      </c>
      <c r="B162" s="2">
        <v>1693262317.5999999</v>
      </c>
      <c r="C162" s="2">
        <v>25908.599999904629</v>
      </c>
      <c r="D162" s="2" t="s">
        <v>1058</v>
      </c>
      <c r="E162" s="2" t="s">
        <v>1059</v>
      </c>
      <c r="F162" s="2">
        <v>5</v>
      </c>
      <c r="G162" s="2" t="s">
        <v>934</v>
      </c>
      <c r="H162" s="2" t="s">
        <v>308</v>
      </c>
      <c r="I162" s="1">
        <v>143</v>
      </c>
      <c r="J162" s="1" t="s">
        <v>1379</v>
      </c>
      <c r="M162" s="2">
        <v>1693262309.849999</v>
      </c>
      <c r="N162" s="2">
        <f t="shared" si="100"/>
        <v>1.5320654674395604E-3</v>
      </c>
      <c r="O162" s="2">
        <f t="shared" si="101"/>
        <v>1.5320654674395604</v>
      </c>
      <c r="P162" s="1">
        <f t="shared" si="102"/>
        <v>7.8718419163538051</v>
      </c>
      <c r="Q162" s="2">
        <f t="shared" si="103"/>
        <v>401.49596666666667</v>
      </c>
      <c r="R162" s="2">
        <f t="shared" si="104"/>
        <v>276.00236292692557</v>
      </c>
      <c r="S162" s="2">
        <f t="shared" si="105"/>
        <v>27.995382272798505</v>
      </c>
      <c r="T162" s="2">
        <f t="shared" si="106"/>
        <v>40.724408837021485</v>
      </c>
      <c r="U162" s="2">
        <f t="shared" si="107"/>
        <v>0.10885408123800672</v>
      </c>
      <c r="V162" s="2">
        <f t="shared" si="108"/>
        <v>2.9520304833737003</v>
      </c>
      <c r="W162" s="2">
        <f t="shared" si="109"/>
        <v>0.10667234433505321</v>
      </c>
      <c r="X162" s="2">
        <f t="shared" si="110"/>
        <v>6.6862593501295517E-2</v>
      </c>
      <c r="Y162" s="2">
        <f t="shared" si="111"/>
        <v>49.591306202034339</v>
      </c>
      <c r="Z162" s="2">
        <f t="shared" si="112"/>
        <v>24.373417315014809</v>
      </c>
      <c r="AA162" s="2">
        <f t="shared" si="113"/>
        <v>23.99650333333334</v>
      </c>
      <c r="AB162" s="2">
        <f t="shared" si="114"/>
        <v>2.9943454594737591</v>
      </c>
      <c r="AC162" s="2">
        <f t="shared" si="115"/>
        <v>50.948096246607854</v>
      </c>
      <c r="AD162" s="2">
        <f t="shared" si="116"/>
        <v>1.5703280174043914</v>
      </c>
      <c r="AE162" s="2">
        <f t="shared" si="117"/>
        <v>3.0822113741079078</v>
      </c>
      <c r="AF162" s="2">
        <f t="shared" si="118"/>
        <v>1.4240174420693676</v>
      </c>
      <c r="AG162" s="2">
        <f t="shared" si="119"/>
        <v>-67.564087114084614</v>
      </c>
      <c r="AH162" s="2">
        <f t="shared" si="120"/>
        <v>76.762755552514861</v>
      </c>
      <c r="AI162" s="2">
        <f t="shared" si="121"/>
        <v>5.4582415316664905</v>
      </c>
      <c r="AJ162" s="2">
        <f t="shared" si="122"/>
        <v>64.248216172131066</v>
      </c>
      <c r="AK162" s="2">
        <f t="shared" si="123"/>
        <v>7.8718419163538051</v>
      </c>
      <c r="AL162" s="2">
        <f t="shared" si="124"/>
        <v>1.5320654674395604</v>
      </c>
      <c r="AM162" s="2">
        <f t="shared" si="125"/>
        <v>8.3485193947443435</v>
      </c>
      <c r="AN162" s="2">
        <v>415.79967695904747</v>
      </c>
      <c r="AO162" s="2">
        <v>407.70947272727278</v>
      </c>
      <c r="AP162" s="2">
        <v>-8.2058104541130009E-2</v>
      </c>
      <c r="AQ162" s="2">
        <v>67.231943819035152</v>
      </c>
      <c r="AR162" s="2">
        <f t="shared" si="126"/>
        <v>1.5825680779085409</v>
      </c>
      <c r="AS162" s="2">
        <v>13.974401022770561</v>
      </c>
      <c r="AT162" s="2">
        <v>15.52926969696969</v>
      </c>
      <c r="AU162" s="2">
        <v>5.7938932178963143E-4</v>
      </c>
      <c r="AV162" s="2">
        <v>78.55</v>
      </c>
      <c r="AW162" s="2">
        <v>40</v>
      </c>
      <c r="AX162" s="2">
        <v>7</v>
      </c>
      <c r="AY162" s="2">
        <f t="shared" si="127"/>
        <v>1</v>
      </c>
      <c r="AZ162" s="2">
        <f t="shared" si="128"/>
        <v>0</v>
      </c>
      <c r="BA162" s="2">
        <f t="shared" si="129"/>
        <v>54012.661744703684</v>
      </c>
      <c r="BB162" s="2" t="s">
        <v>309</v>
      </c>
      <c r="BC162" s="2">
        <v>0</v>
      </c>
      <c r="BD162" s="2">
        <v>0</v>
      </c>
      <c r="BE162" s="2">
        <v>0</v>
      </c>
      <c r="BF162" s="2" t="e">
        <f t="shared" si="130"/>
        <v>#DIV/0!</v>
      </c>
      <c r="BG162" s="2">
        <v>0.5</v>
      </c>
      <c r="BH162" s="2" t="s">
        <v>1060</v>
      </c>
      <c r="BI162" s="2">
        <v>8190.6</v>
      </c>
      <c r="BJ162" s="2">
        <v>1053.8452</v>
      </c>
      <c r="BK162" s="2">
        <v>2125.0500000000002</v>
      </c>
      <c r="BL162" s="2">
        <f t="shared" si="131"/>
        <v>0.50408451565845513</v>
      </c>
      <c r="BM162" s="2">
        <v>0.5</v>
      </c>
      <c r="BN162" s="2">
        <f t="shared" si="132"/>
        <v>252.9048120010541</v>
      </c>
      <c r="BO162" s="2">
        <f t="shared" si="133"/>
        <v>7.8718419163538051</v>
      </c>
      <c r="BP162" s="2">
        <f t="shared" si="134"/>
        <v>63.742699832622002</v>
      </c>
      <c r="BQ162" s="2">
        <f t="shared" si="135"/>
        <v>2.9148681901406761E-2</v>
      </c>
      <c r="BR162" s="2">
        <f t="shared" si="136"/>
        <v>-1</v>
      </c>
      <c r="BS162" s="2" t="e">
        <f t="shared" si="137"/>
        <v>#DIV/0!</v>
      </c>
      <c r="BT162" s="2" t="s">
        <v>1061</v>
      </c>
      <c r="BU162" s="2">
        <v>-12.6</v>
      </c>
      <c r="BV162" s="2">
        <f t="shared" si="138"/>
        <v>-12.6</v>
      </c>
      <c r="BW162" s="2">
        <f t="shared" si="139"/>
        <v>1.0059292722524176</v>
      </c>
      <c r="BX162" s="2">
        <f t="shared" si="140"/>
        <v>0.50111327860033217</v>
      </c>
      <c r="BY162" s="2">
        <f t="shared" si="141"/>
        <v>-168.65476190476193</v>
      </c>
      <c r="BZ162" s="2">
        <f t="shared" si="142"/>
        <v>0.50408451565845513</v>
      </c>
      <c r="CA162" s="2" t="e">
        <f t="shared" si="143"/>
        <v>#DIV/0!</v>
      </c>
      <c r="CB162" s="2">
        <f t="shared" si="144"/>
        <v>-5.9914181991474512E-3</v>
      </c>
      <c r="CC162" s="2">
        <f t="shared" si="145"/>
        <v>1.0059914181991474</v>
      </c>
      <c r="CD162" s="2">
        <f t="shared" si="146"/>
        <v>300.02393333333339</v>
      </c>
      <c r="CE162" s="2">
        <f t="shared" si="147"/>
        <v>252.9048120010541</v>
      </c>
      <c r="CF162" s="2">
        <f t="shared" si="148"/>
        <v>0.8429487914221534</v>
      </c>
      <c r="CG162" s="2">
        <f t="shared" si="149"/>
        <v>0.16529116744475605</v>
      </c>
      <c r="CH162" s="2">
        <v>6</v>
      </c>
      <c r="CI162" s="2">
        <v>0.5</v>
      </c>
      <c r="CJ162" s="2" t="s">
        <v>312</v>
      </c>
      <c r="CK162" s="2">
        <v>2</v>
      </c>
      <c r="CL162" s="2" t="b">
        <v>0</v>
      </c>
      <c r="CM162" s="2">
        <v>1693262309.849999</v>
      </c>
      <c r="CN162" s="2">
        <v>401.49596666666667</v>
      </c>
      <c r="CO162" s="2">
        <v>409.98283333333342</v>
      </c>
      <c r="CP162" s="2">
        <v>15.481633333333329</v>
      </c>
      <c r="CQ162" s="2">
        <v>13.97330333333333</v>
      </c>
      <c r="CR162" s="2">
        <v>401.87796666666668</v>
      </c>
      <c r="CS162" s="2">
        <v>15.446633333333329</v>
      </c>
      <c r="CT162" s="2">
        <v>600.00660000000005</v>
      </c>
      <c r="CU162" s="2">
        <v>101.3317</v>
      </c>
      <c r="CV162" s="2">
        <v>9.9976076666666649E-2</v>
      </c>
      <c r="CW162" s="2">
        <v>24.478833333333331</v>
      </c>
      <c r="CX162" s="2">
        <v>23.99650333333334</v>
      </c>
      <c r="CY162" s="2">
        <v>999.9000000000002</v>
      </c>
      <c r="CZ162" s="2">
        <v>0</v>
      </c>
      <c r="DA162" s="2">
        <v>0</v>
      </c>
      <c r="DB162" s="2">
        <v>9995.6043333333328</v>
      </c>
      <c r="DC162" s="2">
        <v>0</v>
      </c>
      <c r="DD162" s="2">
        <v>246.4332</v>
      </c>
      <c r="DE162" s="2">
        <v>300.02393333333339</v>
      </c>
      <c r="DF162" s="2">
        <v>0.90003493333333351</v>
      </c>
      <c r="DG162" s="2">
        <v>9.9964823333333355E-2</v>
      </c>
      <c r="DH162" s="2">
        <v>0</v>
      </c>
      <c r="DI162" s="2">
        <v>1055.570666666667</v>
      </c>
      <c r="DJ162" s="2">
        <v>5.0002200000000014</v>
      </c>
      <c r="DK162" s="2">
        <v>3191.7449999999999</v>
      </c>
      <c r="DL162" s="2">
        <v>2719.9033333333332</v>
      </c>
      <c r="DM162" s="2">
        <v>35.478999999999999</v>
      </c>
      <c r="DN162" s="2">
        <v>39.629133333333343</v>
      </c>
      <c r="DO162" s="2">
        <v>37.495633333333323</v>
      </c>
      <c r="DP162" s="2">
        <v>37.27893333333332</v>
      </c>
      <c r="DQ162" s="2">
        <v>37.508266666666671</v>
      </c>
      <c r="DR162" s="2">
        <v>265.53100000000001</v>
      </c>
      <c r="DS162" s="2">
        <v>29.49</v>
      </c>
      <c r="DT162" s="2">
        <v>0</v>
      </c>
      <c r="DU162" s="2">
        <v>201.19999980926511</v>
      </c>
      <c r="DV162" s="2">
        <v>0</v>
      </c>
      <c r="DW162" s="2">
        <v>1053.8452</v>
      </c>
      <c r="DX162" s="2">
        <v>-249.5730772808657</v>
      </c>
      <c r="DY162" s="2">
        <v>-741.36077022540314</v>
      </c>
      <c r="DZ162" s="2">
        <v>3186.5540000000001</v>
      </c>
      <c r="EA162" s="2">
        <v>15</v>
      </c>
      <c r="EB162" s="2">
        <v>1693262350.5999999</v>
      </c>
      <c r="EC162" s="2" t="s">
        <v>1062</v>
      </c>
      <c r="ED162" s="2">
        <v>1693262350.5999999</v>
      </c>
      <c r="EE162" s="2">
        <v>1693262344.5999999</v>
      </c>
      <c r="EF162" s="2">
        <v>144</v>
      </c>
      <c r="EG162" s="2">
        <v>-0.16900000000000001</v>
      </c>
      <c r="EH162" s="2">
        <v>1.0999999999999999E-2</v>
      </c>
      <c r="EI162" s="2">
        <v>-0.38200000000000001</v>
      </c>
      <c r="EJ162" s="2">
        <v>3.5000000000000003E-2</v>
      </c>
      <c r="EK162" s="2">
        <v>410</v>
      </c>
      <c r="EL162" s="2">
        <v>14</v>
      </c>
      <c r="EM162" s="2">
        <v>1.4</v>
      </c>
      <c r="EN162" s="2">
        <v>0.11</v>
      </c>
      <c r="EO162" s="2">
        <v>100</v>
      </c>
      <c r="EP162" s="2">
        <v>100</v>
      </c>
      <c r="EQ162" s="2">
        <v>-0.38200000000000001</v>
      </c>
      <c r="ER162" s="2">
        <v>3.5000000000000003E-2</v>
      </c>
      <c r="ES162" s="2">
        <v>-0.70373301680141331</v>
      </c>
      <c r="ET162" s="2">
        <v>4.3947813741094052E-4</v>
      </c>
      <c r="EU162" s="2">
        <v>1.9954388575737439E-6</v>
      </c>
      <c r="EV162" s="2">
        <v>-3.8034163071679039E-10</v>
      </c>
      <c r="EW162" s="2">
        <v>-7.2120774764156972E-2</v>
      </c>
      <c r="EX162" s="2">
        <v>-1.1920631203760169E-2</v>
      </c>
      <c r="EY162" s="2">
        <v>1.912794135708796E-3</v>
      </c>
      <c r="EZ162" s="2">
        <v>-4.0206091563060771E-5</v>
      </c>
      <c r="FA162" s="2">
        <v>23</v>
      </c>
      <c r="FB162" s="2">
        <v>2006</v>
      </c>
      <c r="FC162" s="2">
        <v>0</v>
      </c>
      <c r="FD162" s="2">
        <v>18</v>
      </c>
      <c r="FE162" s="2">
        <v>2.7</v>
      </c>
      <c r="FF162" s="2">
        <v>3</v>
      </c>
      <c r="FG162" s="2">
        <v>1.073</v>
      </c>
      <c r="FH162" s="2">
        <v>2.6245099999999999</v>
      </c>
      <c r="FI162" s="2">
        <v>1.39771</v>
      </c>
      <c r="FJ162" s="2">
        <v>2.2705099999999998</v>
      </c>
      <c r="FK162" s="2">
        <v>1.3952599999999999</v>
      </c>
      <c r="FL162" s="2">
        <v>2.5378400000000001</v>
      </c>
      <c r="FM162" s="2">
        <v>33.602899999999998</v>
      </c>
      <c r="FN162" s="2">
        <v>12.5822</v>
      </c>
      <c r="FO162" s="2">
        <v>18</v>
      </c>
      <c r="FP162" s="2">
        <v>555.98299999999995</v>
      </c>
      <c r="FQ162" s="2">
        <v>378.49599999999998</v>
      </c>
      <c r="FR162" s="2">
        <v>23.932700000000001</v>
      </c>
      <c r="FS162" s="2">
        <v>25.5761</v>
      </c>
      <c r="FT162" s="2">
        <v>30</v>
      </c>
      <c r="FU162" s="2">
        <v>25.429099999999998</v>
      </c>
      <c r="FV162" s="2">
        <v>25.783899999999999</v>
      </c>
      <c r="FW162" s="2">
        <v>21.506399999999999</v>
      </c>
      <c r="FX162" s="2">
        <v>0</v>
      </c>
      <c r="FY162" s="2">
        <v>30.1997</v>
      </c>
      <c r="FZ162" s="2">
        <v>-999.9</v>
      </c>
      <c r="GA162" s="2">
        <v>410</v>
      </c>
      <c r="GB162" s="2">
        <v>18.034500000000001</v>
      </c>
      <c r="GC162" s="2">
        <v>98.960899999999995</v>
      </c>
      <c r="GD162" s="2">
        <v>93.616799999999998</v>
      </c>
    </row>
    <row r="163" spans="1:186" s="2" customFormat="1" thickTop="1" thickBot="1" x14ac:dyDescent="0.35">
      <c r="A163" s="1">
        <v>144</v>
      </c>
      <c r="B163" s="2">
        <v>1693262571.0999999</v>
      </c>
      <c r="C163" s="2">
        <v>26162.099999904629</v>
      </c>
      <c r="D163" s="2" t="s">
        <v>1063</v>
      </c>
      <c r="E163" s="2" t="s">
        <v>1064</v>
      </c>
      <c r="F163" s="2">
        <v>5</v>
      </c>
      <c r="G163" s="2" t="s">
        <v>934</v>
      </c>
      <c r="H163" s="2" t="s">
        <v>308</v>
      </c>
      <c r="I163" s="1">
        <v>144</v>
      </c>
      <c r="J163" s="1" t="s">
        <v>1380</v>
      </c>
      <c r="M163" s="2">
        <v>1693262563.349999</v>
      </c>
      <c r="N163" s="2">
        <f t="shared" si="100"/>
        <v>1.7049007018808938E-3</v>
      </c>
      <c r="O163" s="2">
        <f t="shared" si="101"/>
        <v>1.7049007018808937</v>
      </c>
      <c r="P163" s="1">
        <f t="shared" si="102"/>
        <v>10.576484456111721</v>
      </c>
      <c r="Q163" s="2">
        <f t="shared" si="103"/>
        <v>398.75943333333328</v>
      </c>
      <c r="R163" s="2">
        <f t="shared" si="104"/>
        <v>258.82386878432027</v>
      </c>
      <c r="S163" s="2">
        <f t="shared" si="105"/>
        <v>26.251925294504076</v>
      </c>
      <c r="T163" s="2">
        <f t="shared" si="106"/>
        <v>40.44527617763363</v>
      </c>
      <c r="U163" s="2">
        <f t="shared" si="107"/>
        <v>0.13000114311071839</v>
      </c>
      <c r="V163" s="2">
        <f t="shared" si="108"/>
        <v>2.9532692352482126</v>
      </c>
      <c r="W163" s="2">
        <f t="shared" si="109"/>
        <v>0.12690364142973598</v>
      </c>
      <c r="X163" s="2">
        <f t="shared" si="110"/>
        <v>7.9586927087957671E-2</v>
      </c>
      <c r="Y163" s="2">
        <f t="shared" si="111"/>
        <v>49.587870183073676</v>
      </c>
      <c r="Z163" s="2">
        <f t="shared" si="112"/>
        <v>24.149832321670711</v>
      </c>
      <c r="AA163" s="2">
        <f t="shared" si="113"/>
        <v>23.525246666666661</v>
      </c>
      <c r="AB163" s="2">
        <f t="shared" si="114"/>
        <v>2.9106199926816347</v>
      </c>
      <c r="AC163" s="2">
        <f t="shared" si="115"/>
        <v>51.752798886277397</v>
      </c>
      <c r="AD163" s="2">
        <f t="shared" si="116"/>
        <v>1.5781300730527728</v>
      </c>
      <c r="AE163" s="2">
        <f t="shared" si="117"/>
        <v>3.0493617872157723</v>
      </c>
      <c r="AF163" s="2">
        <f t="shared" si="118"/>
        <v>1.332489919628862</v>
      </c>
      <c r="AG163" s="2">
        <f t="shared" si="119"/>
        <v>-75.186120952947419</v>
      </c>
      <c r="AH163" s="2">
        <f t="shared" si="120"/>
        <v>123.3430166493106</v>
      </c>
      <c r="AI163" s="2">
        <f t="shared" si="121"/>
        <v>8.7379451007078011</v>
      </c>
      <c r="AJ163" s="2">
        <f t="shared" si="122"/>
        <v>106.48271098014466</v>
      </c>
      <c r="AK163" s="2">
        <f t="shared" si="123"/>
        <v>10.576484456111721</v>
      </c>
      <c r="AL163" s="2">
        <f t="shared" si="124"/>
        <v>1.7049007018808937</v>
      </c>
      <c r="AM163" s="2">
        <f t="shared" si="125"/>
        <v>10.468451863283782</v>
      </c>
      <c r="AN163" s="2">
        <v>415.86096169273839</v>
      </c>
      <c r="AO163" s="2">
        <v>405.03876969696961</v>
      </c>
      <c r="AP163" s="2">
        <v>4.5077343509815307E-2</v>
      </c>
      <c r="AQ163" s="2">
        <v>67.241187763623714</v>
      </c>
      <c r="AR163" s="2">
        <f t="shared" si="126"/>
        <v>1.7373328271048429</v>
      </c>
      <c r="AS163" s="2">
        <v>13.8870523139394</v>
      </c>
      <c r="AT163" s="2">
        <v>15.59730787878788</v>
      </c>
      <c r="AU163" s="2">
        <v>-2.1649731601649249E-5</v>
      </c>
      <c r="AV163" s="2">
        <v>78.55</v>
      </c>
      <c r="AW163" s="2">
        <v>8</v>
      </c>
      <c r="AX163" s="2">
        <v>1</v>
      </c>
      <c r="AY163" s="2">
        <f t="shared" si="127"/>
        <v>1</v>
      </c>
      <c r="AZ163" s="2">
        <f t="shared" si="128"/>
        <v>0</v>
      </c>
      <c r="BA163" s="2">
        <f t="shared" si="129"/>
        <v>54081.545664185986</v>
      </c>
      <c r="BB163" s="2" t="s">
        <v>309</v>
      </c>
      <c r="BC163" s="2">
        <v>0</v>
      </c>
      <c r="BD163" s="2">
        <v>0</v>
      </c>
      <c r="BE163" s="2">
        <v>0</v>
      </c>
      <c r="BF163" s="2" t="e">
        <f t="shared" si="130"/>
        <v>#DIV/0!</v>
      </c>
      <c r="BG163" s="2">
        <v>0.5</v>
      </c>
      <c r="BH163" s="2" t="s">
        <v>1065</v>
      </c>
      <c r="BI163" s="2">
        <v>8153.42</v>
      </c>
      <c r="BJ163" s="2">
        <v>969.55143999999984</v>
      </c>
      <c r="BK163" s="2">
        <v>2566.04</v>
      </c>
      <c r="BL163" s="2">
        <f t="shared" si="131"/>
        <v>0.62216043397608778</v>
      </c>
      <c r="BM163" s="2">
        <v>0.5</v>
      </c>
      <c r="BN163" s="2">
        <f t="shared" si="132"/>
        <v>252.88427574252526</v>
      </c>
      <c r="BO163" s="2">
        <f t="shared" si="133"/>
        <v>10.576484456111721</v>
      </c>
      <c r="BP163" s="2">
        <f t="shared" si="134"/>
        <v>78.667295370849075</v>
      </c>
      <c r="BQ163" s="2">
        <f t="shared" si="135"/>
        <v>3.9846227791446864E-2</v>
      </c>
      <c r="BR163" s="2">
        <f t="shared" si="136"/>
        <v>-1</v>
      </c>
      <c r="BS163" s="2" t="e">
        <f t="shared" si="137"/>
        <v>#DIV/0!</v>
      </c>
      <c r="BT163" s="2" t="s">
        <v>1066</v>
      </c>
      <c r="BU163" s="2">
        <v>685.13</v>
      </c>
      <c r="BV163" s="2">
        <f t="shared" si="138"/>
        <v>685.13</v>
      </c>
      <c r="BW163" s="2">
        <f t="shared" si="139"/>
        <v>0.73300104441084324</v>
      </c>
      <c r="BX163" s="2">
        <f t="shared" si="140"/>
        <v>0.84878519440058287</v>
      </c>
      <c r="BY163" s="2">
        <f t="shared" si="141"/>
        <v>3.7453330024958769</v>
      </c>
      <c r="BZ163" s="2">
        <f t="shared" si="142"/>
        <v>0.62216043397608778</v>
      </c>
      <c r="CA163" s="2" t="e">
        <f t="shared" si="143"/>
        <v>#DIV/0!</v>
      </c>
      <c r="CB163" s="2">
        <f t="shared" si="144"/>
        <v>0.59979097162670547</v>
      </c>
      <c r="CC163" s="2">
        <f t="shared" si="145"/>
        <v>0.40020902837329453</v>
      </c>
      <c r="CD163" s="2">
        <f t="shared" si="146"/>
        <v>299.99916666666672</v>
      </c>
      <c r="CE163" s="2">
        <f t="shared" si="147"/>
        <v>252.88427574252526</v>
      </c>
      <c r="CF163" s="2">
        <f t="shared" si="148"/>
        <v>0.84294992733599328</v>
      </c>
      <c r="CG163" s="2">
        <f t="shared" si="149"/>
        <v>0.1652933597584671</v>
      </c>
      <c r="CH163" s="2">
        <v>6</v>
      </c>
      <c r="CI163" s="2">
        <v>0.5</v>
      </c>
      <c r="CJ163" s="2" t="s">
        <v>312</v>
      </c>
      <c r="CK163" s="2">
        <v>2</v>
      </c>
      <c r="CL163" s="2" t="b">
        <v>0</v>
      </c>
      <c r="CM163" s="2">
        <v>1693262563.349999</v>
      </c>
      <c r="CN163" s="2">
        <v>398.75943333333328</v>
      </c>
      <c r="CO163" s="2">
        <v>410.01513333333332</v>
      </c>
      <c r="CP163" s="2">
        <v>15.559153333333329</v>
      </c>
      <c r="CQ163" s="2">
        <v>13.88087333333333</v>
      </c>
      <c r="CR163" s="2">
        <v>399.14143333333328</v>
      </c>
      <c r="CS163" s="2">
        <v>15.530153333333329</v>
      </c>
      <c r="CT163" s="2">
        <v>600.03356666666662</v>
      </c>
      <c r="CU163" s="2">
        <v>101.3277666666667</v>
      </c>
      <c r="CV163" s="2">
        <v>9.999352333333332E-2</v>
      </c>
      <c r="CW163" s="2">
        <v>24.299933333333328</v>
      </c>
      <c r="CX163" s="2">
        <v>23.525246666666661</v>
      </c>
      <c r="CY163" s="2">
        <v>999.9000000000002</v>
      </c>
      <c r="CZ163" s="2">
        <v>0</v>
      </c>
      <c r="DA163" s="2">
        <v>0</v>
      </c>
      <c r="DB163" s="2">
        <v>10003.02466666667</v>
      </c>
      <c r="DC163" s="2">
        <v>0</v>
      </c>
      <c r="DD163" s="2">
        <v>220.6463</v>
      </c>
      <c r="DE163" s="2">
        <v>299.99916666666672</v>
      </c>
      <c r="DF163" s="2">
        <v>0.89999863333333352</v>
      </c>
      <c r="DG163" s="2">
        <v>0.10000106</v>
      </c>
      <c r="DH163" s="2">
        <v>0</v>
      </c>
      <c r="DI163" s="2">
        <v>970.30770000000007</v>
      </c>
      <c r="DJ163" s="2">
        <v>5.0002200000000014</v>
      </c>
      <c r="DK163" s="2">
        <v>2964.6996666666669</v>
      </c>
      <c r="DL163" s="2">
        <v>2719.6469999999999</v>
      </c>
      <c r="DM163" s="2">
        <v>34.762266666666662</v>
      </c>
      <c r="DN163" s="2">
        <v>39.849799999999988</v>
      </c>
      <c r="DO163" s="2">
        <v>36.687266666666673</v>
      </c>
      <c r="DP163" s="2">
        <v>37.174733333333322</v>
      </c>
      <c r="DQ163" s="2">
        <v>37.228866666666669</v>
      </c>
      <c r="DR163" s="2">
        <v>265.49799999999988</v>
      </c>
      <c r="DS163" s="2">
        <v>29.498999999999999</v>
      </c>
      <c r="DT163" s="2">
        <v>0</v>
      </c>
      <c r="DU163" s="2">
        <v>251.5999999046326</v>
      </c>
      <c r="DV163" s="2">
        <v>0</v>
      </c>
      <c r="DW163" s="2">
        <v>969.55143999999984</v>
      </c>
      <c r="DX163" s="2">
        <v>-54.562615297211231</v>
      </c>
      <c r="DY163" s="2">
        <v>-158.75615356588591</v>
      </c>
      <c r="DZ163" s="2">
        <v>2962.5875999999998</v>
      </c>
      <c r="EA163" s="2">
        <v>15</v>
      </c>
      <c r="EB163" s="2">
        <v>1693262611.5999999</v>
      </c>
      <c r="EC163" s="2" t="s">
        <v>1067</v>
      </c>
      <c r="ED163" s="2">
        <v>1693262350.5999999</v>
      </c>
      <c r="EE163" s="2">
        <v>1693262591.0999999</v>
      </c>
      <c r="EF163" s="2">
        <v>145</v>
      </c>
      <c r="EG163" s="2">
        <v>-0.16900000000000001</v>
      </c>
      <c r="EH163" s="2">
        <v>-5.0000000000000001E-3</v>
      </c>
      <c r="EI163" s="2">
        <v>-0.38200000000000001</v>
      </c>
      <c r="EJ163" s="2">
        <v>2.9000000000000001E-2</v>
      </c>
      <c r="EK163" s="2">
        <v>410</v>
      </c>
      <c r="EL163" s="2">
        <v>14</v>
      </c>
      <c r="EM163" s="2">
        <v>1.4</v>
      </c>
      <c r="EN163" s="2">
        <v>0.09</v>
      </c>
      <c r="EO163" s="2">
        <v>100</v>
      </c>
      <c r="EP163" s="2">
        <v>100</v>
      </c>
      <c r="EQ163" s="2">
        <v>-0.38200000000000001</v>
      </c>
      <c r="ER163" s="2">
        <v>2.9000000000000001E-2</v>
      </c>
      <c r="ES163" s="2">
        <v>-0.87217948838784931</v>
      </c>
      <c r="ET163" s="2">
        <v>4.3947813741094052E-4</v>
      </c>
      <c r="EU163" s="2">
        <v>1.9954388575737439E-6</v>
      </c>
      <c r="EV163" s="2">
        <v>-3.8034163071679039E-10</v>
      </c>
      <c r="EW163" s="2">
        <v>-6.1071756967533891E-2</v>
      </c>
      <c r="EX163" s="2">
        <v>-1.1920631203760169E-2</v>
      </c>
      <c r="EY163" s="2">
        <v>1.912794135708796E-3</v>
      </c>
      <c r="EZ163" s="2">
        <v>-4.0206091563060771E-5</v>
      </c>
      <c r="FA163" s="2">
        <v>23</v>
      </c>
      <c r="FB163" s="2">
        <v>2006</v>
      </c>
      <c r="FC163" s="2">
        <v>0</v>
      </c>
      <c r="FD163" s="2">
        <v>18</v>
      </c>
      <c r="FE163" s="2">
        <v>3.7</v>
      </c>
      <c r="FF163" s="2">
        <v>3.8</v>
      </c>
      <c r="FG163" s="2">
        <v>1.073</v>
      </c>
      <c r="FH163" s="2">
        <v>2.6208499999999999</v>
      </c>
      <c r="FI163" s="2">
        <v>1.39771</v>
      </c>
      <c r="FJ163" s="2">
        <v>2.2705099999999998</v>
      </c>
      <c r="FK163" s="2">
        <v>1.3952599999999999</v>
      </c>
      <c r="FL163" s="2">
        <v>2.5878899999999998</v>
      </c>
      <c r="FM163" s="2">
        <v>33.558</v>
      </c>
      <c r="FN163" s="2">
        <v>12.3896</v>
      </c>
      <c r="FO163" s="2">
        <v>18</v>
      </c>
      <c r="FP163" s="2">
        <v>591.39499999999998</v>
      </c>
      <c r="FQ163" s="2">
        <v>379.34</v>
      </c>
      <c r="FR163" s="2">
        <v>23.918800000000001</v>
      </c>
      <c r="FS163" s="2">
        <v>25.569800000000001</v>
      </c>
      <c r="FT163" s="2">
        <v>30.0002</v>
      </c>
      <c r="FU163" s="2">
        <v>25.412099999999999</v>
      </c>
      <c r="FV163" s="2">
        <v>25.764700000000001</v>
      </c>
      <c r="FW163" s="2">
        <v>21.501899999999999</v>
      </c>
      <c r="FX163" s="2">
        <v>0</v>
      </c>
      <c r="FY163" s="2">
        <v>31.395700000000001</v>
      </c>
      <c r="FZ163" s="2">
        <v>-999.9</v>
      </c>
      <c r="GA163" s="2">
        <v>410</v>
      </c>
      <c r="GB163" s="2">
        <v>18.6769</v>
      </c>
      <c r="GC163" s="2">
        <v>98.95</v>
      </c>
      <c r="GD163" s="2">
        <v>93.605199999999996</v>
      </c>
    </row>
    <row r="164" spans="1:186" s="2" customFormat="1" thickTop="1" thickBot="1" x14ac:dyDescent="0.35">
      <c r="A164" s="1">
        <v>145</v>
      </c>
      <c r="B164" s="2">
        <v>1693262814.5999999</v>
      </c>
      <c r="C164" s="2">
        <v>26405.599999904629</v>
      </c>
      <c r="D164" s="2" t="s">
        <v>1068</v>
      </c>
      <c r="E164" s="2" t="s">
        <v>1069</v>
      </c>
      <c r="F164" s="2">
        <v>5</v>
      </c>
      <c r="G164" s="2" t="s">
        <v>934</v>
      </c>
      <c r="H164" s="2" t="s">
        <v>308</v>
      </c>
      <c r="I164" s="1">
        <v>145</v>
      </c>
      <c r="J164" s="1" t="s">
        <v>1381</v>
      </c>
      <c r="M164" s="2">
        <v>1693262806.849999</v>
      </c>
      <c r="N164" s="2">
        <f t="shared" si="100"/>
        <v>3.2022789071437327E-4</v>
      </c>
      <c r="O164" s="2">
        <f t="shared" si="101"/>
        <v>0.32022789071437324</v>
      </c>
      <c r="P164" s="1">
        <f t="shared" si="102"/>
        <v>7.1945049223408066</v>
      </c>
      <c r="Q164" s="2">
        <f t="shared" si="103"/>
        <v>402.56443333333328</v>
      </c>
      <c r="R164" s="2">
        <f t="shared" si="104"/>
        <v>-49.981145289187886</v>
      </c>
      <c r="S164" s="2">
        <f t="shared" si="105"/>
        <v>-5.0694918806119373</v>
      </c>
      <c r="T164" s="2">
        <f t="shared" si="106"/>
        <v>40.831339786204381</v>
      </c>
      <c r="U164" s="2">
        <f t="shared" si="107"/>
        <v>2.5742436081140376E-2</v>
      </c>
      <c r="V164" s="2">
        <f t="shared" si="108"/>
        <v>2.9530804309088228</v>
      </c>
      <c r="W164" s="2">
        <f t="shared" si="109"/>
        <v>2.561841756771796E-2</v>
      </c>
      <c r="X164" s="2">
        <f t="shared" si="110"/>
        <v>1.6022603614264361E-2</v>
      </c>
      <c r="Y164" s="2">
        <f t="shared" si="111"/>
        <v>49.586169155255817</v>
      </c>
      <c r="Z164" s="2">
        <f t="shared" si="112"/>
        <v>24.76494161357186</v>
      </c>
      <c r="AA164" s="2">
        <f t="shared" si="113"/>
        <v>24.099086666666668</v>
      </c>
      <c r="AB164" s="2">
        <f t="shared" si="114"/>
        <v>3.0128474142467474</v>
      </c>
      <c r="AC164" s="2">
        <f t="shared" si="115"/>
        <v>57.317460543652743</v>
      </c>
      <c r="AD164" s="2">
        <f t="shared" si="116"/>
        <v>1.7749289499222405</v>
      </c>
      <c r="AE164" s="2">
        <f t="shared" si="117"/>
        <v>3.0966636223711652</v>
      </c>
      <c r="AF164" s="2">
        <f t="shared" si="118"/>
        <v>1.2379184643245069</v>
      </c>
      <c r="AG164" s="2">
        <f t="shared" si="119"/>
        <v>-14.122049980503862</v>
      </c>
      <c r="AH164" s="2">
        <f t="shared" si="120"/>
        <v>72.9048891222549</v>
      </c>
      <c r="AI164" s="2">
        <f t="shared" si="121"/>
        <v>5.1868118121471358</v>
      </c>
      <c r="AJ164" s="2">
        <f t="shared" si="122"/>
        <v>113.55582010915398</v>
      </c>
      <c r="AK164" s="2">
        <f t="shared" si="123"/>
        <v>7.1945049223408066</v>
      </c>
      <c r="AL164" s="2">
        <f t="shared" si="124"/>
        <v>0.32022789071437324</v>
      </c>
      <c r="AM164" s="2">
        <f t="shared" si="125"/>
        <v>7.3449108630705062</v>
      </c>
      <c r="AN164" s="2">
        <v>417.12665687631721</v>
      </c>
      <c r="AO164" s="2">
        <v>409.82624848484829</v>
      </c>
      <c r="AP164" s="2">
        <v>-3.7637433184278479E-2</v>
      </c>
      <c r="AQ164" s="2">
        <v>67.242402377018507</v>
      </c>
      <c r="AR164" s="2">
        <f t="shared" si="126"/>
        <v>0.46760632442243627</v>
      </c>
      <c r="AS164" s="2">
        <v>17.235587761038961</v>
      </c>
      <c r="AT164" s="2">
        <v>17.614433333333331</v>
      </c>
      <c r="AU164" s="2">
        <v>1.502209523810024E-2</v>
      </c>
      <c r="AV164" s="2">
        <v>78.55</v>
      </c>
      <c r="AW164" s="2">
        <v>0</v>
      </c>
      <c r="AX164" s="2">
        <v>0</v>
      </c>
      <c r="AY164" s="2">
        <f t="shared" si="127"/>
        <v>1</v>
      </c>
      <c r="AZ164" s="2">
        <f t="shared" si="128"/>
        <v>0</v>
      </c>
      <c r="BA164" s="2">
        <f t="shared" si="129"/>
        <v>54029.273395530283</v>
      </c>
      <c r="BB164" s="2" t="s">
        <v>309</v>
      </c>
      <c r="BC164" s="2">
        <v>0</v>
      </c>
      <c r="BD164" s="2">
        <v>0</v>
      </c>
      <c r="BE164" s="2">
        <v>0</v>
      </c>
      <c r="BF164" s="2" t="e">
        <f t="shared" si="130"/>
        <v>#DIV/0!</v>
      </c>
      <c r="BG164" s="2">
        <v>0.5</v>
      </c>
      <c r="BH164" s="2" t="s">
        <v>1070</v>
      </c>
      <c r="BI164" s="2">
        <v>8229.1299999999992</v>
      </c>
      <c r="BJ164" s="2">
        <v>876.36444000000006</v>
      </c>
      <c r="BK164" s="2">
        <v>1820.07</v>
      </c>
      <c r="BL164" s="2">
        <f t="shared" si="131"/>
        <v>0.51849959616937813</v>
      </c>
      <c r="BM164" s="2">
        <v>0.5</v>
      </c>
      <c r="BN164" s="2">
        <f t="shared" si="132"/>
        <v>252.87344843277512</v>
      </c>
      <c r="BO164" s="2">
        <f t="shared" si="133"/>
        <v>7.1945049223408066</v>
      </c>
      <c r="BP164" s="2">
        <f t="shared" si="134"/>
        <v>65.557390447175976</v>
      </c>
      <c r="BQ164" s="2">
        <f t="shared" si="135"/>
        <v>2.6473736028163906E-2</v>
      </c>
      <c r="BR164" s="2">
        <f t="shared" si="136"/>
        <v>-1</v>
      </c>
      <c r="BS164" s="2" t="e">
        <f t="shared" si="137"/>
        <v>#DIV/0!</v>
      </c>
      <c r="BT164" s="2" t="s">
        <v>1071</v>
      </c>
      <c r="BU164" s="2">
        <v>606.53</v>
      </c>
      <c r="BV164" s="2">
        <f t="shared" si="138"/>
        <v>606.53</v>
      </c>
      <c r="BW164" s="2">
        <f t="shared" si="139"/>
        <v>0.66675457537347471</v>
      </c>
      <c r="BX164" s="2">
        <f t="shared" si="140"/>
        <v>0.77764685136048251</v>
      </c>
      <c r="BY164" s="2">
        <f t="shared" si="141"/>
        <v>3.0007913870707137</v>
      </c>
      <c r="BZ164" s="2">
        <f t="shared" si="142"/>
        <v>0.51849959616937802</v>
      </c>
      <c r="CA164" s="2" t="e">
        <f t="shared" si="143"/>
        <v>#DIV/0!</v>
      </c>
      <c r="CB164" s="2">
        <f t="shared" si="144"/>
        <v>0.53820776292072436</v>
      </c>
      <c r="CC164" s="2">
        <f t="shared" si="145"/>
        <v>0.46179223707927564</v>
      </c>
      <c r="CD164" s="2">
        <f t="shared" si="146"/>
        <v>299.98603333333341</v>
      </c>
      <c r="CE164" s="2">
        <f t="shared" si="147"/>
        <v>252.87344843277512</v>
      </c>
      <c r="CF164" s="2">
        <f t="shared" si="148"/>
        <v>0.84295073881586835</v>
      </c>
      <c r="CG164" s="2">
        <f t="shared" si="149"/>
        <v>0.16529492591462583</v>
      </c>
      <c r="CH164" s="2">
        <v>6</v>
      </c>
      <c r="CI164" s="2">
        <v>0.5</v>
      </c>
      <c r="CJ164" s="2" t="s">
        <v>312</v>
      </c>
      <c r="CK164" s="2">
        <v>2</v>
      </c>
      <c r="CL164" s="2" t="b">
        <v>0</v>
      </c>
      <c r="CM164" s="2">
        <v>1693262806.849999</v>
      </c>
      <c r="CN164" s="2">
        <v>402.56443333333328</v>
      </c>
      <c r="CO164" s="2">
        <v>409.88760000000002</v>
      </c>
      <c r="CP164" s="2">
        <v>17.499383333333331</v>
      </c>
      <c r="CQ164" s="2">
        <v>17.18477</v>
      </c>
      <c r="CR164" s="2">
        <v>402.99743333333328</v>
      </c>
      <c r="CS164" s="2">
        <v>17.390383333333329</v>
      </c>
      <c r="CT164" s="2">
        <v>600.02053333333322</v>
      </c>
      <c r="CU164" s="2">
        <v>101.3280666666667</v>
      </c>
      <c r="CV164" s="2">
        <v>0.10001889</v>
      </c>
      <c r="CW164" s="2">
        <v>24.55701333333333</v>
      </c>
      <c r="CX164" s="2">
        <v>24.099086666666668</v>
      </c>
      <c r="CY164" s="2">
        <v>999.9000000000002</v>
      </c>
      <c r="CZ164" s="2">
        <v>0</v>
      </c>
      <c r="DA164" s="2">
        <v>0</v>
      </c>
      <c r="DB164" s="2">
        <v>10001.923000000001</v>
      </c>
      <c r="DC164" s="2">
        <v>0</v>
      </c>
      <c r="DD164" s="2">
        <v>222.34183333333331</v>
      </c>
      <c r="DE164" s="2">
        <v>299.98603333333341</v>
      </c>
      <c r="DF164" s="2">
        <v>0.89997273333333372</v>
      </c>
      <c r="DG164" s="2">
        <v>0.10002703333333331</v>
      </c>
      <c r="DH164" s="2">
        <v>0</v>
      </c>
      <c r="DI164" s="2">
        <v>877.40269999999987</v>
      </c>
      <c r="DJ164" s="2">
        <v>5.0002200000000014</v>
      </c>
      <c r="DK164" s="2">
        <v>2715.7363333333328</v>
      </c>
      <c r="DL164" s="2">
        <v>2719.503333333334</v>
      </c>
      <c r="DM164" s="2">
        <v>35.057866666666669</v>
      </c>
      <c r="DN164" s="2">
        <v>39.561999999999983</v>
      </c>
      <c r="DO164" s="2">
        <v>37.416333333333327</v>
      </c>
      <c r="DP164" s="2">
        <v>34.733133333333328</v>
      </c>
      <c r="DQ164" s="2">
        <v>36.754133333333328</v>
      </c>
      <c r="DR164" s="2">
        <v>265.47966666666667</v>
      </c>
      <c r="DS164" s="2">
        <v>29.50599999999999</v>
      </c>
      <c r="DT164" s="2">
        <v>0</v>
      </c>
      <c r="DU164" s="2">
        <v>241.5999999046326</v>
      </c>
      <c r="DV164" s="2">
        <v>0</v>
      </c>
      <c r="DW164" s="2">
        <v>876.36444000000006</v>
      </c>
      <c r="DX164" s="2">
        <v>-77.666769116311343</v>
      </c>
      <c r="DY164" s="2">
        <v>-229.17153811929441</v>
      </c>
      <c r="DZ164" s="2">
        <v>2712.6383999999998</v>
      </c>
      <c r="EA164" s="2">
        <v>15</v>
      </c>
      <c r="EB164" s="2">
        <v>1693262842.5999999</v>
      </c>
      <c r="EC164" s="2" t="s">
        <v>1072</v>
      </c>
      <c r="ED164" s="2">
        <v>1693262833.5999999</v>
      </c>
      <c r="EE164" s="2">
        <v>1693262842.5999999</v>
      </c>
      <c r="EF164" s="2">
        <v>146</v>
      </c>
      <c r="EG164" s="2">
        <v>-5.1999999999999998E-2</v>
      </c>
      <c r="EH164" s="2">
        <v>1.9E-2</v>
      </c>
      <c r="EI164" s="2">
        <v>-0.433</v>
      </c>
      <c r="EJ164" s="2">
        <v>0.109</v>
      </c>
      <c r="EK164" s="2">
        <v>410</v>
      </c>
      <c r="EL164" s="2">
        <v>17</v>
      </c>
      <c r="EM164" s="2">
        <v>1.01</v>
      </c>
      <c r="EN164" s="2">
        <v>0.19</v>
      </c>
      <c r="EO164" s="2">
        <v>100</v>
      </c>
      <c r="EP164" s="2">
        <v>100</v>
      </c>
      <c r="EQ164" s="2">
        <v>-0.433</v>
      </c>
      <c r="ER164" s="2">
        <v>0.109</v>
      </c>
      <c r="ES164" s="2">
        <v>-0.87217948838784931</v>
      </c>
      <c r="ET164" s="2">
        <v>4.3947813741094052E-4</v>
      </c>
      <c r="EU164" s="2">
        <v>1.9954388575737439E-6</v>
      </c>
      <c r="EV164" s="2">
        <v>-3.8034163071679039E-10</v>
      </c>
      <c r="EW164" s="2">
        <v>-6.5996047677963049E-2</v>
      </c>
      <c r="EX164" s="2">
        <v>-1.1920631203760169E-2</v>
      </c>
      <c r="EY164" s="2">
        <v>1.912794135708796E-3</v>
      </c>
      <c r="EZ164" s="2">
        <v>-4.0206091563060771E-5</v>
      </c>
      <c r="FA164" s="2">
        <v>23</v>
      </c>
      <c r="FB164" s="2">
        <v>2006</v>
      </c>
      <c r="FC164" s="2">
        <v>0</v>
      </c>
      <c r="FD164" s="2">
        <v>18</v>
      </c>
      <c r="FE164" s="2">
        <v>7.7</v>
      </c>
      <c r="FF164" s="2">
        <v>3.7</v>
      </c>
      <c r="FG164" s="2">
        <v>1.07666</v>
      </c>
      <c r="FH164" s="2">
        <v>2.6281699999999999</v>
      </c>
      <c r="FI164" s="2">
        <v>1.39771</v>
      </c>
      <c r="FJ164" s="2">
        <v>2.2729499999999998</v>
      </c>
      <c r="FK164" s="2">
        <v>1.3952599999999999</v>
      </c>
      <c r="FL164" s="2">
        <v>2.48169</v>
      </c>
      <c r="FM164" s="2">
        <v>33.445599999999999</v>
      </c>
      <c r="FN164" s="2">
        <v>12.1882</v>
      </c>
      <c r="FO164" s="2">
        <v>18</v>
      </c>
      <c r="FP164" s="2">
        <v>607.58500000000004</v>
      </c>
      <c r="FQ164" s="2">
        <v>383.11700000000002</v>
      </c>
      <c r="FR164" s="2">
        <v>23.99</v>
      </c>
      <c r="FS164" s="2">
        <v>25.578399999999998</v>
      </c>
      <c r="FT164" s="2">
        <v>30.0002</v>
      </c>
      <c r="FU164" s="2">
        <v>25.4163</v>
      </c>
      <c r="FV164" s="2">
        <v>25.771100000000001</v>
      </c>
      <c r="FW164" s="2">
        <v>21.578900000000001</v>
      </c>
      <c r="FX164" s="2">
        <v>0</v>
      </c>
      <c r="FY164" s="2">
        <v>100</v>
      </c>
      <c r="FZ164" s="2">
        <v>-999.9</v>
      </c>
      <c r="GA164" s="2">
        <v>410</v>
      </c>
      <c r="GB164" s="2">
        <v>25.206099999999999</v>
      </c>
      <c r="GC164" s="2">
        <v>98.948400000000007</v>
      </c>
      <c r="GD164" s="2">
        <v>93.581900000000005</v>
      </c>
    </row>
    <row r="165" spans="1:186" s="2" customFormat="1" thickTop="1" thickBot="1" x14ac:dyDescent="0.35">
      <c r="A165" s="1">
        <v>146</v>
      </c>
      <c r="B165" s="2">
        <v>1693263013.5999999</v>
      </c>
      <c r="C165" s="2">
        <v>26604.599999904629</v>
      </c>
      <c r="D165" s="2" t="s">
        <v>1073</v>
      </c>
      <c r="E165" s="2" t="s">
        <v>1074</v>
      </c>
      <c r="F165" s="2">
        <v>5</v>
      </c>
      <c r="G165" s="2" t="s">
        <v>934</v>
      </c>
      <c r="H165" s="2" t="s">
        <v>308</v>
      </c>
      <c r="I165" s="1">
        <v>146</v>
      </c>
      <c r="J165" s="1" t="s">
        <v>1382</v>
      </c>
      <c r="M165" s="2">
        <v>1693263005.599999</v>
      </c>
      <c r="N165" s="2">
        <f t="shared" si="100"/>
        <v>3.2459399337381439E-4</v>
      </c>
      <c r="O165" s="2">
        <f t="shared" si="101"/>
        <v>0.32459399337381439</v>
      </c>
      <c r="P165" s="1">
        <f t="shared" si="102"/>
        <v>3.2233253081501223</v>
      </c>
      <c r="Q165" s="2">
        <f t="shared" si="103"/>
        <v>406.68983870967742</v>
      </c>
      <c r="R165" s="2">
        <f t="shared" si="104"/>
        <v>205.27977943685306</v>
      </c>
      <c r="S165" s="2">
        <f t="shared" si="105"/>
        <v>20.819768993796316</v>
      </c>
      <c r="T165" s="2">
        <f t="shared" si="106"/>
        <v>41.247065430837488</v>
      </c>
      <c r="U165" s="2">
        <f t="shared" si="107"/>
        <v>2.650777704575847E-2</v>
      </c>
      <c r="V165" s="2">
        <f t="shared" si="108"/>
        <v>2.952218267719247</v>
      </c>
      <c r="W165" s="2">
        <f t="shared" si="109"/>
        <v>2.6376256729221038E-2</v>
      </c>
      <c r="X165" s="2">
        <f t="shared" si="110"/>
        <v>1.6496922503449418E-2</v>
      </c>
      <c r="Y165" s="2">
        <f t="shared" si="111"/>
        <v>49.584032939965539</v>
      </c>
      <c r="Z165" s="2">
        <f t="shared" si="112"/>
        <v>24.703957989036837</v>
      </c>
      <c r="AA165" s="2">
        <f t="shared" si="113"/>
        <v>24.018774193548388</v>
      </c>
      <c r="AB165" s="2">
        <f t="shared" si="114"/>
        <v>2.9983537724018374</v>
      </c>
      <c r="AC165" s="2">
        <f t="shared" si="115"/>
        <v>57.675673885124077</v>
      </c>
      <c r="AD165" s="2">
        <f t="shared" si="116"/>
        <v>1.7796313811272273</v>
      </c>
      <c r="AE165" s="2">
        <f t="shared" si="117"/>
        <v>3.0855840274563939</v>
      </c>
      <c r="AF165" s="2">
        <f t="shared" si="118"/>
        <v>1.2187223912746101</v>
      </c>
      <c r="AG165" s="2">
        <f t="shared" si="119"/>
        <v>-14.314595107785214</v>
      </c>
      <c r="AH165" s="2">
        <f t="shared" si="120"/>
        <v>76.131358007796095</v>
      </c>
      <c r="AI165" s="2">
        <f t="shared" si="121"/>
        <v>5.4141090026985141</v>
      </c>
      <c r="AJ165" s="2">
        <f t="shared" si="122"/>
        <v>116.81490484267493</v>
      </c>
      <c r="AK165" s="2">
        <f t="shared" si="123"/>
        <v>3.2233253081501223</v>
      </c>
      <c r="AL165" s="2">
        <f t="shared" si="124"/>
        <v>0.32459399337381439</v>
      </c>
      <c r="AM165" s="2">
        <f t="shared" si="125"/>
        <v>3.2248673872759661</v>
      </c>
      <c r="AN165" s="2">
        <v>417.25877386263488</v>
      </c>
      <c r="AO165" s="2">
        <v>414.02592121212109</v>
      </c>
      <c r="AP165" s="2">
        <v>-1.0596857457867479E-2</v>
      </c>
      <c r="AQ165" s="2">
        <v>67.247372648303156</v>
      </c>
      <c r="AR165" s="2">
        <f t="shared" si="126"/>
        <v>0.36298849631041125</v>
      </c>
      <c r="AS165" s="2">
        <v>17.186037281774901</v>
      </c>
      <c r="AT165" s="2">
        <v>17.543385454545461</v>
      </c>
      <c r="AU165" s="2">
        <v>-1.3407490368962449E-4</v>
      </c>
      <c r="AV165" s="2">
        <v>78.55</v>
      </c>
      <c r="AW165" s="2">
        <v>2</v>
      </c>
      <c r="AX165" s="2">
        <v>0</v>
      </c>
      <c r="AY165" s="2">
        <f t="shared" si="127"/>
        <v>1</v>
      </c>
      <c r="AZ165" s="2">
        <f t="shared" si="128"/>
        <v>0</v>
      </c>
      <c r="BA165" s="2">
        <f t="shared" si="129"/>
        <v>54014.645791710442</v>
      </c>
      <c r="BB165" s="2" t="s">
        <v>309</v>
      </c>
      <c r="BC165" s="2">
        <v>0</v>
      </c>
      <c r="BD165" s="2">
        <v>0</v>
      </c>
      <c r="BE165" s="2">
        <v>0</v>
      </c>
      <c r="BF165" s="2" t="e">
        <f t="shared" si="130"/>
        <v>#DIV/0!</v>
      </c>
      <c r="BG165" s="2">
        <v>0.5</v>
      </c>
      <c r="BH165" s="2" t="s">
        <v>1075</v>
      </c>
      <c r="BI165" s="2">
        <v>8191.03</v>
      </c>
      <c r="BJ165" s="2">
        <v>979.6022307692308</v>
      </c>
      <c r="BK165" s="2">
        <v>1877.96</v>
      </c>
      <c r="BL165" s="2">
        <f t="shared" si="131"/>
        <v>0.47836895846065375</v>
      </c>
      <c r="BM165" s="2">
        <v>0.5</v>
      </c>
      <c r="BN165" s="2">
        <f t="shared" si="132"/>
        <v>252.8624957970739</v>
      </c>
      <c r="BO165" s="2">
        <f t="shared" si="133"/>
        <v>3.2233253081501223</v>
      </c>
      <c r="BP165" s="2">
        <f t="shared" si="134"/>
        <v>60.480784374103841</v>
      </c>
      <c r="BQ165" s="2">
        <f t="shared" si="135"/>
        <v>1.0769985084445394E-2</v>
      </c>
      <c r="BR165" s="2">
        <f t="shared" si="136"/>
        <v>-1</v>
      </c>
      <c r="BS165" s="2" t="e">
        <f t="shared" si="137"/>
        <v>#DIV/0!</v>
      </c>
      <c r="BT165" s="2" t="s">
        <v>1076</v>
      </c>
      <c r="BU165" s="2">
        <v>656.2</v>
      </c>
      <c r="BV165" s="2">
        <f t="shared" si="138"/>
        <v>656.2</v>
      </c>
      <c r="BW165" s="2">
        <f t="shared" si="139"/>
        <v>0.65057828707746701</v>
      </c>
      <c r="BX165" s="2">
        <f t="shared" si="140"/>
        <v>0.73529806936777209</v>
      </c>
      <c r="BY165" s="2">
        <f t="shared" si="141"/>
        <v>2.8618713806766229</v>
      </c>
      <c r="BZ165" s="2">
        <f t="shared" si="142"/>
        <v>0.47836895846065369</v>
      </c>
      <c r="CA165" s="2" t="e">
        <f t="shared" si="143"/>
        <v>#DIV/0!</v>
      </c>
      <c r="CB165" s="2">
        <f t="shared" si="144"/>
        <v>0.4925495042413775</v>
      </c>
      <c r="CC165" s="2">
        <f t="shared" si="145"/>
        <v>0.50745049575862256</v>
      </c>
      <c r="CD165" s="2">
        <f t="shared" si="146"/>
        <v>299.97303225806451</v>
      </c>
      <c r="CE165" s="2">
        <f t="shared" si="147"/>
        <v>252.8624957970739</v>
      </c>
      <c r="CF165" s="2">
        <f t="shared" si="148"/>
        <v>0.84295076091886234</v>
      </c>
      <c r="CG165" s="2">
        <f t="shared" si="149"/>
        <v>0.1652949685734042</v>
      </c>
      <c r="CH165" s="2">
        <v>6</v>
      </c>
      <c r="CI165" s="2">
        <v>0.5</v>
      </c>
      <c r="CJ165" s="2" t="s">
        <v>312</v>
      </c>
      <c r="CK165" s="2">
        <v>2</v>
      </c>
      <c r="CL165" s="2" t="b">
        <v>0</v>
      </c>
      <c r="CM165" s="2">
        <v>1693263005.599999</v>
      </c>
      <c r="CN165" s="2">
        <v>406.68983870967742</v>
      </c>
      <c r="CO165" s="2">
        <v>410.04525806451608</v>
      </c>
      <c r="CP165" s="2">
        <v>17.546896774193549</v>
      </c>
      <c r="CQ165" s="2">
        <v>17.227990322580649</v>
      </c>
      <c r="CR165" s="2">
        <v>407.17283870967742</v>
      </c>
      <c r="CS165" s="2">
        <v>17.45789677419355</v>
      </c>
      <c r="CT165" s="2">
        <v>599.98480645161283</v>
      </c>
      <c r="CU165" s="2">
        <v>101.3214838709677</v>
      </c>
      <c r="CV165" s="2">
        <v>9.9947167741935503E-2</v>
      </c>
      <c r="CW165" s="2">
        <v>24.4971064516129</v>
      </c>
      <c r="CX165" s="2">
        <v>24.018774193548388</v>
      </c>
      <c r="CY165" s="2">
        <v>999.90000000000032</v>
      </c>
      <c r="CZ165" s="2">
        <v>0</v>
      </c>
      <c r="DA165" s="2">
        <v>0</v>
      </c>
      <c r="DB165" s="2">
        <v>9997.6780645161289</v>
      </c>
      <c r="DC165" s="2">
        <v>0</v>
      </c>
      <c r="DD165" s="2">
        <v>219.9359032258065</v>
      </c>
      <c r="DE165" s="2">
        <v>299.97303225806451</v>
      </c>
      <c r="DF165" s="2">
        <v>0.89997312903225835</v>
      </c>
      <c r="DG165" s="2">
        <v>0.10002688387096779</v>
      </c>
      <c r="DH165" s="2">
        <v>0</v>
      </c>
      <c r="DI165" s="2">
        <v>980.03599999999994</v>
      </c>
      <c r="DJ165" s="2">
        <v>5.0002200000000023</v>
      </c>
      <c r="DK165" s="2">
        <v>3029.277096774194</v>
      </c>
      <c r="DL165" s="2">
        <v>2719.382258064516</v>
      </c>
      <c r="DM165" s="2">
        <v>35.429064516129031</v>
      </c>
      <c r="DN165" s="2">
        <v>39.527999999999999</v>
      </c>
      <c r="DO165" s="2">
        <v>37.654999999999987</v>
      </c>
      <c r="DP165" s="2">
        <v>34.322322580645157</v>
      </c>
      <c r="DQ165" s="2">
        <v>36.914999999999999</v>
      </c>
      <c r="DR165" s="2">
        <v>265.46677419354842</v>
      </c>
      <c r="DS165" s="2">
        <v>29.504838709677419</v>
      </c>
      <c r="DT165" s="2">
        <v>0</v>
      </c>
      <c r="DU165" s="2">
        <v>196.5999999046326</v>
      </c>
      <c r="DV165" s="2">
        <v>0</v>
      </c>
      <c r="DW165" s="2">
        <v>979.6022307692308</v>
      </c>
      <c r="DX165" s="2">
        <v>-104.76458120265571</v>
      </c>
      <c r="DY165" s="2">
        <v>-316.80170932024379</v>
      </c>
      <c r="DZ165" s="2">
        <v>3028.1111538461541</v>
      </c>
      <c r="EA165" s="2">
        <v>15</v>
      </c>
      <c r="EB165" s="2">
        <v>1693263049.0999999</v>
      </c>
      <c r="EC165" s="2" t="s">
        <v>1077</v>
      </c>
      <c r="ED165" s="2">
        <v>1693263049.0999999</v>
      </c>
      <c r="EE165" s="2">
        <v>1693263032.5999999</v>
      </c>
      <c r="EF165" s="2">
        <v>147</v>
      </c>
      <c r="EG165" s="2">
        <v>-0.05</v>
      </c>
      <c r="EH165" s="2">
        <v>-1.4E-2</v>
      </c>
      <c r="EI165" s="2">
        <v>-0.48299999999999998</v>
      </c>
      <c r="EJ165" s="2">
        <v>8.8999999999999996E-2</v>
      </c>
      <c r="EK165" s="2">
        <v>410</v>
      </c>
      <c r="EL165" s="2">
        <v>17</v>
      </c>
      <c r="EM165" s="2">
        <v>1.55</v>
      </c>
      <c r="EN165" s="2">
        <v>0.26</v>
      </c>
      <c r="EO165" s="2">
        <v>100</v>
      </c>
      <c r="EP165" s="2">
        <v>100</v>
      </c>
      <c r="EQ165" s="2">
        <v>-0.48299999999999998</v>
      </c>
      <c r="ER165" s="2">
        <v>8.8999999999999996E-2</v>
      </c>
      <c r="ES165" s="2">
        <v>-0.92375429438380463</v>
      </c>
      <c r="ET165" s="2">
        <v>4.3947813741094052E-4</v>
      </c>
      <c r="EU165" s="2">
        <v>1.9954388575737439E-6</v>
      </c>
      <c r="EV165" s="2">
        <v>-3.8034163071679039E-10</v>
      </c>
      <c r="EW165" s="2">
        <v>-4.707147311262791E-2</v>
      </c>
      <c r="EX165" s="2">
        <v>-1.1920631203760169E-2</v>
      </c>
      <c r="EY165" s="2">
        <v>1.912794135708796E-3</v>
      </c>
      <c r="EZ165" s="2">
        <v>-4.0206091563060771E-5</v>
      </c>
      <c r="FA165" s="2">
        <v>23</v>
      </c>
      <c r="FB165" s="2">
        <v>2006</v>
      </c>
      <c r="FC165" s="2">
        <v>0</v>
      </c>
      <c r="FD165" s="2">
        <v>18</v>
      </c>
      <c r="FE165" s="2">
        <v>3</v>
      </c>
      <c r="FF165" s="2">
        <v>2.9</v>
      </c>
      <c r="FG165" s="2">
        <v>1.07666</v>
      </c>
      <c r="FH165" s="2">
        <v>2.6208499999999999</v>
      </c>
      <c r="FI165" s="2">
        <v>1.39771</v>
      </c>
      <c r="FJ165" s="2">
        <v>2.2705099999999998</v>
      </c>
      <c r="FK165" s="2">
        <v>1.3952599999999999</v>
      </c>
      <c r="FL165" s="2">
        <v>2.3803700000000001</v>
      </c>
      <c r="FM165" s="2">
        <v>33.423200000000001</v>
      </c>
      <c r="FN165" s="2">
        <v>12.0306</v>
      </c>
      <c r="FO165" s="2">
        <v>18</v>
      </c>
      <c r="FP165" s="2">
        <v>598.28399999999999</v>
      </c>
      <c r="FQ165" s="2">
        <v>383.71199999999999</v>
      </c>
      <c r="FR165" s="2">
        <v>23.9756</v>
      </c>
      <c r="FS165" s="2">
        <v>25.559000000000001</v>
      </c>
      <c r="FT165" s="2">
        <v>30.0001</v>
      </c>
      <c r="FU165" s="2">
        <v>25.397099999999998</v>
      </c>
      <c r="FV165" s="2">
        <v>25.749700000000001</v>
      </c>
      <c r="FW165" s="2">
        <v>21.576899999999998</v>
      </c>
      <c r="FX165" s="2">
        <v>0</v>
      </c>
      <c r="FY165" s="2">
        <v>98.874499999999998</v>
      </c>
      <c r="FZ165" s="2">
        <v>-999.9</v>
      </c>
      <c r="GA165" s="2">
        <v>410</v>
      </c>
      <c r="GB165" s="2">
        <v>18.4315</v>
      </c>
      <c r="GC165" s="2">
        <v>98.951099999999997</v>
      </c>
      <c r="GD165" s="2">
        <v>93.567099999999996</v>
      </c>
    </row>
    <row r="166" spans="1:186" s="2" customFormat="1" thickTop="1" thickBot="1" x14ac:dyDescent="0.35">
      <c r="A166" s="1">
        <v>147</v>
      </c>
      <c r="B166" s="2">
        <v>1693263271.5999999</v>
      </c>
      <c r="C166" s="2">
        <v>26862.599999904629</v>
      </c>
      <c r="D166" s="2" t="s">
        <v>1078</v>
      </c>
      <c r="E166" s="2" t="s">
        <v>1079</v>
      </c>
      <c r="F166" s="2">
        <v>5</v>
      </c>
      <c r="G166" s="2" t="s">
        <v>934</v>
      </c>
      <c r="H166" s="2" t="s">
        <v>308</v>
      </c>
      <c r="I166" s="1">
        <v>147</v>
      </c>
      <c r="J166" s="1" t="s">
        <v>1383</v>
      </c>
      <c r="M166" s="2">
        <v>1693263263.599999</v>
      </c>
      <c r="N166" s="2">
        <f t="shared" si="100"/>
        <v>4.6028670966944855E-4</v>
      </c>
      <c r="O166" s="2">
        <f t="shared" si="101"/>
        <v>0.46028670966944857</v>
      </c>
      <c r="P166" s="1">
        <f t="shared" si="102"/>
        <v>4.8503971697753805</v>
      </c>
      <c r="Q166" s="2">
        <f t="shared" si="103"/>
        <v>405.0367741935483</v>
      </c>
      <c r="R166" s="2">
        <f t="shared" si="104"/>
        <v>190.03949802208908</v>
      </c>
      <c r="S166" s="2">
        <f t="shared" si="105"/>
        <v>19.274160062334563</v>
      </c>
      <c r="T166" s="2">
        <f t="shared" si="106"/>
        <v>41.079584497906325</v>
      </c>
      <c r="U166" s="2">
        <f t="shared" si="107"/>
        <v>3.7338778414796506E-2</v>
      </c>
      <c r="V166" s="2">
        <f t="shared" si="108"/>
        <v>2.9529041773804652</v>
      </c>
      <c r="W166" s="2">
        <f t="shared" si="109"/>
        <v>3.7078452696291016E-2</v>
      </c>
      <c r="X166" s="2">
        <f t="shared" si="110"/>
        <v>2.3197270720156669E-2</v>
      </c>
      <c r="Y166" s="2">
        <f t="shared" si="111"/>
        <v>49.588719929073854</v>
      </c>
      <c r="Z166" s="2">
        <f t="shared" si="112"/>
        <v>24.528784678022042</v>
      </c>
      <c r="AA166" s="2">
        <f t="shared" si="113"/>
        <v>23.873100000000001</v>
      </c>
      <c r="AB166" s="2">
        <f t="shared" si="114"/>
        <v>2.9722200996976875</v>
      </c>
      <c r="AC166" s="2">
        <f t="shared" si="115"/>
        <v>56.946225360589729</v>
      </c>
      <c r="AD166" s="2">
        <f t="shared" si="116"/>
        <v>1.7424469209043134</v>
      </c>
      <c r="AE166" s="2">
        <f t="shared" si="117"/>
        <v>3.059811093485036</v>
      </c>
      <c r="AF166" s="2">
        <f t="shared" si="118"/>
        <v>1.2297731787933741</v>
      </c>
      <c r="AG166" s="2">
        <f t="shared" si="119"/>
        <v>-20.298643896422682</v>
      </c>
      <c r="AH166" s="2">
        <f t="shared" si="120"/>
        <v>77.039008558582154</v>
      </c>
      <c r="AI166" s="2">
        <f t="shared" si="121"/>
        <v>5.4694899573721596</v>
      </c>
      <c r="AJ166" s="2">
        <f t="shared" si="122"/>
        <v>111.79857454860549</v>
      </c>
      <c r="AK166" s="2">
        <f t="shared" si="123"/>
        <v>4.8503971697753805</v>
      </c>
      <c r="AL166" s="2">
        <f t="shared" si="124"/>
        <v>0.46028670966944857</v>
      </c>
      <c r="AM166" s="2">
        <f t="shared" si="125"/>
        <v>4.6822547969101738</v>
      </c>
      <c r="AN166" s="2">
        <v>417.04305550691191</v>
      </c>
      <c r="AO166" s="2">
        <v>412.25843030303008</v>
      </c>
      <c r="AP166" s="2">
        <v>4.965604237337543E-3</v>
      </c>
      <c r="AQ166" s="2">
        <v>67.247701545246613</v>
      </c>
      <c r="AR166" s="2">
        <f t="shared" si="126"/>
        <v>0.52643959988256028</v>
      </c>
      <c r="AS166" s="2">
        <v>16.668083921212119</v>
      </c>
      <c r="AT166" s="2">
        <v>17.186859999999989</v>
      </c>
      <c r="AU166" s="2">
        <v>-2.5983011583000771E-4</v>
      </c>
      <c r="AV166" s="2">
        <v>78.55</v>
      </c>
      <c r="AW166" s="2">
        <v>2</v>
      </c>
      <c r="AX166" s="2">
        <v>0</v>
      </c>
      <c r="AY166" s="2">
        <f t="shared" si="127"/>
        <v>1</v>
      </c>
      <c r="AZ166" s="2">
        <f t="shared" si="128"/>
        <v>0</v>
      </c>
      <c r="BA166" s="2">
        <f t="shared" si="129"/>
        <v>54060.28876772381</v>
      </c>
      <c r="BB166" s="2" t="s">
        <v>309</v>
      </c>
      <c r="BC166" s="2">
        <v>0</v>
      </c>
      <c r="BD166" s="2">
        <v>0</v>
      </c>
      <c r="BE166" s="2">
        <v>0</v>
      </c>
      <c r="BF166" s="2" t="e">
        <f t="shared" si="130"/>
        <v>#DIV/0!</v>
      </c>
      <c r="BG166" s="2">
        <v>0.5</v>
      </c>
      <c r="BH166" s="2" t="s">
        <v>1080</v>
      </c>
      <c r="BI166" s="2">
        <v>8231.02</v>
      </c>
      <c r="BJ166" s="2">
        <v>862.97280000000001</v>
      </c>
      <c r="BK166" s="2">
        <v>1422.31</v>
      </c>
      <c r="BL166" s="2">
        <f t="shared" si="131"/>
        <v>0.39325969725306009</v>
      </c>
      <c r="BM166" s="2">
        <v>0.5</v>
      </c>
      <c r="BN166" s="2">
        <f t="shared" si="132"/>
        <v>252.88918250043935</v>
      </c>
      <c r="BO166" s="2">
        <f t="shared" si="133"/>
        <v>4.8503971697753805</v>
      </c>
      <c r="BP166" s="2">
        <f t="shared" si="134"/>
        <v>49.72556167434832</v>
      </c>
      <c r="BQ166" s="2">
        <f t="shared" si="135"/>
        <v>1.7202780786275122E-2</v>
      </c>
      <c r="BR166" s="2">
        <f t="shared" si="136"/>
        <v>-1</v>
      </c>
      <c r="BS166" s="2" t="e">
        <f t="shared" si="137"/>
        <v>#DIV/0!</v>
      </c>
      <c r="BT166" s="2" t="s">
        <v>1081</v>
      </c>
      <c r="BU166" s="2">
        <v>544.4</v>
      </c>
      <c r="BV166" s="2">
        <f t="shared" si="138"/>
        <v>544.4</v>
      </c>
      <c r="BW166" s="2">
        <f t="shared" si="139"/>
        <v>0.6172423733222715</v>
      </c>
      <c r="BX166" s="2">
        <f t="shared" si="140"/>
        <v>0.6371236231504368</v>
      </c>
      <c r="BY166" s="2">
        <f t="shared" si="141"/>
        <v>2.6126193975018368</v>
      </c>
      <c r="BZ166" s="2">
        <f t="shared" si="142"/>
        <v>0.39325969725306015</v>
      </c>
      <c r="CA166" s="2" t="e">
        <f t="shared" si="143"/>
        <v>#DIV/0!</v>
      </c>
      <c r="CB166" s="2">
        <f t="shared" si="144"/>
        <v>0.40192471934584473</v>
      </c>
      <c r="CC166" s="2">
        <f t="shared" si="145"/>
        <v>0.59807528065415527</v>
      </c>
      <c r="CD166" s="2">
        <f t="shared" si="146"/>
        <v>300.00506451612898</v>
      </c>
      <c r="CE166" s="2">
        <f t="shared" si="147"/>
        <v>252.88918250043935</v>
      </c>
      <c r="CF166" s="2">
        <f t="shared" si="148"/>
        <v>0.84294971122676976</v>
      </c>
      <c r="CG166" s="2">
        <f t="shared" si="149"/>
        <v>0.1652929426676657</v>
      </c>
      <c r="CH166" s="2">
        <v>6</v>
      </c>
      <c r="CI166" s="2">
        <v>0.5</v>
      </c>
      <c r="CJ166" s="2" t="s">
        <v>312</v>
      </c>
      <c r="CK166" s="2">
        <v>2</v>
      </c>
      <c r="CL166" s="2" t="b">
        <v>0</v>
      </c>
      <c r="CM166" s="2">
        <v>1693263263.599999</v>
      </c>
      <c r="CN166" s="2">
        <v>405.0367741935483</v>
      </c>
      <c r="CO166" s="2">
        <v>410.07351612903221</v>
      </c>
      <c r="CP166" s="2">
        <v>17.180190322580639</v>
      </c>
      <c r="CQ166" s="2">
        <v>16.727819354838712</v>
      </c>
      <c r="CR166" s="2">
        <v>405.56477419354832</v>
      </c>
      <c r="CS166" s="2">
        <v>17.100190322580641</v>
      </c>
      <c r="CT166" s="2">
        <v>600.01051612903234</v>
      </c>
      <c r="CU166" s="2">
        <v>101.32190322580649</v>
      </c>
      <c r="CV166" s="2">
        <v>9.9960454838709689E-2</v>
      </c>
      <c r="CW166" s="2">
        <v>24.357022580645161</v>
      </c>
      <c r="CX166" s="2">
        <v>23.873100000000001</v>
      </c>
      <c r="CY166" s="2">
        <v>999.90000000000032</v>
      </c>
      <c r="CZ166" s="2">
        <v>0</v>
      </c>
      <c r="DA166" s="2">
        <v>0</v>
      </c>
      <c r="DB166" s="2">
        <v>10001.530645161291</v>
      </c>
      <c r="DC166" s="2">
        <v>0</v>
      </c>
      <c r="DD166" s="2">
        <v>162.9120322580645</v>
      </c>
      <c r="DE166" s="2">
        <v>300.00506451612898</v>
      </c>
      <c r="DF166" s="2">
        <v>0.90000574193548366</v>
      </c>
      <c r="DG166" s="2">
        <v>9.9994151612903218E-2</v>
      </c>
      <c r="DH166" s="2">
        <v>0</v>
      </c>
      <c r="DI166" s="2">
        <v>865.27345161290327</v>
      </c>
      <c r="DJ166" s="2">
        <v>5.0002200000000023</v>
      </c>
      <c r="DK166" s="2">
        <v>2712.061612903226</v>
      </c>
      <c r="DL166" s="2">
        <v>2719.7058064516132</v>
      </c>
      <c r="DM166" s="2">
        <v>35.191064516129032</v>
      </c>
      <c r="DN166" s="2">
        <v>39.243903225806442</v>
      </c>
      <c r="DO166" s="2">
        <v>37.561999999999983</v>
      </c>
      <c r="DP166" s="2">
        <v>32.759741935483873</v>
      </c>
      <c r="DQ166" s="2">
        <v>36.551999999999992</v>
      </c>
      <c r="DR166" s="2">
        <v>265.50548387096768</v>
      </c>
      <c r="DS166" s="2">
        <v>29.497419354838708</v>
      </c>
      <c r="DT166" s="2">
        <v>0</v>
      </c>
      <c r="DU166" s="2">
        <v>255.79999995231631</v>
      </c>
      <c r="DV166" s="2">
        <v>0</v>
      </c>
      <c r="DW166" s="2">
        <v>862.97280000000001</v>
      </c>
      <c r="DX166" s="2">
        <v>-174.7780002601898</v>
      </c>
      <c r="DY166" s="2">
        <v>-518.02846222232245</v>
      </c>
      <c r="DZ166" s="2">
        <v>2705.1487999999999</v>
      </c>
      <c r="EA166" s="2">
        <v>15</v>
      </c>
      <c r="EB166" s="2">
        <v>1693263310.5999999</v>
      </c>
      <c r="EC166" s="2" t="s">
        <v>1082</v>
      </c>
      <c r="ED166" s="2">
        <v>1693263310.5999999</v>
      </c>
      <c r="EE166" s="2">
        <v>1693263289.5999999</v>
      </c>
      <c r="EF166" s="2">
        <v>148</v>
      </c>
      <c r="EG166" s="2">
        <v>-4.4999999999999998E-2</v>
      </c>
      <c r="EH166" s="2">
        <v>-1E-3</v>
      </c>
      <c r="EI166" s="2">
        <v>-0.52800000000000002</v>
      </c>
      <c r="EJ166" s="2">
        <v>0.08</v>
      </c>
      <c r="EK166" s="2">
        <v>410</v>
      </c>
      <c r="EL166" s="2">
        <v>17</v>
      </c>
      <c r="EM166" s="2">
        <v>0.93</v>
      </c>
      <c r="EN166" s="2">
        <v>0.31</v>
      </c>
      <c r="EO166" s="2">
        <v>100</v>
      </c>
      <c r="EP166" s="2">
        <v>100</v>
      </c>
      <c r="EQ166" s="2">
        <v>-0.52800000000000002</v>
      </c>
      <c r="ER166" s="2">
        <v>0.08</v>
      </c>
      <c r="ES166" s="2">
        <v>-0.97367851660060323</v>
      </c>
      <c r="ET166" s="2">
        <v>4.3947813741094052E-4</v>
      </c>
      <c r="EU166" s="2">
        <v>1.9954388575737439E-6</v>
      </c>
      <c r="EV166" s="2">
        <v>-3.8034163071679039E-10</v>
      </c>
      <c r="EW166" s="2">
        <v>-6.1386920349689462E-2</v>
      </c>
      <c r="EX166" s="2">
        <v>-1.1920631203760169E-2</v>
      </c>
      <c r="EY166" s="2">
        <v>1.912794135708796E-3</v>
      </c>
      <c r="EZ166" s="2">
        <v>-4.0206091563060771E-5</v>
      </c>
      <c r="FA166" s="2">
        <v>23</v>
      </c>
      <c r="FB166" s="2">
        <v>2006</v>
      </c>
      <c r="FC166" s="2">
        <v>0</v>
      </c>
      <c r="FD166" s="2">
        <v>18</v>
      </c>
      <c r="FE166" s="2">
        <v>3.7</v>
      </c>
      <c r="FF166" s="2">
        <v>4</v>
      </c>
      <c r="FG166" s="2">
        <v>1.07544</v>
      </c>
      <c r="FH166" s="2">
        <v>2.6281699999999999</v>
      </c>
      <c r="FI166" s="2">
        <v>1.39771</v>
      </c>
      <c r="FJ166" s="2">
        <v>2.2680699999999998</v>
      </c>
      <c r="FK166" s="2">
        <v>1.3952599999999999</v>
      </c>
      <c r="FL166" s="2">
        <v>2.3718300000000001</v>
      </c>
      <c r="FM166" s="2">
        <v>33.333500000000001</v>
      </c>
      <c r="FN166" s="2">
        <v>11.7942</v>
      </c>
      <c r="FO166" s="2">
        <v>18</v>
      </c>
      <c r="FP166" s="2">
        <v>598.92499999999995</v>
      </c>
      <c r="FQ166" s="2">
        <v>382.69600000000003</v>
      </c>
      <c r="FR166" s="2">
        <v>23.901</v>
      </c>
      <c r="FS166" s="2">
        <v>25.5397</v>
      </c>
      <c r="FT166" s="2">
        <v>30.0002</v>
      </c>
      <c r="FU166" s="2">
        <v>25.3843</v>
      </c>
      <c r="FV166" s="2">
        <v>25.738099999999999</v>
      </c>
      <c r="FW166" s="2">
        <v>21.549199999999999</v>
      </c>
      <c r="FX166" s="2">
        <v>0</v>
      </c>
      <c r="FY166" s="2">
        <v>97.761300000000006</v>
      </c>
      <c r="FZ166" s="2">
        <v>-999.9</v>
      </c>
      <c r="GA166" s="2">
        <v>410</v>
      </c>
      <c r="GB166" s="2">
        <v>18.619900000000001</v>
      </c>
      <c r="GC166" s="2">
        <v>98.952299999999994</v>
      </c>
      <c r="GD166" s="2">
        <v>93.564400000000006</v>
      </c>
    </row>
    <row r="167" spans="1:186" s="2" customFormat="1" thickTop="1" thickBot="1" x14ac:dyDescent="0.35">
      <c r="A167" s="1">
        <v>148</v>
      </c>
      <c r="B167" s="2">
        <v>1693263506.5</v>
      </c>
      <c r="C167" s="2">
        <v>27097.5</v>
      </c>
      <c r="D167" s="2" t="s">
        <v>1083</v>
      </c>
      <c r="E167" s="2" t="s">
        <v>1084</v>
      </c>
      <c r="F167" s="2">
        <v>5</v>
      </c>
      <c r="G167" s="2" t="s">
        <v>934</v>
      </c>
      <c r="H167" s="2" t="s">
        <v>308</v>
      </c>
      <c r="I167" s="1">
        <v>148</v>
      </c>
      <c r="J167" s="1" t="s">
        <v>1384</v>
      </c>
      <c r="M167" s="2">
        <v>1693263498.75</v>
      </c>
      <c r="N167" s="2">
        <f t="shared" si="100"/>
        <v>8.1855778324154695E-4</v>
      </c>
      <c r="O167" s="2">
        <f t="shared" si="101"/>
        <v>0.81855778324154693</v>
      </c>
      <c r="P167" s="1">
        <f t="shared" si="102"/>
        <v>6.4161174910992118</v>
      </c>
      <c r="Q167" s="2">
        <f t="shared" si="103"/>
        <v>403.27053333333328</v>
      </c>
      <c r="R167" s="2">
        <f t="shared" si="104"/>
        <v>240.67016354478193</v>
      </c>
      <c r="S167" s="2">
        <f t="shared" si="105"/>
        <v>24.410493293353415</v>
      </c>
      <c r="T167" s="2">
        <f t="shared" si="106"/>
        <v>40.902588440335229</v>
      </c>
      <c r="U167" s="2">
        <f t="shared" si="107"/>
        <v>6.6431365621263172E-2</v>
      </c>
      <c r="V167" s="2">
        <f t="shared" si="108"/>
        <v>2.9524461912025415</v>
      </c>
      <c r="W167" s="2">
        <f t="shared" si="109"/>
        <v>6.5612011168923803E-2</v>
      </c>
      <c r="X167" s="2">
        <f t="shared" si="110"/>
        <v>4.1080280656639143E-2</v>
      </c>
      <c r="Y167" s="2">
        <f t="shared" si="111"/>
        <v>49.589561639903607</v>
      </c>
      <c r="Z167" s="2">
        <f t="shared" si="112"/>
        <v>24.534990739182053</v>
      </c>
      <c r="AA167" s="2">
        <f t="shared" si="113"/>
        <v>23.95545666666667</v>
      </c>
      <c r="AB167" s="2">
        <f t="shared" si="114"/>
        <v>2.9869701476197217</v>
      </c>
      <c r="AC167" s="2">
        <f t="shared" si="115"/>
        <v>56.892806255623739</v>
      </c>
      <c r="AD167" s="2">
        <f t="shared" si="116"/>
        <v>1.7511478447243398</v>
      </c>
      <c r="AE167" s="2">
        <f t="shared" si="117"/>
        <v>3.0779776213820393</v>
      </c>
      <c r="AF167" s="2">
        <f t="shared" si="118"/>
        <v>1.2358223028953819</v>
      </c>
      <c r="AG167" s="2">
        <f t="shared" si="119"/>
        <v>-36.098398240952221</v>
      </c>
      <c r="AH167" s="2">
        <f t="shared" si="120"/>
        <v>79.651930738733483</v>
      </c>
      <c r="AI167" s="2">
        <f t="shared" si="121"/>
        <v>5.6610510864668964</v>
      </c>
      <c r="AJ167" s="2">
        <f t="shared" si="122"/>
        <v>98.804145224151767</v>
      </c>
      <c r="AK167" s="2">
        <f t="shared" si="123"/>
        <v>6.4161174910992118</v>
      </c>
      <c r="AL167" s="2">
        <f t="shared" si="124"/>
        <v>0.81855778324154693</v>
      </c>
      <c r="AM167" s="2">
        <f t="shared" si="125"/>
        <v>6.5611236897956644</v>
      </c>
      <c r="AN167" s="2">
        <v>416.87536710263328</v>
      </c>
      <c r="AO167" s="2">
        <v>410.17227878787872</v>
      </c>
      <c r="AP167" s="2">
        <v>7.0460006358698023E-3</v>
      </c>
      <c r="AQ167" s="2">
        <v>67.2467038173844</v>
      </c>
      <c r="AR167" s="2">
        <f t="shared" si="126"/>
        <v>0.92119790505643295</v>
      </c>
      <c r="AS167" s="2">
        <v>16.45445657445887</v>
      </c>
      <c r="AT167" s="2">
        <v>17.32852424242423</v>
      </c>
      <c r="AU167" s="2">
        <v>5.8089177489141341E-3</v>
      </c>
      <c r="AV167" s="2">
        <v>78.55</v>
      </c>
      <c r="AW167" s="2">
        <v>13</v>
      </c>
      <c r="AX167" s="2">
        <v>2</v>
      </c>
      <c r="AY167" s="2">
        <f t="shared" si="127"/>
        <v>1</v>
      </c>
      <c r="AZ167" s="2">
        <f t="shared" si="128"/>
        <v>0</v>
      </c>
      <c r="BA167" s="2">
        <f t="shared" si="129"/>
        <v>54028.966922491345</v>
      </c>
      <c r="BB167" s="2" t="s">
        <v>309</v>
      </c>
      <c r="BC167" s="2">
        <v>0</v>
      </c>
      <c r="BD167" s="2">
        <v>0</v>
      </c>
      <c r="BE167" s="2">
        <v>0</v>
      </c>
      <c r="BF167" s="2" t="e">
        <f t="shared" si="130"/>
        <v>#DIV/0!</v>
      </c>
      <c r="BG167" s="2">
        <v>0.5</v>
      </c>
      <c r="BH167" s="2" t="s">
        <v>1085</v>
      </c>
      <c r="BI167" s="2">
        <v>8180.83</v>
      </c>
      <c r="BJ167" s="2">
        <v>889.62448000000006</v>
      </c>
      <c r="BK167" s="2">
        <v>1644.16</v>
      </c>
      <c r="BL167" s="2">
        <f t="shared" si="131"/>
        <v>0.45891854807318022</v>
      </c>
      <c r="BM167" s="2">
        <v>0.5</v>
      </c>
      <c r="BN167" s="2">
        <f t="shared" si="132"/>
        <v>252.89355823829197</v>
      </c>
      <c r="BO167" s="2">
        <f t="shared" si="133"/>
        <v>6.4161174910992118</v>
      </c>
      <c r="BP167" s="2">
        <f t="shared" si="134"/>
        <v>58.0287722818886</v>
      </c>
      <c r="BQ167" s="2">
        <f t="shared" si="135"/>
        <v>2.3393705764243624E-2</v>
      </c>
      <c r="BR167" s="2">
        <f t="shared" si="136"/>
        <v>-1</v>
      </c>
      <c r="BS167" s="2" t="e">
        <f t="shared" si="137"/>
        <v>#DIV/0!</v>
      </c>
      <c r="BT167" s="2" t="s">
        <v>1086</v>
      </c>
      <c r="BU167" s="2">
        <v>-934.93</v>
      </c>
      <c r="BV167" s="2">
        <f t="shared" si="138"/>
        <v>-934.93</v>
      </c>
      <c r="BW167" s="2">
        <f t="shared" si="139"/>
        <v>1.5686368723238613</v>
      </c>
      <c r="BX167" s="2">
        <f t="shared" si="140"/>
        <v>0.29255881725724964</v>
      </c>
      <c r="BY167" s="2">
        <f t="shared" si="141"/>
        <v>-1.7585915523087292</v>
      </c>
      <c r="BZ167" s="2">
        <f t="shared" si="142"/>
        <v>0.45891854807318022</v>
      </c>
      <c r="CA167" s="2" t="e">
        <f t="shared" si="143"/>
        <v>#DIV/0!</v>
      </c>
      <c r="CB167" s="2">
        <f t="shared" si="144"/>
        <v>-0.3074578332402908</v>
      </c>
      <c r="CC167" s="2">
        <f t="shared" si="145"/>
        <v>1.3074578332402909</v>
      </c>
      <c r="CD167" s="2">
        <f t="shared" si="146"/>
        <v>300.01026666666661</v>
      </c>
      <c r="CE167" s="2">
        <f t="shared" si="147"/>
        <v>252.89355823829197</v>
      </c>
      <c r="CF167" s="2">
        <f t="shared" si="148"/>
        <v>0.84294967984970748</v>
      </c>
      <c r="CG167" s="2">
        <f t="shared" si="149"/>
        <v>0.1652928821099354</v>
      </c>
      <c r="CH167" s="2">
        <v>6</v>
      </c>
      <c r="CI167" s="2">
        <v>0.5</v>
      </c>
      <c r="CJ167" s="2" t="s">
        <v>312</v>
      </c>
      <c r="CK167" s="2">
        <v>2</v>
      </c>
      <c r="CL167" s="2" t="b">
        <v>0</v>
      </c>
      <c r="CM167" s="2">
        <v>1693263498.75</v>
      </c>
      <c r="CN167" s="2">
        <v>403.27053333333328</v>
      </c>
      <c r="CO167" s="2">
        <v>410.01656666666662</v>
      </c>
      <c r="CP167" s="2">
        <v>17.265076666666669</v>
      </c>
      <c r="CQ167" s="2">
        <v>16.460673333333329</v>
      </c>
      <c r="CR167" s="2">
        <v>403.54853333333341</v>
      </c>
      <c r="CS167" s="2">
        <v>17.200076666666671</v>
      </c>
      <c r="CT167" s="2">
        <v>600.01640000000009</v>
      </c>
      <c r="CU167" s="2">
        <v>101.3273333333334</v>
      </c>
      <c r="CV167" s="2">
        <v>9.9835426666666685E-2</v>
      </c>
      <c r="CW167" s="2">
        <v>24.455870000000001</v>
      </c>
      <c r="CX167" s="2">
        <v>23.95545666666667</v>
      </c>
      <c r="CY167" s="2">
        <v>999.9000000000002</v>
      </c>
      <c r="CZ167" s="2">
        <v>0</v>
      </c>
      <c r="DA167" s="2">
        <v>0</v>
      </c>
      <c r="DB167" s="2">
        <v>9998.394666666667</v>
      </c>
      <c r="DC167" s="2">
        <v>0</v>
      </c>
      <c r="DD167" s="2">
        <v>214.5667</v>
      </c>
      <c r="DE167" s="2">
        <v>300.01026666666661</v>
      </c>
      <c r="DF167" s="2">
        <v>0.90001790000000026</v>
      </c>
      <c r="DG167" s="2">
        <v>9.9982129999999989E-2</v>
      </c>
      <c r="DH167" s="2">
        <v>0</v>
      </c>
      <c r="DI167" s="2">
        <v>892.06703333333326</v>
      </c>
      <c r="DJ167" s="2">
        <v>5.0002200000000014</v>
      </c>
      <c r="DK167" s="2">
        <v>2720.478333333333</v>
      </c>
      <c r="DL167" s="2">
        <v>2719.7643333333331</v>
      </c>
      <c r="DM167" s="2">
        <v>35.099733333333333</v>
      </c>
      <c r="DN167" s="2">
        <v>39.436999999999983</v>
      </c>
      <c r="DO167" s="2">
        <v>37.266533333333328</v>
      </c>
      <c r="DP167" s="2">
        <v>35.04546666666667</v>
      </c>
      <c r="DQ167" s="2">
        <v>36.811999999999991</v>
      </c>
      <c r="DR167" s="2">
        <v>265.51400000000001</v>
      </c>
      <c r="DS167" s="2">
        <v>29.498000000000001</v>
      </c>
      <c r="DT167" s="2">
        <v>0</v>
      </c>
      <c r="DU167" s="2">
        <v>233</v>
      </c>
      <c r="DV167" s="2">
        <v>0</v>
      </c>
      <c r="DW167" s="2">
        <v>889.62448000000006</v>
      </c>
      <c r="DX167" s="2">
        <v>-203.79599970117269</v>
      </c>
      <c r="DY167" s="2">
        <v>-594.78769146275647</v>
      </c>
      <c r="DZ167" s="2">
        <v>2713.4663999999989</v>
      </c>
      <c r="EA167" s="2">
        <v>15</v>
      </c>
      <c r="EB167" s="2">
        <v>1693263531</v>
      </c>
      <c r="EC167" s="2" t="s">
        <v>1087</v>
      </c>
      <c r="ED167" s="2">
        <v>1693263524.5</v>
      </c>
      <c r="EE167" s="2">
        <v>1693263531</v>
      </c>
      <c r="EF167" s="2">
        <v>149</v>
      </c>
      <c r="EG167" s="2">
        <v>0.251</v>
      </c>
      <c r="EH167" s="2">
        <v>-3.0000000000000001E-3</v>
      </c>
      <c r="EI167" s="2">
        <v>-0.27800000000000002</v>
      </c>
      <c r="EJ167" s="2">
        <v>6.5000000000000002E-2</v>
      </c>
      <c r="EK167" s="2">
        <v>410</v>
      </c>
      <c r="EL167" s="2">
        <v>16</v>
      </c>
      <c r="EM167" s="2">
        <v>0.5</v>
      </c>
      <c r="EN167" s="2">
        <v>0.12</v>
      </c>
      <c r="EO167" s="2">
        <v>100</v>
      </c>
      <c r="EP167" s="2">
        <v>100</v>
      </c>
      <c r="EQ167" s="2">
        <v>-0.27800000000000002</v>
      </c>
      <c r="ER167" s="2">
        <v>6.5000000000000002E-2</v>
      </c>
      <c r="ES167" s="2">
        <v>-1.0186404663310651</v>
      </c>
      <c r="ET167" s="2">
        <v>4.3947813741094052E-4</v>
      </c>
      <c r="EU167" s="2">
        <v>1.9954388575737439E-6</v>
      </c>
      <c r="EV167" s="2">
        <v>-3.8034163071679039E-10</v>
      </c>
      <c r="EW167" s="2">
        <v>-6.2817745594781066E-2</v>
      </c>
      <c r="EX167" s="2">
        <v>-1.1920631203760169E-2</v>
      </c>
      <c r="EY167" s="2">
        <v>1.912794135708796E-3</v>
      </c>
      <c r="EZ167" s="2">
        <v>-4.0206091563060771E-5</v>
      </c>
      <c r="FA167" s="2">
        <v>23</v>
      </c>
      <c r="FB167" s="2">
        <v>2006</v>
      </c>
      <c r="FC167" s="2">
        <v>0</v>
      </c>
      <c r="FD167" s="2">
        <v>18</v>
      </c>
      <c r="FE167" s="2">
        <v>3.3</v>
      </c>
      <c r="FF167" s="2">
        <v>3.6</v>
      </c>
      <c r="FG167" s="2">
        <v>1.07422</v>
      </c>
      <c r="FH167" s="2">
        <v>2.6147499999999999</v>
      </c>
      <c r="FI167" s="2">
        <v>1.39771</v>
      </c>
      <c r="FJ167" s="2">
        <v>2.2656200000000002</v>
      </c>
      <c r="FK167" s="2">
        <v>1.3952599999999999</v>
      </c>
      <c r="FL167" s="2">
        <v>2.4511699999999998</v>
      </c>
      <c r="FM167" s="2">
        <v>33.266300000000001</v>
      </c>
      <c r="FN167" s="2">
        <v>11.566599999999999</v>
      </c>
      <c r="FO167" s="2">
        <v>18</v>
      </c>
      <c r="FP167" s="2">
        <v>585.13099999999997</v>
      </c>
      <c r="FQ167" s="2">
        <v>382.24400000000003</v>
      </c>
      <c r="FR167" s="2">
        <v>23.943200000000001</v>
      </c>
      <c r="FS167" s="2">
        <v>25.563300000000002</v>
      </c>
      <c r="FT167" s="2">
        <v>30.0002</v>
      </c>
      <c r="FU167" s="2">
        <v>25.3992</v>
      </c>
      <c r="FV167" s="2">
        <v>25.751899999999999</v>
      </c>
      <c r="FW167" s="2">
        <v>21.527999999999999</v>
      </c>
      <c r="FX167" s="2">
        <v>2.71204</v>
      </c>
      <c r="FY167" s="2">
        <v>91.7059</v>
      </c>
      <c r="FZ167" s="2">
        <v>-999.9</v>
      </c>
      <c r="GA167" s="2">
        <v>410</v>
      </c>
      <c r="GB167" s="2">
        <v>15.869300000000001</v>
      </c>
      <c r="GC167" s="2">
        <v>98.941199999999995</v>
      </c>
      <c r="GD167" s="2">
        <v>93.561000000000007</v>
      </c>
    </row>
    <row r="168" spans="1:186" s="2" customFormat="1" thickTop="1" thickBot="1" x14ac:dyDescent="0.35">
      <c r="A168" s="1"/>
      <c r="E168" s="4">
        <v>0.75</v>
      </c>
      <c r="I168" s="1"/>
      <c r="J168" s="1"/>
      <c r="P168" s="1"/>
    </row>
    <row r="169" spans="1:186" s="2" customFormat="1" thickTop="1" thickBot="1" x14ac:dyDescent="0.35">
      <c r="A169" s="1">
        <v>149</v>
      </c>
      <c r="B169" s="2">
        <v>1693270169.0999999</v>
      </c>
      <c r="C169" s="2">
        <v>33760.099999904633</v>
      </c>
      <c r="D169" s="2" t="s">
        <v>1088</v>
      </c>
      <c r="E169" s="2" t="s">
        <v>1089</v>
      </c>
      <c r="F169" s="2">
        <v>5</v>
      </c>
      <c r="G169" s="2" t="s">
        <v>934</v>
      </c>
      <c r="H169" s="2" t="s">
        <v>308</v>
      </c>
      <c r="I169" s="1">
        <v>149</v>
      </c>
      <c r="J169" s="1" t="s">
        <v>1355</v>
      </c>
      <c r="M169" s="2">
        <v>1693270161.099999</v>
      </c>
      <c r="N169" s="2">
        <f t="shared" si="100"/>
        <v>4.8358017292637911E-4</v>
      </c>
      <c r="O169" s="2">
        <f t="shared" si="101"/>
        <v>0.48358017292637911</v>
      </c>
      <c r="P169" s="1">
        <f t="shared" si="102"/>
        <v>1.9538151214939872</v>
      </c>
      <c r="Q169" s="2">
        <f t="shared" si="103"/>
        <v>408.01348387096772</v>
      </c>
      <c r="R169" s="2">
        <f t="shared" si="104"/>
        <v>314.37634179414988</v>
      </c>
      <c r="S169" s="2">
        <f t="shared" si="105"/>
        <v>31.890028537955157</v>
      </c>
      <c r="T169" s="2">
        <f t="shared" si="106"/>
        <v>41.388488619272415</v>
      </c>
      <c r="U169" s="2">
        <f t="shared" si="107"/>
        <v>3.6584069998292529E-2</v>
      </c>
      <c r="V169" s="2">
        <f t="shared" si="108"/>
        <v>2.9535445981045454</v>
      </c>
      <c r="W169" s="2">
        <f t="shared" si="109"/>
        <v>3.6334177353844206E-2</v>
      </c>
      <c r="X169" s="2">
        <f t="shared" si="110"/>
        <v>2.273117026740868E-2</v>
      </c>
      <c r="Y169" s="2">
        <f t="shared" si="111"/>
        <v>49.589800974403531</v>
      </c>
      <c r="Z169" s="2">
        <f t="shared" si="112"/>
        <v>21.278622970844108</v>
      </c>
      <c r="AA169" s="2">
        <f t="shared" si="113"/>
        <v>20.846945161290321</v>
      </c>
      <c r="AB169" s="2">
        <f t="shared" si="114"/>
        <v>2.4725521821817211</v>
      </c>
      <c r="AC169" s="2">
        <f t="shared" si="115"/>
        <v>45.620641012135472</v>
      </c>
      <c r="AD169" s="2">
        <f t="shared" si="116"/>
        <v>1.1465600260199278</v>
      </c>
      <c r="AE169" s="2">
        <f t="shared" si="117"/>
        <v>2.5132483906022567</v>
      </c>
      <c r="AF169" s="2">
        <f t="shared" si="118"/>
        <v>1.3259921561617933</v>
      </c>
      <c r="AG169" s="2">
        <f t="shared" si="119"/>
        <v>-21.325885626053317</v>
      </c>
      <c r="AH169" s="2">
        <f t="shared" si="120"/>
        <v>42.293426386637663</v>
      </c>
      <c r="AI169" s="2">
        <f t="shared" si="121"/>
        <v>2.9079898271202653</v>
      </c>
      <c r="AJ169" s="2">
        <f t="shared" si="122"/>
        <v>73.465331562108148</v>
      </c>
      <c r="AK169" s="2">
        <f t="shared" si="123"/>
        <v>1.9538151214939872</v>
      </c>
      <c r="AL169" s="2">
        <f t="shared" si="124"/>
        <v>0.48358017292637911</v>
      </c>
      <c r="AM169" s="2">
        <f t="shared" si="125"/>
        <v>2.4340855145274642</v>
      </c>
      <c r="AN169" s="2">
        <v>414.70299098988852</v>
      </c>
      <c r="AO169" s="2">
        <v>412.3425151515151</v>
      </c>
      <c r="AP169" s="2">
        <v>-2.1562638459280161E-2</v>
      </c>
      <c r="AQ169" s="2">
        <v>67.252057658549376</v>
      </c>
      <c r="AR169" s="2">
        <f t="shared" si="126"/>
        <v>0.47845930858443131</v>
      </c>
      <c r="AS169" s="2">
        <v>11.027584827835501</v>
      </c>
      <c r="AT169" s="2">
        <v>11.38552545454546</v>
      </c>
      <c r="AU169" s="2">
        <v>2.1215982683986761E-2</v>
      </c>
      <c r="AV169" s="2">
        <v>78.55</v>
      </c>
      <c r="AW169" s="2">
        <v>33</v>
      </c>
      <c r="AX169" s="2">
        <v>5</v>
      </c>
      <c r="AY169" s="2">
        <f t="shared" si="127"/>
        <v>1</v>
      </c>
      <c r="AZ169" s="2">
        <f t="shared" si="128"/>
        <v>0</v>
      </c>
      <c r="BA169" s="2">
        <f t="shared" si="129"/>
        <v>54676.08617283139</v>
      </c>
      <c r="BB169" s="2" t="s">
        <v>309</v>
      </c>
      <c r="BC169" s="2">
        <v>0</v>
      </c>
      <c r="BD169" s="2">
        <v>0</v>
      </c>
      <c r="BE169" s="2">
        <v>0</v>
      </c>
      <c r="BF169" s="2" t="e">
        <f t="shared" si="130"/>
        <v>#DIV/0!</v>
      </c>
      <c r="BG169" s="2">
        <v>0.5</v>
      </c>
      <c r="BH169" s="2" t="s">
        <v>1090</v>
      </c>
      <c r="BI169" s="2">
        <v>8258.65</v>
      </c>
      <c r="BJ169" s="2">
        <v>827.30550000000017</v>
      </c>
      <c r="BK169" s="2">
        <v>997.22</v>
      </c>
      <c r="BL169" s="2">
        <f t="shared" si="131"/>
        <v>0.17038817913800353</v>
      </c>
      <c r="BM169" s="2">
        <v>0.5</v>
      </c>
      <c r="BN169" s="2">
        <f t="shared" si="132"/>
        <v>252.89455518312735</v>
      </c>
      <c r="BO169" s="2">
        <f t="shared" si="133"/>
        <v>1.9538151214939872</v>
      </c>
      <c r="BP169" s="2">
        <f t="shared" si="134"/>
        <v>21.54512138578421</v>
      </c>
      <c r="BQ169" s="2">
        <f t="shared" si="135"/>
        <v>5.7487007596555128E-3</v>
      </c>
      <c r="BR169" s="2">
        <f t="shared" si="136"/>
        <v>-1</v>
      </c>
      <c r="BS169" s="2" t="e">
        <f t="shared" si="137"/>
        <v>#DIV/0!</v>
      </c>
      <c r="BT169" s="2" t="s">
        <v>1091</v>
      </c>
      <c r="BU169" s="2">
        <v>-1713.73</v>
      </c>
      <c r="BV169" s="2">
        <f t="shared" si="138"/>
        <v>-1713.73</v>
      </c>
      <c r="BW169" s="2">
        <f t="shared" si="139"/>
        <v>2.7185074507129823</v>
      </c>
      <c r="BX169" s="2">
        <f t="shared" si="140"/>
        <v>6.2677105811615813E-2</v>
      </c>
      <c r="BY169" s="2">
        <f t="shared" si="141"/>
        <v>-0.58190029934703835</v>
      </c>
      <c r="BZ169" s="2">
        <f t="shared" si="142"/>
        <v>0.1703881791380035</v>
      </c>
      <c r="CA169" s="2" t="e">
        <f t="shared" si="143"/>
        <v>#DIV/0!</v>
      </c>
      <c r="CB169" s="2">
        <f t="shared" si="144"/>
        <v>-0.12983309858636302</v>
      </c>
      <c r="CC169" s="2">
        <f t="shared" si="145"/>
        <v>1.1298330985863629</v>
      </c>
      <c r="CD169" s="2">
        <f t="shared" si="146"/>
        <v>300.01141935483872</v>
      </c>
      <c r="CE169" s="2">
        <f t="shared" si="147"/>
        <v>252.89455518312735</v>
      </c>
      <c r="CF169" s="2">
        <f t="shared" si="148"/>
        <v>0.84294976413553158</v>
      </c>
      <c r="CG169" s="2">
        <f t="shared" si="149"/>
        <v>0.165293044781576</v>
      </c>
      <c r="CH169" s="2">
        <v>6</v>
      </c>
      <c r="CI169" s="2">
        <v>0.5</v>
      </c>
      <c r="CJ169" s="2" t="s">
        <v>312</v>
      </c>
      <c r="CK169" s="2">
        <v>2</v>
      </c>
      <c r="CL169" s="2" t="b">
        <v>0</v>
      </c>
      <c r="CM169" s="2">
        <v>1693270161.099999</v>
      </c>
      <c r="CN169" s="2">
        <v>408.01348387096772</v>
      </c>
      <c r="CO169" s="2">
        <v>410.16448387096767</v>
      </c>
      <c r="CP169" s="2">
        <v>11.30294838709677</v>
      </c>
      <c r="CQ169" s="2">
        <v>10.82486129032258</v>
      </c>
      <c r="CR169" s="2">
        <v>408.00648387096771</v>
      </c>
      <c r="CS169" s="2">
        <v>11.30194838709677</v>
      </c>
      <c r="CT169" s="2">
        <v>600.03412903225797</v>
      </c>
      <c r="CU169" s="2">
        <v>101.339</v>
      </c>
      <c r="CV169" s="2">
        <v>0.1000216387096774</v>
      </c>
      <c r="CW169" s="2">
        <v>21.112554838709681</v>
      </c>
      <c r="CX169" s="2">
        <v>20.846945161290321</v>
      </c>
      <c r="CY169" s="2">
        <v>999.90000000000032</v>
      </c>
      <c r="CZ169" s="2">
        <v>0</v>
      </c>
      <c r="DA169" s="2">
        <v>0</v>
      </c>
      <c r="DB169" s="2">
        <v>10003.47935483871</v>
      </c>
      <c r="DC169" s="2">
        <v>0</v>
      </c>
      <c r="DD169" s="2">
        <v>70.334416129032263</v>
      </c>
      <c r="DE169" s="2">
        <v>300.01141935483872</v>
      </c>
      <c r="DF169" s="2">
        <v>0.90000722580645132</v>
      </c>
      <c r="DG169" s="2">
        <v>9.9992661290322624E-2</v>
      </c>
      <c r="DH169" s="2">
        <v>0</v>
      </c>
      <c r="DI169" s="2">
        <v>827.81467741935478</v>
      </c>
      <c r="DJ169" s="2">
        <v>5.0002200000000023</v>
      </c>
      <c r="DK169" s="2">
        <v>2441.576129032258</v>
      </c>
      <c r="DL169" s="2">
        <v>2719.7654838709682</v>
      </c>
      <c r="DM169" s="2">
        <v>27.110774193548391</v>
      </c>
      <c r="DN169" s="2">
        <v>32.003999999999998</v>
      </c>
      <c r="DO169" s="2">
        <v>29.395</v>
      </c>
      <c r="DP169" s="2">
        <v>26.273774193548391</v>
      </c>
      <c r="DQ169" s="2">
        <v>28.872967741935479</v>
      </c>
      <c r="DR169" s="2">
        <v>265.51193548387101</v>
      </c>
      <c r="DS169" s="2">
        <v>29.49870967741936</v>
      </c>
      <c r="DT169" s="2">
        <v>0</v>
      </c>
      <c r="DU169" s="2">
        <v>6660.2999999523163</v>
      </c>
      <c r="DV169" s="2">
        <v>0</v>
      </c>
      <c r="DW169" s="2">
        <v>827.30550000000017</v>
      </c>
      <c r="DX169" s="2">
        <v>-128.43162402123701</v>
      </c>
      <c r="DY169" s="2">
        <v>-370.4198294096293</v>
      </c>
      <c r="DZ169" s="2">
        <v>2440.0538461538458</v>
      </c>
      <c r="EA169" s="2">
        <v>15</v>
      </c>
      <c r="EB169" s="2">
        <v>1693270195.0999999</v>
      </c>
      <c r="EC169" s="2" t="s">
        <v>1092</v>
      </c>
      <c r="ED169" s="2">
        <v>1693270195.0999999</v>
      </c>
      <c r="EE169" s="2">
        <v>1693270189.0999999</v>
      </c>
      <c r="EF169" s="2">
        <v>150</v>
      </c>
      <c r="EG169" s="2">
        <v>0.28399999999999997</v>
      </c>
      <c r="EH169" s="2">
        <v>1.6E-2</v>
      </c>
      <c r="EI169" s="2">
        <v>7.0000000000000001E-3</v>
      </c>
      <c r="EJ169" s="2">
        <v>1E-3</v>
      </c>
      <c r="EK169" s="2">
        <v>411</v>
      </c>
      <c r="EL169" s="2">
        <v>11</v>
      </c>
      <c r="EM169" s="2">
        <v>1.41</v>
      </c>
      <c r="EN169" s="2">
        <v>0.33</v>
      </c>
      <c r="EO169" s="2">
        <v>100</v>
      </c>
      <c r="EP169" s="2">
        <v>100</v>
      </c>
      <c r="EQ169" s="2">
        <v>7.0000000000000001E-3</v>
      </c>
      <c r="ER169" s="2">
        <v>1E-3</v>
      </c>
      <c r="ES169" s="2">
        <v>-0.7681469049334082</v>
      </c>
      <c r="ET169" s="2">
        <v>4.3947813741094052E-4</v>
      </c>
      <c r="EU169" s="2">
        <v>1.9954388575737439E-6</v>
      </c>
      <c r="EV169" s="2">
        <v>-3.8034163071679039E-10</v>
      </c>
      <c r="EW169" s="2">
        <v>-6.5430712479261743E-2</v>
      </c>
      <c r="EX169" s="2">
        <v>-1.1920631203760169E-2</v>
      </c>
      <c r="EY169" s="2">
        <v>1.912794135708796E-3</v>
      </c>
      <c r="EZ169" s="2">
        <v>-4.0206091563060771E-5</v>
      </c>
      <c r="FA169" s="2">
        <v>23</v>
      </c>
      <c r="FB169" s="2">
        <v>2006</v>
      </c>
      <c r="FC169" s="2">
        <v>0</v>
      </c>
      <c r="FD169" s="2">
        <v>18</v>
      </c>
      <c r="FE169" s="2">
        <v>110.7</v>
      </c>
      <c r="FF169" s="2">
        <v>110.6</v>
      </c>
      <c r="FG169" s="2">
        <v>1.07422</v>
      </c>
      <c r="FH169" s="2">
        <v>2.52319</v>
      </c>
      <c r="FI169" s="2">
        <v>1.39771</v>
      </c>
      <c r="FJ169" s="2">
        <v>2.2692899999999998</v>
      </c>
      <c r="FK169" s="2">
        <v>1.3952599999999999</v>
      </c>
      <c r="FL169" s="2">
        <v>2.6098599999999998</v>
      </c>
      <c r="FM169" s="2">
        <v>30.609300000000001</v>
      </c>
      <c r="FN169" s="2">
        <v>14.263400000000001</v>
      </c>
      <c r="FO169" s="2">
        <v>18</v>
      </c>
      <c r="FP169" s="2">
        <v>563.26</v>
      </c>
      <c r="FQ169" s="2">
        <v>388.40100000000001</v>
      </c>
      <c r="FR169" s="2">
        <v>20.901399999999999</v>
      </c>
      <c r="FS169" s="2">
        <v>23.800599999999999</v>
      </c>
      <c r="FT169" s="2">
        <v>29.9999</v>
      </c>
      <c r="FU169" s="2">
        <v>23.723299999999998</v>
      </c>
      <c r="FV169" s="2">
        <v>24.080400000000001</v>
      </c>
      <c r="FW169" s="2">
        <v>21.531400000000001</v>
      </c>
      <c r="FX169" s="2">
        <v>12.8512</v>
      </c>
      <c r="FY169" s="2">
        <v>86.400499999999994</v>
      </c>
      <c r="FZ169" s="2">
        <v>-999.9</v>
      </c>
      <c r="GA169" s="2">
        <v>410</v>
      </c>
      <c r="GB169" s="2">
        <v>11.1844</v>
      </c>
      <c r="GC169" s="2">
        <v>99.211699999999993</v>
      </c>
      <c r="GD169" s="2">
        <v>93.851500000000001</v>
      </c>
    </row>
    <row r="170" spans="1:186" s="2" customFormat="1" thickTop="1" thickBot="1" x14ac:dyDescent="0.35">
      <c r="A170" s="1">
        <v>150</v>
      </c>
      <c r="B170" s="2">
        <v>1693270404.5</v>
      </c>
      <c r="C170" s="2">
        <v>33995.5</v>
      </c>
      <c r="D170" s="2" t="s">
        <v>1093</v>
      </c>
      <c r="E170" s="2" t="s">
        <v>1094</v>
      </c>
      <c r="F170" s="2">
        <v>5</v>
      </c>
      <c r="G170" s="2" t="s">
        <v>934</v>
      </c>
      <c r="H170" s="2" t="s">
        <v>308</v>
      </c>
      <c r="I170" s="1">
        <v>150</v>
      </c>
      <c r="J170" s="1" t="s">
        <v>1356</v>
      </c>
      <c r="M170" s="2">
        <v>1693270396.75</v>
      </c>
      <c r="N170" s="2">
        <f t="shared" si="100"/>
        <v>1.3574066063495138E-3</v>
      </c>
      <c r="O170" s="2">
        <f t="shared" si="101"/>
        <v>1.3574066063495138</v>
      </c>
      <c r="P170" s="1">
        <f t="shared" si="102"/>
        <v>4.9840146543879449</v>
      </c>
      <c r="Q170" s="2">
        <f t="shared" si="103"/>
        <v>404.47246666666678</v>
      </c>
      <c r="R170" s="2">
        <f t="shared" si="104"/>
        <v>320.53577417240263</v>
      </c>
      <c r="S170" s="2">
        <f t="shared" si="105"/>
        <v>32.514888496732013</v>
      </c>
      <c r="T170" s="2">
        <f t="shared" si="106"/>
        <v>41.029358384787528</v>
      </c>
      <c r="U170" s="2">
        <f t="shared" si="107"/>
        <v>0.10616806334965857</v>
      </c>
      <c r="V170" s="2">
        <f t="shared" si="108"/>
        <v>2.9525451187111971</v>
      </c>
      <c r="W170" s="2">
        <f t="shared" si="109"/>
        <v>0.10409191603310348</v>
      </c>
      <c r="X170" s="2">
        <f t="shared" si="110"/>
        <v>6.5240599546480232E-2</v>
      </c>
      <c r="Y170" s="2">
        <f t="shared" si="111"/>
        <v>16.514664598829988</v>
      </c>
      <c r="Z170" s="2">
        <f t="shared" si="112"/>
        <v>20.806460280493511</v>
      </c>
      <c r="AA170" s="2">
        <f t="shared" si="113"/>
        <v>20.393470000000001</v>
      </c>
      <c r="AB170" s="2">
        <f t="shared" si="114"/>
        <v>2.4044043349059785</v>
      </c>
      <c r="AC170" s="2">
        <f t="shared" si="115"/>
        <v>44.084592156640028</v>
      </c>
      <c r="AD170" s="2">
        <f t="shared" si="116"/>
        <v>1.1044691972387499</v>
      </c>
      <c r="AE170" s="2">
        <f t="shared" si="117"/>
        <v>2.5053406262995099</v>
      </c>
      <c r="AF170" s="2">
        <f t="shared" si="118"/>
        <v>1.2999351376672286</v>
      </c>
      <c r="AG170" s="2">
        <f t="shared" si="119"/>
        <v>-59.86163134001356</v>
      </c>
      <c r="AH170" s="2">
        <f t="shared" si="120"/>
        <v>106.29403425903207</v>
      </c>
      <c r="AI170" s="2">
        <f t="shared" si="121"/>
        <v>7.2921786536559408</v>
      </c>
      <c r="AJ170" s="2">
        <f t="shared" si="122"/>
        <v>70.239246171504448</v>
      </c>
      <c r="AK170" s="2">
        <f t="shared" si="123"/>
        <v>4.9840146543879449</v>
      </c>
      <c r="AL170" s="2">
        <f t="shared" si="124"/>
        <v>1.3574066063495138</v>
      </c>
      <c r="AM170" s="2">
        <f t="shared" si="125"/>
        <v>5.0769763160435426</v>
      </c>
      <c r="AN170" s="2">
        <v>413.93486673057168</v>
      </c>
      <c r="AO170" s="2">
        <v>408.79672727272742</v>
      </c>
      <c r="AP170" s="2">
        <v>2.70408513557235E-3</v>
      </c>
      <c r="AQ170" s="2">
        <v>67.255128783357563</v>
      </c>
      <c r="AR170" s="2">
        <f t="shared" si="126"/>
        <v>1.4206574703665433</v>
      </c>
      <c r="AS170" s="2">
        <v>9.5385222798051998</v>
      </c>
      <c r="AT170" s="2">
        <v>10.942153939393931</v>
      </c>
      <c r="AU170" s="2">
        <v>2.5672211476467338E-4</v>
      </c>
      <c r="AV170" s="2">
        <v>78.55</v>
      </c>
      <c r="AW170" s="2">
        <v>10</v>
      </c>
      <c r="AX170" s="2">
        <v>2</v>
      </c>
      <c r="AY170" s="2">
        <f t="shared" si="127"/>
        <v>1</v>
      </c>
      <c r="AZ170" s="2">
        <f t="shared" si="128"/>
        <v>0</v>
      </c>
      <c r="BA170" s="2">
        <f t="shared" si="129"/>
        <v>54655.87983154707</v>
      </c>
      <c r="BB170" s="2" t="s">
        <v>309</v>
      </c>
      <c r="BC170" s="2">
        <v>0</v>
      </c>
      <c r="BD170" s="2">
        <v>0</v>
      </c>
      <c r="BE170" s="2">
        <v>0</v>
      </c>
      <c r="BF170" s="2" t="e">
        <f t="shared" si="130"/>
        <v>#DIV/0!</v>
      </c>
      <c r="BG170" s="2">
        <v>0.5</v>
      </c>
      <c r="BH170" s="2" t="s">
        <v>1095</v>
      </c>
      <c r="BI170" s="2">
        <v>8194.23</v>
      </c>
      <c r="BJ170" s="2">
        <v>906.61530769230762</v>
      </c>
      <c r="BK170" s="2">
        <v>3051.68</v>
      </c>
      <c r="BL170" s="2">
        <f t="shared" si="131"/>
        <v>0.70291272096277857</v>
      </c>
      <c r="BM170" s="2">
        <v>0.5</v>
      </c>
      <c r="BN170" s="2">
        <f t="shared" si="132"/>
        <v>84.306985006647622</v>
      </c>
      <c r="BO170" s="2">
        <f t="shared" si="133"/>
        <v>4.9840146543879449</v>
      </c>
      <c r="BP170" s="2">
        <f t="shared" si="134"/>
        <v>29.630226113595427</v>
      </c>
      <c r="BQ170" s="2">
        <f t="shared" si="135"/>
        <v>5.3186751418454588E-2</v>
      </c>
      <c r="BR170" s="2">
        <f t="shared" si="136"/>
        <v>-1</v>
      </c>
      <c r="BS170" s="2" t="e">
        <f t="shared" si="137"/>
        <v>#DIV/0!</v>
      </c>
      <c r="BT170" s="2" t="s">
        <v>1096</v>
      </c>
      <c r="BU170" s="2">
        <v>-1009.87</v>
      </c>
      <c r="BV170" s="2">
        <f t="shared" si="138"/>
        <v>-1009.87</v>
      </c>
      <c r="BW170" s="2">
        <f t="shared" si="139"/>
        <v>1.3309226393330886</v>
      </c>
      <c r="BX170" s="2">
        <f t="shared" si="140"/>
        <v>0.52813942763420174</v>
      </c>
      <c r="BY170" s="2">
        <f t="shared" si="141"/>
        <v>-3.0218542980779701</v>
      </c>
      <c r="BZ170" s="2">
        <f t="shared" si="142"/>
        <v>0.70291272096277857</v>
      </c>
      <c r="CA170" s="2" t="e">
        <f t="shared" si="143"/>
        <v>#DIV/0!</v>
      </c>
      <c r="CB170" s="2">
        <f t="shared" si="144"/>
        <v>-0.58828938719614421</v>
      </c>
      <c r="CC170" s="2">
        <f t="shared" si="145"/>
        <v>1.5882893871961441</v>
      </c>
      <c r="CD170" s="2">
        <f t="shared" si="146"/>
        <v>100.02587333333329</v>
      </c>
      <c r="CE170" s="2">
        <f t="shared" si="147"/>
        <v>84.306985006647622</v>
      </c>
      <c r="CF170" s="2">
        <f t="shared" si="148"/>
        <v>0.8428517762169101</v>
      </c>
      <c r="CG170" s="2">
        <f t="shared" si="149"/>
        <v>0.16510392809863655</v>
      </c>
      <c r="CH170" s="2">
        <v>6</v>
      </c>
      <c r="CI170" s="2">
        <v>0.5</v>
      </c>
      <c r="CJ170" s="2" t="s">
        <v>312</v>
      </c>
      <c r="CK170" s="2">
        <v>2</v>
      </c>
      <c r="CL170" s="2" t="b">
        <v>0</v>
      </c>
      <c r="CM170" s="2">
        <v>1693270396.75</v>
      </c>
      <c r="CN170" s="2">
        <v>404.47246666666678</v>
      </c>
      <c r="CO170" s="2">
        <v>410.00516666666681</v>
      </c>
      <c r="CP170" s="2">
        <v>10.887993333333331</v>
      </c>
      <c r="CQ170" s="2">
        <v>9.5454506666666692</v>
      </c>
      <c r="CR170" s="2">
        <v>404.37746666666669</v>
      </c>
      <c r="CS170" s="2">
        <v>10.922993333333331</v>
      </c>
      <c r="CT170" s="2">
        <v>600.0377666666667</v>
      </c>
      <c r="CU170" s="2">
        <v>101.3391666666667</v>
      </c>
      <c r="CV170" s="2">
        <v>0.10002083333333329</v>
      </c>
      <c r="CW170" s="2">
        <v>21.061240000000009</v>
      </c>
      <c r="CX170" s="2">
        <v>20.393470000000001</v>
      </c>
      <c r="CY170" s="2">
        <v>999.9000000000002</v>
      </c>
      <c r="CZ170" s="2">
        <v>0</v>
      </c>
      <c r="DA170" s="2">
        <v>0</v>
      </c>
      <c r="DB170" s="2">
        <v>9997.7886666666654</v>
      </c>
      <c r="DC170" s="2">
        <v>0</v>
      </c>
      <c r="DD170" s="2">
        <v>67.051579999999987</v>
      </c>
      <c r="DE170" s="2">
        <v>100.02587333333329</v>
      </c>
      <c r="DF170" s="2">
        <v>0.89996003333333363</v>
      </c>
      <c r="DG170" s="2">
        <v>0.1000398533333333</v>
      </c>
      <c r="DH170" s="2">
        <v>0</v>
      </c>
      <c r="DI170" s="2">
        <v>907.30866666666657</v>
      </c>
      <c r="DJ170" s="2">
        <v>5.0002200000000014</v>
      </c>
      <c r="DK170" s="2">
        <v>883.64416666666671</v>
      </c>
      <c r="DL170" s="2">
        <v>876.04723333333334</v>
      </c>
      <c r="DM170" s="2">
        <v>26.875</v>
      </c>
      <c r="DN170" s="2">
        <v>31.720600000000001</v>
      </c>
      <c r="DO170" s="2">
        <v>29.20386666666667</v>
      </c>
      <c r="DP170" s="2">
        <v>25.808066666666669</v>
      </c>
      <c r="DQ170" s="2">
        <v>28.737400000000001</v>
      </c>
      <c r="DR170" s="2">
        <v>85.519999999999982</v>
      </c>
      <c r="DS170" s="2">
        <v>9.5086666666666666</v>
      </c>
      <c r="DT170" s="2">
        <v>0</v>
      </c>
      <c r="DU170" s="2">
        <v>233.70000004768369</v>
      </c>
      <c r="DV170" s="2">
        <v>0</v>
      </c>
      <c r="DW170" s="2">
        <v>906.61530769230762</v>
      </c>
      <c r="DX170" s="2">
        <v>-84.60964102864169</v>
      </c>
      <c r="DY170" s="2">
        <v>-79.616854610198232</v>
      </c>
      <c r="DZ170" s="2">
        <v>882.80349999999999</v>
      </c>
      <c r="EA170" s="2">
        <v>15</v>
      </c>
      <c r="EB170" s="2">
        <v>1693270430.5</v>
      </c>
      <c r="EC170" s="2" t="s">
        <v>1097</v>
      </c>
      <c r="ED170" s="2">
        <v>1693270430.5</v>
      </c>
      <c r="EE170" s="2">
        <v>1693270424.5</v>
      </c>
      <c r="EF170" s="2">
        <v>151</v>
      </c>
      <c r="EG170" s="2">
        <v>9.0999999999999998E-2</v>
      </c>
      <c r="EH170" s="2">
        <v>-1.2E-2</v>
      </c>
      <c r="EI170" s="2">
        <v>9.5000000000000001E-2</v>
      </c>
      <c r="EJ170" s="2">
        <v>-3.5000000000000003E-2</v>
      </c>
      <c r="EK170" s="2">
        <v>410</v>
      </c>
      <c r="EL170" s="2">
        <v>10</v>
      </c>
      <c r="EM170" s="2">
        <v>0.47</v>
      </c>
      <c r="EN170" s="2">
        <v>7.0000000000000007E-2</v>
      </c>
      <c r="EO170" s="2">
        <v>100</v>
      </c>
      <c r="EP170" s="2">
        <v>100</v>
      </c>
      <c r="EQ170" s="2">
        <v>9.5000000000000001E-2</v>
      </c>
      <c r="ER170" s="2">
        <v>-3.5000000000000003E-2</v>
      </c>
      <c r="ES170" s="2">
        <v>-0.48445633564825757</v>
      </c>
      <c r="ET170" s="2">
        <v>4.3947813741094052E-4</v>
      </c>
      <c r="EU170" s="2">
        <v>1.9954388575737439E-6</v>
      </c>
      <c r="EV170" s="2">
        <v>-3.8034163071679039E-10</v>
      </c>
      <c r="EW170" s="2">
        <v>-4.9705518521322017E-2</v>
      </c>
      <c r="EX170" s="2">
        <v>-1.1920631203760169E-2</v>
      </c>
      <c r="EY170" s="2">
        <v>1.912794135708796E-3</v>
      </c>
      <c r="EZ170" s="2">
        <v>-4.0206091563060771E-5</v>
      </c>
      <c r="FA170" s="2">
        <v>23</v>
      </c>
      <c r="FB170" s="2">
        <v>2006</v>
      </c>
      <c r="FC170" s="2">
        <v>0</v>
      </c>
      <c r="FD170" s="2">
        <v>18</v>
      </c>
      <c r="FE170" s="2">
        <v>3.5</v>
      </c>
      <c r="FF170" s="2">
        <v>3.6</v>
      </c>
      <c r="FG170" s="2">
        <v>1.0668899999999999</v>
      </c>
      <c r="FH170" s="2">
        <v>2.5488300000000002</v>
      </c>
      <c r="FI170" s="2">
        <v>1.39771</v>
      </c>
      <c r="FJ170" s="2">
        <v>2.2680699999999998</v>
      </c>
      <c r="FK170" s="2">
        <v>1.3952599999999999</v>
      </c>
      <c r="FL170" s="2">
        <v>2.5268600000000001</v>
      </c>
      <c r="FM170" s="2">
        <v>30.3079</v>
      </c>
      <c r="FN170" s="2">
        <v>14.210800000000001</v>
      </c>
      <c r="FO170" s="2">
        <v>18</v>
      </c>
      <c r="FP170" s="2">
        <v>589.02200000000005</v>
      </c>
      <c r="FQ170" s="2">
        <v>388.03800000000001</v>
      </c>
      <c r="FR170" s="2">
        <v>20.892099999999999</v>
      </c>
      <c r="FS170" s="2">
        <v>23.703800000000001</v>
      </c>
      <c r="FT170" s="2">
        <v>29.9999</v>
      </c>
      <c r="FU170" s="2">
        <v>23.620100000000001</v>
      </c>
      <c r="FV170" s="2">
        <v>23.973099999999999</v>
      </c>
      <c r="FW170" s="2">
        <v>21.377300000000002</v>
      </c>
      <c r="FX170" s="2">
        <v>20.384599999999999</v>
      </c>
      <c r="FY170" s="2">
        <v>73.564499999999995</v>
      </c>
      <c r="FZ170" s="2">
        <v>-999.9</v>
      </c>
      <c r="GA170" s="2">
        <v>410</v>
      </c>
      <c r="GB170" s="2">
        <v>9.5108700000000006</v>
      </c>
      <c r="GC170" s="2">
        <v>99.222999999999999</v>
      </c>
      <c r="GD170" s="2">
        <v>93.880099999999999</v>
      </c>
    </row>
    <row r="171" spans="1:186" s="2" customFormat="1" thickTop="1" thickBot="1" x14ac:dyDescent="0.35">
      <c r="A171" s="1">
        <v>151</v>
      </c>
      <c r="B171" s="2">
        <v>1693270625</v>
      </c>
      <c r="C171" s="2">
        <v>34216</v>
      </c>
      <c r="D171" s="2" t="s">
        <v>1098</v>
      </c>
      <c r="E171" s="2" t="s">
        <v>1099</v>
      </c>
      <c r="F171" s="2">
        <v>5</v>
      </c>
      <c r="G171" s="2" t="s">
        <v>934</v>
      </c>
      <c r="H171" s="2" t="s">
        <v>308</v>
      </c>
      <c r="I171" s="1">
        <v>151</v>
      </c>
      <c r="J171" s="1" t="s">
        <v>1357</v>
      </c>
      <c r="M171" s="2">
        <v>1693270617.25</v>
      </c>
      <c r="N171" s="2">
        <f t="shared" si="100"/>
        <v>1.760483248816213E-3</v>
      </c>
      <c r="O171" s="2">
        <f t="shared" si="101"/>
        <v>1.760483248816213</v>
      </c>
      <c r="P171" s="1">
        <f t="shared" si="102"/>
        <v>5.2640411317796616</v>
      </c>
      <c r="Q171" s="2">
        <f t="shared" si="103"/>
        <v>404.05093333333332</v>
      </c>
      <c r="R171" s="2">
        <f t="shared" si="104"/>
        <v>334.32479598677884</v>
      </c>
      <c r="S171" s="2">
        <f t="shared" si="105"/>
        <v>33.914324966836723</v>
      </c>
      <c r="T171" s="2">
        <f t="shared" si="106"/>
        <v>40.987431446042805</v>
      </c>
      <c r="U171" s="2">
        <f t="shared" si="107"/>
        <v>0.13873579268016153</v>
      </c>
      <c r="V171" s="2">
        <f t="shared" si="108"/>
        <v>2.9526402938172165</v>
      </c>
      <c r="W171" s="2">
        <f t="shared" si="109"/>
        <v>0.13521341473363807</v>
      </c>
      <c r="X171" s="2">
        <f t="shared" si="110"/>
        <v>8.4817407191023181E-2</v>
      </c>
      <c r="Y171" s="2">
        <f t="shared" si="111"/>
        <v>16.50904626334739</v>
      </c>
      <c r="Z171" s="2">
        <f t="shared" si="112"/>
        <v>20.588248124574896</v>
      </c>
      <c r="AA171" s="2">
        <f t="shared" si="113"/>
        <v>20.504480000000001</v>
      </c>
      <c r="AB171" s="2">
        <f t="shared" si="114"/>
        <v>2.4209328766497413</v>
      </c>
      <c r="AC171" s="2">
        <f t="shared" si="115"/>
        <v>45.148008651120819</v>
      </c>
      <c r="AD171" s="2">
        <f t="shared" si="116"/>
        <v>1.1232369742293675</v>
      </c>
      <c r="AE171" s="2">
        <f t="shared" si="117"/>
        <v>2.4878992624218048</v>
      </c>
      <c r="AF171" s="2">
        <f t="shared" si="118"/>
        <v>1.2976959024203738</v>
      </c>
      <c r="AG171" s="2">
        <f t="shared" si="119"/>
        <v>-77.637311272794989</v>
      </c>
      <c r="AH171" s="2">
        <f t="shared" si="120"/>
        <v>70.530159389818351</v>
      </c>
      <c r="AI171" s="2">
        <f t="shared" si="121"/>
        <v>4.8384140708461372</v>
      </c>
      <c r="AJ171" s="2">
        <f t="shared" si="122"/>
        <v>14.24030845121689</v>
      </c>
      <c r="AK171" s="2">
        <f t="shared" si="123"/>
        <v>5.2640411317796616</v>
      </c>
      <c r="AL171" s="2">
        <f t="shared" si="124"/>
        <v>1.760483248816213</v>
      </c>
      <c r="AM171" s="2">
        <f t="shared" si="125"/>
        <v>5.3483437854451932</v>
      </c>
      <c r="AN171" s="2">
        <v>413.8844586825557</v>
      </c>
      <c r="AO171" s="2">
        <v>408.46567878787891</v>
      </c>
      <c r="AP171" s="2">
        <v>4.3622971537653288E-3</v>
      </c>
      <c r="AQ171" s="2">
        <v>67.257492254645953</v>
      </c>
      <c r="AR171" s="2">
        <f t="shared" si="126"/>
        <v>1.7806726111947977</v>
      </c>
      <c r="AS171" s="2">
        <v>9.3173832968347909</v>
      </c>
      <c r="AT171" s="2">
        <v>11.08081333333333</v>
      </c>
      <c r="AU171" s="2">
        <v>-4.7197308297423592E-4</v>
      </c>
      <c r="AV171" s="2">
        <v>78.44192758400132</v>
      </c>
      <c r="AW171" s="2">
        <v>7</v>
      </c>
      <c r="AX171" s="2">
        <v>1</v>
      </c>
      <c r="AY171" s="2">
        <f t="shared" si="127"/>
        <v>1</v>
      </c>
      <c r="AZ171" s="2">
        <f t="shared" si="128"/>
        <v>0</v>
      </c>
      <c r="BA171" s="2">
        <f t="shared" si="129"/>
        <v>54679.897209904288</v>
      </c>
      <c r="BB171" s="2" t="s">
        <v>309</v>
      </c>
      <c r="BC171" s="2">
        <v>0</v>
      </c>
      <c r="BD171" s="2">
        <v>0</v>
      </c>
      <c r="BE171" s="2">
        <v>0</v>
      </c>
      <c r="BF171" s="2" t="e">
        <f t="shared" si="130"/>
        <v>#DIV/0!</v>
      </c>
      <c r="BG171" s="2">
        <v>0.5</v>
      </c>
      <c r="BH171" s="2" t="s">
        <v>1100</v>
      </c>
      <c r="BI171" s="2">
        <v>8193.85</v>
      </c>
      <c r="BJ171" s="2">
        <v>1099.6243999999999</v>
      </c>
      <c r="BK171" s="2">
        <v>3313.3</v>
      </c>
      <c r="BL171" s="2">
        <f t="shared" si="131"/>
        <v>0.66811806959828579</v>
      </c>
      <c r="BM171" s="2">
        <v>0.5</v>
      </c>
      <c r="BN171" s="2">
        <f t="shared" si="132"/>
        <v>84.280501549920942</v>
      </c>
      <c r="BO171" s="2">
        <f t="shared" si="133"/>
        <v>5.2640411317796616</v>
      </c>
      <c r="BP171" s="2">
        <f t="shared" si="134"/>
        <v>28.154663000154258</v>
      </c>
      <c r="BQ171" s="2">
        <f t="shared" si="135"/>
        <v>5.6526017811579225E-2</v>
      </c>
      <c r="BR171" s="2">
        <f t="shared" si="136"/>
        <v>-1</v>
      </c>
      <c r="BS171" s="2" t="e">
        <f t="shared" si="137"/>
        <v>#DIV/0!</v>
      </c>
      <c r="BT171" s="2" t="s">
        <v>1101</v>
      </c>
      <c r="BU171" s="2">
        <v>-1794.93</v>
      </c>
      <c r="BV171" s="2">
        <f t="shared" si="138"/>
        <v>-1794.93</v>
      </c>
      <c r="BW171" s="2">
        <f t="shared" si="139"/>
        <v>1.5417348263060997</v>
      </c>
      <c r="BX171" s="2">
        <f t="shared" si="140"/>
        <v>0.43335472365183247</v>
      </c>
      <c r="BY171" s="2">
        <f t="shared" si="141"/>
        <v>-1.84592156797201</v>
      </c>
      <c r="BZ171" s="2">
        <f t="shared" si="142"/>
        <v>0.66811806959828579</v>
      </c>
      <c r="CA171" s="2" t="e">
        <f t="shared" si="143"/>
        <v>#DIV/0!</v>
      </c>
      <c r="CB171" s="2">
        <f t="shared" si="144"/>
        <v>-0.70737007484044889</v>
      </c>
      <c r="CC171" s="2">
        <f t="shared" si="145"/>
        <v>1.707370074840449</v>
      </c>
      <c r="CD171" s="2">
        <f t="shared" si="146"/>
        <v>99.9947466666667</v>
      </c>
      <c r="CE171" s="2">
        <f t="shared" si="147"/>
        <v>84.280501549920942</v>
      </c>
      <c r="CF171" s="2">
        <f t="shared" si="148"/>
        <v>0.84284929318207769</v>
      </c>
      <c r="CG171" s="2">
        <f t="shared" si="149"/>
        <v>0.16509913584141006</v>
      </c>
      <c r="CH171" s="2">
        <v>6</v>
      </c>
      <c r="CI171" s="2">
        <v>0.5</v>
      </c>
      <c r="CJ171" s="2" t="s">
        <v>312</v>
      </c>
      <c r="CK171" s="2">
        <v>2</v>
      </c>
      <c r="CL171" s="2" t="b">
        <v>0</v>
      </c>
      <c r="CM171" s="2">
        <v>1693270617.25</v>
      </c>
      <c r="CN171" s="2">
        <v>404.05093333333332</v>
      </c>
      <c r="CO171" s="2">
        <v>410.02606666666668</v>
      </c>
      <c r="CP171" s="2">
        <v>11.07278333333333</v>
      </c>
      <c r="CQ171" s="2">
        <v>9.3318613333333325</v>
      </c>
      <c r="CR171" s="2">
        <v>403.89493333333331</v>
      </c>
      <c r="CS171" s="2">
        <v>11.11078333333333</v>
      </c>
      <c r="CT171" s="2">
        <v>600.02336666666656</v>
      </c>
      <c r="CU171" s="2">
        <v>101.34123333333331</v>
      </c>
      <c r="CV171" s="2">
        <v>0.10001593666666669</v>
      </c>
      <c r="CW171" s="2">
        <v>20.947556666666671</v>
      </c>
      <c r="CX171" s="2">
        <v>20.504480000000001</v>
      </c>
      <c r="CY171" s="2">
        <v>999.9000000000002</v>
      </c>
      <c r="CZ171" s="2">
        <v>0</v>
      </c>
      <c r="DA171" s="2">
        <v>0</v>
      </c>
      <c r="DB171" s="2">
        <v>9998.125</v>
      </c>
      <c r="DC171" s="2">
        <v>0</v>
      </c>
      <c r="DD171" s="2">
        <v>66.156649999999999</v>
      </c>
      <c r="DE171" s="2">
        <v>99.9947466666667</v>
      </c>
      <c r="DF171" s="2">
        <v>0.90000516666666674</v>
      </c>
      <c r="DG171" s="2">
        <v>9.9994726666666658E-2</v>
      </c>
      <c r="DH171" s="2">
        <v>0</v>
      </c>
      <c r="DI171" s="2">
        <v>1101.0856666666659</v>
      </c>
      <c r="DJ171" s="2">
        <v>5.0002200000000014</v>
      </c>
      <c r="DK171" s="2">
        <v>1064.247333333333</v>
      </c>
      <c r="DL171" s="2">
        <v>875.77213333333339</v>
      </c>
      <c r="DM171" s="2">
        <v>26.875</v>
      </c>
      <c r="DN171" s="2">
        <v>31.875</v>
      </c>
      <c r="DO171" s="2">
        <v>29.370799999999999</v>
      </c>
      <c r="DP171" s="2">
        <v>25.687200000000001</v>
      </c>
      <c r="DQ171" s="2">
        <v>28.570399999999999</v>
      </c>
      <c r="DR171" s="2">
        <v>85.496000000000009</v>
      </c>
      <c r="DS171" s="2">
        <v>9.4970000000000017</v>
      </c>
      <c r="DT171" s="2">
        <v>0</v>
      </c>
      <c r="DU171" s="2">
        <v>218.60000014305109</v>
      </c>
      <c r="DV171" s="2">
        <v>0</v>
      </c>
      <c r="DW171" s="2">
        <v>1099.6243999999999</v>
      </c>
      <c r="DX171" s="2">
        <v>-102.0530767783945</v>
      </c>
      <c r="DY171" s="2">
        <v>-95.197692326892863</v>
      </c>
      <c r="DZ171" s="2">
        <v>1062.7868000000001</v>
      </c>
      <c r="EA171" s="2">
        <v>15</v>
      </c>
      <c r="EB171" s="2">
        <v>1693270649.5</v>
      </c>
      <c r="EC171" s="2" t="s">
        <v>1102</v>
      </c>
      <c r="ED171" s="2">
        <v>1693270647.5</v>
      </c>
      <c r="EE171" s="2">
        <v>1693270649.5</v>
      </c>
      <c r="EF171" s="2">
        <v>152</v>
      </c>
      <c r="EG171" s="2">
        <v>0.06</v>
      </c>
      <c r="EH171" s="2">
        <v>0</v>
      </c>
      <c r="EI171" s="2">
        <v>0.156</v>
      </c>
      <c r="EJ171" s="2">
        <v>-3.7999999999999999E-2</v>
      </c>
      <c r="EK171" s="2">
        <v>410</v>
      </c>
      <c r="EL171" s="2">
        <v>9</v>
      </c>
      <c r="EM171" s="2">
        <v>0.75</v>
      </c>
      <c r="EN171" s="2">
        <v>0.06</v>
      </c>
      <c r="EO171" s="2">
        <v>100</v>
      </c>
      <c r="EP171" s="2">
        <v>100</v>
      </c>
      <c r="EQ171" s="2">
        <v>0.156</v>
      </c>
      <c r="ER171" s="2">
        <v>-3.7999999999999999E-2</v>
      </c>
      <c r="ES171" s="2">
        <v>-0.39398607938388852</v>
      </c>
      <c r="ET171" s="2">
        <v>4.3947813741094052E-4</v>
      </c>
      <c r="EU171" s="2">
        <v>1.9954388575737439E-6</v>
      </c>
      <c r="EV171" s="2">
        <v>-3.8034163071679039E-10</v>
      </c>
      <c r="EW171" s="2">
        <v>-6.1215151412305262E-2</v>
      </c>
      <c r="EX171" s="2">
        <v>-1.1920631203760169E-2</v>
      </c>
      <c r="EY171" s="2">
        <v>1.912794135708796E-3</v>
      </c>
      <c r="EZ171" s="2">
        <v>-4.0206091563060771E-5</v>
      </c>
      <c r="FA171" s="2">
        <v>23</v>
      </c>
      <c r="FB171" s="2">
        <v>2006</v>
      </c>
      <c r="FC171" s="2">
        <v>0</v>
      </c>
      <c r="FD171" s="2">
        <v>18</v>
      </c>
      <c r="FE171" s="2">
        <v>3.2</v>
      </c>
      <c r="FF171" s="2">
        <v>3.3</v>
      </c>
      <c r="FG171" s="2">
        <v>1.0656699999999999</v>
      </c>
      <c r="FH171" s="2">
        <v>2.5647000000000002</v>
      </c>
      <c r="FI171" s="2">
        <v>1.39771</v>
      </c>
      <c r="FJ171" s="2">
        <v>2.2705099999999998</v>
      </c>
      <c r="FK171" s="2">
        <v>1.3952599999999999</v>
      </c>
      <c r="FL171" s="2">
        <v>2.4328599999999998</v>
      </c>
      <c r="FM171" s="2">
        <v>30.114699999999999</v>
      </c>
      <c r="FN171" s="2">
        <v>14.158300000000001</v>
      </c>
      <c r="FO171" s="2">
        <v>18</v>
      </c>
      <c r="FP171" s="2">
        <v>592.52800000000002</v>
      </c>
      <c r="FQ171" s="2">
        <v>389.36700000000002</v>
      </c>
      <c r="FR171" s="2">
        <v>20.8249</v>
      </c>
      <c r="FS171" s="2">
        <v>23.601199999999999</v>
      </c>
      <c r="FT171" s="2">
        <v>30</v>
      </c>
      <c r="FU171" s="2">
        <v>23.5169</v>
      </c>
      <c r="FV171" s="2">
        <v>23.869299999999999</v>
      </c>
      <c r="FW171" s="2">
        <v>21.349599999999999</v>
      </c>
      <c r="FX171" s="2">
        <v>19.5471</v>
      </c>
      <c r="FY171" s="2">
        <v>62.371200000000002</v>
      </c>
      <c r="FZ171" s="2">
        <v>-999.9</v>
      </c>
      <c r="GA171" s="2">
        <v>410</v>
      </c>
      <c r="GB171" s="2">
        <v>9.4211500000000008</v>
      </c>
      <c r="GC171" s="2">
        <v>99.245900000000006</v>
      </c>
      <c r="GD171" s="2">
        <v>93.903000000000006</v>
      </c>
    </row>
    <row r="172" spans="1:186" s="2" customFormat="1" thickTop="1" thickBot="1" x14ac:dyDescent="0.35">
      <c r="A172" s="1">
        <v>152</v>
      </c>
      <c r="B172" s="2">
        <v>1693270788.5</v>
      </c>
      <c r="C172" s="2">
        <v>34379.5</v>
      </c>
      <c r="D172" s="2" t="s">
        <v>1103</v>
      </c>
      <c r="E172" s="2" t="s">
        <v>1104</v>
      </c>
      <c r="F172" s="2">
        <v>5</v>
      </c>
      <c r="G172" s="2" t="s">
        <v>934</v>
      </c>
      <c r="H172" s="2" t="s">
        <v>308</v>
      </c>
      <c r="I172" s="1">
        <v>152</v>
      </c>
      <c r="J172" s="1" t="s">
        <v>1358</v>
      </c>
      <c r="M172" s="2">
        <v>1693270780.5</v>
      </c>
      <c r="N172" s="2">
        <f t="shared" si="100"/>
        <v>2.9370806302738014E-4</v>
      </c>
      <c r="O172" s="2">
        <f t="shared" si="101"/>
        <v>0.29370806302738012</v>
      </c>
      <c r="P172" s="1">
        <f t="shared" si="102"/>
        <v>2.5507055390586326</v>
      </c>
      <c r="Q172" s="2">
        <f t="shared" si="103"/>
        <v>407.31664516129018</v>
      </c>
      <c r="R172" s="2">
        <f t="shared" si="104"/>
        <v>219.52668691276611</v>
      </c>
      <c r="S172" s="2">
        <f t="shared" si="105"/>
        <v>22.27083565778705</v>
      </c>
      <c r="T172" s="2">
        <f t="shared" si="106"/>
        <v>41.322001405109056</v>
      </c>
      <c r="U172" s="2">
        <f t="shared" si="107"/>
        <v>2.2598671292390779E-2</v>
      </c>
      <c r="V172" s="2">
        <f t="shared" si="108"/>
        <v>2.9532067252914374</v>
      </c>
      <c r="W172" s="2">
        <f t="shared" si="109"/>
        <v>2.2503037699716968E-2</v>
      </c>
      <c r="X172" s="2">
        <f t="shared" si="110"/>
        <v>1.4072957010852056E-2</v>
      </c>
      <c r="Y172" s="2">
        <f t="shared" si="111"/>
        <v>16.510613220346972</v>
      </c>
      <c r="Z172" s="2">
        <f t="shared" si="112"/>
        <v>20.985503802405617</v>
      </c>
      <c r="AA172" s="2">
        <f t="shared" si="113"/>
        <v>20.632377419354839</v>
      </c>
      <c r="AB172" s="2">
        <f t="shared" si="114"/>
        <v>2.4400991501206524</v>
      </c>
      <c r="AC172" s="2">
        <f t="shared" si="115"/>
        <v>45.747685214421786</v>
      </c>
      <c r="AD172" s="2">
        <f t="shared" si="116"/>
        <v>1.1393489720442551</v>
      </c>
      <c r="AE172" s="2">
        <f t="shared" si="117"/>
        <v>2.4905062774303599</v>
      </c>
      <c r="AF172" s="2">
        <f t="shared" si="118"/>
        <v>1.3007501780763973</v>
      </c>
      <c r="AG172" s="2">
        <f t="shared" si="119"/>
        <v>-12.952525579507464</v>
      </c>
      <c r="AH172" s="2">
        <f t="shared" si="120"/>
        <v>52.89321989567879</v>
      </c>
      <c r="AI172" s="2">
        <f t="shared" si="121"/>
        <v>3.6304976637833084</v>
      </c>
      <c r="AJ172" s="2">
        <f t="shared" si="122"/>
        <v>60.081805200301609</v>
      </c>
      <c r="AK172" s="2">
        <f t="shared" si="123"/>
        <v>2.5507055390586326</v>
      </c>
      <c r="AL172" s="2">
        <f t="shared" si="124"/>
        <v>0.29370806302738012</v>
      </c>
      <c r="AM172" s="2">
        <f t="shared" si="125"/>
        <v>2.5036938403934772</v>
      </c>
      <c r="AN172" s="2">
        <v>414.51206159976562</v>
      </c>
      <c r="AO172" s="2">
        <v>412.09713333333298</v>
      </c>
      <c r="AP172" s="2">
        <v>-2.5032337488081612E-2</v>
      </c>
      <c r="AQ172" s="2">
        <v>67.256791406650692</v>
      </c>
      <c r="AR172" s="2">
        <f t="shared" si="126"/>
        <v>0.3816240062229172</v>
      </c>
      <c r="AS172" s="2">
        <v>10.887929222510831</v>
      </c>
      <c r="AT172" s="2">
        <v>11.268948484848471</v>
      </c>
      <c r="AU172" s="2">
        <v>-6.8574506974500543E-4</v>
      </c>
      <c r="AV172" s="2">
        <v>78.55</v>
      </c>
      <c r="AW172" s="2">
        <v>5</v>
      </c>
      <c r="AX172" s="2">
        <v>1</v>
      </c>
      <c r="AY172" s="2">
        <f t="shared" si="127"/>
        <v>1</v>
      </c>
      <c r="AZ172" s="2">
        <f t="shared" si="128"/>
        <v>0</v>
      </c>
      <c r="BA172" s="2">
        <f t="shared" si="129"/>
        <v>54693.772714538041</v>
      </c>
      <c r="BB172" s="2" t="s">
        <v>309</v>
      </c>
      <c r="BC172" s="2">
        <v>0</v>
      </c>
      <c r="BD172" s="2">
        <v>0</v>
      </c>
      <c r="BE172" s="2">
        <v>0</v>
      </c>
      <c r="BF172" s="2" t="e">
        <f t="shared" si="130"/>
        <v>#DIV/0!</v>
      </c>
      <c r="BG172" s="2">
        <v>0.5</v>
      </c>
      <c r="BH172" s="2" t="s">
        <v>1105</v>
      </c>
      <c r="BI172" s="2">
        <v>8201.7800000000007</v>
      </c>
      <c r="BJ172" s="2">
        <v>1008.64904</v>
      </c>
      <c r="BK172" s="2">
        <v>2477.6999999999998</v>
      </c>
      <c r="BL172" s="2">
        <f t="shared" si="131"/>
        <v>0.5929091334705574</v>
      </c>
      <c r="BM172" s="2">
        <v>0.5</v>
      </c>
      <c r="BN172" s="2">
        <f t="shared" si="132"/>
        <v>84.288186686123311</v>
      </c>
      <c r="BO172" s="2">
        <f t="shared" si="133"/>
        <v>2.5507055390586326</v>
      </c>
      <c r="BP172" s="2">
        <f t="shared" si="134"/>
        <v>24.987617864936972</v>
      </c>
      <c r="BQ172" s="2">
        <f t="shared" si="135"/>
        <v>2.4329691024142629E-2</v>
      </c>
      <c r="BR172" s="2">
        <f t="shared" si="136"/>
        <v>-1</v>
      </c>
      <c r="BS172" s="2" t="e">
        <f t="shared" si="137"/>
        <v>#DIV/0!</v>
      </c>
      <c r="BT172" s="2" t="s">
        <v>1106</v>
      </c>
      <c r="BU172" s="2">
        <v>31.93</v>
      </c>
      <c r="BV172" s="2">
        <f t="shared" si="138"/>
        <v>31.93</v>
      </c>
      <c r="BW172" s="2">
        <f t="shared" si="139"/>
        <v>0.98711304839165359</v>
      </c>
      <c r="BX172" s="2">
        <f t="shared" si="140"/>
        <v>0.6006496767889048</v>
      </c>
      <c r="BY172" s="2">
        <f t="shared" si="141"/>
        <v>77.597870341371745</v>
      </c>
      <c r="BZ172" s="2">
        <f t="shared" si="142"/>
        <v>0.59290913347055729</v>
      </c>
      <c r="CA172" s="2" t="e">
        <f t="shared" si="143"/>
        <v>#DIV/0!</v>
      </c>
      <c r="CB172" s="2">
        <f t="shared" si="144"/>
        <v>1.9014288835162853E-2</v>
      </c>
      <c r="CC172" s="2">
        <f t="shared" si="145"/>
        <v>0.98098571116483713</v>
      </c>
      <c r="CD172" s="2">
        <f t="shared" si="146"/>
        <v>100.00382258064521</v>
      </c>
      <c r="CE172" s="2">
        <f t="shared" si="147"/>
        <v>84.288186686123311</v>
      </c>
      <c r="CF172" s="2">
        <f t="shared" si="148"/>
        <v>0.84284964825371078</v>
      </c>
      <c r="CG172" s="2">
        <f t="shared" si="149"/>
        <v>0.16509982112966196</v>
      </c>
      <c r="CH172" s="2">
        <v>6</v>
      </c>
      <c r="CI172" s="2">
        <v>0.5</v>
      </c>
      <c r="CJ172" s="2" t="s">
        <v>312</v>
      </c>
      <c r="CK172" s="2">
        <v>2</v>
      </c>
      <c r="CL172" s="2" t="b">
        <v>0</v>
      </c>
      <c r="CM172" s="2">
        <v>1693270780.5</v>
      </c>
      <c r="CN172" s="2">
        <v>407.31664516129018</v>
      </c>
      <c r="CO172" s="2">
        <v>409.98680645161289</v>
      </c>
      <c r="CP172" s="2">
        <v>11.23071935483871</v>
      </c>
      <c r="CQ172" s="2">
        <v>10.94032903225807</v>
      </c>
      <c r="CR172" s="2">
        <v>407.30464516129018</v>
      </c>
      <c r="CS172" s="2">
        <v>11.23971935483871</v>
      </c>
      <c r="CT172" s="2">
        <v>600.03964516129031</v>
      </c>
      <c r="CU172" s="2">
        <v>101.34932258064519</v>
      </c>
      <c r="CV172" s="2">
        <v>0.1000090290322581</v>
      </c>
      <c r="CW172" s="2">
        <v>20.9645935483871</v>
      </c>
      <c r="CX172" s="2">
        <v>20.632377419354839</v>
      </c>
      <c r="CY172" s="2">
        <v>999.90000000000032</v>
      </c>
      <c r="CZ172" s="2">
        <v>0</v>
      </c>
      <c r="DA172" s="2">
        <v>0</v>
      </c>
      <c r="DB172" s="2">
        <v>10000.542258064521</v>
      </c>
      <c r="DC172" s="2">
        <v>0</v>
      </c>
      <c r="DD172" s="2">
        <v>69.530009677419358</v>
      </c>
      <c r="DE172" s="2">
        <v>100.00382258064521</v>
      </c>
      <c r="DF172" s="2">
        <v>0.89999348387096789</v>
      </c>
      <c r="DG172" s="2">
        <v>0.10000619032258069</v>
      </c>
      <c r="DH172" s="2">
        <v>0</v>
      </c>
      <c r="DI172" s="2">
        <v>1010.34464516129</v>
      </c>
      <c r="DJ172" s="2">
        <v>5.0002200000000023</v>
      </c>
      <c r="DK172" s="2">
        <v>987.33938709677386</v>
      </c>
      <c r="DL172" s="2">
        <v>875.85290322580647</v>
      </c>
      <c r="DM172" s="2">
        <v>27.015999999999998</v>
      </c>
      <c r="DN172" s="2">
        <v>31.745935483870969</v>
      </c>
      <c r="DO172" s="2">
        <v>29.625</v>
      </c>
      <c r="DP172" s="2">
        <v>25.68532258064516</v>
      </c>
      <c r="DQ172" s="2">
        <v>28.763999999999999</v>
      </c>
      <c r="DR172" s="2">
        <v>85.502903225806477</v>
      </c>
      <c r="DS172" s="2">
        <v>9.499032258064517</v>
      </c>
      <c r="DT172" s="2">
        <v>0</v>
      </c>
      <c r="DU172" s="2">
        <v>161.5999999046326</v>
      </c>
      <c r="DV172" s="2">
        <v>0</v>
      </c>
      <c r="DW172" s="2">
        <v>1008.64904</v>
      </c>
      <c r="DX172" s="2">
        <v>-92.207846292630208</v>
      </c>
      <c r="DY172" s="2">
        <v>-92.364230933221634</v>
      </c>
      <c r="DZ172" s="2">
        <v>985.76616000000013</v>
      </c>
      <c r="EA172" s="2">
        <v>15</v>
      </c>
      <c r="EB172" s="2">
        <v>1693270816.5</v>
      </c>
      <c r="EC172" s="2" t="s">
        <v>1107</v>
      </c>
      <c r="ED172" s="2">
        <v>1693270816.5</v>
      </c>
      <c r="EE172" s="2">
        <v>1693270806.5</v>
      </c>
      <c r="EF172" s="2">
        <v>153</v>
      </c>
      <c r="EG172" s="2">
        <v>-0.14399999999999999</v>
      </c>
      <c r="EH172" s="2">
        <v>8.0000000000000002E-3</v>
      </c>
      <c r="EI172" s="2">
        <v>1.2E-2</v>
      </c>
      <c r="EJ172" s="2">
        <v>-8.9999999999999993E-3</v>
      </c>
      <c r="EK172" s="2">
        <v>410</v>
      </c>
      <c r="EL172" s="2">
        <v>11</v>
      </c>
      <c r="EM172" s="2">
        <v>1.03</v>
      </c>
      <c r="EN172" s="2">
        <v>0.25</v>
      </c>
      <c r="EO172" s="2">
        <v>100</v>
      </c>
      <c r="EP172" s="2">
        <v>100</v>
      </c>
      <c r="EQ172" s="2">
        <v>1.2E-2</v>
      </c>
      <c r="ER172" s="2">
        <v>-8.9999999999999993E-3</v>
      </c>
      <c r="ES172" s="2">
        <v>-0.33355408073008702</v>
      </c>
      <c r="ET172" s="2">
        <v>4.3947813741094052E-4</v>
      </c>
      <c r="EU172" s="2">
        <v>1.9954388575737439E-6</v>
      </c>
      <c r="EV172" s="2">
        <v>-3.8034163071679039E-10</v>
      </c>
      <c r="EW172" s="2">
        <v>-6.0832200702542763E-2</v>
      </c>
      <c r="EX172" s="2">
        <v>-1.1920631203760169E-2</v>
      </c>
      <c r="EY172" s="2">
        <v>1.912794135708796E-3</v>
      </c>
      <c r="EZ172" s="2">
        <v>-4.0206091563060771E-5</v>
      </c>
      <c r="FA172" s="2">
        <v>23</v>
      </c>
      <c r="FB172" s="2">
        <v>2006</v>
      </c>
      <c r="FC172" s="2">
        <v>0</v>
      </c>
      <c r="FD172" s="2">
        <v>18</v>
      </c>
      <c r="FE172" s="2">
        <v>2.4</v>
      </c>
      <c r="FF172" s="2">
        <v>2.2999999999999998</v>
      </c>
      <c r="FG172" s="2">
        <v>1.0656699999999999</v>
      </c>
      <c r="FH172" s="2">
        <v>2.5708000000000002</v>
      </c>
      <c r="FI172" s="2">
        <v>1.39771</v>
      </c>
      <c r="FJ172" s="2">
        <v>2.2705099999999998</v>
      </c>
      <c r="FK172" s="2">
        <v>1.3952599999999999</v>
      </c>
      <c r="FL172" s="2">
        <v>2.4609399999999999</v>
      </c>
      <c r="FM172" s="2">
        <v>29.9861</v>
      </c>
      <c r="FN172" s="2">
        <v>14.1145</v>
      </c>
      <c r="FO172" s="2">
        <v>18</v>
      </c>
      <c r="FP172" s="2">
        <v>594.87</v>
      </c>
      <c r="FQ172" s="2">
        <v>391.14</v>
      </c>
      <c r="FR172" s="2">
        <v>20.7867</v>
      </c>
      <c r="FS172" s="2">
        <v>23.499600000000001</v>
      </c>
      <c r="FT172" s="2">
        <v>29.9999</v>
      </c>
      <c r="FU172" s="2">
        <v>23.421099999999999</v>
      </c>
      <c r="FV172" s="2">
        <v>23.775200000000002</v>
      </c>
      <c r="FW172" s="2">
        <v>21.366399999999999</v>
      </c>
      <c r="FX172" s="2">
        <v>10.4786</v>
      </c>
      <c r="FY172" s="2">
        <v>55.781599999999997</v>
      </c>
      <c r="FZ172" s="2">
        <v>-999.9</v>
      </c>
      <c r="GA172" s="2">
        <v>410</v>
      </c>
      <c r="GB172" s="2">
        <v>10.786099999999999</v>
      </c>
      <c r="GC172" s="2">
        <v>99.262699999999995</v>
      </c>
      <c r="GD172" s="2">
        <v>93.914900000000003</v>
      </c>
    </row>
    <row r="173" spans="1:186" s="2" customFormat="1" thickTop="1" thickBot="1" x14ac:dyDescent="0.35">
      <c r="A173" s="1">
        <v>153</v>
      </c>
      <c r="B173" s="2">
        <v>1693270930</v>
      </c>
      <c r="C173" s="2">
        <v>34521</v>
      </c>
      <c r="D173" s="2" t="s">
        <v>1108</v>
      </c>
      <c r="E173" s="2" t="s">
        <v>1109</v>
      </c>
      <c r="F173" s="2">
        <v>5</v>
      </c>
      <c r="G173" s="2" t="s">
        <v>934</v>
      </c>
      <c r="H173" s="2" t="s">
        <v>308</v>
      </c>
      <c r="I173" s="1">
        <v>153</v>
      </c>
      <c r="J173" s="1" t="s">
        <v>1359</v>
      </c>
      <c r="M173" s="2">
        <v>1693270922.25</v>
      </c>
      <c r="N173" s="2">
        <f t="shared" si="100"/>
        <v>7.1739076152688619E-4</v>
      </c>
      <c r="O173" s="2">
        <f t="shared" si="101"/>
        <v>0.71739076152688619</v>
      </c>
      <c r="P173" s="1">
        <f t="shared" si="102"/>
        <v>3.6688860671095465</v>
      </c>
      <c r="Q173" s="2">
        <f t="shared" si="103"/>
        <v>406.0540666666667</v>
      </c>
      <c r="R173" s="2">
        <f t="shared" si="104"/>
        <v>292.25191557485192</v>
      </c>
      <c r="S173" s="2">
        <f t="shared" si="105"/>
        <v>29.649128386943161</v>
      </c>
      <c r="T173" s="2">
        <f t="shared" si="106"/>
        <v>41.19442341707046</v>
      </c>
      <c r="U173" s="2">
        <f t="shared" si="107"/>
        <v>5.5597408518953749E-2</v>
      </c>
      <c r="V173" s="2">
        <f t="shared" si="108"/>
        <v>2.9531722597594947</v>
      </c>
      <c r="W173" s="2">
        <f t="shared" si="109"/>
        <v>5.5022402627702416E-2</v>
      </c>
      <c r="X173" s="2">
        <f t="shared" si="110"/>
        <v>3.4440167955497973E-2</v>
      </c>
      <c r="Y173" s="2">
        <f t="shared" si="111"/>
        <v>16.507417804601165</v>
      </c>
      <c r="Z173" s="2">
        <f t="shared" si="112"/>
        <v>20.91969143973618</v>
      </c>
      <c r="AA173" s="2">
        <f t="shared" si="113"/>
        <v>20.673273333333331</v>
      </c>
      <c r="AB173" s="2">
        <f t="shared" si="114"/>
        <v>2.4462556530203616</v>
      </c>
      <c r="AC173" s="2">
        <f t="shared" si="115"/>
        <v>45.928540200440757</v>
      </c>
      <c r="AD173" s="2">
        <f t="shared" si="116"/>
        <v>1.1469513021716167</v>
      </c>
      <c r="AE173" s="2">
        <f t="shared" si="117"/>
        <v>2.4972518115448614</v>
      </c>
      <c r="AF173" s="2">
        <f t="shared" si="118"/>
        <v>1.299304350848745</v>
      </c>
      <c r="AG173" s="2">
        <f t="shared" si="119"/>
        <v>-31.636932583335682</v>
      </c>
      <c r="AH173" s="2">
        <f t="shared" si="120"/>
        <v>53.388366430377893</v>
      </c>
      <c r="AI173" s="2">
        <f t="shared" si="121"/>
        <v>3.6661152036919047</v>
      </c>
      <c r="AJ173" s="2">
        <f t="shared" si="122"/>
        <v>41.924966855335285</v>
      </c>
      <c r="AK173" s="2">
        <f t="shared" si="123"/>
        <v>3.6688860671095465</v>
      </c>
      <c r="AL173" s="2">
        <f t="shared" si="124"/>
        <v>0.71739076152688619</v>
      </c>
      <c r="AM173" s="2">
        <f t="shared" si="125"/>
        <v>3.7204154175089945</v>
      </c>
      <c r="AN173" s="2">
        <v>414.39421495643779</v>
      </c>
      <c r="AO173" s="2">
        <v>410.65950909090901</v>
      </c>
      <c r="AP173" s="2">
        <v>-5.4026862321948478E-3</v>
      </c>
      <c r="AQ173" s="2">
        <v>67.254576132840413</v>
      </c>
      <c r="AR173" s="2">
        <f t="shared" si="126"/>
        <v>0.73523738511408099</v>
      </c>
      <c r="AS173" s="2">
        <v>10.48457480181818</v>
      </c>
      <c r="AT173" s="2">
        <v>11.270086666666661</v>
      </c>
      <c r="AU173" s="2">
        <v>-1.0811619047619399E-2</v>
      </c>
      <c r="AV173" s="2">
        <v>78.55</v>
      </c>
      <c r="AW173" s="2">
        <v>11</v>
      </c>
      <c r="AX173" s="2">
        <v>2</v>
      </c>
      <c r="AY173" s="2">
        <f t="shared" si="127"/>
        <v>1</v>
      </c>
      <c r="AZ173" s="2">
        <f t="shared" si="128"/>
        <v>0</v>
      </c>
      <c r="BA173" s="2">
        <f t="shared" si="129"/>
        <v>54684.583997900598</v>
      </c>
      <c r="BB173" s="2" t="s">
        <v>309</v>
      </c>
      <c r="BC173" s="2">
        <v>0</v>
      </c>
      <c r="BD173" s="2">
        <v>0</v>
      </c>
      <c r="BE173" s="2">
        <v>0</v>
      </c>
      <c r="BF173" s="2" t="e">
        <f t="shared" si="130"/>
        <v>#DIV/0!</v>
      </c>
      <c r="BG173" s="2">
        <v>0.5</v>
      </c>
      <c r="BH173" s="2" t="s">
        <v>1110</v>
      </c>
      <c r="BI173" s="2">
        <v>8193.2000000000007</v>
      </c>
      <c r="BJ173" s="2">
        <v>957.46048000000008</v>
      </c>
      <c r="BK173" s="2">
        <v>2682.5</v>
      </c>
      <c r="BL173" s="2">
        <f t="shared" si="131"/>
        <v>0.64307158247903073</v>
      </c>
      <c r="BM173" s="2">
        <v>0.5</v>
      </c>
      <c r="BN173" s="2">
        <f t="shared" si="132"/>
        <v>84.2715016065291</v>
      </c>
      <c r="BO173" s="2">
        <f t="shared" si="133"/>
        <v>3.6688860671095465</v>
      </c>
      <c r="BP173" s="2">
        <f t="shared" si="134"/>
        <v>27.096303947997423</v>
      </c>
      <c r="BQ173" s="2">
        <f t="shared" si="135"/>
        <v>3.7603294194345181E-2</v>
      </c>
      <c r="BR173" s="2">
        <f t="shared" si="136"/>
        <v>-1</v>
      </c>
      <c r="BS173" s="2" t="e">
        <f t="shared" si="137"/>
        <v>#DIV/0!</v>
      </c>
      <c r="BT173" s="2" t="s">
        <v>1111</v>
      </c>
      <c r="BU173" s="2">
        <v>718.93</v>
      </c>
      <c r="BV173" s="2">
        <f t="shared" si="138"/>
        <v>718.93</v>
      </c>
      <c r="BW173" s="2">
        <f t="shared" si="139"/>
        <v>0.73199254426840632</v>
      </c>
      <c r="BX173" s="2">
        <f t="shared" si="140"/>
        <v>0.87852203893927883</v>
      </c>
      <c r="BY173" s="2">
        <f t="shared" si="141"/>
        <v>3.7312394808952196</v>
      </c>
      <c r="BZ173" s="2">
        <f t="shared" si="142"/>
        <v>0.64307158247903073</v>
      </c>
      <c r="CA173" s="2" t="e">
        <f t="shared" si="143"/>
        <v>#DIV/0!</v>
      </c>
      <c r="CB173" s="2">
        <f t="shared" si="144"/>
        <v>0.65965735677635029</v>
      </c>
      <c r="CC173" s="2">
        <f t="shared" si="145"/>
        <v>0.34034264322364971</v>
      </c>
      <c r="CD173" s="2">
        <f t="shared" si="146"/>
        <v>99.983976666666663</v>
      </c>
      <c r="CE173" s="2">
        <f t="shared" si="147"/>
        <v>84.2715016065291</v>
      </c>
      <c r="CF173" s="2">
        <f t="shared" si="148"/>
        <v>0.84285006874130564</v>
      </c>
      <c r="CG173" s="2">
        <f t="shared" si="149"/>
        <v>0.16510063267071992</v>
      </c>
      <c r="CH173" s="2">
        <v>6</v>
      </c>
      <c r="CI173" s="2">
        <v>0.5</v>
      </c>
      <c r="CJ173" s="2" t="s">
        <v>312</v>
      </c>
      <c r="CK173" s="2">
        <v>2</v>
      </c>
      <c r="CL173" s="2" t="b">
        <v>0</v>
      </c>
      <c r="CM173" s="2">
        <v>1693270922.25</v>
      </c>
      <c r="CN173" s="2">
        <v>406.0540666666667</v>
      </c>
      <c r="CO173" s="2">
        <v>410.0137666666667</v>
      </c>
      <c r="CP173" s="2">
        <v>11.305516666666669</v>
      </c>
      <c r="CQ173" s="2">
        <v>10.596323333333331</v>
      </c>
      <c r="CR173" s="2">
        <v>406.03206666666671</v>
      </c>
      <c r="CS173" s="2">
        <v>11.322516666666671</v>
      </c>
      <c r="CT173" s="2">
        <v>600.07356666666669</v>
      </c>
      <c r="CU173" s="2">
        <v>101.3504333333333</v>
      </c>
      <c r="CV173" s="2">
        <v>0.1001536666666667</v>
      </c>
      <c r="CW173" s="2">
        <v>21.00860333333333</v>
      </c>
      <c r="CX173" s="2">
        <v>20.673273333333331</v>
      </c>
      <c r="CY173" s="2">
        <v>999.9000000000002</v>
      </c>
      <c r="CZ173" s="2">
        <v>0</v>
      </c>
      <c r="DA173" s="2">
        <v>0</v>
      </c>
      <c r="DB173" s="2">
        <v>10000.236999999999</v>
      </c>
      <c r="DC173" s="2">
        <v>0</v>
      </c>
      <c r="DD173" s="2">
        <v>67.047880000000006</v>
      </c>
      <c r="DE173" s="2">
        <v>99.983976666666663</v>
      </c>
      <c r="DF173" s="2">
        <v>0.89999330000000011</v>
      </c>
      <c r="DG173" s="2">
        <v>0.10000652</v>
      </c>
      <c r="DH173" s="2">
        <v>0</v>
      </c>
      <c r="DI173" s="2">
        <v>957.38036666666665</v>
      </c>
      <c r="DJ173" s="2">
        <v>5.0002200000000014</v>
      </c>
      <c r="DK173" s="2">
        <v>942.80423333333351</v>
      </c>
      <c r="DL173" s="2">
        <v>875.6700666666668</v>
      </c>
      <c r="DM173" s="2">
        <v>27.441199999999998</v>
      </c>
      <c r="DN173" s="2">
        <v>32.562199999999997</v>
      </c>
      <c r="DO173" s="2">
        <v>29.754133333333339</v>
      </c>
      <c r="DP173" s="2">
        <v>29.08733333333333</v>
      </c>
      <c r="DQ173" s="2">
        <v>29.787199999999999</v>
      </c>
      <c r="DR173" s="2">
        <v>85.484666666666641</v>
      </c>
      <c r="DS173" s="2">
        <v>9.4986666666666668</v>
      </c>
      <c r="DT173" s="2">
        <v>0</v>
      </c>
      <c r="DU173" s="2">
        <v>139.70000004768369</v>
      </c>
      <c r="DV173" s="2">
        <v>0</v>
      </c>
      <c r="DW173" s="2">
        <v>957.46048000000008</v>
      </c>
      <c r="DX173" s="2">
        <v>6.6653077014246334</v>
      </c>
      <c r="DY173" s="2">
        <v>-2.4590769167078439</v>
      </c>
      <c r="DZ173" s="2">
        <v>942.73364000000004</v>
      </c>
      <c r="EA173" s="2">
        <v>15</v>
      </c>
      <c r="EB173" s="2">
        <v>1693270954</v>
      </c>
      <c r="EC173" s="2" t="s">
        <v>1112</v>
      </c>
      <c r="ED173" s="2">
        <v>1693270954</v>
      </c>
      <c r="EE173" s="2">
        <v>1693270949</v>
      </c>
      <c r="EF173" s="2">
        <v>154</v>
      </c>
      <c r="EG173" s="2">
        <v>1.0999999999999999E-2</v>
      </c>
      <c r="EH173" s="2">
        <v>-2E-3</v>
      </c>
      <c r="EI173" s="2">
        <v>2.1999999999999999E-2</v>
      </c>
      <c r="EJ173" s="2">
        <v>-1.7000000000000001E-2</v>
      </c>
      <c r="EK173" s="2">
        <v>410</v>
      </c>
      <c r="EL173" s="2">
        <v>10</v>
      </c>
      <c r="EM173" s="2">
        <v>1.05</v>
      </c>
      <c r="EN173" s="2">
        <v>0.28000000000000003</v>
      </c>
      <c r="EO173" s="2">
        <v>100</v>
      </c>
      <c r="EP173" s="2">
        <v>100</v>
      </c>
      <c r="EQ173" s="2">
        <v>2.1999999999999999E-2</v>
      </c>
      <c r="ER173" s="2">
        <v>-1.7000000000000001E-2</v>
      </c>
      <c r="ES173" s="2">
        <v>-0.47739223741657982</v>
      </c>
      <c r="ET173" s="2">
        <v>4.3947813741094052E-4</v>
      </c>
      <c r="EU173" s="2">
        <v>1.9954388575737439E-6</v>
      </c>
      <c r="EV173" s="2">
        <v>-3.8034163071679039E-10</v>
      </c>
      <c r="EW173" s="2">
        <v>-5.2955603410349529E-2</v>
      </c>
      <c r="EX173" s="2">
        <v>-1.1920631203760169E-2</v>
      </c>
      <c r="EY173" s="2">
        <v>1.912794135708796E-3</v>
      </c>
      <c r="EZ173" s="2">
        <v>-4.0206091563060771E-5</v>
      </c>
      <c r="FA173" s="2">
        <v>23</v>
      </c>
      <c r="FB173" s="2">
        <v>2006</v>
      </c>
      <c r="FC173" s="2">
        <v>0</v>
      </c>
      <c r="FD173" s="2">
        <v>18</v>
      </c>
      <c r="FE173" s="2">
        <v>1.9</v>
      </c>
      <c r="FF173" s="2">
        <v>2.1</v>
      </c>
      <c r="FG173" s="2">
        <v>1.0668899999999999</v>
      </c>
      <c r="FH173" s="2">
        <v>2.5830099999999998</v>
      </c>
      <c r="FI173" s="2">
        <v>1.39771</v>
      </c>
      <c r="FJ173" s="2">
        <v>2.2705099999999998</v>
      </c>
      <c r="FK173" s="2">
        <v>1.3952599999999999</v>
      </c>
      <c r="FL173" s="2">
        <v>2.3754900000000001</v>
      </c>
      <c r="FM173" s="2">
        <v>29.879200000000001</v>
      </c>
      <c r="FN173" s="2">
        <v>14.079499999999999</v>
      </c>
      <c r="FO173" s="2">
        <v>18</v>
      </c>
      <c r="FP173" s="2">
        <v>588.29499999999996</v>
      </c>
      <c r="FQ173" s="2">
        <v>391.48599999999999</v>
      </c>
      <c r="FR173" s="2">
        <v>20.8</v>
      </c>
      <c r="FS173" s="2">
        <v>23.435300000000002</v>
      </c>
      <c r="FT173" s="2">
        <v>30</v>
      </c>
      <c r="FU173" s="2">
        <v>23.3521</v>
      </c>
      <c r="FV173" s="2">
        <v>23.7059</v>
      </c>
      <c r="FW173" s="2">
        <v>21.374600000000001</v>
      </c>
      <c r="FX173" s="2">
        <v>11.049300000000001</v>
      </c>
      <c r="FY173" s="2">
        <v>50.172199999999997</v>
      </c>
      <c r="FZ173" s="2">
        <v>-999.9</v>
      </c>
      <c r="GA173" s="2">
        <v>410</v>
      </c>
      <c r="GB173" s="2">
        <v>10.548500000000001</v>
      </c>
      <c r="GC173" s="2">
        <v>99.274900000000002</v>
      </c>
      <c r="GD173" s="2">
        <v>93.928700000000006</v>
      </c>
    </row>
    <row r="174" spans="1:186" s="2" customFormat="1" thickTop="1" thickBot="1" x14ac:dyDescent="0.35">
      <c r="A174" s="1">
        <v>154</v>
      </c>
      <c r="B174" s="2">
        <v>1693271067</v>
      </c>
      <c r="C174" s="2">
        <v>34658</v>
      </c>
      <c r="D174" s="2" t="s">
        <v>1113</v>
      </c>
      <c r="E174" s="2" t="s">
        <v>1114</v>
      </c>
      <c r="F174" s="2">
        <v>5</v>
      </c>
      <c r="G174" s="2" t="s">
        <v>934</v>
      </c>
      <c r="H174" s="2" t="s">
        <v>308</v>
      </c>
      <c r="I174" s="1">
        <v>154</v>
      </c>
      <c r="J174" s="1" t="s">
        <v>1361</v>
      </c>
      <c r="M174" s="2">
        <v>1693271059.25</v>
      </c>
      <c r="N174" s="2">
        <f t="shared" si="100"/>
        <v>1.0052904652259633E-3</v>
      </c>
      <c r="O174" s="2">
        <f t="shared" si="101"/>
        <v>1.0052904652259633</v>
      </c>
      <c r="P174" s="1">
        <f t="shared" si="102"/>
        <v>4.4853114483384582</v>
      </c>
      <c r="Q174" s="2">
        <f t="shared" si="103"/>
        <v>405.10673333333352</v>
      </c>
      <c r="R174" s="2">
        <f t="shared" si="104"/>
        <v>304.44621274655577</v>
      </c>
      <c r="S174" s="2">
        <f t="shared" si="105"/>
        <v>30.88484938502878</v>
      </c>
      <c r="T174" s="2">
        <f t="shared" si="106"/>
        <v>41.096456188393063</v>
      </c>
      <c r="U174" s="2">
        <f t="shared" si="107"/>
        <v>7.7928106098930083E-2</v>
      </c>
      <c r="V174" s="2">
        <f t="shared" si="108"/>
        <v>2.9534793015174663</v>
      </c>
      <c r="W174" s="2">
        <f t="shared" si="109"/>
        <v>7.6803590375176964E-2</v>
      </c>
      <c r="X174" s="2">
        <f t="shared" si="110"/>
        <v>4.8101925419686581E-2</v>
      </c>
      <c r="Y174" s="2">
        <f t="shared" si="111"/>
        <v>16.51144757529725</v>
      </c>
      <c r="Z174" s="2">
        <f t="shared" si="112"/>
        <v>21.075436068231102</v>
      </c>
      <c r="AA174" s="2">
        <f t="shared" si="113"/>
        <v>20.83211</v>
      </c>
      <c r="AB174" s="2">
        <f t="shared" si="114"/>
        <v>2.4702962849747756</v>
      </c>
      <c r="AC174" s="2">
        <f t="shared" si="115"/>
        <v>46.046002787257798</v>
      </c>
      <c r="AD174" s="2">
        <f t="shared" si="116"/>
        <v>1.1662583419083585</v>
      </c>
      <c r="AE174" s="2">
        <f t="shared" si="117"/>
        <v>2.5328112568135759</v>
      </c>
      <c r="AF174" s="2">
        <f t="shared" si="118"/>
        <v>1.3040379430664171</v>
      </c>
      <c r="AG174" s="2">
        <f t="shared" si="119"/>
        <v>-44.333309516464979</v>
      </c>
      <c r="AH174" s="2">
        <f t="shared" si="120"/>
        <v>64.77181763918432</v>
      </c>
      <c r="AI174" s="2">
        <f t="shared" si="121"/>
        <v>4.4561816503894152</v>
      </c>
      <c r="AJ174" s="2">
        <f t="shared" si="122"/>
        <v>41.406137348406006</v>
      </c>
      <c r="AK174" s="2">
        <f t="shared" si="123"/>
        <v>4.4853114483384582</v>
      </c>
      <c r="AL174" s="2">
        <f t="shared" si="124"/>
        <v>1.0052904652259633</v>
      </c>
      <c r="AM174" s="2">
        <f t="shared" si="125"/>
        <v>4.5342058714380711</v>
      </c>
      <c r="AN174" s="2">
        <v>414.33552511199412</v>
      </c>
      <c r="AO174" s="2">
        <v>409.76552727272718</v>
      </c>
      <c r="AP174" s="2">
        <v>-2.5915711262151789E-3</v>
      </c>
      <c r="AQ174" s="2">
        <v>67.25420386531674</v>
      </c>
      <c r="AR174" s="2">
        <f t="shared" si="126"/>
        <v>0.99582973624921678</v>
      </c>
      <c r="AS174" s="2">
        <v>10.465890055454549</v>
      </c>
      <c r="AT174" s="2">
        <v>11.47803393939393</v>
      </c>
      <c r="AU174" s="2">
        <v>-5.1305627705648246E-3</v>
      </c>
      <c r="AV174" s="2">
        <v>78.55</v>
      </c>
      <c r="AW174" s="2">
        <v>30</v>
      </c>
      <c r="AX174" s="2">
        <v>5</v>
      </c>
      <c r="AY174" s="2">
        <f t="shared" si="127"/>
        <v>1</v>
      </c>
      <c r="AZ174" s="2">
        <f t="shared" si="128"/>
        <v>0</v>
      </c>
      <c r="BA174" s="2">
        <f t="shared" si="129"/>
        <v>54650.820912304385</v>
      </c>
      <c r="BB174" s="2" t="s">
        <v>309</v>
      </c>
      <c r="BC174" s="2">
        <v>0</v>
      </c>
      <c r="BD174" s="2">
        <v>0</v>
      </c>
      <c r="BE174" s="2">
        <v>0</v>
      </c>
      <c r="BF174" s="2" t="e">
        <f t="shared" si="130"/>
        <v>#DIV/0!</v>
      </c>
      <c r="BG174" s="2">
        <v>0.5</v>
      </c>
      <c r="BH174" s="2" t="s">
        <v>1115</v>
      </c>
      <c r="BI174" s="2">
        <v>8180.4</v>
      </c>
      <c r="BJ174" s="2">
        <v>963.08987999999999</v>
      </c>
      <c r="BK174" s="2">
        <v>3033.97</v>
      </c>
      <c r="BL174" s="2">
        <f t="shared" si="131"/>
        <v>0.68256446833686546</v>
      </c>
      <c r="BM174" s="2">
        <v>0.5</v>
      </c>
      <c r="BN174" s="2">
        <f t="shared" si="132"/>
        <v>84.292300070102172</v>
      </c>
      <c r="BO174" s="2">
        <f t="shared" si="133"/>
        <v>4.4853114483384582</v>
      </c>
      <c r="BP174" s="2">
        <f t="shared" si="134"/>
        <v>28.767464491120407</v>
      </c>
      <c r="BQ174" s="2">
        <f t="shared" si="135"/>
        <v>4.7279661902973953E-2</v>
      </c>
      <c r="BR174" s="2">
        <f t="shared" si="136"/>
        <v>-1</v>
      </c>
      <c r="BS174" s="2" t="e">
        <f t="shared" si="137"/>
        <v>#DIV/0!</v>
      </c>
      <c r="BT174" s="2" t="s">
        <v>1116</v>
      </c>
      <c r="BU174" s="2">
        <v>56.67</v>
      </c>
      <c r="BV174" s="2">
        <f t="shared" si="138"/>
        <v>56.67</v>
      </c>
      <c r="BW174" s="2">
        <f t="shared" si="139"/>
        <v>0.98132150284940189</v>
      </c>
      <c r="BX174" s="2">
        <f t="shared" si="140"/>
        <v>0.69555641688778425</v>
      </c>
      <c r="BY174" s="2">
        <f t="shared" si="141"/>
        <v>53.537497794247393</v>
      </c>
      <c r="BZ174" s="2">
        <f t="shared" si="142"/>
        <v>0.68256446833686557</v>
      </c>
      <c r="CA174" s="2" t="e">
        <f t="shared" si="143"/>
        <v>#DIV/0!</v>
      </c>
      <c r="CB174" s="2">
        <f t="shared" si="144"/>
        <v>4.0927833386672836E-2</v>
      </c>
      <c r="CC174" s="2">
        <f t="shared" si="145"/>
        <v>0.95907216661332717</v>
      </c>
      <c r="CD174" s="2">
        <f t="shared" si="146"/>
        <v>100.00868333333329</v>
      </c>
      <c r="CE174" s="2">
        <f t="shared" si="147"/>
        <v>84.292300070102172</v>
      </c>
      <c r="CF174" s="2">
        <f t="shared" si="148"/>
        <v>0.84284981324223884</v>
      </c>
      <c r="CG174" s="2">
        <f t="shared" si="149"/>
        <v>0.16510013955752098</v>
      </c>
      <c r="CH174" s="2">
        <v>6</v>
      </c>
      <c r="CI174" s="2">
        <v>0.5</v>
      </c>
      <c r="CJ174" s="2" t="s">
        <v>312</v>
      </c>
      <c r="CK174" s="2">
        <v>2</v>
      </c>
      <c r="CL174" s="2" t="b">
        <v>0</v>
      </c>
      <c r="CM174" s="2">
        <v>1693271059.25</v>
      </c>
      <c r="CN174" s="2">
        <v>405.10673333333352</v>
      </c>
      <c r="CO174" s="2">
        <v>409.99896666666677</v>
      </c>
      <c r="CP174" s="2">
        <v>11.49634666666666</v>
      </c>
      <c r="CQ174" s="2">
        <v>10.50268</v>
      </c>
      <c r="CR174" s="2">
        <v>405.06373333333352</v>
      </c>
      <c r="CS174" s="2">
        <v>11.51034666666666</v>
      </c>
      <c r="CT174" s="2">
        <v>600.04023333333328</v>
      </c>
      <c r="CU174" s="2">
        <v>101.346</v>
      </c>
      <c r="CV174" s="2">
        <v>9.9996343333333335E-2</v>
      </c>
      <c r="CW174" s="2">
        <v>21.238896666666658</v>
      </c>
      <c r="CX174" s="2">
        <v>20.83211</v>
      </c>
      <c r="CY174" s="2">
        <v>999.9000000000002</v>
      </c>
      <c r="CZ174" s="2">
        <v>0</v>
      </c>
      <c r="DA174" s="2">
        <v>0</v>
      </c>
      <c r="DB174" s="2">
        <v>10002.41766666667</v>
      </c>
      <c r="DC174" s="2">
        <v>0</v>
      </c>
      <c r="DD174" s="2">
        <v>70.693186666666648</v>
      </c>
      <c r="DE174" s="2">
        <v>100.00868333333329</v>
      </c>
      <c r="DF174" s="2">
        <v>0.89998613333333355</v>
      </c>
      <c r="DG174" s="2">
        <v>0.10001390333333331</v>
      </c>
      <c r="DH174" s="2">
        <v>0</v>
      </c>
      <c r="DI174" s="2">
        <v>963.95179999999971</v>
      </c>
      <c r="DJ174" s="2">
        <v>5.0002200000000014</v>
      </c>
      <c r="DK174" s="2">
        <v>930.44976666666651</v>
      </c>
      <c r="DL174" s="2">
        <v>875.8959000000001</v>
      </c>
      <c r="DM174" s="2">
        <v>28.093499999999999</v>
      </c>
      <c r="DN174" s="2">
        <v>33.351899999999993</v>
      </c>
      <c r="DO174" s="2">
        <v>30.5641</v>
      </c>
      <c r="DP174" s="2">
        <v>31.118433333333329</v>
      </c>
      <c r="DQ174" s="2">
        <v>30.522733333333331</v>
      </c>
      <c r="DR174" s="2">
        <v>85.50633333333333</v>
      </c>
      <c r="DS174" s="2">
        <v>9.5</v>
      </c>
      <c r="DT174" s="2">
        <v>0</v>
      </c>
      <c r="DU174" s="2">
        <v>134.79999995231631</v>
      </c>
      <c r="DV174" s="2">
        <v>0</v>
      </c>
      <c r="DW174" s="2">
        <v>963.08987999999999</v>
      </c>
      <c r="DX174" s="2">
        <v>-102.5232309215676</v>
      </c>
      <c r="DY174" s="2">
        <v>-88.704692355995022</v>
      </c>
      <c r="DZ174" s="2">
        <v>929.67668000000003</v>
      </c>
      <c r="EA174" s="2">
        <v>15</v>
      </c>
      <c r="EB174" s="2">
        <v>1693271093.5</v>
      </c>
      <c r="EC174" s="2" t="s">
        <v>1117</v>
      </c>
      <c r="ED174" s="2">
        <v>1693271093.5</v>
      </c>
      <c r="EE174" s="2">
        <v>1693271091.5</v>
      </c>
      <c r="EF174" s="2">
        <v>155</v>
      </c>
      <c r="EG174" s="2">
        <v>0.02</v>
      </c>
      <c r="EH174" s="2">
        <v>3.0000000000000001E-3</v>
      </c>
      <c r="EI174" s="2">
        <v>4.2999999999999997E-2</v>
      </c>
      <c r="EJ174" s="2">
        <v>-1.4E-2</v>
      </c>
      <c r="EK174" s="2">
        <v>410</v>
      </c>
      <c r="EL174" s="2">
        <v>10</v>
      </c>
      <c r="EM174" s="2">
        <v>0.74</v>
      </c>
      <c r="EN174" s="2">
        <v>0.19</v>
      </c>
      <c r="EO174" s="2">
        <v>100</v>
      </c>
      <c r="EP174" s="2">
        <v>100</v>
      </c>
      <c r="EQ174" s="2">
        <v>4.2999999999999997E-2</v>
      </c>
      <c r="ER174" s="2">
        <v>-1.4E-2</v>
      </c>
      <c r="ES174" s="2">
        <v>-0.46692145467432011</v>
      </c>
      <c r="ET174" s="2">
        <v>4.3947813741094052E-4</v>
      </c>
      <c r="EU174" s="2">
        <v>1.9954388575737439E-6</v>
      </c>
      <c r="EV174" s="2">
        <v>-3.8034163071679039E-10</v>
      </c>
      <c r="EW174" s="2">
        <v>-5.5088011605980043E-2</v>
      </c>
      <c r="EX174" s="2">
        <v>-1.1920631203760169E-2</v>
      </c>
      <c r="EY174" s="2">
        <v>1.912794135708796E-3</v>
      </c>
      <c r="EZ174" s="2">
        <v>-4.0206091563060771E-5</v>
      </c>
      <c r="FA174" s="2">
        <v>23</v>
      </c>
      <c r="FB174" s="2">
        <v>2006</v>
      </c>
      <c r="FC174" s="2">
        <v>0</v>
      </c>
      <c r="FD174" s="2">
        <v>18</v>
      </c>
      <c r="FE174" s="2">
        <v>1.9</v>
      </c>
      <c r="FF174" s="2">
        <v>2</v>
      </c>
      <c r="FG174" s="2">
        <v>1.06812</v>
      </c>
      <c r="FH174" s="2">
        <v>2.5903299999999998</v>
      </c>
      <c r="FI174" s="2">
        <v>1.39771</v>
      </c>
      <c r="FJ174" s="2">
        <v>2.2705099999999998</v>
      </c>
      <c r="FK174" s="2">
        <v>1.3952599999999999</v>
      </c>
      <c r="FL174" s="2">
        <v>2.4438499999999999</v>
      </c>
      <c r="FM174" s="2">
        <v>29.793700000000001</v>
      </c>
      <c r="FN174" s="2">
        <v>14.044499999999999</v>
      </c>
      <c r="FO174" s="2">
        <v>18</v>
      </c>
      <c r="FP174" s="2">
        <v>566.67999999999995</v>
      </c>
      <c r="FQ174" s="2">
        <v>392.25799999999998</v>
      </c>
      <c r="FR174" s="2">
        <v>20.936199999999999</v>
      </c>
      <c r="FS174" s="2">
        <v>23.395399999999999</v>
      </c>
      <c r="FT174" s="2">
        <v>30</v>
      </c>
      <c r="FU174" s="2">
        <v>23.298999999999999</v>
      </c>
      <c r="FV174" s="2">
        <v>23.653300000000002</v>
      </c>
      <c r="FW174" s="2">
        <v>21.390499999999999</v>
      </c>
      <c r="FX174" s="2">
        <v>9.9423200000000005</v>
      </c>
      <c r="FY174" s="2">
        <v>45.334099999999999</v>
      </c>
      <c r="FZ174" s="2">
        <v>-999.9</v>
      </c>
      <c r="GA174" s="2">
        <v>410</v>
      </c>
      <c r="GB174" s="2">
        <v>10.4803</v>
      </c>
      <c r="GC174" s="2">
        <v>99.281700000000001</v>
      </c>
      <c r="GD174" s="2">
        <v>93.934200000000004</v>
      </c>
    </row>
    <row r="175" spans="1:186" s="2" customFormat="1" thickTop="1" thickBot="1" x14ac:dyDescent="0.35">
      <c r="A175" s="1">
        <v>155</v>
      </c>
      <c r="B175" s="2">
        <v>1693271204.5</v>
      </c>
      <c r="C175" s="2">
        <v>34795.5</v>
      </c>
      <c r="D175" s="2" t="s">
        <v>1118</v>
      </c>
      <c r="E175" s="2" t="s">
        <v>1119</v>
      </c>
      <c r="F175" s="2">
        <v>5</v>
      </c>
      <c r="G175" s="2" t="s">
        <v>934</v>
      </c>
      <c r="H175" s="2" t="s">
        <v>308</v>
      </c>
      <c r="I175" s="1">
        <v>155</v>
      </c>
      <c r="J175" s="1" t="s">
        <v>1360</v>
      </c>
      <c r="M175" s="2">
        <v>1693271196.5</v>
      </c>
      <c r="N175" s="2">
        <f t="shared" si="100"/>
        <v>2.3800632947098361E-4</v>
      </c>
      <c r="O175" s="2">
        <f t="shared" si="101"/>
        <v>0.2380063294709836</v>
      </c>
      <c r="P175" s="1">
        <f t="shared" si="102"/>
        <v>1.2462198212635749</v>
      </c>
      <c r="Q175" s="2">
        <f t="shared" si="103"/>
        <v>408.61535483870978</v>
      </c>
      <c r="R175" s="2">
        <f t="shared" si="104"/>
        <v>290.77424741952694</v>
      </c>
      <c r="S175" s="2">
        <f t="shared" si="105"/>
        <v>29.498796610736548</v>
      </c>
      <c r="T175" s="2">
        <f t="shared" si="106"/>
        <v>41.453675321597892</v>
      </c>
      <c r="U175" s="2">
        <f t="shared" si="107"/>
        <v>1.8103374156888022E-2</v>
      </c>
      <c r="V175" s="2">
        <f t="shared" si="108"/>
        <v>2.9525883870678737</v>
      </c>
      <c r="W175" s="2">
        <f t="shared" si="109"/>
        <v>1.8041934444532198E-2</v>
      </c>
      <c r="X175" s="2">
        <f t="shared" si="110"/>
        <v>1.1281711674571267E-2</v>
      </c>
      <c r="Y175" s="2">
        <f t="shared" si="111"/>
        <v>16.510859821227783</v>
      </c>
      <c r="Z175" s="2">
        <f t="shared" si="112"/>
        <v>21.341162932302524</v>
      </c>
      <c r="AA175" s="2">
        <f t="shared" si="113"/>
        <v>20.98004516129032</v>
      </c>
      <c r="AB175" s="2">
        <f t="shared" si="114"/>
        <v>2.4928727802939221</v>
      </c>
      <c r="AC175" s="2">
        <f t="shared" si="115"/>
        <v>46.350163529942463</v>
      </c>
      <c r="AD175" s="2">
        <f t="shared" si="116"/>
        <v>1.1787898895701083</v>
      </c>
      <c r="AE175" s="2">
        <f t="shared" si="117"/>
        <v>2.543227034805613</v>
      </c>
      <c r="AF175" s="2">
        <f t="shared" si="118"/>
        <v>1.3140828907238138</v>
      </c>
      <c r="AG175" s="2">
        <f t="shared" si="119"/>
        <v>-10.496079129670377</v>
      </c>
      <c r="AH175" s="2">
        <f t="shared" si="120"/>
        <v>51.856204768024888</v>
      </c>
      <c r="AI175" s="2">
        <f t="shared" si="121"/>
        <v>3.5726001136687908</v>
      </c>
      <c r="AJ175" s="2">
        <f t="shared" si="122"/>
        <v>61.443585573251084</v>
      </c>
      <c r="AK175" s="2">
        <f t="shared" si="123"/>
        <v>1.2462198212635749</v>
      </c>
      <c r="AL175" s="2">
        <f t="shared" si="124"/>
        <v>0.2380063294709836</v>
      </c>
      <c r="AM175" s="2">
        <f t="shared" si="125"/>
        <v>1.4809882203228157</v>
      </c>
      <c r="AN175" s="2">
        <v>414.74138960103107</v>
      </c>
      <c r="AO175" s="2">
        <v>413.30013333333301</v>
      </c>
      <c r="AP175" s="2">
        <v>-1.224726641614195E-2</v>
      </c>
      <c r="AQ175" s="2">
        <v>67.254048422427644</v>
      </c>
      <c r="AR175" s="2">
        <f t="shared" si="126"/>
        <v>0.34518901030655413</v>
      </c>
      <c r="AS175" s="2">
        <v>11.434771073203461</v>
      </c>
      <c r="AT175" s="2">
        <v>11.712420606060601</v>
      </c>
      <c r="AU175" s="2">
        <v>1.171724675324317E-2</v>
      </c>
      <c r="AV175" s="2">
        <v>78.55</v>
      </c>
      <c r="AW175" s="2">
        <v>18</v>
      </c>
      <c r="AX175" s="2">
        <v>3</v>
      </c>
      <c r="AY175" s="2">
        <f t="shared" si="127"/>
        <v>1</v>
      </c>
      <c r="AZ175" s="2">
        <f t="shared" si="128"/>
        <v>0</v>
      </c>
      <c r="BA175" s="2">
        <f t="shared" si="129"/>
        <v>54611.967289694418</v>
      </c>
      <c r="BB175" s="2" t="s">
        <v>309</v>
      </c>
      <c r="BC175" s="2">
        <v>0</v>
      </c>
      <c r="BD175" s="2">
        <v>0</v>
      </c>
      <c r="BE175" s="2">
        <v>0</v>
      </c>
      <c r="BF175" s="2" t="e">
        <f t="shared" si="130"/>
        <v>#DIV/0!</v>
      </c>
      <c r="BG175" s="2">
        <v>0.5</v>
      </c>
      <c r="BH175" s="2" t="s">
        <v>1120</v>
      </c>
      <c r="BI175" s="2">
        <v>8240.9599999999991</v>
      </c>
      <c r="BJ175" s="2">
        <v>832.15059999999994</v>
      </c>
      <c r="BK175" s="2">
        <v>1586.13</v>
      </c>
      <c r="BL175" s="2">
        <f t="shared" si="131"/>
        <v>0.47535788365392506</v>
      </c>
      <c r="BM175" s="2">
        <v>0.5</v>
      </c>
      <c r="BN175" s="2">
        <f t="shared" si="132"/>
        <v>84.289074207221475</v>
      </c>
      <c r="BO175" s="2">
        <f t="shared" si="133"/>
        <v>1.2462198212635749</v>
      </c>
      <c r="BP175" s="2">
        <f t="shared" si="134"/>
        <v>20.03373796514672</v>
      </c>
      <c r="BQ175" s="2">
        <f t="shared" si="135"/>
        <v>8.853102591078672E-3</v>
      </c>
      <c r="BR175" s="2">
        <f t="shared" si="136"/>
        <v>-1</v>
      </c>
      <c r="BS175" s="2" t="e">
        <f t="shared" si="137"/>
        <v>#DIV/0!</v>
      </c>
      <c r="BT175" s="2" t="s">
        <v>1121</v>
      </c>
      <c r="BU175" s="2">
        <v>588.66999999999996</v>
      </c>
      <c r="BV175" s="2">
        <f t="shared" si="138"/>
        <v>588.66999999999996</v>
      </c>
      <c r="BW175" s="2">
        <f t="shared" si="139"/>
        <v>0.62886396449219173</v>
      </c>
      <c r="BX175" s="2">
        <f t="shared" si="140"/>
        <v>0.75589938443646865</v>
      </c>
      <c r="BY175" s="2">
        <f t="shared" si="141"/>
        <v>2.6944298163657061</v>
      </c>
      <c r="BZ175" s="2">
        <f t="shared" si="142"/>
        <v>0.47535788365392506</v>
      </c>
      <c r="CA175" s="2" t="e">
        <f t="shared" si="143"/>
        <v>#DIV/0!</v>
      </c>
      <c r="CB175" s="2">
        <f t="shared" si="144"/>
        <v>0.53472927933503378</v>
      </c>
      <c r="CC175" s="2">
        <f t="shared" si="145"/>
        <v>0.46527072066496622</v>
      </c>
      <c r="CD175" s="2">
        <f t="shared" si="146"/>
        <v>100.00482580645161</v>
      </c>
      <c r="CE175" s="2">
        <f t="shared" si="147"/>
        <v>84.289074207221475</v>
      </c>
      <c r="CF175" s="2">
        <f t="shared" si="148"/>
        <v>0.84285006775926752</v>
      </c>
      <c r="CG175" s="2">
        <f t="shared" si="149"/>
        <v>0.16510063077538623</v>
      </c>
      <c r="CH175" s="2">
        <v>6</v>
      </c>
      <c r="CI175" s="2">
        <v>0.5</v>
      </c>
      <c r="CJ175" s="2" t="s">
        <v>312</v>
      </c>
      <c r="CK175" s="2">
        <v>2</v>
      </c>
      <c r="CL175" s="2" t="b">
        <v>0</v>
      </c>
      <c r="CM175" s="2">
        <v>1693271196.5</v>
      </c>
      <c r="CN175" s="2">
        <v>408.61535483870978</v>
      </c>
      <c r="CO175" s="2">
        <v>409.95887096774197</v>
      </c>
      <c r="CP175" s="2">
        <v>11.619516129032259</v>
      </c>
      <c r="CQ175" s="2">
        <v>11.38426774193549</v>
      </c>
      <c r="CR175" s="2">
        <v>408.40135483870978</v>
      </c>
      <c r="CS175" s="2">
        <v>11.613516129032259</v>
      </c>
      <c r="CT175" s="2">
        <v>599.98067741935506</v>
      </c>
      <c r="CU175" s="2">
        <v>101.3492258064516</v>
      </c>
      <c r="CV175" s="2">
        <v>9.9911703225806461E-2</v>
      </c>
      <c r="CW175" s="2">
        <v>21.305816129032259</v>
      </c>
      <c r="CX175" s="2">
        <v>20.98004516129032</v>
      </c>
      <c r="CY175" s="2">
        <v>999.90000000000032</v>
      </c>
      <c r="CZ175" s="2">
        <v>0</v>
      </c>
      <c r="DA175" s="2">
        <v>0</v>
      </c>
      <c r="DB175" s="2">
        <v>9997.0419354838723</v>
      </c>
      <c r="DC175" s="2">
        <v>0</v>
      </c>
      <c r="DD175" s="2">
        <v>64.557612903225802</v>
      </c>
      <c r="DE175" s="2">
        <v>100.00482580645161</v>
      </c>
      <c r="DF175" s="2">
        <v>0.89999364516129077</v>
      </c>
      <c r="DG175" s="2">
        <v>0.1000064193548387</v>
      </c>
      <c r="DH175" s="2">
        <v>0</v>
      </c>
      <c r="DI175" s="2">
        <v>834.26616129032266</v>
      </c>
      <c r="DJ175" s="2">
        <v>5.0002200000000023</v>
      </c>
      <c r="DK175" s="2">
        <v>823.71335483870985</v>
      </c>
      <c r="DL175" s="2">
        <v>875.86261290322579</v>
      </c>
      <c r="DM175" s="2">
        <v>28.312000000000001</v>
      </c>
      <c r="DN175" s="2">
        <v>33.311999999999998</v>
      </c>
      <c r="DO175" s="2">
        <v>30.961387096774189</v>
      </c>
      <c r="DP175" s="2">
        <v>27.93322580645161</v>
      </c>
      <c r="DQ175" s="2">
        <v>30.185000000000009</v>
      </c>
      <c r="DR175" s="2">
        <v>85.503548387096785</v>
      </c>
      <c r="DS175" s="2">
        <v>9.5006451612903238</v>
      </c>
      <c r="DT175" s="2">
        <v>0</v>
      </c>
      <c r="DU175" s="2">
        <v>135.20000004768369</v>
      </c>
      <c r="DV175" s="2">
        <v>0</v>
      </c>
      <c r="DW175" s="2">
        <v>832.15059999999994</v>
      </c>
      <c r="DX175" s="2">
        <v>-179.03623049801161</v>
      </c>
      <c r="DY175" s="2">
        <v>-171.65338433877491</v>
      </c>
      <c r="DZ175" s="2">
        <v>821.73847999999987</v>
      </c>
      <c r="EA175" s="2">
        <v>15</v>
      </c>
      <c r="EB175" s="2">
        <v>1693271245</v>
      </c>
      <c r="EC175" s="2" t="s">
        <v>1122</v>
      </c>
      <c r="ED175" s="2">
        <v>1693271245</v>
      </c>
      <c r="EE175" s="2">
        <v>1693271222.5</v>
      </c>
      <c r="EF175" s="2">
        <v>156</v>
      </c>
      <c r="EG175" s="2">
        <v>0.17100000000000001</v>
      </c>
      <c r="EH175" s="2">
        <v>5.0000000000000001E-3</v>
      </c>
      <c r="EI175" s="2">
        <v>0.214</v>
      </c>
      <c r="EJ175" s="2">
        <v>6.0000000000000001E-3</v>
      </c>
      <c r="EK175" s="2">
        <v>410</v>
      </c>
      <c r="EL175" s="2">
        <v>11</v>
      </c>
      <c r="EM175" s="2">
        <v>1.03</v>
      </c>
      <c r="EN175" s="2">
        <v>0.25</v>
      </c>
      <c r="EO175" s="2">
        <v>100</v>
      </c>
      <c r="EP175" s="2">
        <v>100</v>
      </c>
      <c r="EQ175" s="2">
        <v>0.214</v>
      </c>
      <c r="ER175" s="2">
        <v>6.0000000000000001E-3</v>
      </c>
      <c r="ES175" s="2">
        <v>-0.44635964487546959</v>
      </c>
      <c r="ET175" s="2">
        <v>4.3947813741094052E-4</v>
      </c>
      <c r="EU175" s="2">
        <v>1.9954388575737439E-6</v>
      </c>
      <c r="EV175" s="2">
        <v>-3.8034163071679039E-10</v>
      </c>
      <c r="EW175" s="2">
        <v>-5.2180745547008772E-2</v>
      </c>
      <c r="EX175" s="2">
        <v>-1.1920631203760169E-2</v>
      </c>
      <c r="EY175" s="2">
        <v>1.912794135708796E-3</v>
      </c>
      <c r="EZ175" s="2">
        <v>-4.0206091563060771E-5</v>
      </c>
      <c r="FA175" s="2">
        <v>23</v>
      </c>
      <c r="FB175" s="2">
        <v>2006</v>
      </c>
      <c r="FC175" s="2">
        <v>0</v>
      </c>
      <c r="FD175" s="2">
        <v>18</v>
      </c>
      <c r="FE175" s="2">
        <v>1.9</v>
      </c>
      <c r="FF175" s="2">
        <v>1.9</v>
      </c>
      <c r="FG175" s="2">
        <v>1.06934</v>
      </c>
      <c r="FH175" s="2">
        <v>2.5878899999999998</v>
      </c>
      <c r="FI175" s="2">
        <v>1.39771</v>
      </c>
      <c r="FJ175" s="2">
        <v>2.2717299999999998</v>
      </c>
      <c r="FK175" s="2">
        <v>1.3952599999999999</v>
      </c>
      <c r="FL175" s="2">
        <v>2.4621599999999999</v>
      </c>
      <c r="FM175" s="2">
        <v>29.751000000000001</v>
      </c>
      <c r="FN175" s="2">
        <v>14.0182</v>
      </c>
      <c r="FO175" s="2">
        <v>18</v>
      </c>
      <c r="FP175" s="2">
        <v>580.59900000000005</v>
      </c>
      <c r="FQ175" s="2">
        <v>393.37099999999998</v>
      </c>
      <c r="FR175" s="2">
        <v>21.0366</v>
      </c>
      <c r="FS175" s="2">
        <v>23.378499999999999</v>
      </c>
      <c r="FT175" s="2">
        <v>30</v>
      </c>
      <c r="FU175" s="2">
        <v>23.271599999999999</v>
      </c>
      <c r="FV175" s="2">
        <v>23.626000000000001</v>
      </c>
      <c r="FW175" s="2">
        <v>21.4176</v>
      </c>
      <c r="FX175" s="2">
        <v>2.915</v>
      </c>
      <c r="FY175" s="2">
        <v>41.355899999999998</v>
      </c>
      <c r="FZ175" s="2">
        <v>-999.9</v>
      </c>
      <c r="GA175" s="2">
        <v>410</v>
      </c>
      <c r="GB175" s="2">
        <v>11.430899999999999</v>
      </c>
      <c r="GC175" s="2">
        <v>99.284199999999998</v>
      </c>
      <c r="GD175" s="2">
        <v>93.932599999999994</v>
      </c>
    </row>
    <row r="176" spans="1:186" s="2" customFormat="1" thickTop="1" thickBot="1" x14ac:dyDescent="0.35">
      <c r="A176" s="1">
        <v>156</v>
      </c>
      <c r="B176" s="2">
        <v>1693271384</v>
      </c>
      <c r="C176" s="2">
        <v>34975</v>
      </c>
      <c r="D176" s="2" t="s">
        <v>1123</v>
      </c>
      <c r="E176" s="2" t="s">
        <v>1124</v>
      </c>
      <c r="F176" s="2">
        <v>5</v>
      </c>
      <c r="G176" s="2" t="s">
        <v>934</v>
      </c>
      <c r="H176" s="2" t="s">
        <v>308</v>
      </c>
      <c r="I176" s="1">
        <v>156</v>
      </c>
      <c r="J176" s="1" t="s">
        <v>1362</v>
      </c>
      <c r="M176" s="2">
        <v>1693271376</v>
      </c>
      <c r="N176" s="2">
        <f t="shared" si="100"/>
        <v>9.5220064332186913E-4</v>
      </c>
      <c r="O176" s="2">
        <f t="shared" si="101"/>
        <v>0.95220064332186916</v>
      </c>
      <c r="P176" s="1">
        <f t="shared" si="102"/>
        <v>4.4111211732249958</v>
      </c>
      <c r="Q176" s="2">
        <f t="shared" si="103"/>
        <v>405.2276129032258</v>
      </c>
      <c r="R176" s="2">
        <f t="shared" si="104"/>
        <v>302.41024346703966</v>
      </c>
      <c r="S176" s="2">
        <f t="shared" si="105"/>
        <v>30.675440988837405</v>
      </c>
      <c r="T176" s="2">
        <f t="shared" si="106"/>
        <v>41.104876554934492</v>
      </c>
      <c r="U176" s="2">
        <f t="shared" si="107"/>
        <v>7.4776281059005231E-2</v>
      </c>
      <c r="V176" s="2">
        <f t="shared" si="108"/>
        <v>2.9518740374070962</v>
      </c>
      <c r="W176" s="2">
        <f t="shared" si="109"/>
        <v>7.373968151452287E-2</v>
      </c>
      <c r="X176" s="2">
        <f t="shared" si="110"/>
        <v>4.6179238102460968E-2</v>
      </c>
      <c r="Y176" s="2">
        <f t="shared" si="111"/>
        <v>16.510049032331441</v>
      </c>
      <c r="Z176" s="2">
        <f t="shared" si="112"/>
        <v>20.99074923187403</v>
      </c>
      <c r="AA176" s="2">
        <f t="shared" si="113"/>
        <v>20.611193548387099</v>
      </c>
      <c r="AB176" s="2">
        <f t="shared" si="114"/>
        <v>2.4369154527799113</v>
      </c>
      <c r="AC176" s="2">
        <f t="shared" si="115"/>
        <v>45.687915728701064</v>
      </c>
      <c r="AD176" s="2">
        <f t="shared" si="116"/>
        <v>1.1502259382175342</v>
      </c>
      <c r="AE176" s="2">
        <f t="shared" si="117"/>
        <v>2.5175714844329491</v>
      </c>
      <c r="AF176" s="2">
        <f t="shared" si="118"/>
        <v>1.2866895145623771</v>
      </c>
      <c r="AG176" s="2">
        <f t="shared" si="119"/>
        <v>-41.99204837049443</v>
      </c>
      <c r="AH176" s="2">
        <f t="shared" si="120"/>
        <v>84.242287653159963</v>
      </c>
      <c r="AI176" s="2">
        <f t="shared" si="121"/>
        <v>5.7894282833514614</v>
      </c>
      <c r="AJ176" s="2">
        <f t="shared" si="122"/>
        <v>64.549716598348439</v>
      </c>
      <c r="AK176" s="2">
        <f t="shared" si="123"/>
        <v>4.4111211732249958</v>
      </c>
      <c r="AL176" s="2">
        <f t="shared" si="124"/>
        <v>0.95220064332186916</v>
      </c>
      <c r="AM176" s="2">
        <f t="shared" si="125"/>
        <v>4.3361175452669283</v>
      </c>
      <c r="AN176" s="2">
        <v>414.29891756386428</v>
      </c>
      <c r="AO176" s="2">
        <v>409.92323636363642</v>
      </c>
      <c r="AP176" s="2">
        <v>-1.175441133843917E-3</v>
      </c>
      <c r="AQ176" s="2">
        <v>67.258239570179583</v>
      </c>
      <c r="AR176" s="2">
        <f t="shared" si="126"/>
        <v>0.96222817432065066</v>
      </c>
      <c r="AS176" s="2">
        <v>10.31266745708753</v>
      </c>
      <c r="AT176" s="2">
        <v>11.312861818181821</v>
      </c>
      <c r="AU176" s="2">
        <v>-9.0445714784363265E-3</v>
      </c>
      <c r="AV176" s="2">
        <v>78.444128854596102</v>
      </c>
      <c r="AW176" s="2">
        <v>25</v>
      </c>
      <c r="AX176" s="2">
        <v>4</v>
      </c>
      <c r="AY176" s="2">
        <f t="shared" si="127"/>
        <v>1</v>
      </c>
      <c r="AZ176" s="2">
        <f t="shared" si="128"/>
        <v>0</v>
      </c>
      <c r="BA176" s="2">
        <f t="shared" si="129"/>
        <v>54621.115410367849</v>
      </c>
      <c r="BB176" s="2" t="s">
        <v>309</v>
      </c>
      <c r="BC176" s="2">
        <v>0</v>
      </c>
      <c r="BD176" s="2">
        <v>0</v>
      </c>
      <c r="BE176" s="2">
        <v>0</v>
      </c>
      <c r="BF176" s="2" t="e">
        <f t="shared" si="130"/>
        <v>#DIV/0!</v>
      </c>
      <c r="BG176" s="2">
        <v>0.5</v>
      </c>
      <c r="BH176" s="2" t="s">
        <v>1125</v>
      </c>
      <c r="BI176" s="2">
        <v>8181.44</v>
      </c>
      <c r="BJ176" s="2">
        <v>1025.4023076923081</v>
      </c>
      <c r="BK176" s="2">
        <v>3095.89</v>
      </c>
      <c r="BL176" s="2">
        <f t="shared" si="131"/>
        <v>0.66878593629221061</v>
      </c>
      <c r="BM176" s="2">
        <v>0.5</v>
      </c>
      <c r="BN176" s="2">
        <f t="shared" si="132"/>
        <v>84.282312284844949</v>
      </c>
      <c r="BO176" s="2">
        <f t="shared" si="133"/>
        <v>4.4111211732249958</v>
      </c>
      <c r="BP176" s="2">
        <f t="shared" si="134"/>
        <v>28.183412567146256</v>
      </c>
      <c r="BQ176" s="2">
        <f t="shared" si="135"/>
        <v>4.6405005596034957E-2</v>
      </c>
      <c r="BR176" s="2">
        <f t="shared" si="136"/>
        <v>-1</v>
      </c>
      <c r="BS176" s="2" t="e">
        <f t="shared" si="137"/>
        <v>#DIV/0!</v>
      </c>
      <c r="BT176" s="2" t="s">
        <v>1126</v>
      </c>
      <c r="BU176" s="2">
        <v>-30.07</v>
      </c>
      <c r="BV176" s="2">
        <f t="shared" si="138"/>
        <v>-30.07</v>
      </c>
      <c r="BW176" s="2">
        <f t="shared" si="139"/>
        <v>1.0097128773955146</v>
      </c>
      <c r="BX176" s="2">
        <f t="shared" si="140"/>
        <v>0.66235258682378906</v>
      </c>
      <c r="BY176" s="2">
        <f t="shared" si="141"/>
        <v>-102.95610242766877</v>
      </c>
      <c r="BZ176" s="2">
        <f t="shared" si="142"/>
        <v>0.66878593629221061</v>
      </c>
      <c r="CA176" s="2" t="e">
        <f t="shared" si="143"/>
        <v>#DIV/0!</v>
      </c>
      <c r="CB176" s="2">
        <f t="shared" si="144"/>
        <v>-1.942353955747855E-2</v>
      </c>
      <c r="CC176" s="2">
        <f t="shared" si="145"/>
        <v>1.0194235395574784</v>
      </c>
      <c r="CD176" s="2">
        <f t="shared" si="146"/>
        <v>99.996451612903201</v>
      </c>
      <c r="CE176" s="2">
        <f t="shared" si="147"/>
        <v>84.282312284844949</v>
      </c>
      <c r="CF176" s="2">
        <f t="shared" si="148"/>
        <v>0.84285303053663008</v>
      </c>
      <c r="CG176" s="2">
        <f t="shared" si="149"/>
        <v>0.16510634893569603</v>
      </c>
      <c r="CH176" s="2">
        <v>6</v>
      </c>
      <c r="CI176" s="2">
        <v>0.5</v>
      </c>
      <c r="CJ176" s="2" t="s">
        <v>312</v>
      </c>
      <c r="CK176" s="2">
        <v>2</v>
      </c>
      <c r="CL176" s="2" t="b">
        <v>0</v>
      </c>
      <c r="CM176" s="2">
        <v>1693271376</v>
      </c>
      <c r="CN176" s="2">
        <v>405.2276129032258</v>
      </c>
      <c r="CO176" s="2">
        <v>410.02399999999989</v>
      </c>
      <c r="CP176" s="2">
        <v>11.33936774193549</v>
      </c>
      <c r="CQ176" s="2">
        <v>10.39808064516129</v>
      </c>
      <c r="CR176" s="2">
        <v>405.09761290322581</v>
      </c>
      <c r="CS176" s="2">
        <v>11.357367741935491</v>
      </c>
      <c r="CT176" s="2">
        <v>600.07406451612883</v>
      </c>
      <c r="CU176" s="2">
        <v>101.3363870967742</v>
      </c>
      <c r="CV176" s="2">
        <v>0.10012721290322581</v>
      </c>
      <c r="CW176" s="2">
        <v>21.140548387096771</v>
      </c>
      <c r="CX176" s="2">
        <v>20.611193548387099</v>
      </c>
      <c r="CY176" s="2">
        <v>999.90000000000032</v>
      </c>
      <c r="CZ176" s="2">
        <v>0</v>
      </c>
      <c r="DA176" s="2">
        <v>0</v>
      </c>
      <c r="DB176" s="2">
        <v>9994.2541935483878</v>
      </c>
      <c r="DC176" s="2">
        <v>0</v>
      </c>
      <c r="DD176" s="2">
        <v>59.400493548387097</v>
      </c>
      <c r="DE176" s="2">
        <v>99.996451612903201</v>
      </c>
      <c r="DF176" s="2">
        <v>0.89990767741935485</v>
      </c>
      <c r="DG176" s="2">
        <v>0.1000923677419355</v>
      </c>
      <c r="DH176" s="2">
        <v>0</v>
      </c>
      <c r="DI176" s="2">
        <v>1026.0738709677421</v>
      </c>
      <c r="DJ176" s="2">
        <v>5.0002200000000023</v>
      </c>
      <c r="DK176" s="2">
        <v>994.56296774193549</v>
      </c>
      <c r="DL176" s="2">
        <v>875.76083870967739</v>
      </c>
      <c r="DM176" s="2">
        <v>27.939032258064518</v>
      </c>
      <c r="DN176" s="2">
        <v>32.568290322580637</v>
      </c>
      <c r="DO176" s="2">
        <v>30.564032258064518</v>
      </c>
      <c r="DP176" s="2">
        <v>26.02203225806452</v>
      </c>
      <c r="DQ176" s="2">
        <v>29.408999999999999</v>
      </c>
      <c r="DR176" s="2">
        <v>85.488709677419379</v>
      </c>
      <c r="DS176" s="2">
        <v>9.509999999999998</v>
      </c>
      <c r="DT176" s="2">
        <v>0</v>
      </c>
      <c r="DU176" s="2">
        <v>177.29999995231631</v>
      </c>
      <c r="DV176" s="2">
        <v>0</v>
      </c>
      <c r="DW176" s="2">
        <v>1025.4023076923081</v>
      </c>
      <c r="DX176" s="2">
        <v>-116.5388032648556</v>
      </c>
      <c r="DY176" s="2">
        <v>-104.3776409388577</v>
      </c>
      <c r="DZ176" s="2">
        <v>993.96923076923076</v>
      </c>
      <c r="EA176" s="2">
        <v>15</v>
      </c>
      <c r="EB176" s="2">
        <v>1693271424.5</v>
      </c>
      <c r="EC176" s="2" t="s">
        <v>1127</v>
      </c>
      <c r="ED176" s="2">
        <v>1693271424.5</v>
      </c>
      <c r="EE176" s="2">
        <v>1693271406</v>
      </c>
      <c r="EF176" s="2">
        <v>157</v>
      </c>
      <c r="EG176" s="2">
        <v>-8.4000000000000005E-2</v>
      </c>
      <c r="EH176" s="2">
        <v>-7.0000000000000001E-3</v>
      </c>
      <c r="EI176" s="2">
        <v>0.13</v>
      </c>
      <c r="EJ176" s="2">
        <v>-1.7999999999999999E-2</v>
      </c>
      <c r="EK176" s="2">
        <v>410</v>
      </c>
      <c r="EL176" s="2">
        <v>10</v>
      </c>
      <c r="EM176" s="2">
        <v>0.96</v>
      </c>
      <c r="EN176" s="2">
        <v>0.2</v>
      </c>
      <c r="EO176" s="2">
        <v>100</v>
      </c>
      <c r="EP176" s="2">
        <v>100</v>
      </c>
      <c r="EQ176" s="2">
        <v>0.13</v>
      </c>
      <c r="ER176" s="2">
        <v>-1.7999999999999999E-2</v>
      </c>
      <c r="ES176" s="2">
        <v>-0.27518635718348122</v>
      </c>
      <c r="ET176" s="2">
        <v>4.3947813741094052E-4</v>
      </c>
      <c r="EU176" s="2">
        <v>1.9954388575737439E-6</v>
      </c>
      <c r="EV176" s="2">
        <v>-3.8034163071679039E-10</v>
      </c>
      <c r="EW176" s="2">
        <v>-4.7354902441253691E-2</v>
      </c>
      <c r="EX176" s="2">
        <v>-1.1920631203760169E-2</v>
      </c>
      <c r="EY176" s="2">
        <v>1.912794135708796E-3</v>
      </c>
      <c r="EZ176" s="2">
        <v>-4.0206091563060771E-5</v>
      </c>
      <c r="FA176" s="2">
        <v>23</v>
      </c>
      <c r="FB176" s="2">
        <v>2006</v>
      </c>
      <c r="FC176" s="2">
        <v>0</v>
      </c>
      <c r="FD176" s="2">
        <v>18</v>
      </c>
      <c r="FE176" s="2">
        <v>2.2999999999999998</v>
      </c>
      <c r="FF176" s="2">
        <v>2.7</v>
      </c>
      <c r="FG176" s="2">
        <v>1.06812</v>
      </c>
      <c r="FH176" s="2">
        <v>2.5915499999999998</v>
      </c>
      <c r="FI176" s="2">
        <v>1.39771</v>
      </c>
      <c r="FJ176" s="2">
        <v>2.2717299999999998</v>
      </c>
      <c r="FK176" s="2">
        <v>1.3952599999999999</v>
      </c>
      <c r="FL176" s="2">
        <v>2.6025399999999999</v>
      </c>
      <c r="FM176" s="2">
        <v>29.644300000000001</v>
      </c>
      <c r="FN176" s="2">
        <v>13.9832</v>
      </c>
      <c r="FO176" s="2">
        <v>18</v>
      </c>
      <c r="FP176" s="2">
        <v>572.56299999999999</v>
      </c>
      <c r="FQ176" s="2">
        <v>393.04</v>
      </c>
      <c r="FR176" s="2">
        <v>20.9404</v>
      </c>
      <c r="FS176" s="2">
        <v>23.336500000000001</v>
      </c>
      <c r="FT176" s="2">
        <v>30.0001</v>
      </c>
      <c r="FU176" s="2">
        <v>23.233699999999999</v>
      </c>
      <c r="FV176" s="2">
        <v>23.5871</v>
      </c>
      <c r="FW176" s="2">
        <v>21.401499999999999</v>
      </c>
      <c r="FX176" s="2">
        <v>8.4557699999999993</v>
      </c>
      <c r="FY176" s="2">
        <v>35.933100000000003</v>
      </c>
      <c r="FZ176" s="2">
        <v>-999.9</v>
      </c>
      <c r="GA176" s="2">
        <v>410</v>
      </c>
      <c r="GB176" s="2">
        <v>10.2737</v>
      </c>
      <c r="GC176" s="2">
        <v>99.300299999999993</v>
      </c>
      <c r="GD176" s="2">
        <v>93.942999999999998</v>
      </c>
    </row>
    <row r="177" spans="1:186" s="2" customFormat="1" thickTop="1" thickBot="1" x14ac:dyDescent="0.35">
      <c r="A177" s="1">
        <v>157</v>
      </c>
      <c r="B177" s="2">
        <v>1693271542.5</v>
      </c>
      <c r="C177" s="2">
        <v>35133.5</v>
      </c>
      <c r="D177" s="2" t="s">
        <v>1128</v>
      </c>
      <c r="E177" s="2" t="s">
        <v>1129</v>
      </c>
      <c r="F177" s="2">
        <v>5</v>
      </c>
      <c r="G177" s="2" t="s">
        <v>934</v>
      </c>
      <c r="H177" s="2" t="s">
        <v>308</v>
      </c>
      <c r="I177" s="1">
        <v>157</v>
      </c>
      <c r="J177" s="1" t="s">
        <v>1364</v>
      </c>
      <c r="M177" s="2">
        <v>1693271534.5</v>
      </c>
      <c r="N177" s="2">
        <f t="shared" si="100"/>
        <v>1.4777225522629928E-3</v>
      </c>
      <c r="O177" s="2">
        <f t="shared" si="101"/>
        <v>1.4777225522629929</v>
      </c>
      <c r="P177" s="1">
        <f t="shared" si="102"/>
        <v>3.8586041893933496</v>
      </c>
      <c r="Q177" s="2">
        <f t="shared" si="103"/>
        <v>405.55441935483873</v>
      </c>
      <c r="R177" s="2">
        <f t="shared" si="104"/>
        <v>343.25253996726246</v>
      </c>
      <c r="S177" s="2">
        <f t="shared" si="105"/>
        <v>34.819548725834423</v>
      </c>
      <c r="T177" s="2">
        <f t="shared" si="106"/>
        <v>41.139453380447229</v>
      </c>
      <c r="U177" s="2">
        <f t="shared" si="107"/>
        <v>0.11540624853946817</v>
      </c>
      <c r="V177" s="2">
        <f t="shared" si="108"/>
        <v>2.9530537225423039</v>
      </c>
      <c r="W177" s="2">
        <f t="shared" si="109"/>
        <v>0.11295797308158931</v>
      </c>
      <c r="X177" s="2">
        <f t="shared" si="110"/>
        <v>7.0814375076685171E-2</v>
      </c>
      <c r="Y177" s="2">
        <f t="shared" si="111"/>
        <v>16.50745968005436</v>
      </c>
      <c r="Z177" s="2">
        <f t="shared" si="112"/>
        <v>20.795628346678043</v>
      </c>
      <c r="AA177" s="2">
        <f t="shared" si="113"/>
        <v>20.34864838709678</v>
      </c>
      <c r="AB177" s="2">
        <f t="shared" si="114"/>
        <v>2.3977588070277429</v>
      </c>
      <c r="AC177" s="2">
        <f t="shared" si="115"/>
        <v>43.594294899333264</v>
      </c>
      <c r="AD177" s="2">
        <f t="shared" si="116"/>
        <v>1.0935513619095543</v>
      </c>
      <c r="AE177" s="2">
        <f t="shared" si="117"/>
        <v>2.5084735615858742</v>
      </c>
      <c r="AF177" s="2">
        <f t="shared" si="118"/>
        <v>1.3042074451181886</v>
      </c>
      <c r="AG177" s="2">
        <f t="shared" si="119"/>
        <v>-65.167564554797977</v>
      </c>
      <c r="AH177" s="2">
        <f t="shared" si="120"/>
        <v>116.68753094056517</v>
      </c>
      <c r="AI177" s="2">
        <f t="shared" si="121"/>
        <v>8.0028354682556415</v>
      </c>
      <c r="AJ177" s="2">
        <f t="shared" si="122"/>
        <v>76.030261534077198</v>
      </c>
      <c r="AK177" s="2">
        <f t="shared" si="123"/>
        <v>3.8586041893933496</v>
      </c>
      <c r="AL177" s="2">
        <f t="shared" si="124"/>
        <v>1.4777225522629929</v>
      </c>
      <c r="AM177" s="2">
        <f t="shared" si="125"/>
        <v>4.1698884174086164</v>
      </c>
      <c r="AN177" s="2">
        <v>413.80564914169997</v>
      </c>
      <c r="AO177" s="2">
        <v>409.84621212121192</v>
      </c>
      <c r="AP177" s="2">
        <v>-5.3686498090881087E-2</v>
      </c>
      <c r="AQ177" s="2">
        <v>67.256425619114509</v>
      </c>
      <c r="AR177" s="2">
        <f t="shared" si="126"/>
        <v>1.495784499211116</v>
      </c>
      <c r="AS177" s="2">
        <v>9.3080761955367972</v>
      </c>
      <c r="AT177" s="2">
        <v>10.78825454545454</v>
      </c>
      <c r="AU177" s="2">
        <v>-1.2340878169455431E-4</v>
      </c>
      <c r="AV177" s="2">
        <v>78.55</v>
      </c>
      <c r="AW177" s="2">
        <v>26</v>
      </c>
      <c r="AX177" s="2">
        <v>4</v>
      </c>
      <c r="AY177" s="2">
        <f t="shared" si="127"/>
        <v>1</v>
      </c>
      <c r="AZ177" s="2">
        <f t="shared" si="128"/>
        <v>0</v>
      </c>
      <c r="BA177" s="2">
        <f t="shared" si="129"/>
        <v>54667.253499604762</v>
      </c>
      <c r="BB177" s="2" t="s">
        <v>309</v>
      </c>
      <c r="BC177" s="2">
        <v>0</v>
      </c>
      <c r="BD177" s="2">
        <v>0</v>
      </c>
      <c r="BE177" s="2">
        <v>0</v>
      </c>
      <c r="BF177" s="2" t="e">
        <f t="shared" si="130"/>
        <v>#DIV/0!</v>
      </c>
      <c r="BG177" s="2">
        <v>0.5</v>
      </c>
      <c r="BH177" s="2" t="s">
        <v>1130</v>
      </c>
      <c r="BI177" s="2">
        <v>8175.07</v>
      </c>
      <c r="BJ177" s="2">
        <v>1006.65488</v>
      </c>
      <c r="BK177" s="2">
        <v>2665.49</v>
      </c>
      <c r="BL177" s="2">
        <f t="shared" si="131"/>
        <v>0.62233777654389999</v>
      </c>
      <c r="BM177" s="2">
        <v>0.5</v>
      </c>
      <c r="BN177" s="2">
        <f t="shared" si="132"/>
        <v>84.271325997019616</v>
      </c>
      <c r="BO177" s="2">
        <f t="shared" si="133"/>
        <v>3.8586041893933496</v>
      </c>
      <c r="BP177" s="2">
        <f t="shared" si="134"/>
        <v>26.222614823695672</v>
      </c>
      <c r="BQ177" s="2">
        <f t="shared" si="135"/>
        <v>3.9854649842725055E-2</v>
      </c>
      <c r="BR177" s="2">
        <f t="shared" si="136"/>
        <v>-1</v>
      </c>
      <c r="BS177" s="2" t="e">
        <f t="shared" si="137"/>
        <v>#DIV/0!</v>
      </c>
      <c r="BT177" s="2" t="s">
        <v>1131</v>
      </c>
      <c r="BU177" s="2">
        <v>725.27</v>
      </c>
      <c r="BV177" s="2">
        <f t="shared" si="138"/>
        <v>725.27</v>
      </c>
      <c r="BW177" s="2">
        <f t="shared" si="139"/>
        <v>0.72790368750211032</v>
      </c>
      <c r="BX177" s="2">
        <f t="shared" si="140"/>
        <v>0.85497269381822671</v>
      </c>
      <c r="BY177" s="2">
        <f t="shared" si="141"/>
        <v>3.675169247314793</v>
      </c>
      <c r="BZ177" s="2">
        <f t="shared" si="142"/>
        <v>0.62233777654389999</v>
      </c>
      <c r="CA177" s="2" t="e">
        <f t="shared" si="143"/>
        <v>#DIV/0!</v>
      </c>
      <c r="CB177" s="2">
        <f t="shared" si="144"/>
        <v>0.61598672788984565</v>
      </c>
      <c r="CC177" s="2">
        <f t="shared" si="145"/>
        <v>0.38401327211015435</v>
      </c>
      <c r="CD177" s="2">
        <f t="shared" si="146"/>
        <v>99.983716129032231</v>
      </c>
      <c r="CE177" s="2">
        <f t="shared" si="147"/>
        <v>84.271325997019616</v>
      </c>
      <c r="CF177" s="2">
        <f t="shared" si="148"/>
        <v>0.84285050865947742</v>
      </c>
      <c r="CG177" s="2">
        <f t="shared" si="149"/>
        <v>0.16510148171279157</v>
      </c>
      <c r="CH177" s="2">
        <v>6</v>
      </c>
      <c r="CI177" s="2">
        <v>0.5</v>
      </c>
      <c r="CJ177" s="2" t="s">
        <v>312</v>
      </c>
      <c r="CK177" s="2">
        <v>2</v>
      </c>
      <c r="CL177" s="2" t="b">
        <v>0</v>
      </c>
      <c r="CM177" s="2">
        <v>1693271534.5</v>
      </c>
      <c r="CN177" s="2">
        <v>405.55441935483873</v>
      </c>
      <c r="CO177" s="2">
        <v>410.01190322580641</v>
      </c>
      <c r="CP177" s="2">
        <v>10.78027419354839</v>
      </c>
      <c r="CQ177" s="2">
        <v>9.318618709677418</v>
      </c>
      <c r="CR177" s="2">
        <v>405.41741935483873</v>
      </c>
      <c r="CS177" s="2">
        <v>10.81327419354839</v>
      </c>
      <c r="CT177" s="2">
        <v>600.05616129032251</v>
      </c>
      <c r="CU177" s="2">
        <v>101.3399677419355</v>
      </c>
      <c r="CV177" s="2">
        <v>0.10006451290322579</v>
      </c>
      <c r="CW177" s="2">
        <v>21.0815870967742</v>
      </c>
      <c r="CX177" s="2">
        <v>20.34864838709678</v>
      </c>
      <c r="CY177" s="2">
        <v>999.90000000000032</v>
      </c>
      <c r="CZ177" s="2">
        <v>0</v>
      </c>
      <c r="DA177" s="2">
        <v>0</v>
      </c>
      <c r="DB177" s="2">
        <v>10000.596774193549</v>
      </c>
      <c r="DC177" s="2">
        <v>0</v>
      </c>
      <c r="DD177" s="2">
        <v>57.187393548387092</v>
      </c>
      <c r="DE177" s="2">
        <v>99.983716129032231</v>
      </c>
      <c r="DF177" s="2">
        <v>0.89996090322580669</v>
      </c>
      <c r="DG177" s="2">
        <v>0.1000391903225806</v>
      </c>
      <c r="DH177" s="2">
        <v>0</v>
      </c>
      <c r="DI177" s="2">
        <v>1005.824806451613</v>
      </c>
      <c r="DJ177" s="2">
        <v>5.0002200000000023</v>
      </c>
      <c r="DK177" s="2">
        <v>974.09264516129031</v>
      </c>
      <c r="DL177" s="2">
        <v>875.65848387096753</v>
      </c>
      <c r="DM177" s="2">
        <v>28</v>
      </c>
      <c r="DN177" s="2">
        <v>32.561999999999998</v>
      </c>
      <c r="DO177" s="2">
        <v>30.625</v>
      </c>
      <c r="DP177" s="2">
        <v>26.34232258064516</v>
      </c>
      <c r="DQ177" s="2">
        <v>29.59441935483871</v>
      </c>
      <c r="DR177" s="2">
        <v>85.481935483870984</v>
      </c>
      <c r="DS177" s="2">
        <v>9.5</v>
      </c>
      <c r="DT177" s="2">
        <v>0</v>
      </c>
      <c r="DU177" s="2">
        <v>156.29999995231631</v>
      </c>
      <c r="DV177" s="2">
        <v>0</v>
      </c>
      <c r="DW177" s="2">
        <v>1006.65488</v>
      </c>
      <c r="DX177" s="2">
        <v>66.024769126971933</v>
      </c>
      <c r="DY177" s="2">
        <v>59.511384501978753</v>
      </c>
      <c r="DZ177" s="2">
        <v>974.93176000000005</v>
      </c>
      <c r="EA177" s="2">
        <v>15</v>
      </c>
      <c r="EB177" s="2">
        <v>1693271563.5</v>
      </c>
      <c r="EC177" s="2" t="s">
        <v>1132</v>
      </c>
      <c r="ED177" s="2">
        <v>1693271561.5</v>
      </c>
      <c r="EE177" s="2">
        <v>1693271563.5</v>
      </c>
      <c r="EF177" s="2">
        <v>158</v>
      </c>
      <c r="EG177" s="2">
        <v>7.0000000000000001E-3</v>
      </c>
      <c r="EH177" s="2">
        <v>-1E-3</v>
      </c>
      <c r="EI177" s="2">
        <v>0.13700000000000001</v>
      </c>
      <c r="EJ177" s="2">
        <v>-3.3000000000000002E-2</v>
      </c>
      <c r="EK177" s="2">
        <v>410</v>
      </c>
      <c r="EL177" s="2">
        <v>9</v>
      </c>
      <c r="EM177" s="2">
        <v>0.82</v>
      </c>
      <c r="EN177" s="2">
        <v>0.08</v>
      </c>
      <c r="EO177" s="2">
        <v>100</v>
      </c>
      <c r="EP177" s="2">
        <v>100</v>
      </c>
      <c r="EQ177" s="2">
        <v>0.13700000000000001</v>
      </c>
      <c r="ER177" s="2">
        <v>-3.3000000000000002E-2</v>
      </c>
      <c r="ES177" s="2">
        <v>-0.35946274408678008</v>
      </c>
      <c r="ET177" s="2">
        <v>4.3947813741094052E-4</v>
      </c>
      <c r="EU177" s="2">
        <v>1.9954388575737439E-6</v>
      </c>
      <c r="EV177" s="2">
        <v>-3.8034163071679039E-10</v>
      </c>
      <c r="EW177" s="2">
        <v>-5.4181634037185358E-2</v>
      </c>
      <c r="EX177" s="2">
        <v>-1.1920631203760169E-2</v>
      </c>
      <c r="EY177" s="2">
        <v>1.912794135708796E-3</v>
      </c>
      <c r="EZ177" s="2">
        <v>-4.0206091563060771E-5</v>
      </c>
      <c r="FA177" s="2">
        <v>23</v>
      </c>
      <c r="FB177" s="2">
        <v>2006</v>
      </c>
      <c r="FC177" s="2">
        <v>0</v>
      </c>
      <c r="FD177" s="2">
        <v>18</v>
      </c>
      <c r="FE177" s="2">
        <v>2</v>
      </c>
      <c r="FF177" s="2">
        <v>2.2999999999999998</v>
      </c>
      <c r="FG177" s="2">
        <v>1.06812</v>
      </c>
      <c r="FH177" s="2">
        <v>2.5866699999999998</v>
      </c>
      <c r="FI177" s="2">
        <v>1.39771</v>
      </c>
      <c r="FJ177" s="2">
        <v>2.2717299999999998</v>
      </c>
      <c r="FK177" s="2">
        <v>1.3952599999999999</v>
      </c>
      <c r="FL177" s="2">
        <v>2.4340799999999998</v>
      </c>
      <c r="FM177" s="2">
        <v>29.559100000000001</v>
      </c>
      <c r="FN177" s="2">
        <v>13.939399999999999</v>
      </c>
      <c r="FO177" s="2">
        <v>18</v>
      </c>
      <c r="FP177" s="2">
        <v>570.83900000000006</v>
      </c>
      <c r="FQ177" s="2">
        <v>393.17500000000001</v>
      </c>
      <c r="FR177" s="2">
        <v>20.892399999999999</v>
      </c>
      <c r="FS177" s="2">
        <v>23.330400000000001</v>
      </c>
      <c r="FT177" s="2">
        <v>30</v>
      </c>
      <c r="FU177" s="2">
        <v>23.218900000000001</v>
      </c>
      <c r="FV177" s="2">
        <v>23.5715</v>
      </c>
      <c r="FW177" s="2">
        <v>21.396000000000001</v>
      </c>
      <c r="FX177" s="2">
        <v>11.986599999999999</v>
      </c>
      <c r="FY177" s="2">
        <v>30.331199999999999</v>
      </c>
      <c r="FZ177" s="2">
        <v>-999.9</v>
      </c>
      <c r="GA177" s="2">
        <v>410</v>
      </c>
      <c r="GB177" s="2">
        <v>9.2896999999999998</v>
      </c>
      <c r="GC177" s="2">
        <v>99.296800000000005</v>
      </c>
      <c r="GD177" s="2">
        <v>93.957499999999996</v>
      </c>
    </row>
    <row r="178" spans="1:186" s="2" customFormat="1" thickTop="1" thickBot="1" x14ac:dyDescent="0.35">
      <c r="A178" s="1">
        <v>158</v>
      </c>
      <c r="B178" s="2">
        <v>1693271669</v>
      </c>
      <c r="C178" s="2">
        <v>35260</v>
      </c>
      <c r="D178" s="2" t="s">
        <v>1133</v>
      </c>
      <c r="E178" s="2" t="s">
        <v>1134</v>
      </c>
      <c r="F178" s="2">
        <v>5</v>
      </c>
      <c r="G178" s="2" t="s">
        <v>934</v>
      </c>
      <c r="H178" s="2" t="s">
        <v>308</v>
      </c>
      <c r="I178" s="1">
        <v>158</v>
      </c>
      <c r="J178" s="1" t="s">
        <v>1363</v>
      </c>
      <c r="M178" s="2">
        <v>1693271661.25</v>
      </c>
      <c r="N178" s="2">
        <f t="shared" si="100"/>
        <v>6.5897897291438724E-4</v>
      </c>
      <c r="O178" s="2">
        <f t="shared" si="101"/>
        <v>0.65897897291438723</v>
      </c>
      <c r="P178" s="1">
        <f t="shared" si="102"/>
        <v>3.200868675982937</v>
      </c>
      <c r="Q178" s="2">
        <f t="shared" si="103"/>
        <v>406.50953333333342</v>
      </c>
      <c r="R178" s="2">
        <f t="shared" si="104"/>
        <v>297.40492176638236</v>
      </c>
      <c r="S178" s="2">
        <f t="shared" si="105"/>
        <v>30.166897866153672</v>
      </c>
      <c r="T178" s="2">
        <f t="shared" si="106"/>
        <v>41.233788267019335</v>
      </c>
      <c r="U178" s="2">
        <f t="shared" si="107"/>
        <v>5.0752680663758605E-2</v>
      </c>
      <c r="V178" s="2">
        <f t="shared" si="108"/>
        <v>2.9533818144965278</v>
      </c>
      <c r="W178" s="2">
        <f t="shared" si="109"/>
        <v>5.027308733471525E-2</v>
      </c>
      <c r="X178" s="2">
        <f t="shared" si="110"/>
        <v>3.1463391317763233E-2</v>
      </c>
      <c r="Y178" s="2">
        <f t="shared" si="111"/>
        <v>16.513069986509315</v>
      </c>
      <c r="Z178" s="2">
        <f t="shared" si="112"/>
        <v>21.017445073981236</v>
      </c>
      <c r="AA178" s="2">
        <f t="shared" si="113"/>
        <v>20.699123333333329</v>
      </c>
      <c r="AB178" s="2">
        <f t="shared" si="114"/>
        <v>2.4501541465917627</v>
      </c>
      <c r="AC178" s="2">
        <f t="shared" si="115"/>
        <v>45.583300927060641</v>
      </c>
      <c r="AD178" s="2">
        <f t="shared" si="116"/>
        <v>1.1441186544495194</v>
      </c>
      <c r="AE178" s="2">
        <f t="shared" si="117"/>
        <v>2.5099513005437273</v>
      </c>
      <c r="AF178" s="2">
        <f t="shared" si="118"/>
        <v>1.3060354921422432</v>
      </c>
      <c r="AG178" s="2">
        <f t="shared" si="119"/>
        <v>-29.060972705524478</v>
      </c>
      <c r="AH178" s="2">
        <f t="shared" si="120"/>
        <v>62.423798268611165</v>
      </c>
      <c r="AI178" s="2">
        <f t="shared" si="121"/>
        <v>4.2886366497430837</v>
      </c>
      <c r="AJ178" s="2">
        <f t="shared" si="122"/>
        <v>54.164532199339085</v>
      </c>
      <c r="AK178" s="2">
        <f t="shared" si="123"/>
        <v>3.200868675982937</v>
      </c>
      <c r="AL178" s="2">
        <f t="shared" si="124"/>
        <v>0.65897897291438723</v>
      </c>
      <c r="AM178" s="2">
        <f t="shared" si="125"/>
        <v>4.0084061210612987</v>
      </c>
      <c r="AN178" s="2">
        <v>414.34412621511592</v>
      </c>
      <c r="AO178" s="2">
        <v>410.80241212121189</v>
      </c>
      <c r="AP178" s="2">
        <v>-0.1097701067844476</v>
      </c>
      <c r="AQ178" s="2">
        <v>67.257500619032939</v>
      </c>
      <c r="AR178" s="2">
        <f t="shared" si="126"/>
        <v>0.67613045794869631</v>
      </c>
      <c r="AS178" s="2">
        <v>10.625748222770561</v>
      </c>
      <c r="AT178" s="2">
        <v>11.29386424242424</v>
      </c>
      <c r="AU178" s="2">
        <v>6.7988655023471078E-5</v>
      </c>
      <c r="AV178" s="2">
        <v>78.55</v>
      </c>
      <c r="AW178" s="2">
        <v>6</v>
      </c>
      <c r="AX178" s="2">
        <v>1</v>
      </c>
      <c r="AY178" s="2">
        <f t="shared" si="127"/>
        <v>1</v>
      </c>
      <c r="AZ178" s="2">
        <f t="shared" si="128"/>
        <v>0</v>
      </c>
      <c r="BA178" s="2">
        <f t="shared" si="129"/>
        <v>54675.100338807955</v>
      </c>
      <c r="BB178" s="2" t="s">
        <v>309</v>
      </c>
      <c r="BC178" s="2">
        <v>0</v>
      </c>
      <c r="BD178" s="2">
        <v>0</v>
      </c>
      <c r="BE178" s="2">
        <v>0</v>
      </c>
      <c r="BF178" s="2" t="e">
        <f t="shared" si="130"/>
        <v>#DIV/0!</v>
      </c>
      <c r="BG178" s="2">
        <v>0.5</v>
      </c>
      <c r="BH178" s="2" t="s">
        <v>1135</v>
      </c>
      <c r="BI178" s="2">
        <v>8174.64</v>
      </c>
      <c r="BJ178" s="2">
        <v>999.68736000000001</v>
      </c>
      <c r="BK178" s="2">
        <v>2463.13</v>
      </c>
      <c r="BL178" s="2">
        <f t="shared" si="131"/>
        <v>0.59413942422852228</v>
      </c>
      <c r="BM178" s="2">
        <v>0.5</v>
      </c>
      <c r="BN178" s="2">
        <f t="shared" si="132"/>
        <v>84.300809680056631</v>
      </c>
      <c r="BO178" s="2">
        <f t="shared" si="133"/>
        <v>3.200868675982937</v>
      </c>
      <c r="BP178" s="2">
        <f t="shared" si="134"/>
        <v>25.043217262653542</v>
      </c>
      <c r="BQ178" s="2">
        <f t="shared" si="135"/>
        <v>3.2038466608250049E-2</v>
      </c>
      <c r="BR178" s="2">
        <f t="shared" si="136"/>
        <v>-1</v>
      </c>
      <c r="BS178" s="2" t="e">
        <f t="shared" si="137"/>
        <v>#DIV/0!</v>
      </c>
      <c r="BT178" s="2" t="s">
        <v>1136</v>
      </c>
      <c r="BU178" s="2">
        <v>739.13</v>
      </c>
      <c r="BV178" s="2">
        <f t="shared" si="138"/>
        <v>739.13</v>
      </c>
      <c r="BW178" s="2">
        <f t="shared" si="139"/>
        <v>0.6999224563867924</v>
      </c>
      <c r="BX178" s="2">
        <f t="shared" si="140"/>
        <v>0.84886464037122977</v>
      </c>
      <c r="BY178" s="2">
        <f t="shared" si="141"/>
        <v>3.332471960277624</v>
      </c>
      <c r="BZ178" s="2">
        <f t="shared" si="142"/>
        <v>0.59413942422852228</v>
      </c>
      <c r="CA178" s="2" t="e">
        <f t="shared" si="143"/>
        <v>#DIV/0!</v>
      </c>
      <c r="CB178" s="2">
        <f t="shared" si="144"/>
        <v>0.62761753998528813</v>
      </c>
      <c r="CC178" s="2">
        <f t="shared" si="145"/>
        <v>0.37238246001471187</v>
      </c>
      <c r="CD178" s="2">
        <f t="shared" si="146"/>
        <v>100.01881</v>
      </c>
      <c r="CE178" s="2">
        <f t="shared" si="147"/>
        <v>84.300809680056631</v>
      </c>
      <c r="CF178" s="2">
        <f t="shared" si="148"/>
        <v>0.84284955679893248</v>
      </c>
      <c r="CG178" s="2">
        <f t="shared" si="149"/>
        <v>0.16509964462193977</v>
      </c>
      <c r="CH178" s="2">
        <v>6</v>
      </c>
      <c r="CI178" s="2">
        <v>0.5</v>
      </c>
      <c r="CJ178" s="2" t="s">
        <v>312</v>
      </c>
      <c r="CK178" s="2">
        <v>2</v>
      </c>
      <c r="CL178" s="2" t="b">
        <v>0</v>
      </c>
      <c r="CM178" s="2">
        <v>1693271661.25</v>
      </c>
      <c r="CN178" s="2">
        <v>406.50953333333342</v>
      </c>
      <c r="CO178" s="2">
        <v>409.97823333333338</v>
      </c>
      <c r="CP178" s="2">
        <v>11.279466666666661</v>
      </c>
      <c r="CQ178" s="2">
        <v>10.627929999999999</v>
      </c>
      <c r="CR178" s="2">
        <v>406.29253333333338</v>
      </c>
      <c r="CS178" s="2">
        <v>11.288466666666659</v>
      </c>
      <c r="CT178" s="2">
        <v>600.00863333333325</v>
      </c>
      <c r="CU178" s="2">
        <v>101.3338</v>
      </c>
      <c r="CV178" s="2">
        <v>9.995465000000002E-2</v>
      </c>
      <c r="CW178" s="2">
        <v>21.091176666666669</v>
      </c>
      <c r="CX178" s="2">
        <v>20.699123333333329</v>
      </c>
      <c r="CY178" s="2">
        <v>999.9000000000002</v>
      </c>
      <c r="CZ178" s="2">
        <v>0</v>
      </c>
      <c r="DA178" s="2">
        <v>0</v>
      </c>
      <c r="DB178" s="2">
        <v>10003.068333333331</v>
      </c>
      <c r="DC178" s="2">
        <v>0</v>
      </c>
      <c r="DD178" s="2">
        <v>57.819650000000003</v>
      </c>
      <c r="DE178" s="2">
        <v>100.01881</v>
      </c>
      <c r="DF178" s="2">
        <v>0.89999496666666678</v>
      </c>
      <c r="DG178" s="2">
        <v>0.1000050866666667</v>
      </c>
      <c r="DH178" s="2">
        <v>0</v>
      </c>
      <c r="DI178" s="2">
        <v>999.48286666666661</v>
      </c>
      <c r="DJ178" s="2">
        <v>5.0002200000000014</v>
      </c>
      <c r="DK178" s="2">
        <v>980.41093333333311</v>
      </c>
      <c r="DL178" s="2">
        <v>875.99196666666671</v>
      </c>
      <c r="DM178" s="2">
        <v>27.845600000000001</v>
      </c>
      <c r="DN178" s="2">
        <v>32.332999999999998</v>
      </c>
      <c r="DO178" s="2">
        <v>30.437000000000001</v>
      </c>
      <c r="DP178" s="2">
        <v>25.866466666666671</v>
      </c>
      <c r="DQ178" s="2">
        <v>29.349800000000009</v>
      </c>
      <c r="DR178" s="2">
        <v>85.515333333333345</v>
      </c>
      <c r="DS178" s="2">
        <v>9.5</v>
      </c>
      <c r="DT178" s="2">
        <v>0</v>
      </c>
      <c r="DU178" s="2">
        <v>124.3999998569489</v>
      </c>
      <c r="DV178" s="2">
        <v>0</v>
      </c>
      <c r="DW178" s="2">
        <v>999.68736000000001</v>
      </c>
      <c r="DX178" s="2">
        <v>19.223692352097501</v>
      </c>
      <c r="DY178" s="2">
        <v>10.67323087083903</v>
      </c>
      <c r="DZ178" s="2">
        <v>980.43035999999995</v>
      </c>
      <c r="EA178" s="2">
        <v>15</v>
      </c>
      <c r="EB178" s="2">
        <v>1693271706.5</v>
      </c>
      <c r="EC178" s="2" t="s">
        <v>1137</v>
      </c>
      <c r="ED178" s="2">
        <v>1693271706.5</v>
      </c>
      <c r="EE178" s="2">
        <v>1693271688</v>
      </c>
      <c r="EF178" s="2">
        <v>159</v>
      </c>
      <c r="EG178" s="2">
        <v>8.1000000000000003E-2</v>
      </c>
      <c r="EH178" s="2">
        <v>5.0000000000000001E-3</v>
      </c>
      <c r="EI178" s="2">
        <v>0.217</v>
      </c>
      <c r="EJ178" s="2">
        <v>-8.9999999999999993E-3</v>
      </c>
      <c r="EK178" s="2">
        <v>410</v>
      </c>
      <c r="EL178" s="2">
        <v>11</v>
      </c>
      <c r="EM178" s="2">
        <v>0.84</v>
      </c>
      <c r="EN178" s="2">
        <v>0.18</v>
      </c>
      <c r="EO178" s="2">
        <v>100</v>
      </c>
      <c r="EP178" s="2">
        <v>100</v>
      </c>
      <c r="EQ178" s="2">
        <v>0.217</v>
      </c>
      <c r="ER178" s="2">
        <v>-8.9999999999999993E-3</v>
      </c>
      <c r="ES178" s="2">
        <v>-0.35247428012684973</v>
      </c>
      <c r="ET178" s="2">
        <v>4.3947813741094052E-4</v>
      </c>
      <c r="EU178" s="2">
        <v>1.9954388575737439E-6</v>
      </c>
      <c r="EV178" s="2">
        <v>-3.8034163071679039E-10</v>
      </c>
      <c r="EW178" s="2">
        <v>-5.5466008818250381E-2</v>
      </c>
      <c r="EX178" s="2">
        <v>-1.1920631203760169E-2</v>
      </c>
      <c r="EY178" s="2">
        <v>1.912794135708796E-3</v>
      </c>
      <c r="EZ178" s="2">
        <v>-4.0206091563060771E-5</v>
      </c>
      <c r="FA178" s="2">
        <v>23</v>
      </c>
      <c r="FB178" s="2">
        <v>2006</v>
      </c>
      <c r="FC178" s="2">
        <v>0</v>
      </c>
      <c r="FD178" s="2">
        <v>18</v>
      </c>
      <c r="FE178" s="2">
        <v>1.8</v>
      </c>
      <c r="FF178" s="2">
        <v>1.8</v>
      </c>
      <c r="FG178" s="2">
        <v>1.06934</v>
      </c>
      <c r="FH178" s="2">
        <v>2.5927699999999998</v>
      </c>
      <c r="FI178" s="2">
        <v>1.39771</v>
      </c>
      <c r="FJ178" s="2">
        <v>2.2729499999999998</v>
      </c>
      <c r="FK178" s="2">
        <v>1.3952599999999999</v>
      </c>
      <c r="FL178" s="2">
        <v>2.5341800000000001</v>
      </c>
      <c r="FM178" s="2">
        <v>29.537800000000001</v>
      </c>
      <c r="FN178" s="2">
        <v>13.904400000000001</v>
      </c>
      <c r="FO178" s="2">
        <v>18</v>
      </c>
      <c r="FP178" s="2">
        <v>593.91800000000001</v>
      </c>
      <c r="FQ178" s="2">
        <v>394.495</v>
      </c>
      <c r="FR178" s="2">
        <v>20.863099999999999</v>
      </c>
      <c r="FS178" s="2">
        <v>23.302</v>
      </c>
      <c r="FT178" s="2">
        <v>30.0001</v>
      </c>
      <c r="FU178" s="2">
        <v>23.1936</v>
      </c>
      <c r="FV178" s="2">
        <v>23.547000000000001</v>
      </c>
      <c r="FW178" s="2">
        <v>21.422599999999999</v>
      </c>
      <c r="FX178" s="2">
        <v>3.2160700000000002</v>
      </c>
      <c r="FY178" s="2">
        <v>27.313600000000001</v>
      </c>
      <c r="FZ178" s="2">
        <v>-999.9</v>
      </c>
      <c r="GA178" s="2">
        <v>410</v>
      </c>
      <c r="GB178" s="2">
        <v>10.631</v>
      </c>
      <c r="GC178" s="2">
        <v>99.299199999999999</v>
      </c>
      <c r="GD178" s="2">
        <v>93.957599999999999</v>
      </c>
    </row>
    <row r="179" spans="1:186" s="2" customFormat="1" thickTop="1" thickBot="1" x14ac:dyDescent="0.35">
      <c r="A179" s="1">
        <v>159</v>
      </c>
      <c r="B179" s="2">
        <v>1693271821.5</v>
      </c>
      <c r="C179" s="2">
        <v>35412.5</v>
      </c>
      <c r="D179" s="2" t="s">
        <v>1138</v>
      </c>
      <c r="E179" s="2" t="s">
        <v>1139</v>
      </c>
      <c r="F179" s="2">
        <v>5</v>
      </c>
      <c r="G179" s="2" t="s">
        <v>934</v>
      </c>
      <c r="H179" s="2" t="s">
        <v>308</v>
      </c>
      <c r="I179" s="1">
        <v>159</v>
      </c>
      <c r="J179" s="1" t="s">
        <v>1365</v>
      </c>
      <c r="M179" s="2">
        <v>1693271813.75</v>
      </c>
      <c r="N179" s="2">
        <f t="shared" si="100"/>
        <v>4.933628639043696E-4</v>
      </c>
      <c r="O179" s="2">
        <f t="shared" si="101"/>
        <v>0.49336286390436956</v>
      </c>
      <c r="P179" s="1">
        <f t="shared" si="102"/>
        <v>1.7665797007625725</v>
      </c>
      <c r="Q179" s="2">
        <f t="shared" si="103"/>
        <v>408.01253333333329</v>
      </c>
      <c r="R179" s="2">
        <f t="shared" si="104"/>
        <v>326.28063826520304</v>
      </c>
      <c r="S179" s="2">
        <f t="shared" si="105"/>
        <v>33.094528143703478</v>
      </c>
      <c r="T179" s="2">
        <f t="shared" si="106"/>
        <v>41.384564953585873</v>
      </c>
      <c r="U179" s="2">
        <f t="shared" si="107"/>
        <v>3.8364433302887031E-2</v>
      </c>
      <c r="V179" s="2">
        <f t="shared" si="108"/>
        <v>2.9526672602789477</v>
      </c>
      <c r="W179" s="2">
        <f t="shared" si="109"/>
        <v>3.8089644351767898E-2</v>
      </c>
      <c r="X179" s="2">
        <f t="shared" si="110"/>
        <v>2.3830552199745621E-2</v>
      </c>
      <c r="Y179" s="2">
        <f t="shared" si="111"/>
        <v>16.511692807039914</v>
      </c>
      <c r="Z179" s="2">
        <f t="shared" si="112"/>
        <v>21.053902974015866</v>
      </c>
      <c r="AA179" s="2">
        <f t="shared" si="113"/>
        <v>20.744046666666669</v>
      </c>
      <c r="AB179" s="2">
        <f t="shared" si="114"/>
        <v>2.4569420776123345</v>
      </c>
      <c r="AC179" s="2">
        <f t="shared" si="115"/>
        <v>46.498346432547358</v>
      </c>
      <c r="AD179" s="2">
        <f t="shared" si="116"/>
        <v>1.1666241259588446</v>
      </c>
      <c r="AE179" s="2">
        <f t="shared" si="117"/>
        <v>2.5089583081222107</v>
      </c>
      <c r="AF179" s="2">
        <f t="shared" si="118"/>
        <v>1.2903179516534899</v>
      </c>
      <c r="AG179" s="2">
        <f t="shared" si="119"/>
        <v>-21.757302298182701</v>
      </c>
      <c r="AH179" s="2">
        <f t="shared" si="120"/>
        <v>54.231933576463618</v>
      </c>
      <c r="AI179" s="2">
        <f t="shared" si="121"/>
        <v>3.7274727986733414</v>
      </c>
      <c r="AJ179" s="2">
        <f t="shared" si="122"/>
        <v>52.713796883994171</v>
      </c>
      <c r="AK179" s="2">
        <f t="shared" si="123"/>
        <v>1.7665797007625725</v>
      </c>
      <c r="AL179" s="2">
        <f t="shared" si="124"/>
        <v>0.49336286390436956</v>
      </c>
      <c r="AM179" s="2">
        <f t="shared" si="125"/>
        <v>1.9739475340709076</v>
      </c>
      <c r="AN179" s="2">
        <v>414.5479958134332</v>
      </c>
      <c r="AO179" s="2">
        <v>412.73544242424242</v>
      </c>
      <c r="AP179" s="2">
        <v>-3.9536647386470003E-2</v>
      </c>
      <c r="AQ179" s="2">
        <v>67.258593530647531</v>
      </c>
      <c r="AR179" s="2">
        <f t="shared" si="126"/>
        <v>0.48160039691212775</v>
      </c>
      <c r="AS179" s="2">
        <v>11.006126584691151</v>
      </c>
      <c r="AT179" s="2">
        <v>11.485706060606059</v>
      </c>
      <c r="AU179" s="2">
        <v>-6.3824395110993271E-4</v>
      </c>
      <c r="AV179" s="2">
        <v>78.445100062375175</v>
      </c>
      <c r="AW179" s="2">
        <v>13</v>
      </c>
      <c r="AX179" s="2">
        <v>2</v>
      </c>
      <c r="AY179" s="2">
        <f t="shared" si="127"/>
        <v>1</v>
      </c>
      <c r="AZ179" s="2">
        <f t="shared" si="128"/>
        <v>0</v>
      </c>
      <c r="BA179" s="2">
        <f t="shared" si="129"/>
        <v>54654.944519068536</v>
      </c>
      <c r="BB179" s="2" t="s">
        <v>309</v>
      </c>
      <c r="BC179" s="2">
        <v>0</v>
      </c>
      <c r="BD179" s="2">
        <v>0</v>
      </c>
      <c r="BE179" s="2">
        <v>0</v>
      </c>
      <c r="BF179" s="2" t="e">
        <f t="shared" si="130"/>
        <v>#DIV/0!</v>
      </c>
      <c r="BG179" s="2">
        <v>0.5</v>
      </c>
      <c r="BH179" s="2" t="s">
        <v>1140</v>
      </c>
      <c r="BI179" s="2">
        <v>8281.15</v>
      </c>
      <c r="BJ179" s="2">
        <v>640.21930769230778</v>
      </c>
      <c r="BK179" s="2">
        <v>1202.8499999999999</v>
      </c>
      <c r="BL179" s="2">
        <f t="shared" si="131"/>
        <v>0.46774800873566291</v>
      </c>
      <c r="BM179" s="2">
        <v>0.5</v>
      </c>
      <c r="BN179" s="2">
        <f t="shared" si="132"/>
        <v>84.295153433699426</v>
      </c>
      <c r="BO179" s="2">
        <f t="shared" si="133"/>
        <v>1.7665797007625725</v>
      </c>
      <c r="BP179" s="2">
        <f t="shared" si="134"/>
        <v>19.714445082340042</v>
      </c>
      <c r="BQ179" s="2">
        <f t="shared" si="135"/>
        <v>1.5025534080779319E-2</v>
      </c>
      <c r="BR179" s="2">
        <f t="shared" si="136"/>
        <v>-1</v>
      </c>
      <c r="BS179" s="2" t="e">
        <f t="shared" si="137"/>
        <v>#DIV/0!</v>
      </c>
      <c r="BT179" s="2" t="s">
        <v>1141</v>
      </c>
      <c r="BU179" s="2">
        <v>-67.400000000000006</v>
      </c>
      <c r="BV179" s="2">
        <f t="shared" si="138"/>
        <v>-67.400000000000006</v>
      </c>
      <c r="BW179" s="2">
        <f t="shared" si="139"/>
        <v>1.0560335868977844</v>
      </c>
      <c r="BX179" s="2">
        <f t="shared" si="140"/>
        <v>0.44292910238747657</v>
      </c>
      <c r="BY179" s="2">
        <f t="shared" si="141"/>
        <v>-17.846439169139462</v>
      </c>
      <c r="BZ179" s="2">
        <f t="shared" si="142"/>
        <v>0.46774800873566297</v>
      </c>
      <c r="CA179" s="2" t="e">
        <f t="shared" si="143"/>
        <v>#DIV/0!</v>
      </c>
      <c r="CB179" s="2">
        <f t="shared" si="144"/>
        <v>-4.6629992476365005E-2</v>
      </c>
      <c r="CC179" s="2">
        <f t="shared" si="145"/>
        <v>1.0466299924763649</v>
      </c>
      <c r="CD179" s="2">
        <f t="shared" si="146"/>
        <v>100.0122833333333</v>
      </c>
      <c r="CE179" s="2">
        <f t="shared" si="147"/>
        <v>84.295153433699426</v>
      </c>
      <c r="CF179" s="2">
        <f t="shared" si="148"/>
        <v>0.84284800450710751</v>
      </c>
      <c r="CG179" s="2">
        <f t="shared" si="149"/>
        <v>0.16509664869871737</v>
      </c>
      <c r="CH179" s="2">
        <v>6</v>
      </c>
      <c r="CI179" s="2">
        <v>0.5</v>
      </c>
      <c r="CJ179" s="2" t="s">
        <v>312</v>
      </c>
      <c r="CK179" s="2">
        <v>2</v>
      </c>
      <c r="CL179" s="2" t="b">
        <v>0</v>
      </c>
      <c r="CM179" s="2">
        <v>1693271813.75</v>
      </c>
      <c r="CN179" s="2">
        <v>408.01253333333329</v>
      </c>
      <c r="CO179" s="2">
        <v>409.9806333333334</v>
      </c>
      <c r="CP179" s="2">
        <v>11.501806666666671</v>
      </c>
      <c r="CQ179" s="2">
        <v>11.014063333333331</v>
      </c>
      <c r="CR179" s="2">
        <v>407.92953333333332</v>
      </c>
      <c r="CS179" s="2">
        <v>11.50280666666667</v>
      </c>
      <c r="CT179" s="2">
        <v>599.93229999999994</v>
      </c>
      <c r="CU179" s="2">
        <v>101.32989999999999</v>
      </c>
      <c r="CV179" s="2">
        <v>9.9741426666666674E-2</v>
      </c>
      <c r="CW179" s="2">
        <v>21.084733333333329</v>
      </c>
      <c r="CX179" s="2">
        <v>20.744046666666669</v>
      </c>
      <c r="CY179" s="2">
        <v>999.9000000000002</v>
      </c>
      <c r="CZ179" s="2">
        <v>0</v>
      </c>
      <c r="DA179" s="2">
        <v>0</v>
      </c>
      <c r="DB179" s="2">
        <v>9999.396333333334</v>
      </c>
      <c r="DC179" s="2">
        <v>0</v>
      </c>
      <c r="DD179" s="2">
        <v>52.365753333333338</v>
      </c>
      <c r="DE179" s="2">
        <v>100.0122833333333</v>
      </c>
      <c r="DF179" s="2">
        <v>0.90009076666666687</v>
      </c>
      <c r="DG179" s="2">
        <v>9.9909096666666683E-2</v>
      </c>
      <c r="DH179" s="2">
        <v>0</v>
      </c>
      <c r="DI179" s="2">
        <v>640.26840000000016</v>
      </c>
      <c r="DJ179" s="2">
        <v>5.0002200000000014</v>
      </c>
      <c r="DK179" s="2">
        <v>636.83000000000004</v>
      </c>
      <c r="DL179" s="2">
        <v>875.95853333333321</v>
      </c>
      <c r="DM179" s="2">
        <v>27.770666666666671</v>
      </c>
      <c r="DN179" s="2">
        <v>32.324599999999997</v>
      </c>
      <c r="DO179" s="2">
        <v>30.312000000000001</v>
      </c>
      <c r="DP179" s="2">
        <v>26.512333333333341</v>
      </c>
      <c r="DQ179" s="2">
        <v>29.437000000000001</v>
      </c>
      <c r="DR179" s="2">
        <v>85.51900000000002</v>
      </c>
      <c r="DS179" s="2">
        <v>9.4946666666666655</v>
      </c>
      <c r="DT179" s="2">
        <v>0</v>
      </c>
      <c r="DU179" s="2">
        <v>150.20000004768369</v>
      </c>
      <c r="DV179" s="2">
        <v>0</v>
      </c>
      <c r="DW179" s="2">
        <v>640.21930769230778</v>
      </c>
      <c r="DX179" s="2">
        <v>-54.892854680306208</v>
      </c>
      <c r="DY179" s="2">
        <v>-49.186222166581111</v>
      </c>
      <c r="DZ179" s="2">
        <v>636.76503846153855</v>
      </c>
      <c r="EA179" s="2">
        <v>15</v>
      </c>
      <c r="EB179" s="2">
        <v>1693271847</v>
      </c>
      <c r="EC179" s="2" t="s">
        <v>1142</v>
      </c>
      <c r="ED179" s="2">
        <v>1693271847</v>
      </c>
      <c r="EE179" s="2">
        <v>1693271839.5</v>
      </c>
      <c r="EF179" s="2">
        <v>160</v>
      </c>
      <c r="EG179" s="2">
        <v>-0.13400000000000001</v>
      </c>
      <c r="EH179" s="2">
        <v>3.0000000000000001E-3</v>
      </c>
      <c r="EI179" s="2">
        <v>8.3000000000000004E-2</v>
      </c>
      <c r="EJ179" s="2">
        <v>-1E-3</v>
      </c>
      <c r="EK179" s="2">
        <v>410</v>
      </c>
      <c r="EL179" s="2">
        <v>11</v>
      </c>
      <c r="EM179" s="2">
        <v>1.02</v>
      </c>
      <c r="EN179" s="2">
        <v>0.25</v>
      </c>
      <c r="EO179" s="2">
        <v>100</v>
      </c>
      <c r="EP179" s="2">
        <v>100</v>
      </c>
      <c r="EQ179" s="2">
        <v>8.3000000000000004E-2</v>
      </c>
      <c r="ER179" s="2">
        <v>-1E-3</v>
      </c>
      <c r="ES179" s="2">
        <v>-0.27151834035702782</v>
      </c>
      <c r="ET179" s="2">
        <v>4.3947813741094052E-4</v>
      </c>
      <c r="EU179" s="2">
        <v>1.9954388575737439E-6</v>
      </c>
      <c r="EV179" s="2">
        <v>-3.8034163071679039E-10</v>
      </c>
      <c r="EW179" s="2">
        <v>-5.0331102975969169E-2</v>
      </c>
      <c r="EX179" s="2">
        <v>-1.1920631203760169E-2</v>
      </c>
      <c r="EY179" s="2">
        <v>1.912794135708796E-3</v>
      </c>
      <c r="EZ179" s="2">
        <v>-4.0206091563060771E-5</v>
      </c>
      <c r="FA179" s="2">
        <v>23</v>
      </c>
      <c r="FB179" s="2">
        <v>2006</v>
      </c>
      <c r="FC179" s="2">
        <v>0</v>
      </c>
      <c r="FD179" s="2">
        <v>18</v>
      </c>
      <c r="FE179" s="2">
        <v>1.9</v>
      </c>
      <c r="FF179" s="2">
        <v>2.2000000000000002</v>
      </c>
      <c r="FG179" s="2">
        <v>1.07056</v>
      </c>
      <c r="FH179" s="2">
        <v>2.5952099999999998</v>
      </c>
      <c r="FI179" s="2">
        <v>1.39771</v>
      </c>
      <c r="FJ179" s="2">
        <v>2.2729499999999998</v>
      </c>
      <c r="FK179" s="2">
        <v>1.3952599999999999</v>
      </c>
      <c r="FL179" s="2">
        <v>2.36694</v>
      </c>
      <c r="FM179" s="2">
        <v>29.4314</v>
      </c>
      <c r="FN179" s="2">
        <v>13.8606</v>
      </c>
      <c r="FO179" s="2">
        <v>18</v>
      </c>
      <c r="FP179" s="2">
        <v>585.83699999999999</v>
      </c>
      <c r="FQ179" s="2">
        <v>395.69299999999998</v>
      </c>
      <c r="FR179" s="2">
        <v>20.8462</v>
      </c>
      <c r="FS179" s="2">
        <v>23.262</v>
      </c>
      <c r="FT179" s="2">
        <v>30</v>
      </c>
      <c r="FU179" s="2">
        <v>23.152699999999999</v>
      </c>
      <c r="FV179" s="2">
        <v>23.506499999999999</v>
      </c>
      <c r="FW179" s="2">
        <v>21.452999999999999</v>
      </c>
      <c r="FX179" s="2">
        <v>0</v>
      </c>
      <c r="FY179" s="2">
        <v>24.9361</v>
      </c>
      <c r="FZ179" s="2">
        <v>-999.9</v>
      </c>
      <c r="GA179" s="2">
        <v>410</v>
      </c>
      <c r="GB179" s="2">
        <v>11.1106</v>
      </c>
      <c r="GC179" s="2">
        <v>99.304599999999994</v>
      </c>
      <c r="GD179" s="2">
        <v>93.9572</v>
      </c>
    </row>
    <row r="180" spans="1:186" s="2" customFormat="1" thickTop="1" thickBot="1" x14ac:dyDescent="0.35">
      <c r="A180" s="1">
        <v>160</v>
      </c>
      <c r="B180" s="2">
        <v>1693271968.5</v>
      </c>
      <c r="C180" s="2">
        <v>35559.5</v>
      </c>
      <c r="D180" s="2" t="s">
        <v>1143</v>
      </c>
      <c r="E180" s="2" t="s">
        <v>1144</v>
      </c>
      <c r="F180" s="2">
        <v>5</v>
      </c>
      <c r="G180" s="2" t="s">
        <v>934</v>
      </c>
      <c r="H180" s="2" t="s">
        <v>308</v>
      </c>
      <c r="I180" s="1">
        <v>160</v>
      </c>
      <c r="J180" s="1" t="s">
        <v>1366</v>
      </c>
      <c r="M180" s="2">
        <v>1693271960.75</v>
      </c>
      <c r="N180" s="2">
        <f t="shared" si="100"/>
        <v>1.0301425351820551E-3</v>
      </c>
      <c r="O180" s="2">
        <f t="shared" si="101"/>
        <v>1.030142535182055</v>
      </c>
      <c r="P180" s="1">
        <f t="shared" si="102"/>
        <v>2.5218824609764998</v>
      </c>
      <c r="Q180" s="2">
        <f t="shared" si="103"/>
        <v>407.0652</v>
      </c>
      <c r="R180" s="2">
        <f t="shared" si="104"/>
        <v>351.14134093394142</v>
      </c>
      <c r="S180" s="2">
        <f t="shared" si="105"/>
        <v>35.615680054200659</v>
      </c>
      <c r="T180" s="2">
        <f t="shared" si="106"/>
        <v>41.287943726132283</v>
      </c>
      <c r="U180" s="2">
        <f t="shared" si="107"/>
        <v>8.4457510947510556E-2</v>
      </c>
      <c r="V180" s="2">
        <f t="shared" si="108"/>
        <v>2.9530198422020355</v>
      </c>
      <c r="W180" s="2">
        <f t="shared" si="109"/>
        <v>8.3138177865270238E-2</v>
      </c>
      <c r="X180" s="2">
        <f t="shared" si="110"/>
        <v>5.2078181186869452E-2</v>
      </c>
      <c r="Y180" s="2">
        <f t="shared" si="111"/>
        <v>16.508330598078199</v>
      </c>
      <c r="Z180" s="2">
        <f t="shared" si="112"/>
        <v>20.856226787775679</v>
      </c>
      <c r="AA180" s="2">
        <f t="shared" si="113"/>
        <v>20.64166333333333</v>
      </c>
      <c r="AB180" s="2">
        <f t="shared" si="114"/>
        <v>2.4414958666224225</v>
      </c>
      <c r="AC180" s="2">
        <f t="shared" si="115"/>
        <v>48.294153586571653</v>
      </c>
      <c r="AD180" s="2">
        <f t="shared" si="116"/>
        <v>1.2073308346570355</v>
      </c>
      <c r="AE180" s="2">
        <f t="shared" si="117"/>
        <v>2.4999523648194506</v>
      </c>
      <c r="AF180" s="2">
        <f t="shared" si="118"/>
        <v>1.234165031965387</v>
      </c>
      <c r="AG180" s="2">
        <f t="shared" si="119"/>
        <v>-45.429285801528628</v>
      </c>
      <c r="AH180" s="2">
        <f t="shared" si="120"/>
        <v>61.218408700432349</v>
      </c>
      <c r="AI180" s="2">
        <f t="shared" si="121"/>
        <v>4.2037113671279123</v>
      </c>
      <c r="AJ180" s="2">
        <f t="shared" si="122"/>
        <v>36.501164864109832</v>
      </c>
      <c r="AK180" s="2">
        <f t="shared" si="123"/>
        <v>2.5218824609764998</v>
      </c>
      <c r="AL180" s="2">
        <f t="shared" si="124"/>
        <v>1.030142535182055</v>
      </c>
      <c r="AM180" s="2">
        <f t="shared" si="125"/>
        <v>2.8566037886109008</v>
      </c>
      <c r="AN180" s="2">
        <v>414.51333582799788</v>
      </c>
      <c r="AO180" s="2">
        <v>411.74693939393927</v>
      </c>
      <c r="AP180" s="2">
        <v>-2.615547063925338E-2</v>
      </c>
      <c r="AQ180" s="2">
        <v>67.25900494972754</v>
      </c>
      <c r="AR180" s="2">
        <f t="shared" si="126"/>
        <v>0.97338959259120472</v>
      </c>
      <c r="AS180" s="2">
        <v>10.877131358188439</v>
      </c>
      <c r="AT180" s="2">
        <v>11.87589757575758</v>
      </c>
      <c r="AU180" s="2">
        <v>-6.8304943681584424E-3</v>
      </c>
      <c r="AV180" s="2">
        <v>78.447081940007379</v>
      </c>
      <c r="AW180" s="2">
        <v>17</v>
      </c>
      <c r="AX180" s="2">
        <v>3</v>
      </c>
      <c r="AY180" s="2">
        <f t="shared" si="127"/>
        <v>1</v>
      </c>
      <c r="AZ180" s="2">
        <f t="shared" si="128"/>
        <v>0</v>
      </c>
      <c r="BA180" s="2">
        <f t="shared" si="129"/>
        <v>54676.287312281856</v>
      </c>
      <c r="BB180" s="2" t="s">
        <v>309</v>
      </c>
      <c r="BC180" s="2">
        <v>0</v>
      </c>
      <c r="BD180" s="2">
        <v>0</v>
      </c>
      <c r="BE180" s="2">
        <v>0</v>
      </c>
      <c r="BF180" s="2" t="e">
        <f t="shared" si="130"/>
        <v>#DIV/0!</v>
      </c>
      <c r="BG180" s="2">
        <v>0.5</v>
      </c>
      <c r="BH180" s="2" t="s">
        <v>1145</v>
      </c>
      <c r="BI180" s="2">
        <v>8176.52</v>
      </c>
      <c r="BJ180" s="2">
        <v>969.67112000000009</v>
      </c>
      <c r="BK180" s="2">
        <v>2186.5300000000002</v>
      </c>
      <c r="BL180" s="2">
        <f t="shared" si="131"/>
        <v>0.55652512428368239</v>
      </c>
      <c r="BM180" s="2">
        <v>0.5</v>
      </c>
      <c r="BN180" s="2">
        <f t="shared" si="132"/>
        <v>84.273842577242576</v>
      </c>
      <c r="BO180" s="2">
        <f t="shared" si="133"/>
        <v>2.5218824609764998</v>
      </c>
      <c r="BP180" s="2">
        <f t="shared" si="134"/>
        <v>23.450255357081705</v>
      </c>
      <c r="BQ180" s="2">
        <f t="shared" si="135"/>
        <v>2.3991815243541437E-2</v>
      </c>
      <c r="BR180" s="2">
        <f t="shared" si="136"/>
        <v>-1</v>
      </c>
      <c r="BS180" s="2" t="e">
        <f t="shared" si="137"/>
        <v>#DIV/0!</v>
      </c>
      <c r="BT180" s="2" t="s">
        <v>1146</v>
      </c>
      <c r="BU180" s="2">
        <v>708.6</v>
      </c>
      <c r="BV180" s="2">
        <f t="shared" si="138"/>
        <v>708.6</v>
      </c>
      <c r="BW180" s="2">
        <f t="shared" si="139"/>
        <v>0.675924867255423</v>
      </c>
      <c r="BX180" s="2">
        <f t="shared" si="140"/>
        <v>0.82335352824558672</v>
      </c>
      <c r="BY180" s="2">
        <f t="shared" si="141"/>
        <v>3.0857042054755857</v>
      </c>
      <c r="BZ180" s="2">
        <f t="shared" si="142"/>
        <v>0.55652512428368239</v>
      </c>
      <c r="CA180" s="2" t="e">
        <f t="shared" si="143"/>
        <v>#DIV/0!</v>
      </c>
      <c r="CB180" s="2">
        <f t="shared" si="144"/>
        <v>0.60167648399678308</v>
      </c>
      <c r="CC180" s="2">
        <f t="shared" si="145"/>
        <v>0.39832351600321692</v>
      </c>
      <c r="CD180" s="2">
        <f t="shared" si="146"/>
        <v>99.986443333333327</v>
      </c>
      <c r="CE180" s="2">
        <f t="shared" si="147"/>
        <v>84.273842577242576</v>
      </c>
      <c r="CF180" s="2">
        <f t="shared" si="148"/>
        <v>0.8428526885018971</v>
      </c>
      <c r="CG180" s="2">
        <f t="shared" si="149"/>
        <v>0.1651056888086615</v>
      </c>
      <c r="CH180" s="2">
        <v>6</v>
      </c>
      <c r="CI180" s="2">
        <v>0.5</v>
      </c>
      <c r="CJ180" s="2" t="s">
        <v>312</v>
      </c>
      <c r="CK180" s="2">
        <v>2</v>
      </c>
      <c r="CL180" s="2" t="b">
        <v>0</v>
      </c>
      <c r="CM180" s="2">
        <v>1693271960.75</v>
      </c>
      <c r="CN180" s="2">
        <v>407.0652</v>
      </c>
      <c r="CO180" s="2">
        <v>410.00623333333328</v>
      </c>
      <c r="CP180" s="2">
        <v>11.90329</v>
      </c>
      <c r="CQ180" s="2">
        <v>10.88547333333333</v>
      </c>
      <c r="CR180" s="2">
        <v>406.90519999999998</v>
      </c>
      <c r="CS180" s="2">
        <v>11.90729</v>
      </c>
      <c r="CT180" s="2">
        <v>600.0376</v>
      </c>
      <c r="CU180" s="2">
        <v>101.3283333333333</v>
      </c>
      <c r="CV180" s="2">
        <v>9.9997376666666665E-2</v>
      </c>
      <c r="CW180" s="2">
        <v>21.026193333333332</v>
      </c>
      <c r="CX180" s="2">
        <v>20.64166333333333</v>
      </c>
      <c r="CY180" s="2">
        <v>999.9000000000002</v>
      </c>
      <c r="CZ180" s="2">
        <v>0</v>
      </c>
      <c r="DA180" s="2">
        <v>0</v>
      </c>
      <c r="DB180" s="2">
        <v>10001.55266666667</v>
      </c>
      <c r="DC180" s="2">
        <v>0</v>
      </c>
      <c r="DD180" s="2">
        <v>49.623059999999988</v>
      </c>
      <c r="DE180" s="2">
        <v>99.986443333333327</v>
      </c>
      <c r="DF180" s="2">
        <v>0.89993900000000016</v>
      </c>
      <c r="DG180" s="2">
        <v>0.1000610366666666</v>
      </c>
      <c r="DH180" s="2">
        <v>0</v>
      </c>
      <c r="DI180" s="2">
        <v>972.45199999999988</v>
      </c>
      <c r="DJ180" s="2">
        <v>5.0002200000000014</v>
      </c>
      <c r="DK180" s="2">
        <v>947.68506666666678</v>
      </c>
      <c r="DL180" s="2">
        <v>875.67840000000012</v>
      </c>
      <c r="DM180" s="2">
        <v>27.812000000000001</v>
      </c>
      <c r="DN180" s="2">
        <v>32.491599999999998</v>
      </c>
      <c r="DO180" s="2">
        <v>30.424600000000002</v>
      </c>
      <c r="DP180" s="2">
        <v>26.72676666666667</v>
      </c>
      <c r="DQ180" s="2">
        <v>29.562000000000001</v>
      </c>
      <c r="DR180" s="2">
        <v>85.481666666666655</v>
      </c>
      <c r="DS180" s="2">
        <v>9.5079999999999991</v>
      </c>
      <c r="DT180" s="2">
        <v>0</v>
      </c>
      <c r="DU180" s="2">
        <v>144.79999995231631</v>
      </c>
      <c r="DV180" s="2">
        <v>0</v>
      </c>
      <c r="DW180" s="2">
        <v>969.67112000000009</v>
      </c>
      <c r="DX180" s="2">
        <v>-327.65061490623492</v>
      </c>
      <c r="DY180" s="2">
        <v>-322.26084566572109</v>
      </c>
      <c r="DZ180" s="2">
        <v>944.9556</v>
      </c>
      <c r="EA180" s="2">
        <v>15</v>
      </c>
      <c r="EB180" s="2">
        <v>1693271996.5</v>
      </c>
      <c r="EC180" s="2" t="s">
        <v>1147</v>
      </c>
      <c r="ED180" s="2">
        <v>1693271993</v>
      </c>
      <c r="EE180" s="2">
        <v>1693271996.5</v>
      </c>
      <c r="EF180" s="2">
        <v>161</v>
      </c>
      <c r="EG180" s="2">
        <v>7.6999999999999999E-2</v>
      </c>
      <c r="EH180" s="2">
        <v>1E-3</v>
      </c>
      <c r="EI180" s="2">
        <v>0.16</v>
      </c>
      <c r="EJ180" s="2">
        <v>-4.0000000000000001E-3</v>
      </c>
      <c r="EK180" s="2">
        <v>410</v>
      </c>
      <c r="EL180" s="2">
        <v>11</v>
      </c>
      <c r="EM180" s="2">
        <v>1.1100000000000001</v>
      </c>
      <c r="EN180" s="2">
        <v>0.1</v>
      </c>
      <c r="EO180" s="2">
        <v>100</v>
      </c>
      <c r="EP180" s="2">
        <v>100</v>
      </c>
      <c r="EQ180" s="2">
        <v>0.16</v>
      </c>
      <c r="ER180" s="2">
        <v>-4.0000000000000001E-3</v>
      </c>
      <c r="ES180" s="2">
        <v>-0.40574918827277678</v>
      </c>
      <c r="ET180" s="2">
        <v>4.3947813741094052E-4</v>
      </c>
      <c r="EU180" s="2">
        <v>1.9954388575737439E-6</v>
      </c>
      <c r="EV180" s="2">
        <v>-3.8034163071679039E-10</v>
      </c>
      <c r="EW180" s="2">
        <v>-4.736353078296366E-2</v>
      </c>
      <c r="EX180" s="2">
        <v>-1.1920631203760169E-2</v>
      </c>
      <c r="EY180" s="2">
        <v>1.912794135708796E-3</v>
      </c>
      <c r="EZ180" s="2">
        <v>-4.0206091563060771E-5</v>
      </c>
      <c r="FA180" s="2">
        <v>23</v>
      </c>
      <c r="FB180" s="2">
        <v>2006</v>
      </c>
      <c r="FC180" s="2">
        <v>0</v>
      </c>
      <c r="FD180" s="2">
        <v>18</v>
      </c>
      <c r="FE180" s="2">
        <v>2</v>
      </c>
      <c r="FF180" s="2">
        <v>2.1</v>
      </c>
      <c r="FG180" s="2">
        <v>1.07178</v>
      </c>
      <c r="FH180" s="2">
        <v>2.5866699999999998</v>
      </c>
      <c r="FI180" s="2">
        <v>1.39771</v>
      </c>
      <c r="FJ180" s="2">
        <v>2.2729499999999998</v>
      </c>
      <c r="FK180" s="2">
        <v>1.3952599999999999</v>
      </c>
      <c r="FL180" s="2">
        <v>2.6000999999999999</v>
      </c>
      <c r="FM180" s="2">
        <v>29.3889</v>
      </c>
      <c r="FN180" s="2">
        <v>13.8431</v>
      </c>
      <c r="FO180" s="2">
        <v>18</v>
      </c>
      <c r="FP180" s="2">
        <v>580.84199999999998</v>
      </c>
      <c r="FQ180" s="2">
        <v>396.22699999999998</v>
      </c>
      <c r="FR180" s="2">
        <v>20.823799999999999</v>
      </c>
      <c r="FS180" s="2">
        <v>23.221</v>
      </c>
      <c r="FT180" s="2">
        <v>30</v>
      </c>
      <c r="FU180" s="2">
        <v>23.114699999999999</v>
      </c>
      <c r="FV180" s="2">
        <v>23.468699999999998</v>
      </c>
      <c r="FW180" s="2">
        <v>21.473099999999999</v>
      </c>
      <c r="FX180" s="2">
        <v>0.83945499999999995</v>
      </c>
      <c r="FY180" s="2">
        <v>22.130600000000001</v>
      </c>
      <c r="FZ180" s="2">
        <v>-999.9</v>
      </c>
      <c r="GA180" s="2">
        <v>410</v>
      </c>
      <c r="GB180" s="2">
        <v>10.642099999999999</v>
      </c>
      <c r="GC180" s="2">
        <v>99.308999999999997</v>
      </c>
      <c r="GD180" s="2">
        <v>93.963800000000006</v>
      </c>
    </row>
    <row r="181" spans="1:186" s="2" customFormat="1" thickTop="1" thickBot="1" x14ac:dyDescent="0.35">
      <c r="A181" s="1">
        <v>161</v>
      </c>
      <c r="B181" s="2">
        <v>1693272171.0999999</v>
      </c>
      <c r="C181" s="2">
        <v>35762.099999904633</v>
      </c>
      <c r="D181" s="2" t="s">
        <v>1148</v>
      </c>
      <c r="E181" s="2" t="s">
        <v>1149</v>
      </c>
      <c r="F181" s="2">
        <v>5</v>
      </c>
      <c r="G181" s="2" t="s">
        <v>934</v>
      </c>
      <c r="H181" s="2" t="s">
        <v>308</v>
      </c>
      <c r="I181" s="1">
        <v>161</v>
      </c>
      <c r="J181" s="1" t="s">
        <v>1368</v>
      </c>
      <c r="M181" s="2">
        <v>1693272163.099999</v>
      </c>
      <c r="N181" s="2">
        <f t="shared" si="100"/>
        <v>1.6247981989332019E-3</v>
      </c>
      <c r="O181" s="2">
        <f t="shared" si="101"/>
        <v>1.6247981989332019</v>
      </c>
      <c r="P181" s="1">
        <f t="shared" si="102"/>
        <v>4.5788041020290411</v>
      </c>
      <c r="Q181" s="2">
        <f t="shared" si="103"/>
        <v>404.73429032258059</v>
      </c>
      <c r="R181" s="2">
        <f t="shared" si="104"/>
        <v>338.65725788938437</v>
      </c>
      <c r="S181" s="2">
        <f t="shared" si="105"/>
        <v>34.348793822050851</v>
      </c>
      <c r="T181" s="2">
        <f t="shared" si="106"/>
        <v>41.050750772762839</v>
      </c>
      <c r="U181" s="2">
        <f t="shared" si="107"/>
        <v>0.128081168551437</v>
      </c>
      <c r="V181" s="2">
        <f t="shared" si="108"/>
        <v>2.9524095049088026</v>
      </c>
      <c r="W181" s="2">
        <f t="shared" si="109"/>
        <v>0.12507249072873086</v>
      </c>
      <c r="X181" s="2">
        <f t="shared" si="110"/>
        <v>7.8434737994434955E-2</v>
      </c>
      <c r="Y181" s="2">
        <f t="shared" si="111"/>
        <v>16.512704164500789</v>
      </c>
      <c r="Z181" s="2">
        <f t="shared" si="112"/>
        <v>20.643865522963459</v>
      </c>
      <c r="AA181" s="2">
        <f t="shared" si="113"/>
        <v>20.50676774193548</v>
      </c>
      <c r="AB181" s="2">
        <f t="shared" si="114"/>
        <v>2.4212745480813784</v>
      </c>
      <c r="AC181" s="2">
        <f t="shared" si="115"/>
        <v>45.230509026483986</v>
      </c>
      <c r="AD181" s="2">
        <f t="shared" si="116"/>
        <v>1.1267045656189152</v>
      </c>
      <c r="AE181" s="2">
        <f t="shared" si="117"/>
        <v>2.4910278258402792</v>
      </c>
      <c r="AF181" s="2">
        <f t="shared" si="118"/>
        <v>1.2945699824624632</v>
      </c>
      <c r="AG181" s="2">
        <f t="shared" si="119"/>
        <v>-71.653600572954204</v>
      </c>
      <c r="AH181" s="2">
        <f t="shared" si="120"/>
        <v>73.414477452495305</v>
      </c>
      <c r="AI181" s="2">
        <f t="shared" si="121"/>
        <v>5.0372587547188488</v>
      </c>
      <c r="AJ181" s="2">
        <f t="shared" si="122"/>
        <v>23.310839798760739</v>
      </c>
      <c r="AK181" s="2">
        <f t="shared" si="123"/>
        <v>4.5788041020290411</v>
      </c>
      <c r="AL181" s="2">
        <f t="shared" si="124"/>
        <v>1.6247981989332019</v>
      </c>
      <c r="AM181" s="2">
        <f t="shared" si="125"/>
        <v>4.5405401822478062</v>
      </c>
      <c r="AN181" s="2">
        <v>413.96302915261901</v>
      </c>
      <c r="AO181" s="2">
        <v>409.14199999999988</v>
      </c>
      <c r="AP181" s="2">
        <v>5.1020032989192637E-2</v>
      </c>
      <c r="AQ181" s="2">
        <v>67.258059772431821</v>
      </c>
      <c r="AR181" s="2">
        <f t="shared" si="126"/>
        <v>1.6703682315912363</v>
      </c>
      <c r="AS181" s="2">
        <v>9.4935044450298633</v>
      </c>
      <c r="AT181" s="2">
        <v>11.145496969696969</v>
      </c>
      <c r="AU181" s="2">
        <v>-4.809613863075793E-5</v>
      </c>
      <c r="AV181" s="2">
        <v>78.444007968881394</v>
      </c>
      <c r="AW181" s="2">
        <v>31</v>
      </c>
      <c r="AX181" s="2">
        <v>5</v>
      </c>
      <c r="AY181" s="2">
        <f t="shared" si="127"/>
        <v>1</v>
      </c>
      <c r="AZ181" s="2">
        <f t="shared" si="128"/>
        <v>0</v>
      </c>
      <c r="BA181" s="2">
        <f t="shared" si="129"/>
        <v>54668.900052369718</v>
      </c>
      <c r="BB181" s="2" t="s">
        <v>309</v>
      </c>
      <c r="BC181" s="2">
        <v>0</v>
      </c>
      <c r="BD181" s="2">
        <v>0</v>
      </c>
      <c r="BE181" s="2">
        <v>0</v>
      </c>
      <c r="BF181" s="2" t="e">
        <f t="shared" si="130"/>
        <v>#DIV/0!</v>
      </c>
      <c r="BG181" s="2">
        <v>0.5</v>
      </c>
      <c r="BH181" s="2" t="s">
        <v>1150</v>
      </c>
      <c r="BI181" s="2">
        <v>8209.6200000000008</v>
      </c>
      <c r="BJ181" s="2">
        <v>988.31835999999998</v>
      </c>
      <c r="BK181" s="2">
        <v>2968.3</v>
      </c>
      <c r="BL181" s="2">
        <f t="shared" si="131"/>
        <v>0.66704229356870937</v>
      </c>
      <c r="BM181" s="2">
        <v>0.5</v>
      </c>
      <c r="BN181" s="2">
        <f t="shared" si="132"/>
        <v>84.299623178664945</v>
      </c>
      <c r="BO181" s="2">
        <f t="shared" si="133"/>
        <v>4.5788041020290411</v>
      </c>
      <c r="BP181" s="2">
        <f t="shared" si="134"/>
        <v>28.1157069960373</v>
      </c>
      <c r="BQ181" s="2">
        <f t="shared" si="135"/>
        <v>4.8384606576288104E-2</v>
      </c>
      <c r="BR181" s="2">
        <f t="shared" si="136"/>
        <v>-1</v>
      </c>
      <c r="BS181" s="2" t="e">
        <f t="shared" si="137"/>
        <v>#DIV/0!</v>
      </c>
      <c r="BT181" s="2" t="s">
        <v>1151</v>
      </c>
      <c r="BU181" s="2">
        <v>-1131.07</v>
      </c>
      <c r="BV181" s="2">
        <f t="shared" si="138"/>
        <v>-1131.07</v>
      </c>
      <c r="BW181" s="2">
        <f t="shared" si="139"/>
        <v>1.3810497591213826</v>
      </c>
      <c r="BX181" s="2">
        <f t="shared" si="140"/>
        <v>0.48299656776529082</v>
      </c>
      <c r="BY181" s="2">
        <f t="shared" si="141"/>
        <v>-2.6243291750289552</v>
      </c>
      <c r="BZ181" s="2">
        <f t="shared" si="142"/>
        <v>0.66704229356870937</v>
      </c>
      <c r="CA181" s="2" t="e">
        <f t="shared" si="143"/>
        <v>#DIV/0!</v>
      </c>
      <c r="CB181" s="2">
        <f t="shared" si="144"/>
        <v>-0.55276007207059019</v>
      </c>
      <c r="CC181" s="2">
        <f t="shared" si="145"/>
        <v>1.5527600720705901</v>
      </c>
      <c r="CD181" s="2">
        <f t="shared" si="146"/>
        <v>100.01749354838709</v>
      </c>
      <c r="CE181" s="2">
        <f t="shared" si="147"/>
        <v>84.299623178664945</v>
      </c>
      <c r="CF181" s="2">
        <f t="shared" si="148"/>
        <v>0.842848787626156</v>
      </c>
      <c r="CG181" s="2">
        <f t="shared" si="149"/>
        <v>0.16509816011848136</v>
      </c>
      <c r="CH181" s="2">
        <v>6</v>
      </c>
      <c r="CI181" s="2">
        <v>0.5</v>
      </c>
      <c r="CJ181" s="2" t="s">
        <v>312</v>
      </c>
      <c r="CK181" s="2">
        <v>2</v>
      </c>
      <c r="CL181" s="2" t="b">
        <v>0</v>
      </c>
      <c r="CM181" s="2">
        <v>1693272163.099999</v>
      </c>
      <c r="CN181" s="2">
        <v>404.73429032258059</v>
      </c>
      <c r="CO181" s="2">
        <v>409.97064516129029</v>
      </c>
      <c r="CP181" s="2">
        <v>11.108590322580641</v>
      </c>
      <c r="CQ181" s="2">
        <v>9.5018600000000006</v>
      </c>
      <c r="CR181" s="2">
        <v>404.4022903225806</v>
      </c>
      <c r="CS181" s="2">
        <v>11.13959032258064</v>
      </c>
      <c r="CT181" s="2">
        <v>600.00696774193534</v>
      </c>
      <c r="CU181" s="2">
        <v>101.32654838709681</v>
      </c>
      <c r="CV181" s="2">
        <v>9.9873229032258065E-2</v>
      </c>
      <c r="CW181" s="2">
        <v>20.967999999999989</v>
      </c>
      <c r="CX181" s="2">
        <v>20.50676774193548</v>
      </c>
      <c r="CY181" s="2">
        <v>999.90000000000032</v>
      </c>
      <c r="CZ181" s="2">
        <v>0</v>
      </c>
      <c r="DA181" s="2">
        <v>0</v>
      </c>
      <c r="DB181" s="2">
        <v>9998.2638709677412</v>
      </c>
      <c r="DC181" s="2">
        <v>0</v>
      </c>
      <c r="DD181" s="2">
        <v>45.78632903225806</v>
      </c>
      <c r="DE181" s="2">
        <v>100.01749354838709</v>
      </c>
      <c r="DF181" s="2">
        <v>0.90002096774193563</v>
      </c>
      <c r="DG181" s="2">
        <v>9.9978951612903252E-2</v>
      </c>
      <c r="DH181" s="2">
        <v>0</v>
      </c>
      <c r="DI181" s="2">
        <v>989.95706451612909</v>
      </c>
      <c r="DJ181" s="2">
        <v>5.0002200000000023</v>
      </c>
      <c r="DK181" s="2">
        <v>954.85816129032264</v>
      </c>
      <c r="DL181" s="2">
        <v>875.9869677419357</v>
      </c>
      <c r="DM181" s="2">
        <v>27.687000000000001</v>
      </c>
      <c r="DN181" s="2">
        <v>32.35874193548387</v>
      </c>
      <c r="DO181" s="2">
        <v>30.164999999999999</v>
      </c>
      <c r="DP181" s="2">
        <v>26.417161290322579</v>
      </c>
      <c r="DQ181" s="2">
        <v>29.407032258064511</v>
      </c>
      <c r="DR181" s="2">
        <v>85.517741935483883</v>
      </c>
      <c r="DS181" s="2">
        <v>9.4974193548387085</v>
      </c>
      <c r="DT181" s="2">
        <v>0</v>
      </c>
      <c r="DU181" s="2">
        <v>200.70000004768369</v>
      </c>
      <c r="DV181" s="2">
        <v>0</v>
      </c>
      <c r="DW181" s="2">
        <v>988.31835999999998</v>
      </c>
      <c r="DX181" s="2">
        <v>-101.29015368241549</v>
      </c>
      <c r="DY181" s="2">
        <v>-90.062538321474051</v>
      </c>
      <c r="DZ181" s="2">
        <v>953.24396000000013</v>
      </c>
      <c r="EA181" s="2">
        <v>15</v>
      </c>
      <c r="EB181" s="2">
        <v>1693272193.5999999</v>
      </c>
      <c r="EC181" s="2" t="s">
        <v>1152</v>
      </c>
      <c r="ED181" s="2">
        <v>1693272193.5999999</v>
      </c>
      <c r="EE181" s="2">
        <v>1693272190.0999999</v>
      </c>
      <c r="EF181" s="2">
        <v>162</v>
      </c>
      <c r="EG181" s="2">
        <v>0.17199999999999999</v>
      </c>
      <c r="EH181" s="2">
        <v>-8.9999999999999993E-3</v>
      </c>
      <c r="EI181" s="2">
        <v>0.33200000000000002</v>
      </c>
      <c r="EJ181" s="2">
        <v>-3.1E-2</v>
      </c>
      <c r="EK181" s="2">
        <v>410</v>
      </c>
      <c r="EL181" s="2">
        <v>9</v>
      </c>
      <c r="EM181" s="2">
        <v>0.59</v>
      </c>
      <c r="EN181" s="2">
        <v>0.05</v>
      </c>
      <c r="EO181" s="2">
        <v>100</v>
      </c>
      <c r="EP181" s="2">
        <v>100</v>
      </c>
      <c r="EQ181" s="2">
        <v>0.33200000000000002</v>
      </c>
      <c r="ER181" s="2">
        <v>-3.1E-2</v>
      </c>
      <c r="ES181" s="2">
        <v>-0.32892307975457719</v>
      </c>
      <c r="ET181" s="2">
        <v>4.3947813741094052E-4</v>
      </c>
      <c r="EU181" s="2">
        <v>1.9954388575737439E-6</v>
      </c>
      <c r="EV181" s="2">
        <v>-3.8034163071679039E-10</v>
      </c>
      <c r="EW181" s="2">
        <v>-4.6676278776301913E-2</v>
      </c>
      <c r="EX181" s="2">
        <v>-1.1920631203760169E-2</v>
      </c>
      <c r="EY181" s="2">
        <v>1.912794135708796E-3</v>
      </c>
      <c r="EZ181" s="2">
        <v>-4.0206091563060771E-5</v>
      </c>
      <c r="FA181" s="2">
        <v>23</v>
      </c>
      <c r="FB181" s="2">
        <v>2006</v>
      </c>
      <c r="FC181" s="2">
        <v>0</v>
      </c>
      <c r="FD181" s="2">
        <v>18</v>
      </c>
      <c r="FE181" s="2">
        <v>3</v>
      </c>
      <c r="FF181" s="2">
        <v>2.9</v>
      </c>
      <c r="FG181" s="2">
        <v>1.07178</v>
      </c>
      <c r="FH181" s="2">
        <v>2.5854499999999998</v>
      </c>
      <c r="FI181" s="2">
        <v>1.39771</v>
      </c>
      <c r="FJ181" s="2">
        <v>2.2741699999999998</v>
      </c>
      <c r="FK181" s="2">
        <v>1.3952599999999999</v>
      </c>
      <c r="FL181" s="2">
        <v>2.47559</v>
      </c>
      <c r="FM181" s="2">
        <v>29.303899999999999</v>
      </c>
      <c r="FN181" s="2">
        <v>13.8081</v>
      </c>
      <c r="FO181" s="2">
        <v>18</v>
      </c>
      <c r="FP181" s="2">
        <v>565.54100000000005</v>
      </c>
      <c r="FQ181" s="2">
        <v>395.91500000000002</v>
      </c>
      <c r="FR181" s="2">
        <v>20.796900000000001</v>
      </c>
      <c r="FS181" s="2">
        <v>23.17</v>
      </c>
      <c r="FT181" s="2">
        <v>30</v>
      </c>
      <c r="FU181" s="2">
        <v>23.062100000000001</v>
      </c>
      <c r="FV181" s="2">
        <v>23.4145</v>
      </c>
      <c r="FW181" s="2">
        <v>21.472200000000001</v>
      </c>
      <c r="FX181" s="2">
        <v>7.7982500000000003</v>
      </c>
      <c r="FY181" s="2">
        <v>16.869199999999999</v>
      </c>
      <c r="FZ181" s="2">
        <v>-999.9</v>
      </c>
      <c r="GA181" s="2">
        <v>410</v>
      </c>
      <c r="GB181" s="2">
        <v>9.4206299999999992</v>
      </c>
      <c r="GC181" s="2">
        <v>99.317400000000006</v>
      </c>
      <c r="GD181" s="2">
        <v>93.981499999999997</v>
      </c>
    </row>
    <row r="182" spans="1:186" s="2" customFormat="1" thickTop="1" thickBot="1" x14ac:dyDescent="0.35">
      <c r="A182" s="1">
        <v>162</v>
      </c>
      <c r="B182" s="2">
        <v>1693272440.0999999</v>
      </c>
      <c r="C182" s="2">
        <v>36031.099999904633</v>
      </c>
      <c r="D182" s="2" t="s">
        <v>1153</v>
      </c>
      <c r="E182" s="2" t="s">
        <v>1154</v>
      </c>
      <c r="F182" s="2">
        <v>5</v>
      </c>
      <c r="G182" s="2" t="s">
        <v>934</v>
      </c>
      <c r="H182" s="2" t="s">
        <v>308</v>
      </c>
      <c r="I182" s="1">
        <v>162</v>
      </c>
      <c r="J182" s="1" t="s">
        <v>1369</v>
      </c>
      <c r="M182" s="2">
        <v>1693272432.349999</v>
      </c>
      <c r="N182" s="2">
        <f t="shared" si="100"/>
        <v>1.5319000373144186E-3</v>
      </c>
      <c r="O182" s="2">
        <f t="shared" si="101"/>
        <v>1.5319000373144185</v>
      </c>
      <c r="P182" s="1">
        <f t="shared" si="102"/>
        <v>4.9358638228129346</v>
      </c>
      <c r="Q182" s="2">
        <f t="shared" si="103"/>
        <v>404.40986666666669</v>
      </c>
      <c r="R182" s="2">
        <f t="shared" si="104"/>
        <v>329.62446526544005</v>
      </c>
      <c r="S182" s="2">
        <f t="shared" si="105"/>
        <v>33.434335708987447</v>
      </c>
      <c r="T182" s="2">
        <f t="shared" si="106"/>
        <v>41.019938357038676</v>
      </c>
      <c r="U182" s="2">
        <f t="shared" si="107"/>
        <v>0.11989812482980561</v>
      </c>
      <c r="V182" s="2">
        <f t="shared" si="108"/>
        <v>2.952551154949981</v>
      </c>
      <c r="W182" s="2">
        <f t="shared" si="109"/>
        <v>0.11725746566195916</v>
      </c>
      <c r="X182" s="2">
        <f t="shared" si="110"/>
        <v>7.3518324833931947E-2</v>
      </c>
      <c r="Y182" s="2">
        <f t="shared" si="111"/>
        <v>16.509228773835012</v>
      </c>
      <c r="Z182" s="2">
        <f t="shared" si="112"/>
        <v>20.469688448133873</v>
      </c>
      <c r="AA182" s="2">
        <f t="shared" si="113"/>
        <v>20.09572</v>
      </c>
      <c r="AB182" s="2">
        <f t="shared" si="114"/>
        <v>2.3605588390667225</v>
      </c>
      <c r="AC182" s="2">
        <f t="shared" si="115"/>
        <v>42.983049337430685</v>
      </c>
      <c r="AD182" s="2">
        <f t="shared" si="116"/>
        <v>1.0577435634066918</v>
      </c>
      <c r="AE182" s="2">
        <f t="shared" si="117"/>
        <v>2.4608388183515473</v>
      </c>
      <c r="AF182" s="2">
        <f t="shared" si="118"/>
        <v>1.3028152756600306</v>
      </c>
      <c r="AG182" s="2">
        <f t="shared" si="119"/>
        <v>-67.556791645565866</v>
      </c>
      <c r="AH182" s="2">
        <f t="shared" si="120"/>
        <v>107.29654198398063</v>
      </c>
      <c r="AI182" s="2">
        <f t="shared" si="121"/>
        <v>7.338813337630663</v>
      </c>
      <c r="AJ182" s="2">
        <f t="shared" si="122"/>
        <v>63.587792449880439</v>
      </c>
      <c r="AK182" s="2">
        <f t="shared" si="123"/>
        <v>4.9358638228129346</v>
      </c>
      <c r="AL182" s="2">
        <f t="shared" si="124"/>
        <v>1.5319000373144185</v>
      </c>
      <c r="AM182" s="2">
        <f t="shared" si="125"/>
        <v>4.8584722176310464</v>
      </c>
      <c r="AN182" s="2">
        <v>413.72467145288579</v>
      </c>
      <c r="AO182" s="2">
        <v>408.79279999999977</v>
      </c>
      <c r="AP182" s="2">
        <v>6.3303684017283731E-3</v>
      </c>
      <c r="AQ182" s="2">
        <v>67.258089986420387</v>
      </c>
      <c r="AR182" s="2">
        <f t="shared" si="126"/>
        <v>1.6699375556409326</v>
      </c>
      <c r="AS182" s="2">
        <v>8.9802566036704778</v>
      </c>
      <c r="AT182" s="2">
        <v>10.5598703030303</v>
      </c>
      <c r="AU182" s="2">
        <v>1.342455049456924E-2</v>
      </c>
      <c r="AV182" s="2">
        <v>78.444258912971563</v>
      </c>
      <c r="AW182" s="2">
        <v>10</v>
      </c>
      <c r="AX182" s="2">
        <v>2</v>
      </c>
      <c r="AY182" s="2">
        <f t="shared" si="127"/>
        <v>1</v>
      </c>
      <c r="AZ182" s="2">
        <f t="shared" si="128"/>
        <v>0</v>
      </c>
      <c r="BA182" s="2">
        <f t="shared" si="129"/>
        <v>54710.120716544836</v>
      </c>
      <c r="BB182" s="2" t="s">
        <v>309</v>
      </c>
      <c r="BC182" s="2">
        <v>0</v>
      </c>
      <c r="BD182" s="2">
        <v>0</v>
      </c>
      <c r="BE182" s="2">
        <v>0</v>
      </c>
      <c r="BF182" s="2" t="e">
        <f t="shared" si="130"/>
        <v>#DIV/0!</v>
      </c>
      <c r="BG182" s="2">
        <v>0.5</v>
      </c>
      <c r="BH182" s="2" t="s">
        <v>1155</v>
      </c>
      <c r="BI182" s="2">
        <v>8175.36</v>
      </c>
      <c r="BJ182" s="2">
        <v>1012.7564</v>
      </c>
      <c r="BK182" s="2">
        <v>3157.07</v>
      </c>
      <c r="BL182" s="2">
        <f t="shared" si="131"/>
        <v>0.67921002701872313</v>
      </c>
      <c r="BM182" s="2">
        <v>0.5</v>
      </c>
      <c r="BN182" s="2">
        <f t="shared" si="132"/>
        <v>84.280661748101053</v>
      </c>
      <c r="BO182" s="2">
        <f t="shared" si="133"/>
        <v>4.9358638228129346</v>
      </c>
      <c r="BP182" s="2">
        <f t="shared" si="134"/>
        <v>28.62213527154179</v>
      </c>
      <c r="BQ182" s="2">
        <f t="shared" si="135"/>
        <v>5.2632047860170963E-2</v>
      </c>
      <c r="BR182" s="2">
        <f t="shared" si="136"/>
        <v>-1</v>
      </c>
      <c r="BS182" s="2" t="e">
        <f t="shared" si="137"/>
        <v>#DIV/0!</v>
      </c>
      <c r="BT182" s="2" t="s">
        <v>1156</v>
      </c>
      <c r="BU182" s="2">
        <v>44.2</v>
      </c>
      <c r="BV182" s="2">
        <f t="shared" si="138"/>
        <v>44.2</v>
      </c>
      <c r="BW182" s="2">
        <f t="shared" si="139"/>
        <v>0.98599967691562118</v>
      </c>
      <c r="BX182" s="2">
        <f t="shared" si="140"/>
        <v>0.6888542084956969</v>
      </c>
      <c r="BY182" s="2">
        <f t="shared" si="141"/>
        <v>71.426923076923075</v>
      </c>
      <c r="BZ182" s="2">
        <f t="shared" si="142"/>
        <v>0.67921002701872313</v>
      </c>
      <c r="CA182" s="2" t="e">
        <f t="shared" si="143"/>
        <v>#DIV/0!</v>
      </c>
      <c r="CB182" s="2">
        <f t="shared" si="144"/>
        <v>3.0063849525423691E-2</v>
      </c>
      <c r="CC182" s="2">
        <f t="shared" si="145"/>
        <v>0.96993615047457626</v>
      </c>
      <c r="CD182" s="2">
        <f t="shared" si="146"/>
        <v>99.994833333333361</v>
      </c>
      <c r="CE182" s="2">
        <f t="shared" si="147"/>
        <v>84.280661748101053</v>
      </c>
      <c r="CF182" s="2">
        <f t="shared" si="148"/>
        <v>0.8428501647395219</v>
      </c>
      <c r="CG182" s="2">
        <f t="shared" si="149"/>
        <v>0.16510081794727735</v>
      </c>
      <c r="CH182" s="2">
        <v>6</v>
      </c>
      <c r="CI182" s="2">
        <v>0.5</v>
      </c>
      <c r="CJ182" s="2" t="s">
        <v>312</v>
      </c>
      <c r="CK182" s="2">
        <v>2</v>
      </c>
      <c r="CL182" s="2" t="b">
        <v>0</v>
      </c>
      <c r="CM182" s="2">
        <v>1693272432.349999</v>
      </c>
      <c r="CN182" s="2">
        <v>404.40986666666669</v>
      </c>
      <c r="CO182" s="2">
        <v>409.96556666666658</v>
      </c>
      <c r="CP182" s="2">
        <v>10.42814666666667</v>
      </c>
      <c r="CQ182" s="2">
        <v>8.9121340000000018</v>
      </c>
      <c r="CR182" s="2">
        <v>404.10086666666672</v>
      </c>
      <c r="CS182" s="2">
        <v>10.46114666666667</v>
      </c>
      <c r="CT182" s="2">
        <v>599.96536666666668</v>
      </c>
      <c r="CU182" s="2">
        <v>101.3317333333333</v>
      </c>
      <c r="CV182" s="2">
        <v>9.9863019999999997E-2</v>
      </c>
      <c r="CW182" s="2">
        <v>20.769786666666661</v>
      </c>
      <c r="CX182" s="2">
        <v>20.09572</v>
      </c>
      <c r="CY182" s="2">
        <v>999.9000000000002</v>
      </c>
      <c r="CZ182" s="2">
        <v>0</v>
      </c>
      <c r="DA182" s="2">
        <v>0</v>
      </c>
      <c r="DB182" s="2">
        <v>9998.5563333333339</v>
      </c>
      <c r="DC182" s="2">
        <v>0</v>
      </c>
      <c r="DD182" s="2">
        <v>45.62198333333334</v>
      </c>
      <c r="DE182" s="2">
        <v>99.994833333333361</v>
      </c>
      <c r="DF182" s="2">
        <v>0.89998613333333366</v>
      </c>
      <c r="DG182" s="2">
        <v>0.1000139433333333</v>
      </c>
      <c r="DH182" s="2">
        <v>0</v>
      </c>
      <c r="DI182" s="2">
        <v>1013.1783333333329</v>
      </c>
      <c r="DJ182" s="2">
        <v>5.0002200000000014</v>
      </c>
      <c r="DK182" s="2">
        <v>978.18713333333324</v>
      </c>
      <c r="DL182" s="2">
        <v>875.76853333333315</v>
      </c>
      <c r="DM182" s="2">
        <v>27.125</v>
      </c>
      <c r="DN182" s="2">
        <v>31.437000000000001</v>
      </c>
      <c r="DO182" s="2">
        <v>29.687000000000001</v>
      </c>
      <c r="DP182" s="2">
        <v>25.076766666666671</v>
      </c>
      <c r="DQ182" s="2">
        <v>28.5289</v>
      </c>
      <c r="DR182" s="2">
        <v>85.494000000000057</v>
      </c>
      <c r="DS182" s="2">
        <v>9.5</v>
      </c>
      <c r="DT182" s="2">
        <v>0</v>
      </c>
      <c r="DU182" s="2">
        <v>266.90000009536737</v>
      </c>
      <c r="DV182" s="2">
        <v>0</v>
      </c>
      <c r="DW182" s="2">
        <v>1012.7564</v>
      </c>
      <c r="DX182" s="2">
        <v>-49.913846166620097</v>
      </c>
      <c r="DY182" s="2">
        <v>-41.244769157598938</v>
      </c>
      <c r="DZ182" s="2">
        <v>977.90868</v>
      </c>
      <c r="EA182" s="2">
        <v>15</v>
      </c>
      <c r="EB182" s="2">
        <v>1693272468.5999999</v>
      </c>
      <c r="EC182" s="2" t="s">
        <v>1157</v>
      </c>
      <c r="ED182" s="2">
        <v>1693272468.5999999</v>
      </c>
      <c r="EE182" s="2">
        <v>1693272462.0999999</v>
      </c>
      <c r="EF182" s="2">
        <v>163</v>
      </c>
      <c r="EG182" s="2">
        <v>-2.3E-2</v>
      </c>
      <c r="EH182" s="2">
        <v>4.0000000000000001E-3</v>
      </c>
      <c r="EI182" s="2">
        <v>0.309</v>
      </c>
      <c r="EJ182" s="2">
        <v>-3.3000000000000002E-2</v>
      </c>
      <c r="EK182" s="2">
        <v>410</v>
      </c>
      <c r="EL182" s="2">
        <v>9</v>
      </c>
      <c r="EM182" s="2">
        <v>1.3</v>
      </c>
      <c r="EN182" s="2">
        <v>7.0000000000000007E-2</v>
      </c>
      <c r="EO182" s="2">
        <v>100</v>
      </c>
      <c r="EP182" s="2">
        <v>100</v>
      </c>
      <c r="EQ182" s="2">
        <v>0.309</v>
      </c>
      <c r="ER182" s="2">
        <v>-3.3000000000000002E-2</v>
      </c>
      <c r="ES182" s="2">
        <v>-0.15730724718633771</v>
      </c>
      <c r="ET182" s="2">
        <v>4.3947813741094052E-4</v>
      </c>
      <c r="EU182" s="2">
        <v>1.9954388575737439E-6</v>
      </c>
      <c r="EV182" s="2">
        <v>-3.8034163071679039E-10</v>
      </c>
      <c r="EW182" s="2">
        <v>-5.5766446925549232E-2</v>
      </c>
      <c r="EX182" s="2">
        <v>-1.1920631203760169E-2</v>
      </c>
      <c r="EY182" s="2">
        <v>1.912794135708796E-3</v>
      </c>
      <c r="EZ182" s="2">
        <v>-4.0206091563060771E-5</v>
      </c>
      <c r="FA182" s="2">
        <v>23</v>
      </c>
      <c r="FB182" s="2">
        <v>2006</v>
      </c>
      <c r="FC182" s="2">
        <v>0</v>
      </c>
      <c r="FD182" s="2">
        <v>18</v>
      </c>
      <c r="FE182" s="2">
        <v>4.0999999999999996</v>
      </c>
      <c r="FF182" s="2">
        <v>4.2</v>
      </c>
      <c r="FG182" s="2">
        <v>1.07178</v>
      </c>
      <c r="FH182" s="2">
        <v>2.5903299999999998</v>
      </c>
      <c r="FI182" s="2">
        <v>1.39771</v>
      </c>
      <c r="FJ182" s="2">
        <v>2.2753899999999998</v>
      </c>
      <c r="FK182" s="2">
        <v>1.3952599999999999</v>
      </c>
      <c r="FL182" s="2">
        <v>2.5305200000000001</v>
      </c>
      <c r="FM182" s="2">
        <v>29.113</v>
      </c>
      <c r="FN182" s="2">
        <v>13.7643</v>
      </c>
      <c r="FO182" s="2">
        <v>18</v>
      </c>
      <c r="FP182" s="2">
        <v>589.06600000000003</v>
      </c>
      <c r="FQ182" s="2">
        <v>396.22199999999998</v>
      </c>
      <c r="FR182" s="2">
        <v>20.613399999999999</v>
      </c>
      <c r="FS182" s="2">
        <v>23.093399999999999</v>
      </c>
      <c r="FT182" s="2">
        <v>30</v>
      </c>
      <c r="FU182" s="2">
        <v>22.991099999999999</v>
      </c>
      <c r="FV182" s="2">
        <v>23.3444</v>
      </c>
      <c r="FW182" s="2">
        <v>21.472000000000001</v>
      </c>
      <c r="FX182" s="2">
        <v>9.3197700000000001</v>
      </c>
      <c r="FY182" s="2">
        <v>11.861599999999999</v>
      </c>
      <c r="FZ182" s="2">
        <v>-999.9</v>
      </c>
      <c r="GA182" s="2">
        <v>410</v>
      </c>
      <c r="GB182" s="2">
        <v>8.8633400000000009</v>
      </c>
      <c r="GC182" s="2">
        <v>99.326700000000002</v>
      </c>
      <c r="GD182" s="2">
        <v>93.998999999999995</v>
      </c>
    </row>
    <row r="183" spans="1:186" s="2" customFormat="1" thickTop="1" thickBot="1" x14ac:dyDescent="0.35">
      <c r="A183" s="1">
        <v>163</v>
      </c>
      <c r="B183" s="2">
        <v>1693272585.0999999</v>
      </c>
      <c r="C183" s="2">
        <v>36176.099999904633</v>
      </c>
      <c r="D183" s="2" t="s">
        <v>1158</v>
      </c>
      <c r="E183" s="2" t="s">
        <v>1159</v>
      </c>
      <c r="F183" s="2">
        <v>5</v>
      </c>
      <c r="G183" s="2" t="s">
        <v>934</v>
      </c>
      <c r="H183" s="2" t="s">
        <v>308</v>
      </c>
      <c r="I183" s="1">
        <v>163</v>
      </c>
      <c r="J183" s="1" t="s">
        <v>1370</v>
      </c>
      <c r="M183" s="2">
        <v>1693272577.349999</v>
      </c>
      <c r="N183" s="2">
        <f t="shared" si="100"/>
        <v>2.3542241323884143E-3</v>
      </c>
      <c r="O183" s="2">
        <f t="shared" si="101"/>
        <v>2.3542241323884143</v>
      </c>
      <c r="P183" s="1">
        <f t="shared" si="102"/>
        <v>5.3395776820809768</v>
      </c>
      <c r="Q183" s="2">
        <f t="shared" si="103"/>
        <v>403.71539999999999</v>
      </c>
      <c r="R183" s="2">
        <f t="shared" si="104"/>
        <v>349.13350555060049</v>
      </c>
      <c r="S183" s="2">
        <f t="shared" si="105"/>
        <v>35.416687637751849</v>
      </c>
      <c r="T183" s="2">
        <f t="shared" si="106"/>
        <v>40.953566441012271</v>
      </c>
      <c r="U183" s="2">
        <f t="shared" si="107"/>
        <v>0.18801536132392307</v>
      </c>
      <c r="V183" s="2">
        <f t="shared" si="108"/>
        <v>2.952732670423948</v>
      </c>
      <c r="W183" s="2">
        <f t="shared" si="109"/>
        <v>0.18160863294827415</v>
      </c>
      <c r="X183" s="2">
        <f t="shared" si="110"/>
        <v>0.11406282752969174</v>
      </c>
      <c r="Y183" s="2">
        <f t="shared" si="111"/>
        <v>16.508005578417752</v>
      </c>
      <c r="Z183" s="2">
        <f t="shared" si="112"/>
        <v>20.270573953532466</v>
      </c>
      <c r="AA183" s="2">
        <f t="shared" si="113"/>
        <v>20.249723333333339</v>
      </c>
      <c r="AB183" s="2">
        <f t="shared" si="114"/>
        <v>2.3831484927138176</v>
      </c>
      <c r="AC183" s="2">
        <f t="shared" si="115"/>
        <v>44.282273925089896</v>
      </c>
      <c r="AD183" s="2">
        <f t="shared" si="116"/>
        <v>1.0906582852074971</v>
      </c>
      <c r="AE183" s="2">
        <f t="shared" si="117"/>
        <v>2.4629681101122065</v>
      </c>
      <c r="AF183" s="2">
        <f t="shared" si="118"/>
        <v>1.2924902075063205</v>
      </c>
      <c r="AG183" s="2">
        <f t="shared" si="119"/>
        <v>-103.82128423832907</v>
      </c>
      <c r="AH183" s="2">
        <f t="shared" si="120"/>
        <v>85.024285746050069</v>
      </c>
      <c r="AI183" s="2">
        <f t="shared" si="121"/>
        <v>5.8200837411909916</v>
      </c>
      <c r="AJ183" s="2">
        <f t="shared" si="122"/>
        <v>3.5310908273297485</v>
      </c>
      <c r="AK183" s="2">
        <f t="shared" si="123"/>
        <v>5.3395776820809768</v>
      </c>
      <c r="AL183" s="2">
        <f t="shared" si="124"/>
        <v>2.3542241323884143</v>
      </c>
      <c r="AM183" s="2">
        <f t="shared" si="125"/>
        <v>5.6899581321352661</v>
      </c>
      <c r="AN183" s="2">
        <v>413.5250023426143</v>
      </c>
      <c r="AO183" s="2">
        <v>407.89010909090888</v>
      </c>
      <c r="AP183" s="2">
        <v>-2.2060070762217689E-2</v>
      </c>
      <c r="AQ183" s="2">
        <v>67.259069465860435</v>
      </c>
      <c r="AR183" s="2">
        <f t="shared" si="126"/>
        <v>2.4112888394008203</v>
      </c>
      <c r="AS183" s="2">
        <v>8.4129993926507272</v>
      </c>
      <c r="AT183" s="2">
        <v>10.79661333333333</v>
      </c>
      <c r="AU183" s="2">
        <v>2.3644942670892919E-4</v>
      </c>
      <c r="AV183" s="2">
        <v>78.447350208649752</v>
      </c>
      <c r="AW183" s="2">
        <v>53</v>
      </c>
      <c r="AX183" s="2">
        <v>9</v>
      </c>
      <c r="AY183" s="2">
        <f t="shared" si="127"/>
        <v>1</v>
      </c>
      <c r="AZ183" s="2">
        <f t="shared" si="128"/>
        <v>0</v>
      </c>
      <c r="BA183" s="2">
        <f t="shared" si="129"/>
        <v>54713.126528699679</v>
      </c>
      <c r="BB183" s="2" t="s">
        <v>309</v>
      </c>
      <c r="BC183" s="2">
        <v>0</v>
      </c>
      <c r="BD183" s="2">
        <v>0</v>
      </c>
      <c r="BE183" s="2">
        <v>0</v>
      </c>
      <c r="BF183" s="2" t="e">
        <f t="shared" si="130"/>
        <v>#DIV/0!</v>
      </c>
      <c r="BG183" s="2">
        <v>0.5</v>
      </c>
      <c r="BH183" s="2" t="s">
        <v>1160</v>
      </c>
      <c r="BI183" s="2">
        <v>8187.42</v>
      </c>
      <c r="BJ183" s="2">
        <v>1279.357307692308</v>
      </c>
      <c r="BK183" s="2">
        <v>3982.49</v>
      </c>
      <c r="BL183" s="2">
        <f t="shared" si="131"/>
        <v>0.67875442055289326</v>
      </c>
      <c r="BM183" s="2">
        <v>0.5</v>
      </c>
      <c r="BN183" s="2">
        <f t="shared" si="132"/>
        <v>84.27150070591594</v>
      </c>
      <c r="BO183" s="2">
        <f t="shared" si="133"/>
        <v>5.3395776820809768</v>
      </c>
      <c r="BP183" s="2">
        <f t="shared" si="134"/>
        <v>28.599826815383356</v>
      </c>
      <c r="BQ183" s="2">
        <f t="shared" si="135"/>
        <v>5.74284027404443E-2</v>
      </c>
      <c r="BR183" s="2">
        <f t="shared" si="136"/>
        <v>-1</v>
      </c>
      <c r="BS183" s="2" t="e">
        <f t="shared" si="137"/>
        <v>#DIV/0!</v>
      </c>
      <c r="BT183" s="2" t="s">
        <v>1161</v>
      </c>
      <c r="BU183" s="2">
        <v>968.2</v>
      </c>
      <c r="BV183" s="2">
        <f t="shared" si="138"/>
        <v>968.2</v>
      </c>
      <c r="BW183" s="2">
        <f t="shared" si="139"/>
        <v>0.7568857674469992</v>
      </c>
      <c r="BX183" s="2">
        <f t="shared" si="140"/>
        <v>0.8967726039324988</v>
      </c>
      <c r="BY183" s="2">
        <f t="shared" si="141"/>
        <v>4.1132927081181574</v>
      </c>
      <c r="BZ183" s="2">
        <f t="shared" si="142"/>
        <v>0.67875442055289326</v>
      </c>
      <c r="CA183" s="2" t="e">
        <f t="shared" si="143"/>
        <v>#DIV/0!</v>
      </c>
      <c r="CB183" s="2">
        <f t="shared" si="144"/>
        <v>0.67866516250537978</v>
      </c>
      <c r="CC183" s="2">
        <f t="shared" si="145"/>
        <v>0.32133483749462022</v>
      </c>
      <c r="CD183" s="2">
        <f t="shared" si="146"/>
        <v>99.983573333333339</v>
      </c>
      <c r="CE183" s="2">
        <f t="shared" si="147"/>
        <v>84.27150070591594</v>
      </c>
      <c r="CF183" s="2">
        <f t="shared" si="148"/>
        <v>0.84285345978748705</v>
      </c>
      <c r="CG183" s="2">
        <f t="shared" si="149"/>
        <v>0.16510717738985009</v>
      </c>
      <c r="CH183" s="2">
        <v>6</v>
      </c>
      <c r="CI183" s="2">
        <v>0.5</v>
      </c>
      <c r="CJ183" s="2" t="s">
        <v>312</v>
      </c>
      <c r="CK183" s="2">
        <v>2</v>
      </c>
      <c r="CL183" s="2" t="b">
        <v>0</v>
      </c>
      <c r="CM183" s="2">
        <v>1693272577.349999</v>
      </c>
      <c r="CN183" s="2">
        <v>403.71539999999999</v>
      </c>
      <c r="CO183" s="2">
        <v>410.0044666666667</v>
      </c>
      <c r="CP183" s="2">
        <v>10.751580000000001</v>
      </c>
      <c r="CQ183" s="2">
        <v>8.4230183333333351</v>
      </c>
      <c r="CR183" s="2">
        <v>403.28539999999998</v>
      </c>
      <c r="CS183" s="2">
        <v>10.79358</v>
      </c>
      <c r="CT183" s="2">
        <v>600.09039999999993</v>
      </c>
      <c r="CU183" s="2">
        <v>101.3414666666667</v>
      </c>
      <c r="CV183" s="2">
        <v>0.10020843666666671</v>
      </c>
      <c r="CW183" s="2">
        <v>20.783836666666659</v>
      </c>
      <c r="CX183" s="2">
        <v>20.249723333333339</v>
      </c>
      <c r="CY183" s="2">
        <v>999.9000000000002</v>
      </c>
      <c r="CZ183" s="2">
        <v>0</v>
      </c>
      <c r="DA183" s="2">
        <v>0</v>
      </c>
      <c r="DB183" s="2">
        <v>9998.6263333333354</v>
      </c>
      <c r="DC183" s="2">
        <v>0</v>
      </c>
      <c r="DD183" s="2">
        <v>42.68606333333333</v>
      </c>
      <c r="DE183" s="2">
        <v>99.983573333333339</v>
      </c>
      <c r="DF183" s="2">
        <v>0.89989360000000007</v>
      </c>
      <c r="DG183" s="2">
        <v>0.1001064166666667</v>
      </c>
      <c r="DH183" s="2">
        <v>0</v>
      </c>
      <c r="DI183" s="2">
        <v>1280.186999999999</v>
      </c>
      <c r="DJ183" s="2">
        <v>5.0002200000000014</v>
      </c>
      <c r="DK183" s="2">
        <v>1223.2956666666671</v>
      </c>
      <c r="DL183" s="2">
        <v>875.63883333333308</v>
      </c>
      <c r="DM183" s="2">
        <v>27.42046666666667</v>
      </c>
      <c r="DN183" s="2">
        <v>31.991599999999998</v>
      </c>
      <c r="DO183" s="2">
        <v>29.937000000000001</v>
      </c>
      <c r="DP183" s="2">
        <v>26.58306666666666</v>
      </c>
      <c r="DQ183" s="2">
        <v>29.237400000000001</v>
      </c>
      <c r="DR183" s="2">
        <v>85.473666666666702</v>
      </c>
      <c r="DS183" s="2">
        <v>9.509999999999998</v>
      </c>
      <c r="DT183" s="2">
        <v>0</v>
      </c>
      <c r="DU183" s="2">
        <v>143</v>
      </c>
      <c r="DV183" s="2">
        <v>0</v>
      </c>
      <c r="DW183" s="2">
        <v>1279.357307692308</v>
      </c>
      <c r="DX183" s="2">
        <v>-132.8611966730796</v>
      </c>
      <c r="DY183" s="2">
        <v>-123.9415386052808</v>
      </c>
      <c r="DZ183" s="2">
        <v>1222.7142307692311</v>
      </c>
      <c r="EA183" s="2">
        <v>15</v>
      </c>
      <c r="EB183" s="2">
        <v>1693272616.5999999</v>
      </c>
      <c r="EC183" s="2" t="s">
        <v>1162</v>
      </c>
      <c r="ED183" s="2">
        <v>1693272616.5999999</v>
      </c>
      <c r="EE183" s="2">
        <v>1693272608.0999999</v>
      </c>
      <c r="EF183" s="2">
        <v>164</v>
      </c>
      <c r="EG183" s="2">
        <v>0.121</v>
      </c>
      <c r="EH183" s="2">
        <v>-1E-3</v>
      </c>
      <c r="EI183" s="2">
        <v>0.43</v>
      </c>
      <c r="EJ183" s="2">
        <v>-4.2000000000000003E-2</v>
      </c>
      <c r="EK183" s="2">
        <v>410</v>
      </c>
      <c r="EL183" s="2">
        <v>8</v>
      </c>
      <c r="EM183" s="2">
        <v>0.39</v>
      </c>
      <c r="EN183" s="2">
        <v>7.0000000000000007E-2</v>
      </c>
      <c r="EO183" s="2">
        <v>100</v>
      </c>
      <c r="EP183" s="2">
        <v>100</v>
      </c>
      <c r="EQ183" s="2">
        <v>0.43</v>
      </c>
      <c r="ER183" s="2">
        <v>-4.2000000000000003E-2</v>
      </c>
      <c r="ES183" s="2">
        <v>-0.1802711009079272</v>
      </c>
      <c r="ET183" s="2">
        <v>4.3947813741094052E-4</v>
      </c>
      <c r="EU183" s="2">
        <v>1.9954388575737439E-6</v>
      </c>
      <c r="EV183" s="2">
        <v>-3.8034163071679039E-10</v>
      </c>
      <c r="EW183" s="2">
        <v>-5.1894694947635947E-2</v>
      </c>
      <c r="EX183" s="2">
        <v>-1.1920631203760169E-2</v>
      </c>
      <c r="EY183" s="2">
        <v>1.912794135708796E-3</v>
      </c>
      <c r="EZ183" s="2">
        <v>-4.0206091563060771E-5</v>
      </c>
      <c r="FA183" s="2">
        <v>23</v>
      </c>
      <c r="FB183" s="2">
        <v>2006</v>
      </c>
      <c r="FC183" s="2">
        <v>0</v>
      </c>
      <c r="FD183" s="2">
        <v>18</v>
      </c>
      <c r="FE183" s="2">
        <v>1.9</v>
      </c>
      <c r="FF183" s="2">
        <v>2</v>
      </c>
      <c r="FG183" s="2">
        <v>1.07178</v>
      </c>
      <c r="FH183" s="2">
        <v>2.5927699999999998</v>
      </c>
      <c r="FI183" s="2">
        <v>1.39771</v>
      </c>
      <c r="FJ183" s="2">
        <v>2.2766099999999998</v>
      </c>
      <c r="FK183" s="2">
        <v>1.3952599999999999</v>
      </c>
      <c r="FL183" s="2">
        <v>2.5976599999999999</v>
      </c>
      <c r="FM183" s="2">
        <v>29.049399999999999</v>
      </c>
      <c r="FN183" s="2">
        <v>13.738</v>
      </c>
      <c r="FO183" s="2">
        <v>18</v>
      </c>
      <c r="FP183" s="2">
        <v>541.66200000000003</v>
      </c>
      <c r="FQ183" s="2">
        <v>396.40100000000001</v>
      </c>
      <c r="FR183" s="2">
        <v>20.6096</v>
      </c>
      <c r="FS183" s="2">
        <v>23.0701</v>
      </c>
      <c r="FT183" s="2">
        <v>30</v>
      </c>
      <c r="FU183" s="2">
        <v>22.962900000000001</v>
      </c>
      <c r="FV183" s="2">
        <v>23.314599999999999</v>
      </c>
      <c r="FW183" s="2">
        <v>21.464099999999998</v>
      </c>
      <c r="FX183" s="2">
        <v>12.973100000000001</v>
      </c>
      <c r="FY183" s="2">
        <v>7.4267200000000004</v>
      </c>
      <c r="FZ183" s="2">
        <v>-999.9</v>
      </c>
      <c r="GA183" s="2">
        <v>410</v>
      </c>
      <c r="GB183" s="2">
        <v>8.2579999999999991</v>
      </c>
      <c r="GC183" s="2">
        <v>99.331599999999995</v>
      </c>
      <c r="GD183" s="2">
        <v>94.009600000000006</v>
      </c>
    </row>
    <row r="184" spans="1:186" s="2" customFormat="1" thickTop="1" thickBot="1" x14ac:dyDescent="0.35">
      <c r="A184" s="1">
        <v>164</v>
      </c>
      <c r="B184" s="2">
        <v>1693272694.0999999</v>
      </c>
      <c r="C184" s="2">
        <v>36285.099999904633</v>
      </c>
      <c r="D184" s="2" t="s">
        <v>1163</v>
      </c>
      <c r="E184" s="2" t="s">
        <v>1164</v>
      </c>
      <c r="F184" s="2">
        <v>5</v>
      </c>
      <c r="G184" s="2" t="s">
        <v>934</v>
      </c>
      <c r="H184" s="2" t="s">
        <v>308</v>
      </c>
      <c r="I184" s="1">
        <v>164</v>
      </c>
      <c r="J184" s="1" t="s">
        <v>1373</v>
      </c>
      <c r="M184" s="2">
        <v>1693272686.349999</v>
      </c>
      <c r="N184" s="2">
        <f t="shared" si="100"/>
        <v>6.2595123553067377E-4</v>
      </c>
      <c r="O184" s="2">
        <f t="shared" si="101"/>
        <v>0.62595123553067378</v>
      </c>
      <c r="P184" s="1">
        <f t="shared" si="102"/>
        <v>2.3028798273504498</v>
      </c>
      <c r="Q184" s="2">
        <f t="shared" si="103"/>
        <v>407.44060000000007</v>
      </c>
      <c r="R184" s="2">
        <f t="shared" si="104"/>
        <v>322.77451089486937</v>
      </c>
      <c r="S184" s="2">
        <f t="shared" si="105"/>
        <v>32.743132252731677</v>
      </c>
      <c r="T184" s="2">
        <f t="shared" si="106"/>
        <v>41.33189270102433</v>
      </c>
      <c r="U184" s="2">
        <f t="shared" si="107"/>
        <v>4.820951989411041E-2</v>
      </c>
      <c r="V184" s="2">
        <f t="shared" si="108"/>
        <v>2.9524778579418243</v>
      </c>
      <c r="W184" s="2">
        <f t="shared" si="109"/>
        <v>4.777643367358516E-2</v>
      </c>
      <c r="X184" s="2">
        <f t="shared" si="110"/>
        <v>2.9898857730880496E-2</v>
      </c>
      <c r="Y184" s="2">
        <f t="shared" si="111"/>
        <v>16.511324740038869</v>
      </c>
      <c r="Z184" s="2">
        <f t="shared" si="112"/>
        <v>20.778357422084905</v>
      </c>
      <c r="AA184" s="2">
        <f t="shared" si="113"/>
        <v>20.43616333333334</v>
      </c>
      <c r="AB184" s="2">
        <f t="shared" si="114"/>
        <v>2.4107493098775201</v>
      </c>
      <c r="AC184" s="2">
        <f t="shared" si="115"/>
        <v>44.688165523722581</v>
      </c>
      <c r="AD184" s="2">
        <f t="shared" si="116"/>
        <v>1.1047087829007454</v>
      </c>
      <c r="AE184" s="2">
        <f t="shared" si="117"/>
        <v>2.4720387824251011</v>
      </c>
      <c r="AF184" s="2">
        <f t="shared" si="118"/>
        <v>1.3060405269767748</v>
      </c>
      <c r="AG184" s="2">
        <f t="shared" si="119"/>
        <v>-27.604449486902713</v>
      </c>
      <c r="AH184" s="2">
        <f t="shared" si="120"/>
        <v>64.84854316930371</v>
      </c>
      <c r="AI184" s="2">
        <f t="shared" si="121"/>
        <v>4.4449824044326132</v>
      </c>
      <c r="AJ184" s="2">
        <f t="shared" si="122"/>
        <v>58.200400826872482</v>
      </c>
      <c r="AK184" s="2">
        <f t="shared" si="123"/>
        <v>2.3028798273504498</v>
      </c>
      <c r="AL184" s="2">
        <f t="shared" si="124"/>
        <v>0.62595123553067378</v>
      </c>
      <c r="AM184" s="2">
        <f t="shared" si="125"/>
        <v>2.700469121111936</v>
      </c>
      <c r="AN184" s="2">
        <v>414.25713762210881</v>
      </c>
      <c r="AO184" s="2">
        <v>411.7932848484848</v>
      </c>
      <c r="AP184" s="2">
        <v>-5.6902621166051798E-2</v>
      </c>
      <c r="AQ184" s="2">
        <v>67.257203461848235</v>
      </c>
      <c r="AR184" s="2">
        <f t="shared" si="126"/>
        <v>0.56595343927337083</v>
      </c>
      <c r="AS184" s="2">
        <v>10.276041647619049</v>
      </c>
      <c r="AT184" s="2">
        <v>10.85115212121212</v>
      </c>
      <c r="AU184" s="2">
        <v>-2.8260432900432219E-3</v>
      </c>
      <c r="AV184" s="2">
        <v>78.55</v>
      </c>
      <c r="AW184" s="2">
        <v>4</v>
      </c>
      <c r="AX184" s="2">
        <v>1</v>
      </c>
      <c r="AY184" s="2">
        <f t="shared" si="127"/>
        <v>1</v>
      </c>
      <c r="AZ184" s="2">
        <f t="shared" si="128"/>
        <v>0</v>
      </c>
      <c r="BA184" s="2">
        <f t="shared" si="129"/>
        <v>54694.441620411191</v>
      </c>
      <c r="BB184" s="2" t="s">
        <v>309</v>
      </c>
      <c r="BC184" s="2">
        <v>0</v>
      </c>
      <c r="BD184" s="2">
        <v>0</v>
      </c>
      <c r="BE184" s="2">
        <v>0</v>
      </c>
      <c r="BF184" s="2" t="e">
        <f t="shared" si="130"/>
        <v>#DIV/0!</v>
      </c>
      <c r="BG184" s="2">
        <v>0.5</v>
      </c>
      <c r="BH184" s="2" t="s">
        <v>1165</v>
      </c>
      <c r="BI184" s="2">
        <v>8177.38</v>
      </c>
      <c r="BJ184" s="2">
        <v>1055.928076923077</v>
      </c>
      <c r="BK184" s="2">
        <v>2265.4</v>
      </c>
      <c r="BL184" s="2">
        <f t="shared" si="131"/>
        <v>0.53388890398027855</v>
      </c>
      <c r="BM184" s="2">
        <v>0.5</v>
      </c>
      <c r="BN184" s="2">
        <f t="shared" si="132"/>
        <v>84.291453875667798</v>
      </c>
      <c r="BO184" s="2">
        <f t="shared" si="133"/>
        <v>2.3028798273504498</v>
      </c>
      <c r="BP184" s="2">
        <f t="shared" si="134"/>
        <v>22.501135962292242</v>
      </c>
      <c r="BQ184" s="2">
        <f t="shared" si="135"/>
        <v>2.1388643147735319E-2</v>
      </c>
      <c r="BR184" s="2">
        <f t="shared" si="136"/>
        <v>-1</v>
      </c>
      <c r="BS184" s="2" t="e">
        <f t="shared" si="137"/>
        <v>#DIV/0!</v>
      </c>
      <c r="BT184" s="2" t="s">
        <v>1166</v>
      </c>
      <c r="BU184" s="2">
        <v>-6.07</v>
      </c>
      <c r="BV184" s="2">
        <f t="shared" si="138"/>
        <v>-6.07</v>
      </c>
      <c r="BW184" s="2">
        <f t="shared" si="139"/>
        <v>1.0026794385097555</v>
      </c>
      <c r="BX184" s="2">
        <f t="shared" si="140"/>
        <v>0.5324622042452346</v>
      </c>
      <c r="BY184" s="2">
        <f t="shared" si="141"/>
        <v>-373.21252059308074</v>
      </c>
      <c r="BZ184" s="2">
        <f t="shared" si="142"/>
        <v>0.53388890398027855</v>
      </c>
      <c r="CA184" s="2" t="e">
        <f t="shared" si="143"/>
        <v>#DIV/0!</v>
      </c>
      <c r="CB184" s="2">
        <f t="shared" si="144"/>
        <v>-3.0608576951439703E-3</v>
      </c>
      <c r="CC184" s="2">
        <f t="shared" si="145"/>
        <v>1.0030608576951439</v>
      </c>
      <c r="CD184" s="2">
        <f t="shared" si="146"/>
        <v>100.00765</v>
      </c>
      <c r="CE184" s="2">
        <f t="shared" si="147"/>
        <v>84.291453875667798</v>
      </c>
      <c r="CF184" s="2">
        <f t="shared" si="148"/>
        <v>0.84285006072703239</v>
      </c>
      <c r="CG184" s="2">
        <f t="shared" si="149"/>
        <v>0.16510061720317265</v>
      </c>
      <c r="CH184" s="2">
        <v>6</v>
      </c>
      <c r="CI184" s="2">
        <v>0.5</v>
      </c>
      <c r="CJ184" s="2" t="s">
        <v>312</v>
      </c>
      <c r="CK184" s="2">
        <v>2</v>
      </c>
      <c r="CL184" s="2" t="b">
        <v>0</v>
      </c>
      <c r="CM184" s="2">
        <v>1693272686.349999</v>
      </c>
      <c r="CN184" s="2">
        <v>407.44060000000007</v>
      </c>
      <c r="CO184" s="2">
        <v>409.99833333333328</v>
      </c>
      <c r="CP184" s="2">
        <v>10.88997333333333</v>
      </c>
      <c r="CQ184" s="2">
        <v>10.27088333333333</v>
      </c>
      <c r="CR184" s="2">
        <v>407.07260000000008</v>
      </c>
      <c r="CS184" s="2">
        <v>10.89997333333333</v>
      </c>
      <c r="CT184" s="2">
        <v>600.04326666666668</v>
      </c>
      <c r="CU184" s="2">
        <v>101.34269999999999</v>
      </c>
      <c r="CV184" s="2">
        <v>0.10004454</v>
      </c>
      <c r="CW184" s="2">
        <v>20.84357</v>
      </c>
      <c r="CX184" s="2">
        <v>20.43616333333334</v>
      </c>
      <c r="CY184" s="2">
        <v>999.9000000000002</v>
      </c>
      <c r="CZ184" s="2">
        <v>0</v>
      </c>
      <c r="DA184" s="2">
        <v>0</v>
      </c>
      <c r="DB184" s="2">
        <v>9997.0583333333325</v>
      </c>
      <c r="DC184" s="2">
        <v>0</v>
      </c>
      <c r="DD184" s="2">
        <v>42.409823333333343</v>
      </c>
      <c r="DE184" s="2">
        <v>100.00765</v>
      </c>
      <c r="DF184" s="2">
        <v>0.89997623333333365</v>
      </c>
      <c r="DG184" s="2">
        <v>0.1000237733333333</v>
      </c>
      <c r="DH184" s="2">
        <v>0</v>
      </c>
      <c r="DI184" s="2">
        <v>1055.761666666667</v>
      </c>
      <c r="DJ184" s="2">
        <v>5.0002200000000014</v>
      </c>
      <c r="DK184" s="2">
        <v>1013.925433333333</v>
      </c>
      <c r="DL184" s="2">
        <v>875.88343333333319</v>
      </c>
      <c r="DM184" s="2">
        <v>27.610299999999999</v>
      </c>
      <c r="DN184" s="2">
        <v>32.210099999999997</v>
      </c>
      <c r="DO184" s="2">
        <v>30.101966666666669</v>
      </c>
      <c r="DP184" s="2">
        <v>26.86856666666667</v>
      </c>
      <c r="DQ184" s="2">
        <v>29.312000000000001</v>
      </c>
      <c r="DR184" s="2">
        <v>85.504000000000005</v>
      </c>
      <c r="DS184" s="2">
        <v>9.5006666666666657</v>
      </c>
      <c r="DT184" s="2">
        <v>0</v>
      </c>
      <c r="DU184" s="2">
        <v>106.6000001430511</v>
      </c>
      <c r="DV184" s="2">
        <v>0</v>
      </c>
      <c r="DW184" s="2">
        <v>1055.928076923077</v>
      </c>
      <c r="DX184" s="2">
        <v>-212.01606830420741</v>
      </c>
      <c r="DY184" s="2">
        <v>-209.37627342675771</v>
      </c>
      <c r="DZ184" s="2">
        <v>1014.0794615384621</v>
      </c>
      <c r="EA184" s="2">
        <v>15</v>
      </c>
      <c r="EB184" s="2">
        <v>1693272711.0999999</v>
      </c>
      <c r="EC184" s="2" t="s">
        <v>1167</v>
      </c>
      <c r="ED184" s="2">
        <v>1693272711.0999999</v>
      </c>
      <c r="EE184" s="2">
        <v>1693272711.0999999</v>
      </c>
      <c r="EF184" s="2">
        <v>165</v>
      </c>
      <c r="EG184" s="2">
        <v>-6.0999999999999999E-2</v>
      </c>
      <c r="EH184" s="2">
        <v>7.0000000000000001E-3</v>
      </c>
      <c r="EI184" s="2">
        <v>0.36799999999999999</v>
      </c>
      <c r="EJ184" s="2">
        <v>-0.01</v>
      </c>
      <c r="EK184" s="2">
        <v>410</v>
      </c>
      <c r="EL184" s="2">
        <v>10</v>
      </c>
      <c r="EM184" s="2">
        <v>0.71</v>
      </c>
      <c r="EN184" s="2">
        <v>0.22</v>
      </c>
      <c r="EO184" s="2">
        <v>100</v>
      </c>
      <c r="EP184" s="2">
        <v>100</v>
      </c>
      <c r="EQ184" s="2">
        <v>0.36799999999999999</v>
      </c>
      <c r="ER184" s="2">
        <v>-0.01</v>
      </c>
      <c r="ES184" s="2">
        <v>-5.905843365812613E-2</v>
      </c>
      <c r="ET184" s="2">
        <v>4.3947813741094052E-4</v>
      </c>
      <c r="EU184" s="2">
        <v>1.9954388575737439E-6</v>
      </c>
      <c r="EV184" s="2">
        <v>-3.8034163071679039E-10</v>
      </c>
      <c r="EW184" s="2">
        <v>-5.2523739255451722E-2</v>
      </c>
      <c r="EX184" s="2">
        <v>-1.1920631203760169E-2</v>
      </c>
      <c r="EY184" s="2">
        <v>1.912794135708796E-3</v>
      </c>
      <c r="EZ184" s="2">
        <v>-4.0206091563060771E-5</v>
      </c>
      <c r="FA184" s="2">
        <v>23</v>
      </c>
      <c r="FB184" s="2">
        <v>2006</v>
      </c>
      <c r="FC184" s="2">
        <v>0</v>
      </c>
      <c r="FD184" s="2">
        <v>18</v>
      </c>
      <c r="FE184" s="2">
        <v>1.3</v>
      </c>
      <c r="FF184" s="2">
        <v>1.4</v>
      </c>
      <c r="FG184" s="2">
        <v>1.073</v>
      </c>
      <c r="FH184" s="2">
        <v>2.5903299999999998</v>
      </c>
      <c r="FI184" s="2">
        <v>1.39771</v>
      </c>
      <c r="FJ184" s="2">
        <v>2.2766099999999998</v>
      </c>
      <c r="FK184" s="2">
        <v>1.3952599999999999</v>
      </c>
      <c r="FL184" s="2">
        <v>2.6074199999999998</v>
      </c>
      <c r="FM184" s="2">
        <v>29.028199999999998</v>
      </c>
      <c r="FN184" s="2">
        <v>13.7293</v>
      </c>
      <c r="FO184" s="2">
        <v>18</v>
      </c>
      <c r="FP184" s="2">
        <v>595.25800000000004</v>
      </c>
      <c r="FQ184" s="2">
        <v>398.5</v>
      </c>
      <c r="FR184" s="2">
        <v>20.620200000000001</v>
      </c>
      <c r="FS184" s="2">
        <v>23.0623</v>
      </c>
      <c r="FT184" s="2">
        <v>30</v>
      </c>
      <c r="FU184" s="2">
        <v>22.9513</v>
      </c>
      <c r="FV184" s="2">
        <v>23.3078</v>
      </c>
      <c r="FW184" s="2">
        <v>21.492699999999999</v>
      </c>
      <c r="FX184" s="2">
        <v>0</v>
      </c>
      <c r="FY184" s="2">
        <v>6.6805000000000003</v>
      </c>
      <c r="FZ184" s="2">
        <v>-999.9</v>
      </c>
      <c r="GA184" s="2">
        <v>410</v>
      </c>
      <c r="GB184" s="2">
        <v>10.9955</v>
      </c>
      <c r="GC184" s="2">
        <v>99.332899999999995</v>
      </c>
      <c r="GD184" s="2">
        <v>94.008799999999994</v>
      </c>
    </row>
    <row r="185" spans="1:186" s="2" customFormat="1" thickTop="1" thickBot="1" x14ac:dyDescent="0.35">
      <c r="A185" s="1">
        <v>165</v>
      </c>
      <c r="B185" s="2">
        <v>1693272894.5999999</v>
      </c>
      <c r="C185" s="2">
        <v>36485.599999904633</v>
      </c>
      <c r="D185" s="2" t="s">
        <v>1168</v>
      </c>
      <c r="E185" s="2" t="s">
        <v>1169</v>
      </c>
      <c r="F185" s="2">
        <v>5</v>
      </c>
      <c r="G185" s="2" t="s">
        <v>934</v>
      </c>
      <c r="H185" s="2" t="s">
        <v>308</v>
      </c>
      <c r="I185" s="1">
        <v>165</v>
      </c>
      <c r="J185" s="1" t="s">
        <v>1372</v>
      </c>
      <c r="M185" s="2">
        <v>1693272886.849999</v>
      </c>
      <c r="N185" s="2">
        <f t="shared" si="100"/>
        <v>2.0222720378743984E-3</v>
      </c>
      <c r="O185" s="2">
        <f t="shared" si="101"/>
        <v>2.0222720378743984</v>
      </c>
      <c r="P185" s="1">
        <f t="shared" si="102"/>
        <v>4.4244015290911527</v>
      </c>
      <c r="Q185" s="2">
        <f t="shared" si="103"/>
        <v>404.83300000000003</v>
      </c>
      <c r="R185" s="2">
        <f t="shared" si="104"/>
        <v>353.83719062139852</v>
      </c>
      <c r="S185" s="2">
        <f t="shared" si="105"/>
        <v>35.893578420743033</v>
      </c>
      <c r="T185" s="2">
        <f t="shared" si="106"/>
        <v>41.066641432705012</v>
      </c>
      <c r="U185" s="2">
        <f t="shared" si="107"/>
        <v>0.16726359292193277</v>
      </c>
      <c r="V185" s="2">
        <f t="shared" si="108"/>
        <v>2.9533772905728117</v>
      </c>
      <c r="W185" s="2">
        <f t="shared" si="109"/>
        <v>0.16217353940939247</v>
      </c>
      <c r="X185" s="2">
        <f t="shared" si="110"/>
        <v>0.10180288044414937</v>
      </c>
      <c r="Y185" s="2">
        <f t="shared" si="111"/>
        <v>16.509427093812157</v>
      </c>
      <c r="Z185" s="2">
        <f t="shared" si="112"/>
        <v>20.477184439733993</v>
      </c>
      <c r="AA185" s="2">
        <f t="shared" si="113"/>
        <v>20.393113333333339</v>
      </c>
      <c r="AB185" s="2">
        <f t="shared" si="114"/>
        <v>2.4043513896906945</v>
      </c>
      <c r="AC185" s="2">
        <f t="shared" si="115"/>
        <v>46.815917380109582</v>
      </c>
      <c r="AD185" s="2">
        <f t="shared" si="116"/>
        <v>1.1616364232856913</v>
      </c>
      <c r="AE185" s="2">
        <f t="shared" si="117"/>
        <v>2.4812851873735347</v>
      </c>
      <c r="AF185" s="2">
        <f t="shared" si="118"/>
        <v>1.2427149664050032</v>
      </c>
      <c r="AG185" s="2">
        <f t="shared" si="119"/>
        <v>-89.182196870260967</v>
      </c>
      <c r="AH185" s="2">
        <f t="shared" si="120"/>
        <v>81.386568857535494</v>
      </c>
      <c r="AI185" s="2">
        <f t="shared" si="121"/>
        <v>5.577371088962451</v>
      </c>
      <c r="AJ185" s="2">
        <f t="shared" si="122"/>
        <v>14.291170170049142</v>
      </c>
      <c r="AK185" s="2">
        <f t="shared" si="123"/>
        <v>4.4244015290911527</v>
      </c>
      <c r="AL185" s="2">
        <f t="shared" si="124"/>
        <v>2.0222720378743984</v>
      </c>
      <c r="AM185" s="2">
        <f t="shared" si="125"/>
        <v>5.0030216327212731</v>
      </c>
      <c r="AN185" s="2">
        <v>413.8059381099909</v>
      </c>
      <c r="AO185" s="2">
        <v>409.14908484848479</v>
      </c>
      <c r="AP185" s="2">
        <v>-8.4716334959546391E-2</v>
      </c>
      <c r="AQ185" s="2">
        <v>67.259715445815758</v>
      </c>
      <c r="AR185" s="2">
        <f t="shared" si="126"/>
        <v>1.8018092322823707</v>
      </c>
      <c r="AS185" s="2">
        <v>9.2263710386890079</v>
      </c>
      <c r="AT185" s="2">
        <v>11.209672121212121</v>
      </c>
      <c r="AU185" s="2">
        <v>-3.7228582234126527E-2</v>
      </c>
      <c r="AV185" s="2">
        <v>78.458782699897654</v>
      </c>
      <c r="AW185" s="2">
        <v>8</v>
      </c>
      <c r="AX185" s="2">
        <v>1</v>
      </c>
      <c r="AY185" s="2">
        <f t="shared" si="127"/>
        <v>1</v>
      </c>
      <c r="AZ185" s="2">
        <f t="shared" si="128"/>
        <v>0</v>
      </c>
      <c r="BA185" s="2">
        <f t="shared" si="129"/>
        <v>54709.897006233972</v>
      </c>
      <c r="BB185" s="2" t="s">
        <v>309</v>
      </c>
      <c r="BC185" s="2">
        <v>0</v>
      </c>
      <c r="BD185" s="2">
        <v>0</v>
      </c>
      <c r="BE185" s="2">
        <v>0</v>
      </c>
      <c r="BF185" s="2" t="e">
        <f t="shared" si="130"/>
        <v>#DIV/0!</v>
      </c>
      <c r="BG185" s="2">
        <v>0.5</v>
      </c>
      <c r="BH185" s="2" t="s">
        <v>1170</v>
      </c>
      <c r="BI185" s="2">
        <v>8178.46</v>
      </c>
      <c r="BJ185" s="2">
        <v>1054.9875999999999</v>
      </c>
      <c r="BK185" s="2">
        <v>3104.24</v>
      </c>
      <c r="BL185" s="2">
        <f t="shared" si="131"/>
        <v>0.66014625157848617</v>
      </c>
      <c r="BM185" s="2">
        <v>0.5</v>
      </c>
      <c r="BN185" s="2">
        <f t="shared" si="132"/>
        <v>84.281817159488142</v>
      </c>
      <c r="BO185" s="2">
        <f t="shared" si="133"/>
        <v>4.4244015290911527</v>
      </c>
      <c r="BP185" s="2">
        <f t="shared" si="134"/>
        <v>27.819162837029715</v>
      </c>
      <c r="BQ185" s="2">
        <f t="shared" si="135"/>
        <v>4.6562849038540903E-2</v>
      </c>
      <c r="BR185" s="2">
        <f t="shared" si="136"/>
        <v>-1</v>
      </c>
      <c r="BS185" s="2" t="e">
        <f t="shared" si="137"/>
        <v>#DIV/0!</v>
      </c>
      <c r="BT185" s="2" t="s">
        <v>1171</v>
      </c>
      <c r="BU185" s="2">
        <v>178.67</v>
      </c>
      <c r="BV185" s="2">
        <f t="shared" si="138"/>
        <v>178.67</v>
      </c>
      <c r="BW185" s="2">
        <f t="shared" si="139"/>
        <v>0.9424432389248254</v>
      </c>
      <c r="BX185" s="2">
        <f t="shared" si="140"/>
        <v>0.70046261070492244</v>
      </c>
      <c r="BY185" s="2">
        <f t="shared" si="141"/>
        <v>17.374153467286057</v>
      </c>
      <c r="BZ185" s="2">
        <f t="shared" si="142"/>
        <v>0.66014625157848617</v>
      </c>
      <c r="CA185" s="2" t="e">
        <f t="shared" si="143"/>
        <v>#DIV/0!</v>
      </c>
      <c r="CB185" s="2">
        <f t="shared" si="144"/>
        <v>0.11862855511728146</v>
      </c>
      <c r="CC185" s="2">
        <f t="shared" si="145"/>
        <v>0.88137144488271857</v>
      </c>
      <c r="CD185" s="2">
        <f t="shared" si="146"/>
        <v>99.996223333333319</v>
      </c>
      <c r="CE185" s="2">
        <f t="shared" si="147"/>
        <v>84.281817159488142</v>
      </c>
      <c r="CF185" s="2">
        <f t="shared" si="148"/>
        <v>0.84285000323000359</v>
      </c>
      <c r="CG185" s="2">
        <f t="shared" si="149"/>
        <v>0.16510050623390704</v>
      </c>
      <c r="CH185" s="2">
        <v>6</v>
      </c>
      <c r="CI185" s="2">
        <v>0.5</v>
      </c>
      <c r="CJ185" s="2" t="s">
        <v>312</v>
      </c>
      <c r="CK185" s="2">
        <v>2</v>
      </c>
      <c r="CL185" s="2" t="b">
        <v>0</v>
      </c>
      <c r="CM185" s="2">
        <v>1693272886.849999</v>
      </c>
      <c r="CN185" s="2">
        <v>404.83300000000003</v>
      </c>
      <c r="CO185" s="2">
        <v>410.07580000000002</v>
      </c>
      <c r="CP185" s="2">
        <v>11.451356666666671</v>
      </c>
      <c r="CQ185" s="2">
        <v>9.4523506666666659</v>
      </c>
      <c r="CR185" s="2">
        <v>404.47</v>
      </c>
      <c r="CS185" s="2">
        <v>11.48435666666666</v>
      </c>
      <c r="CT185" s="2">
        <v>600.03250000000003</v>
      </c>
      <c r="CU185" s="2">
        <v>101.3410333333334</v>
      </c>
      <c r="CV185" s="2">
        <v>9.9910050000000014E-2</v>
      </c>
      <c r="CW185" s="2">
        <v>20.904263333333329</v>
      </c>
      <c r="CX185" s="2">
        <v>20.393113333333339</v>
      </c>
      <c r="CY185" s="2">
        <v>999.9000000000002</v>
      </c>
      <c r="CZ185" s="2">
        <v>0</v>
      </c>
      <c r="DA185" s="2">
        <v>0</v>
      </c>
      <c r="DB185" s="2">
        <v>10002.32866666667</v>
      </c>
      <c r="DC185" s="2">
        <v>0</v>
      </c>
      <c r="DD185" s="2">
        <v>31.610743333333328</v>
      </c>
      <c r="DE185" s="2">
        <v>99.996223333333319</v>
      </c>
      <c r="DF185" s="2">
        <v>0.90002406666666701</v>
      </c>
      <c r="DG185" s="2">
        <v>9.9976023333333316E-2</v>
      </c>
      <c r="DH185" s="2">
        <v>0</v>
      </c>
      <c r="DI185" s="2">
        <v>1055.359666666667</v>
      </c>
      <c r="DJ185" s="2">
        <v>5.0002200000000014</v>
      </c>
      <c r="DK185" s="2">
        <v>1015.465333333333</v>
      </c>
      <c r="DL185" s="2">
        <v>875.79093333333333</v>
      </c>
      <c r="DM185" s="2">
        <v>27.866599999999998</v>
      </c>
      <c r="DN185" s="2">
        <v>32.924600000000012</v>
      </c>
      <c r="DO185" s="2">
        <v>29.962199999999999</v>
      </c>
      <c r="DP185" s="2">
        <v>28.799800000000001</v>
      </c>
      <c r="DQ185" s="2">
        <v>30.0914</v>
      </c>
      <c r="DR185" s="2">
        <v>85.499666666666656</v>
      </c>
      <c r="DS185" s="2">
        <v>9.5</v>
      </c>
      <c r="DT185" s="2">
        <v>0</v>
      </c>
      <c r="DU185" s="2">
        <v>198.29999995231631</v>
      </c>
      <c r="DV185" s="2">
        <v>0</v>
      </c>
      <c r="DW185" s="2">
        <v>1054.9875999999999</v>
      </c>
      <c r="DX185" s="2">
        <v>-57.801538540891912</v>
      </c>
      <c r="DY185" s="2">
        <v>-55.61307697128764</v>
      </c>
      <c r="DZ185" s="2">
        <v>1015.1316</v>
      </c>
      <c r="EA185" s="2">
        <v>15</v>
      </c>
      <c r="EB185" s="2">
        <v>1693272921.0999999</v>
      </c>
      <c r="EC185" s="2" t="s">
        <v>1172</v>
      </c>
      <c r="ED185" s="2">
        <v>1693272911.5999999</v>
      </c>
      <c r="EE185" s="2">
        <v>1693272921.0999999</v>
      </c>
      <c r="EF185" s="2">
        <v>166</v>
      </c>
      <c r="EG185" s="2">
        <v>-6.0000000000000001E-3</v>
      </c>
      <c r="EH185" s="2">
        <v>-8.0000000000000002E-3</v>
      </c>
      <c r="EI185" s="2">
        <v>0.36299999999999999</v>
      </c>
      <c r="EJ185" s="2">
        <v>-3.3000000000000002E-2</v>
      </c>
      <c r="EK185" s="2">
        <v>410</v>
      </c>
      <c r="EL185" s="2">
        <v>9</v>
      </c>
      <c r="EM185" s="2">
        <v>1.1000000000000001</v>
      </c>
      <c r="EN185" s="2">
        <v>0.09</v>
      </c>
      <c r="EO185" s="2">
        <v>100</v>
      </c>
      <c r="EP185" s="2">
        <v>100</v>
      </c>
      <c r="EQ185" s="2">
        <v>0.36299999999999999</v>
      </c>
      <c r="ER185" s="2">
        <v>-3.3000000000000002E-2</v>
      </c>
      <c r="ES185" s="2">
        <v>-0.12036127193584049</v>
      </c>
      <c r="ET185" s="2">
        <v>4.3947813741094052E-4</v>
      </c>
      <c r="EU185" s="2">
        <v>1.9954388575737439E-6</v>
      </c>
      <c r="EV185" s="2">
        <v>-3.8034163071679039E-10</v>
      </c>
      <c r="EW185" s="2">
        <v>-4.5825470814442139E-2</v>
      </c>
      <c r="EX185" s="2">
        <v>-1.1920631203760169E-2</v>
      </c>
      <c r="EY185" s="2">
        <v>1.912794135708796E-3</v>
      </c>
      <c r="EZ185" s="2">
        <v>-4.0206091563060771E-5</v>
      </c>
      <c r="FA185" s="2">
        <v>23</v>
      </c>
      <c r="FB185" s="2">
        <v>2006</v>
      </c>
      <c r="FC185" s="2">
        <v>0</v>
      </c>
      <c r="FD185" s="2">
        <v>18</v>
      </c>
      <c r="FE185" s="2">
        <v>3.1</v>
      </c>
      <c r="FF185" s="2">
        <v>3.1</v>
      </c>
      <c r="FG185" s="2">
        <v>1.07178</v>
      </c>
      <c r="FH185" s="2">
        <v>2.5988799999999999</v>
      </c>
      <c r="FI185" s="2">
        <v>1.39771</v>
      </c>
      <c r="FJ185" s="2">
        <v>2.2766099999999998</v>
      </c>
      <c r="FK185" s="2">
        <v>1.3952599999999999</v>
      </c>
      <c r="FL185" s="2">
        <v>2.4731399999999999</v>
      </c>
      <c r="FM185" s="2">
        <v>29.007100000000001</v>
      </c>
      <c r="FN185" s="2">
        <v>13.685499999999999</v>
      </c>
      <c r="FO185" s="2">
        <v>18</v>
      </c>
      <c r="FP185" s="2">
        <v>591.58399999999995</v>
      </c>
      <c r="FQ185" s="2">
        <v>399.73899999999998</v>
      </c>
      <c r="FR185" s="2">
        <v>20.6861</v>
      </c>
      <c r="FS185" s="2">
        <v>23.072099999999999</v>
      </c>
      <c r="FT185" s="2">
        <v>30.0002</v>
      </c>
      <c r="FU185" s="2">
        <v>22.9499</v>
      </c>
      <c r="FV185" s="2">
        <v>23.302700000000002</v>
      </c>
      <c r="FW185" s="2">
        <v>21.468800000000002</v>
      </c>
      <c r="FX185" s="2">
        <v>8.7536199999999997</v>
      </c>
      <c r="FY185" s="2">
        <v>8.3902000000000001</v>
      </c>
      <c r="FZ185" s="2">
        <v>-999.9</v>
      </c>
      <c r="GA185" s="2">
        <v>410</v>
      </c>
      <c r="GB185" s="2">
        <v>9.1396800000000002</v>
      </c>
      <c r="GC185" s="2">
        <v>99.3185</v>
      </c>
      <c r="GD185" s="2">
        <v>94.000900000000001</v>
      </c>
    </row>
    <row r="186" spans="1:186" s="2" customFormat="1" thickTop="1" thickBot="1" x14ac:dyDescent="0.35">
      <c r="A186" s="1">
        <v>166</v>
      </c>
      <c r="B186" s="2">
        <v>1693273048.0999999</v>
      </c>
      <c r="C186" s="2">
        <v>36639.099999904633</v>
      </c>
      <c r="D186" s="2" t="s">
        <v>1173</v>
      </c>
      <c r="E186" s="2" t="s">
        <v>1174</v>
      </c>
      <c r="F186" s="2">
        <v>5</v>
      </c>
      <c r="G186" s="2" t="s">
        <v>934</v>
      </c>
      <c r="H186" s="2" t="s">
        <v>308</v>
      </c>
      <c r="I186" s="1">
        <v>166</v>
      </c>
      <c r="J186" s="1" t="s">
        <v>1371</v>
      </c>
      <c r="M186" s="2">
        <v>1693273040.099999</v>
      </c>
      <c r="N186" s="2">
        <f t="shared" si="100"/>
        <v>7.3622397507263585E-4</v>
      </c>
      <c r="O186" s="2">
        <f t="shared" si="101"/>
        <v>0.73622397507263582</v>
      </c>
      <c r="P186" s="1">
        <f t="shared" si="102"/>
        <v>3.3173374469677142</v>
      </c>
      <c r="Q186" s="2">
        <f t="shared" si="103"/>
        <v>406.38651612903232</v>
      </c>
      <c r="R186" s="2">
        <f t="shared" si="104"/>
        <v>304.28648523474243</v>
      </c>
      <c r="S186" s="2">
        <f t="shared" si="105"/>
        <v>30.865506826306433</v>
      </c>
      <c r="T186" s="2">
        <f t="shared" si="106"/>
        <v>41.222092982614598</v>
      </c>
      <c r="U186" s="2">
        <f t="shared" si="107"/>
        <v>5.6596282317180627E-2</v>
      </c>
      <c r="V186" s="2">
        <f t="shared" si="108"/>
        <v>2.9529090203814832</v>
      </c>
      <c r="W186" s="2">
        <f t="shared" si="109"/>
        <v>5.6000496401896381E-2</v>
      </c>
      <c r="X186" s="2">
        <f t="shared" si="110"/>
        <v>3.5053316503827772E-2</v>
      </c>
      <c r="Y186" s="2">
        <f t="shared" si="111"/>
        <v>16.50313971916842</v>
      </c>
      <c r="Z186" s="2">
        <f t="shared" si="112"/>
        <v>20.900786304104916</v>
      </c>
      <c r="AA186" s="2">
        <f t="shared" si="113"/>
        <v>20.56257096774193</v>
      </c>
      <c r="AB186" s="2">
        <f t="shared" si="114"/>
        <v>2.4296217830777085</v>
      </c>
      <c r="AC186" s="2">
        <f t="shared" si="115"/>
        <v>44.863922363059864</v>
      </c>
      <c r="AD186" s="2">
        <f t="shared" si="116"/>
        <v>1.1194022915773338</v>
      </c>
      <c r="AE186" s="2">
        <f t="shared" si="117"/>
        <v>2.4951057166125747</v>
      </c>
      <c r="AF186" s="2">
        <f t="shared" si="118"/>
        <v>1.3102194915003746</v>
      </c>
      <c r="AG186" s="2">
        <f t="shared" si="119"/>
        <v>-32.467477300703244</v>
      </c>
      <c r="AH186" s="2">
        <f t="shared" si="120"/>
        <v>68.77987985105932</v>
      </c>
      <c r="AI186" s="2">
        <f t="shared" si="121"/>
        <v>4.7204480649835503</v>
      </c>
      <c r="AJ186" s="2">
        <f t="shared" si="122"/>
        <v>57.535990334508043</v>
      </c>
      <c r="AK186" s="2">
        <f t="shared" si="123"/>
        <v>3.3173374469677142</v>
      </c>
      <c r="AL186" s="2">
        <f t="shared" si="124"/>
        <v>0.73622397507263582</v>
      </c>
      <c r="AM186" s="2">
        <f t="shared" si="125"/>
        <v>3.4617635596423852</v>
      </c>
      <c r="AN186" s="2">
        <v>414.2925844374389</v>
      </c>
      <c r="AO186" s="2">
        <v>410.81065454545438</v>
      </c>
      <c r="AP186" s="2">
        <v>-3.424296016696339E-3</v>
      </c>
      <c r="AQ186" s="2">
        <v>67.259183399364957</v>
      </c>
      <c r="AR186" s="2">
        <f t="shared" si="126"/>
        <v>0.73962315686689462</v>
      </c>
      <c r="AS186" s="2">
        <v>10.30601273851468</v>
      </c>
      <c r="AT186" s="2">
        <v>11.037509696969691</v>
      </c>
      <c r="AU186" s="2">
        <v>-6.1770178222206334E-6</v>
      </c>
      <c r="AV186" s="2">
        <v>78.449840984777438</v>
      </c>
      <c r="AW186" s="2">
        <v>7</v>
      </c>
      <c r="AX186" s="2">
        <v>1</v>
      </c>
      <c r="AY186" s="2">
        <f t="shared" si="127"/>
        <v>1</v>
      </c>
      <c r="AZ186" s="2">
        <f t="shared" si="128"/>
        <v>0</v>
      </c>
      <c r="BA186" s="2">
        <f t="shared" si="129"/>
        <v>54679.023905322829</v>
      </c>
      <c r="BB186" s="2" t="s">
        <v>309</v>
      </c>
      <c r="BC186" s="2">
        <v>0</v>
      </c>
      <c r="BD186" s="2">
        <v>0</v>
      </c>
      <c r="BE186" s="2">
        <v>0</v>
      </c>
      <c r="BF186" s="2" t="e">
        <f t="shared" si="130"/>
        <v>#DIV/0!</v>
      </c>
      <c r="BG186" s="2">
        <v>0.5</v>
      </c>
      <c r="BH186" s="2" t="s">
        <v>1175</v>
      </c>
      <c r="BI186" s="2">
        <v>8187.37</v>
      </c>
      <c r="BJ186" s="2">
        <v>944.77046153846152</v>
      </c>
      <c r="BK186" s="2">
        <v>2745.45</v>
      </c>
      <c r="BL186" s="2">
        <f t="shared" si="131"/>
        <v>0.65587773897231361</v>
      </c>
      <c r="BM186" s="2">
        <v>0.5</v>
      </c>
      <c r="BN186" s="2">
        <f t="shared" si="132"/>
        <v>84.248845626846389</v>
      </c>
      <c r="BO186" s="2">
        <f t="shared" si="133"/>
        <v>3.3173374469677142</v>
      </c>
      <c r="BP186" s="2">
        <f t="shared" si="134"/>
        <v>27.628471190381749</v>
      </c>
      <c r="BQ186" s="2">
        <f t="shared" si="135"/>
        <v>3.3440665281589961E-2</v>
      </c>
      <c r="BR186" s="2">
        <f t="shared" si="136"/>
        <v>-1</v>
      </c>
      <c r="BS186" s="2" t="e">
        <f t="shared" si="137"/>
        <v>#DIV/0!</v>
      </c>
      <c r="BT186" s="2" t="s">
        <v>1176</v>
      </c>
      <c r="BU186" s="2">
        <v>730.87</v>
      </c>
      <c r="BV186" s="2">
        <f t="shared" si="138"/>
        <v>730.87</v>
      </c>
      <c r="BW186" s="2">
        <f t="shared" si="139"/>
        <v>0.73378863210038425</v>
      </c>
      <c r="BX186" s="2">
        <f t="shared" si="140"/>
        <v>0.89382379377415566</v>
      </c>
      <c r="BY186" s="2">
        <f t="shared" si="141"/>
        <v>3.7564135892840036</v>
      </c>
      <c r="BZ186" s="2">
        <f t="shared" si="142"/>
        <v>0.65587773897231361</v>
      </c>
      <c r="CA186" s="2" t="e">
        <f t="shared" si="143"/>
        <v>#DIV/0!</v>
      </c>
      <c r="CB186" s="2">
        <f t="shared" si="144"/>
        <v>0.69145789665347468</v>
      </c>
      <c r="CC186" s="2">
        <f t="shared" si="145"/>
        <v>0.30854210334652532</v>
      </c>
      <c r="CD186" s="2">
        <f t="shared" si="146"/>
        <v>99.956987096774171</v>
      </c>
      <c r="CE186" s="2">
        <f t="shared" si="147"/>
        <v>84.248845626846389</v>
      </c>
      <c r="CF186" s="2">
        <f t="shared" si="148"/>
        <v>0.84285099094953897</v>
      </c>
      <c r="CG186" s="2">
        <f t="shared" si="149"/>
        <v>0.16510241253261038</v>
      </c>
      <c r="CH186" s="2">
        <v>6</v>
      </c>
      <c r="CI186" s="2">
        <v>0.5</v>
      </c>
      <c r="CJ186" s="2" t="s">
        <v>312</v>
      </c>
      <c r="CK186" s="2">
        <v>2</v>
      </c>
      <c r="CL186" s="2" t="b">
        <v>0</v>
      </c>
      <c r="CM186" s="2">
        <v>1693273040.099999</v>
      </c>
      <c r="CN186" s="2">
        <v>406.38651612903232</v>
      </c>
      <c r="CO186" s="2">
        <v>410.00306451612897</v>
      </c>
      <c r="CP186" s="2">
        <v>11.035587096774201</v>
      </c>
      <c r="CQ186" s="2">
        <v>10.30748387096774</v>
      </c>
      <c r="CR186" s="2">
        <v>406.01151612903232</v>
      </c>
      <c r="CS186" s="2">
        <v>11.0455870967742</v>
      </c>
      <c r="CT186" s="2">
        <v>599.99677419354828</v>
      </c>
      <c r="CU186" s="2">
        <v>101.3357096774193</v>
      </c>
      <c r="CV186" s="2">
        <v>9.9971248387096784E-2</v>
      </c>
      <c r="CW186" s="2">
        <v>20.994612903225811</v>
      </c>
      <c r="CX186" s="2">
        <v>20.56257096774193</v>
      </c>
      <c r="CY186" s="2">
        <v>999.90000000000032</v>
      </c>
      <c r="CZ186" s="2">
        <v>0</v>
      </c>
      <c r="DA186" s="2">
        <v>0</v>
      </c>
      <c r="DB186" s="2">
        <v>10000.19548387097</v>
      </c>
      <c r="DC186" s="2">
        <v>0</v>
      </c>
      <c r="DD186" s="2">
        <v>41.727277419354827</v>
      </c>
      <c r="DE186" s="2">
        <v>99.956987096774171</v>
      </c>
      <c r="DF186" s="2">
        <v>0.89994258064516164</v>
      </c>
      <c r="DG186" s="2">
        <v>0.1000574290322581</v>
      </c>
      <c r="DH186" s="2">
        <v>0</v>
      </c>
      <c r="DI186" s="2">
        <v>945.40416129032258</v>
      </c>
      <c r="DJ186" s="2">
        <v>5.0002200000000023</v>
      </c>
      <c r="DK186" s="2">
        <v>914.18367741935492</v>
      </c>
      <c r="DL186" s="2">
        <v>875.40667741935488</v>
      </c>
      <c r="DM186" s="2">
        <v>27.933</v>
      </c>
      <c r="DN186" s="2">
        <v>33.436999999999998</v>
      </c>
      <c r="DO186" s="2">
        <v>30.245935483870969</v>
      </c>
      <c r="DP186" s="2">
        <v>28.816193548387101</v>
      </c>
      <c r="DQ186" s="2">
        <v>30.312000000000001</v>
      </c>
      <c r="DR186" s="2">
        <v>85.455806451612901</v>
      </c>
      <c r="DS186" s="2">
        <v>9.499032258064517</v>
      </c>
      <c r="DT186" s="2">
        <v>0</v>
      </c>
      <c r="DU186" s="2">
        <v>151.4000000953674</v>
      </c>
      <c r="DV186" s="2">
        <v>0</v>
      </c>
      <c r="DW186" s="2">
        <v>944.77046153846152</v>
      </c>
      <c r="DX186" s="2">
        <v>-68.451145347643561</v>
      </c>
      <c r="DY186" s="2">
        <v>-64.794153913845932</v>
      </c>
      <c r="DZ186" s="2">
        <v>913.63049999999998</v>
      </c>
      <c r="EA186" s="2">
        <v>15</v>
      </c>
      <c r="EB186" s="2">
        <v>1693273069.0999999</v>
      </c>
      <c r="EC186" s="2" t="s">
        <v>1177</v>
      </c>
      <c r="ED186" s="2">
        <v>1693273069.0999999</v>
      </c>
      <c r="EE186" s="2">
        <v>1693273067.0999999</v>
      </c>
      <c r="EF186" s="2">
        <v>167</v>
      </c>
      <c r="EG186" s="2">
        <v>1.2999999999999999E-2</v>
      </c>
      <c r="EH186" s="2">
        <v>7.0000000000000001E-3</v>
      </c>
      <c r="EI186" s="2">
        <v>0.375</v>
      </c>
      <c r="EJ186" s="2">
        <v>-0.01</v>
      </c>
      <c r="EK186" s="2">
        <v>410</v>
      </c>
      <c r="EL186" s="2">
        <v>10</v>
      </c>
      <c r="EM186" s="2">
        <v>0.78</v>
      </c>
      <c r="EN186" s="2">
        <v>0.18</v>
      </c>
      <c r="EO186" s="2">
        <v>100</v>
      </c>
      <c r="EP186" s="2">
        <v>100</v>
      </c>
      <c r="EQ186" s="2">
        <v>0.375</v>
      </c>
      <c r="ER186" s="2">
        <v>-0.01</v>
      </c>
      <c r="ES186" s="2">
        <v>-0.12614629565478361</v>
      </c>
      <c r="ET186" s="2">
        <v>4.3947813741094052E-4</v>
      </c>
      <c r="EU186" s="2">
        <v>1.9954388575737439E-6</v>
      </c>
      <c r="EV186" s="2">
        <v>-3.8034163071679039E-10</v>
      </c>
      <c r="EW186" s="2">
        <v>-5.3587603899052677E-2</v>
      </c>
      <c r="EX186" s="2">
        <v>-1.1920631203760169E-2</v>
      </c>
      <c r="EY186" s="2">
        <v>1.912794135708796E-3</v>
      </c>
      <c r="EZ186" s="2">
        <v>-4.0206091563060771E-5</v>
      </c>
      <c r="FA186" s="2">
        <v>23</v>
      </c>
      <c r="FB186" s="2">
        <v>2006</v>
      </c>
      <c r="FC186" s="2">
        <v>0</v>
      </c>
      <c r="FD186" s="2">
        <v>18</v>
      </c>
      <c r="FE186" s="2">
        <v>2.2999999999999998</v>
      </c>
      <c r="FF186" s="2">
        <v>2.1</v>
      </c>
      <c r="FG186" s="2">
        <v>1.07178</v>
      </c>
      <c r="FH186" s="2">
        <v>2.5927699999999998</v>
      </c>
      <c r="FI186" s="2">
        <v>1.39771</v>
      </c>
      <c r="FJ186" s="2">
        <v>2.2766099999999998</v>
      </c>
      <c r="FK186" s="2">
        <v>1.3952599999999999</v>
      </c>
      <c r="FL186" s="2">
        <v>2.47803</v>
      </c>
      <c r="FM186" s="2">
        <v>28.985900000000001</v>
      </c>
      <c r="FN186" s="2">
        <v>13.6592</v>
      </c>
      <c r="FO186" s="2">
        <v>18</v>
      </c>
      <c r="FP186" s="2">
        <v>591.97900000000004</v>
      </c>
      <c r="FQ186" s="2">
        <v>401.06400000000002</v>
      </c>
      <c r="FR186" s="2">
        <v>20.754999999999999</v>
      </c>
      <c r="FS186" s="2">
        <v>23.104800000000001</v>
      </c>
      <c r="FT186" s="2">
        <v>30.0002</v>
      </c>
      <c r="FU186" s="2">
        <v>22.973299999999998</v>
      </c>
      <c r="FV186" s="2">
        <v>23.3277</v>
      </c>
      <c r="FW186" s="2">
        <v>21.482099999999999</v>
      </c>
      <c r="FX186" s="2">
        <v>0</v>
      </c>
      <c r="FY186" s="2">
        <v>5.7761699999999996</v>
      </c>
      <c r="FZ186" s="2">
        <v>-999.9</v>
      </c>
      <c r="GA186" s="2">
        <v>410</v>
      </c>
      <c r="GB186" s="2">
        <v>10.6615</v>
      </c>
      <c r="GC186" s="2">
        <v>99.310900000000004</v>
      </c>
      <c r="GD186" s="2">
        <v>93.992000000000004</v>
      </c>
    </row>
    <row r="187" spans="1:186" s="2" customFormat="1" thickTop="1" thickBot="1" x14ac:dyDescent="0.35">
      <c r="A187" s="1">
        <v>167</v>
      </c>
      <c r="B187" s="2">
        <v>1693273278.5999999</v>
      </c>
      <c r="C187" s="2">
        <v>36869.599999904633</v>
      </c>
      <c r="D187" s="2" t="s">
        <v>1178</v>
      </c>
      <c r="E187" s="2" t="s">
        <v>1179</v>
      </c>
      <c r="F187" s="2">
        <v>5</v>
      </c>
      <c r="G187" s="2" t="s">
        <v>934</v>
      </c>
      <c r="H187" s="2" t="s">
        <v>308</v>
      </c>
      <c r="I187" s="1">
        <v>167</v>
      </c>
      <c r="J187" s="1" t="s">
        <v>1374</v>
      </c>
      <c r="M187" s="2">
        <v>1693273270.849999</v>
      </c>
      <c r="N187" s="2">
        <f t="shared" si="100"/>
        <v>2.1125553795067068E-3</v>
      </c>
      <c r="O187" s="2">
        <f t="shared" si="101"/>
        <v>2.1125553795067069</v>
      </c>
      <c r="P187" s="1">
        <f t="shared" si="102"/>
        <v>4.9209925332499722</v>
      </c>
      <c r="Q187" s="2">
        <f t="shared" si="103"/>
        <v>404.25420000000003</v>
      </c>
      <c r="R187" s="2">
        <f t="shared" si="104"/>
        <v>349.13343402322806</v>
      </c>
      <c r="S187" s="2">
        <f t="shared" si="105"/>
        <v>35.414058662129918</v>
      </c>
      <c r="T187" s="2">
        <f t="shared" si="106"/>
        <v>41.005187581834193</v>
      </c>
      <c r="U187" s="2">
        <f t="shared" si="107"/>
        <v>0.17048952857794539</v>
      </c>
      <c r="V187" s="2">
        <f t="shared" si="108"/>
        <v>2.9530143442920953</v>
      </c>
      <c r="W187" s="2">
        <f t="shared" si="109"/>
        <v>0.16520395379952257</v>
      </c>
      <c r="X187" s="2">
        <f t="shared" si="110"/>
        <v>0.10371370900785087</v>
      </c>
      <c r="Y187" s="2">
        <f t="shared" si="111"/>
        <v>16.508725949235441</v>
      </c>
      <c r="Z187" s="2">
        <f t="shared" si="112"/>
        <v>20.50611912532846</v>
      </c>
      <c r="AA187" s="2">
        <f t="shared" si="113"/>
        <v>20.326293333333339</v>
      </c>
      <c r="AB187" s="2">
        <f t="shared" si="114"/>
        <v>2.3944503277290381</v>
      </c>
      <c r="AC187" s="2">
        <f t="shared" si="115"/>
        <v>44.985723590062911</v>
      </c>
      <c r="AD187" s="2">
        <f t="shared" si="116"/>
        <v>1.1198244003909559</v>
      </c>
      <c r="AE187" s="2">
        <f t="shared" si="117"/>
        <v>2.4892884031286733</v>
      </c>
      <c r="AF187" s="2">
        <f t="shared" si="118"/>
        <v>1.2746259273380822</v>
      </c>
      <c r="AG187" s="2">
        <f t="shared" si="119"/>
        <v>-93.163692236245765</v>
      </c>
      <c r="AH187" s="2">
        <f t="shared" si="120"/>
        <v>100.35249254310698</v>
      </c>
      <c r="AI187" s="2">
        <f t="shared" si="121"/>
        <v>6.877434483752447</v>
      </c>
      <c r="AJ187" s="2">
        <f t="shared" si="122"/>
        <v>30.574960739849089</v>
      </c>
      <c r="AK187" s="2">
        <f t="shared" si="123"/>
        <v>4.9209925332499722</v>
      </c>
      <c r="AL187" s="2">
        <f t="shared" si="124"/>
        <v>2.1125553795067069</v>
      </c>
      <c r="AM187" s="2">
        <f t="shared" si="125"/>
        <v>4.7088483044723199</v>
      </c>
      <c r="AN187" s="2">
        <v>413.66921544618822</v>
      </c>
      <c r="AO187" s="2">
        <v>408.9275393939393</v>
      </c>
      <c r="AP187" s="2">
        <v>-2.0289353045054629E-3</v>
      </c>
      <c r="AQ187" s="2">
        <v>67.25914421456487</v>
      </c>
      <c r="AR187" s="2">
        <f t="shared" si="126"/>
        <v>2.0290673619813218</v>
      </c>
      <c r="AS187" s="2">
        <v>8.8647111512828278</v>
      </c>
      <c r="AT187" s="2">
        <v>10.95708484848485</v>
      </c>
      <c r="AU187" s="2">
        <v>-1.5806468129141511E-2</v>
      </c>
      <c r="AV187" s="2">
        <v>78.461383692237419</v>
      </c>
      <c r="AW187" s="2">
        <v>12</v>
      </c>
      <c r="AX187" s="2">
        <v>2</v>
      </c>
      <c r="AY187" s="2">
        <f t="shared" si="127"/>
        <v>1</v>
      </c>
      <c r="AZ187" s="2">
        <f t="shared" si="128"/>
        <v>0</v>
      </c>
      <c r="BA187" s="2">
        <f t="shared" si="129"/>
        <v>54689.189265866873</v>
      </c>
      <c r="BB187" s="2" t="s">
        <v>309</v>
      </c>
      <c r="BC187" s="2">
        <v>0</v>
      </c>
      <c r="BD187" s="2">
        <v>0</v>
      </c>
      <c r="BE187" s="2">
        <v>0</v>
      </c>
      <c r="BF187" s="2" t="e">
        <f t="shared" si="130"/>
        <v>#DIV/0!</v>
      </c>
      <c r="BG187" s="2">
        <v>0.5</v>
      </c>
      <c r="BH187" s="2" t="s">
        <v>1180</v>
      </c>
      <c r="BI187" s="2">
        <v>8162.09</v>
      </c>
      <c r="BJ187" s="2">
        <v>1031.793076923077</v>
      </c>
      <c r="BK187" s="2">
        <v>3140.97</v>
      </c>
      <c r="BL187" s="2">
        <f t="shared" si="131"/>
        <v>0.67150495645514696</v>
      </c>
      <c r="BM187" s="2">
        <v>0.5</v>
      </c>
      <c r="BN187" s="2">
        <f t="shared" si="132"/>
        <v>84.278086386132358</v>
      </c>
      <c r="BO187" s="2">
        <f t="shared" si="133"/>
        <v>4.9209925332499722</v>
      </c>
      <c r="BP187" s="2">
        <f t="shared" si="134"/>
        <v>28.296576364421462</v>
      </c>
      <c r="BQ187" s="2">
        <f t="shared" si="135"/>
        <v>5.2457201187442126E-2</v>
      </c>
      <c r="BR187" s="2">
        <f t="shared" si="136"/>
        <v>-1</v>
      </c>
      <c r="BS187" s="2" t="e">
        <f t="shared" si="137"/>
        <v>#DIV/0!</v>
      </c>
      <c r="BT187" s="2" t="s">
        <v>1181</v>
      </c>
      <c r="BU187" s="2">
        <v>747.73</v>
      </c>
      <c r="BV187" s="2">
        <f t="shared" si="138"/>
        <v>747.73</v>
      </c>
      <c r="BW187" s="2">
        <f t="shared" si="139"/>
        <v>0.76194296666316452</v>
      </c>
      <c r="BX187" s="2">
        <f t="shared" si="140"/>
        <v>0.88130606336051664</v>
      </c>
      <c r="BY187" s="2">
        <f t="shared" si="141"/>
        <v>4.200674040094686</v>
      </c>
      <c r="BZ187" s="2">
        <f t="shared" si="142"/>
        <v>0.67150495645514696</v>
      </c>
      <c r="CA187" s="2" t="e">
        <f t="shared" si="143"/>
        <v>#DIV/0!</v>
      </c>
      <c r="CB187" s="2">
        <f t="shared" si="144"/>
        <v>0.63867358436025623</v>
      </c>
      <c r="CC187" s="2">
        <f t="shared" si="145"/>
        <v>0.36132641563974377</v>
      </c>
      <c r="CD187" s="2">
        <f t="shared" si="146"/>
        <v>99.991776666666681</v>
      </c>
      <c r="CE187" s="2">
        <f t="shared" si="147"/>
        <v>84.278086386132358</v>
      </c>
      <c r="CF187" s="2">
        <f t="shared" si="148"/>
        <v>0.84285017424065178</v>
      </c>
      <c r="CG187" s="2">
        <f t="shared" si="149"/>
        <v>0.16510083628445818</v>
      </c>
      <c r="CH187" s="2">
        <v>6</v>
      </c>
      <c r="CI187" s="2">
        <v>0.5</v>
      </c>
      <c r="CJ187" s="2" t="s">
        <v>312</v>
      </c>
      <c r="CK187" s="2">
        <v>2</v>
      </c>
      <c r="CL187" s="2" t="b">
        <v>0</v>
      </c>
      <c r="CM187" s="2">
        <v>1693273270.849999</v>
      </c>
      <c r="CN187" s="2">
        <v>404.25420000000003</v>
      </c>
      <c r="CO187" s="2">
        <v>410.02886666666672</v>
      </c>
      <c r="CP187" s="2">
        <v>11.039913333333329</v>
      </c>
      <c r="CQ187" s="2">
        <v>8.9508016666666688</v>
      </c>
      <c r="CR187" s="2">
        <v>404.0292</v>
      </c>
      <c r="CS187" s="2">
        <v>11.07391333333333</v>
      </c>
      <c r="CT187" s="2">
        <v>600.03483333333327</v>
      </c>
      <c r="CU187" s="2">
        <v>101.3341333333333</v>
      </c>
      <c r="CV187" s="2">
        <v>0.10003255</v>
      </c>
      <c r="CW187" s="2">
        <v>20.956636666666679</v>
      </c>
      <c r="CX187" s="2">
        <v>20.326293333333339</v>
      </c>
      <c r="CY187" s="2">
        <v>999.9000000000002</v>
      </c>
      <c r="CZ187" s="2">
        <v>0</v>
      </c>
      <c r="DA187" s="2">
        <v>0</v>
      </c>
      <c r="DB187" s="2">
        <v>10000.949000000001</v>
      </c>
      <c r="DC187" s="2">
        <v>0</v>
      </c>
      <c r="DD187" s="2">
        <v>29.734590000000001</v>
      </c>
      <c r="DE187" s="2">
        <v>99.991776666666681</v>
      </c>
      <c r="DF187" s="2">
        <v>0.90000706666666674</v>
      </c>
      <c r="DG187" s="2">
        <v>9.9992633333333344E-2</v>
      </c>
      <c r="DH187" s="2">
        <v>0</v>
      </c>
      <c r="DI187" s="2">
        <v>1031.9559999999999</v>
      </c>
      <c r="DJ187" s="2">
        <v>5.0002200000000014</v>
      </c>
      <c r="DK187" s="2">
        <v>985.22719999999993</v>
      </c>
      <c r="DL187" s="2">
        <v>875.74619999999982</v>
      </c>
      <c r="DM187" s="2">
        <v>27.375</v>
      </c>
      <c r="DN187" s="2">
        <v>33.520600000000002</v>
      </c>
      <c r="DO187" s="2">
        <v>29.67893333333333</v>
      </c>
      <c r="DP187" s="2">
        <v>32.008133333333333</v>
      </c>
      <c r="DQ187" s="2">
        <v>30.375</v>
      </c>
      <c r="DR187" s="2">
        <v>85.49366666666667</v>
      </c>
      <c r="DS187" s="2">
        <v>9.5</v>
      </c>
      <c r="DT187" s="2">
        <v>0</v>
      </c>
      <c r="DU187" s="2">
        <v>228.20000004768369</v>
      </c>
      <c r="DV187" s="2">
        <v>0</v>
      </c>
      <c r="DW187" s="2">
        <v>1031.793076923077</v>
      </c>
      <c r="DX187" s="2">
        <v>-99.08923062547278</v>
      </c>
      <c r="DY187" s="2">
        <v>-92.189299043313852</v>
      </c>
      <c r="DZ187" s="2">
        <v>985.11342307692314</v>
      </c>
      <c r="EA187" s="2">
        <v>15</v>
      </c>
      <c r="EB187" s="2">
        <v>1693273316.0999999</v>
      </c>
      <c r="EC187" s="2" t="s">
        <v>1182</v>
      </c>
      <c r="ED187" s="2">
        <v>1693273305.0999999</v>
      </c>
      <c r="EE187" s="2">
        <v>1693273316.0999999</v>
      </c>
      <c r="EF187" s="2">
        <v>168</v>
      </c>
      <c r="EG187" s="2">
        <v>-0.151</v>
      </c>
      <c r="EH187" s="2">
        <v>-2E-3</v>
      </c>
      <c r="EI187" s="2">
        <v>0.22500000000000001</v>
      </c>
      <c r="EJ187" s="2">
        <v>-3.4000000000000002E-2</v>
      </c>
      <c r="EK187" s="2">
        <v>410</v>
      </c>
      <c r="EL187" s="2">
        <v>9</v>
      </c>
      <c r="EM187" s="2">
        <v>0.47</v>
      </c>
      <c r="EN187" s="2">
        <v>0.05</v>
      </c>
      <c r="EO187" s="2">
        <v>100</v>
      </c>
      <c r="EP187" s="2">
        <v>100</v>
      </c>
      <c r="EQ187" s="2">
        <v>0.22500000000000001</v>
      </c>
      <c r="ER187" s="2">
        <v>-3.4000000000000002E-2</v>
      </c>
      <c r="ES187" s="2">
        <v>-0.11351713974951071</v>
      </c>
      <c r="ET187" s="2">
        <v>4.3947813741094052E-4</v>
      </c>
      <c r="EU187" s="2">
        <v>1.9954388575737439E-6</v>
      </c>
      <c r="EV187" s="2">
        <v>-3.8034163071679039E-10</v>
      </c>
      <c r="EW187" s="2">
        <v>-4.6936200360154542E-2</v>
      </c>
      <c r="EX187" s="2">
        <v>-1.1920631203760169E-2</v>
      </c>
      <c r="EY187" s="2">
        <v>1.912794135708796E-3</v>
      </c>
      <c r="EZ187" s="2">
        <v>-4.0206091563060771E-5</v>
      </c>
      <c r="FA187" s="2">
        <v>23</v>
      </c>
      <c r="FB187" s="2">
        <v>2006</v>
      </c>
      <c r="FC187" s="2">
        <v>0</v>
      </c>
      <c r="FD187" s="2">
        <v>18</v>
      </c>
      <c r="FE187" s="2">
        <v>3.5</v>
      </c>
      <c r="FF187" s="2">
        <v>3.5</v>
      </c>
      <c r="FG187" s="2">
        <v>1.07056</v>
      </c>
      <c r="FH187" s="2">
        <v>2.5915499999999998</v>
      </c>
      <c r="FI187" s="2">
        <v>1.39771</v>
      </c>
      <c r="FJ187" s="2">
        <v>2.2766099999999998</v>
      </c>
      <c r="FK187" s="2">
        <v>1.3952599999999999</v>
      </c>
      <c r="FL187" s="2">
        <v>2.6171899999999999</v>
      </c>
      <c r="FM187" s="2">
        <v>29.007100000000001</v>
      </c>
      <c r="FN187" s="2">
        <v>13.6242</v>
      </c>
      <c r="FO187" s="2">
        <v>18</v>
      </c>
      <c r="FP187" s="2">
        <v>586.81100000000004</v>
      </c>
      <c r="FQ187" s="2">
        <v>399.99400000000003</v>
      </c>
      <c r="FR187" s="2">
        <v>20.836600000000001</v>
      </c>
      <c r="FS187" s="2">
        <v>23.167300000000001</v>
      </c>
      <c r="FT187" s="2">
        <v>30</v>
      </c>
      <c r="FU187" s="2">
        <v>23.0305</v>
      </c>
      <c r="FV187" s="2">
        <v>23.381699999999999</v>
      </c>
      <c r="FW187" s="2">
        <v>21.4526</v>
      </c>
      <c r="FX187" s="2">
        <v>12.761699999999999</v>
      </c>
      <c r="FY187" s="2">
        <v>6.5193000000000003</v>
      </c>
      <c r="FZ187" s="2">
        <v>-999.9</v>
      </c>
      <c r="GA187" s="2">
        <v>410</v>
      </c>
      <c r="GB187" s="2">
        <v>8.7741900000000008</v>
      </c>
      <c r="GC187" s="2">
        <v>99.304900000000004</v>
      </c>
      <c r="GD187" s="2">
        <v>93.984899999999996</v>
      </c>
    </row>
    <row r="188" spans="1:186" s="2" customFormat="1" thickTop="1" thickBot="1" x14ac:dyDescent="0.35">
      <c r="A188" s="1">
        <v>168</v>
      </c>
      <c r="B188" s="2">
        <v>1693273479.0999999</v>
      </c>
      <c r="C188" s="2">
        <v>37070.099999904633</v>
      </c>
      <c r="D188" s="2" t="s">
        <v>1183</v>
      </c>
      <c r="E188" s="2" t="s">
        <v>1184</v>
      </c>
      <c r="F188" s="2">
        <v>5</v>
      </c>
      <c r="G188" s="2" t="s">
        <v>934</v>
      </c>
      <c r="H188" s="2" t="s">
        <v>308</v>
      </c>
      <c r="I188" s="1">
        <v>168</v>
      </c>
      <c r="J188" s="1" t="s">
        <v>1378</v>
      </c>
      <c r="M188" s="2">
        <v>1693273471.099999</v>
      </c>
      <c r="N188" s="2">
        <f t="shared" si="100"/>
        <v>7.0516320408885007E-4</v>
      </c>
      <c r="O188" s="2">
        <f t="shared" si="101"/>
        <v>0.70516320408885003</v>
      </c>
      <c r="P188" s="1">
        <f t="shared" si="102"/>
        <v>3.5845301767501625</v>
      </c>
      <c r="Q188" s="2">
        <f t="shared" si="103"/>
        <v>406.13132258064519</v>
      </c>
      <c r="R188" s="2">
        <f t="shared" si="104"/>
        <v>293.05190883083094</v>
      </c>
      <c r="S188" s="2">
        <f t="shared" si="105"/>
        <v>29.72608310529079</v>
      </c>
      <c r="T188" s="2">
        <f t="shared" si="106"/>
        <v>41.196433406148138</v>
      </c>
      <c r="U188" s="2">
        <f t="shared" si="107"/>
        <v>5.4684009255184816E-2</v>
      </c>
      <c r="V188" s="2">
        <f t="shared" si="108"/>
        <v>2.9530853338492644</v>
      </c>
      <c r="W188" s="2">
        <f t="shared" si="109"/>
        <v>5.4127623309463233E-2</v>
      </c>
      <c r="X188" s="2">
        <f t="shared" si="110"/>
        <v>3.3879281768120349E-2</v>
      </c>
      <c r="Y188" s="2">
        <f t="shared" si="111"/>
        <v>16.51064561539107</v>
      </c>
      <c r="Z188" s="2">
        <f t="shared" si="112"/>
        <v>21.02899575295487</v>
      </c>
      <c r="AA188" s="2">
        <f t="shared" si="113"/>
        <v>20.604825806451611</v>
      </c>
      <c r="AB188" s="2">
        <f t="shared" si="114"/>
        <v>2.4359591643850464</v>
      </c>
      <c r="AC188" s="2">
        <f t="shared" si="115"/>
        <v>45.264015252850868</v>
      </c>
      <c r="AD188" s="2">
        <f t="shared" si="116"/>
        <v>1.137748108551965</v>
      </c>
      <c r="AE188" s="2">
        <f t="shared" si="117"/>
        <v>2.5135819308038654</v>
      </c>
      <c r="AF188" s="2">
        <f t="shared" si="118"/>
        <v>1.2982110558330815</v>
      </c>
      <c r="AG188" s="2">
        <f t="shared" si="119"/>
        <v>-31.097697300318288</v>
      </c>
      <c r="AH188" s="2">
        <f t="shared" si="120"/>
        <v>81.177974240420923</v>
      </c>
      <c r="AI188" s="2">
        <f t="shared" si="121"/>
        <v>5.5756326781375494</v>
      </c>
      <c r="AJ188" s="2">
        <f t="shared" si="122"/>
        <v>72.166555233631257</v>
      </c>
      <c r="AK188" s="2">
        <f t="shared" si="123"/>
        <v>3.5845301767501625</v>
      </c>
      <c r="AL188" s="2">
        <f t="shared" si="124"/>
        <v>0.70516320408885003</v>
      </c>
      <c r="AM188" s="2">
        <f t="shared" si="125"/>
        <v>3.8889656551019778</v>
      </c>
      <c r="AN188" s="2">
        <v>414.35459813126488</v>
      </c>
      <c r="AO188" s="2">
        <v>410.48733939393941</v>
      </c>
      <c r="AP188" s="2">
        <v>-1.3568799838507589E-2</v>
      </c>
      <c r="AQ188" s="2">
        <v>67.258985994377056</v>
      </c>
      <c r="AR188" s="2">
        <f t="shared" si="126"/>
        <v>0.72351294835330227</v>
      </c>
      <c r="AS188" s="2">
        <v>10.520669886205731</v>
      </c>
      <c r="AT188" s="2">
        <v>11.23579939393939</v>
      </c>
      <c r="AU188" s="2">
        <v>4.5289933294086409E-5</v>
      </c>
      <c r="AV188" s="2">
        <v>78.460929537209623</v>
      </c>
      <c r="AW188" s="2">
        <v>33</v>
      </c>
      <c r="AX188" s="2">
        <v>5</v>
      </c>
      <c r="AY188" s="2">
        <f t="shared" si="127"/>
        <v>1</v>
      </c>
      <c r="AZ188" s="2">
        <f t="shared" si="128"/>
        <v>0</v>
      </c>
      <c r="BA188" s="2">
        <f t="shared" si="129"/>
        <v>54661.953334234466</v>
      </c>
      <c r="BB188" s="2" t="s">
        <v>309</v>
      </c>
      <c r="BC188" s="2">
        <v>0</v>
      </c>
      <c r="BD188" s="2">
        <v>0</v>
      </c>
      <c r="BE188" s="2">
        <v>0</v>
      </c>
      <c r="BF188" s="2" t="e">
        <f t="shared" si="130"/>
        <v>#DIV/0!</v>
      </c>
      <c r="BG188" s="2">
        <v>0.5</v>
      </c>
      <c r="BH188" s="2" t="s">
        <v>1185</v>
      </c>
      <c r="BI188" s="2">
        <v>8173.64</v>
      </c>
      <c r="BJ188" s="2">
        <v>1090.731538461539</v>
      </c>
      <c r="BK188" s="2">
        <v>2921.21</v>
      </c>
      <c r="BL188" s="2">
        <f t="shared" si="131"/>
        <v>0.6266165258706019</v>
      </c>
      <c r="BM188" s="2">
        <v>0.5</v>
      </c>
      <c r="BN188" s="2">
        <f t="shared" si="132"/>
        <v>84.288731142188254</v>
      </c>
      <c r="BO188" s="2">
        <f t="shared" si="133"/>
        <v>3.5845301767501625</v>
      </c>
      <c r="BP188" s="2">
        <f t="shared" si="134"/>
        <v>26.408355939179607</v>
      </c>
      <c r="BQ188" s="2">
        <f t="shared" si="135"/>
        <v>3.6594810895264403E-2</v>
      </c>
      <c r="BR188" s="2">
        <f t="shared" si="136"/>
        <v>-1</v>
      </c>
      <c r="BS188" s="2" t="e">
        <f t="shared" si="137"/>
        <v>#DIV/0!</v>
      </c>
      <c r="BT188" s="2" t="s">
        <v>1186</v>
      </c>
      <c r="BU188" s="2">
        <v>815</v>
      </c>
      <c r="BV188" s="2">
        <f t="shared" si="138"/>
        <v>815</v>
      </c>
      <c r="BW188" s="2">
        <f t="shared" si="139"/>
        <v>0.72100602147740145</v>
      </c>
      <c r="BX188" s="2">
        <f t="shared" si="140"/>
        <v>0.86908639762343787</v>
      </c>
      <c r="BY188" s="2">
        <f t="shared" si="141"/>
        <v>3.5843067484662576</v>
      </c>
      <c r="BZ188" s="2">
        <f t="shared" si="142"/>
        <v>0.6266165258706019</v>
      </c>
      <c r="CA188" s="2" t="e">
        <f t="shared" si="143"/>
        <v>#DIV/0!</v>
      </c>
      <c r="CB188" s="2">
        <f t="shared" si="144"/>
        <v>0.64938565456918607</v>
      </c>
      <c r="CC188" s="2">
        <f t="shared" si="145"/>
        <v>0.35061434543081393</v>
      </c>
      <c r="CD188" s="2">
        <f t="shared" si="146"/>
        <v>100.00451935483871</v>
      </c>
      <c r="CE188" s="2">
        <f t="shared" si="147"/>
        <v>84.288731142188254</v>
      </c>
      <c r="CF188" s="2">
        <f t="shared" si="148"/>
        <v>0.84284922007487206</v>
      </c>
      <c r="CG188" s="2">
        <f t="shared" si="149"/>
        <v>0.16509899474450304</v>
      </c>
      <c r="CH188" s="2">
        <v>6</v>
      </c>
      <c r="CI188" s="2">
        <v>0.5</v>
      </c>
      <c r="CJ188" s="2" t="s">
        <v>312</v>
      </c>
      <c r="CK188" s="2">
        <v>2</v>
      </c>
      <c r="CL188" s="2" t="b">
        <v>0</v>
      </c>
      <c r="CM188" s="2">
        <v>1693273471.099999</v>
      </c>
      <c r="CN188" s="2">
        <v>406.13132258064519</v>
      </c>
      <c r="CO188" s="2">
        <v>410.00219354838708</v>
      </c>
      <c r="CP188" s="2">
        <v>11.21638709677419</v>
      </c>
      <c r="CQ188" s="2">
        <v>10.519141935483869</v>
      </c>
      <c r="CR188" s="2">
        <v>405.78032258064519</v>
      </c>
      <c r="CS188" s="2">
        <v>11.224387096774191</v>
      </c>
      <c r="CT188" s="2">
        <v>600.0074516129032</v>
      </c>
      <c r="CU188" s="2">
        <v>101.3361935483871</v>
      </c>
      <c r="CV188" s="2">
        <v>0.1000442290322581</v>
      </c>
      <c r="CW188" s="2">
        <v>21.11471612903226</v>
      </c>
      <c r="CX188" s="2">
        <v>20.604825806451611</v>
      </c>
      <c r="CY188" s="2">
        <v>999.90000000000032</v>
      </c>
      <c r="CZ188" s="2">
        <v>0</v>
      </c>
      <c r="DA188" s="2">
        <v>0</v>
      </c>
      <c r="DB188" s="2">
        <v>10001.14870967742</v>
      </c>
      <c r="DC188" s="2">
        <v>0</v>
      </c>
      <c r="DD188" s="2">
        <v>28.66379677419355</v>
      </c>
      <c r="DE188" s="2">
        <v>100.00451935483871</v>
      </c>
      <c r="DF188" s="2">
        <v>0.90005100000000038</v>
      </c>
      <c r="DG188" s="2">
        <v>9.9949099999999971E-2</v>
      </c>
      <c r="DH188" s="2">
        <v>0</v>
      </c>
      <c r="DI188" s="2">
        <v>1090.640322580645</v>
      </c>
      <c r="DJ188" s="2">
        <v>5.0002200000000023</v>
      </c>
      <c r="DK188" s="2">
        <v>1043.3709677419349</v>
      </c>
      <c r="DL188" s="2">
        <v>875.8749354838709</v>
      </c>
      <c r="DM188" s="2">
        <v>28.024000000000001</v>
      </c>
      <c r="DN188" s="2">
        <v>33.75</v>
      </c>
      <c r="DO188" s="2">
        <v>30.507999999999999</v>
      </c>
      <c r="DP188" s="2">
        <v>29.205322580645159</v>
      </c>
      <c r="DQ188" s="2">
        <v>30.375</v>
      </c>
      <c r="DR188" s="2">
        <v>85.50870967741939</v>
      </c>
      <c r="DS188" s="2">
        <v>9.4980645161290322</v>
      </c>
      <c r="DT188" s="2">
        <v>0</v>
      </c>
      <c r="DU188" s="2">
        <v>198.20000004768369</v>
      </c>
      <c r="DV188" s="2">
        <v>0</v>
      </c>
      <c r="DW188" s="2">
        <v>1090.731538461539</v>
      </c>
      <c r="DX188" s="2">
        <v>15.09333332558286</v>
      </c>
      <c r="DY188" s="2">
        <v>17.517264939669701</v>
      </c>
      <c r="DZ188" s="2">
        <v>1043.446923076923</v>
      </c>
      <c r="EA188" s="2">
        <v>15</v>
      </c>
      <c r="EB188" s="2">
        <v>1693273504.0999999</v>
      </c>
      <c r="EC188" s="2" t="s">
        <v>1187</v>
      </c>
      <c r="ED188" s="2">
        <v>1693273500.5999999</v>
      </c>
      <c r="EE188" s="2">
        <v>1693273504.0999999</v>
      </c>
      <c r="EF188" s="2">
        <v>169</v>
      </c>
      <c r="EG188" s="2">
        <v>0.127</v>
      </c>
      <c r="EH188" s="2">
        <v>1E-3</v>
      </c>
      <c r="EI188" s="2">
        <v>0.35099999999999998</v>
      </c>
      <c r="EJ188" s="2">
        <v>-8.0000000000000002E-3</v>
      </c>
      <c r="EK188" s="2">
        <v>410</v>
      </c>
      <c r="EL188" s="2">
        <v>11</v>
      </c>
      <c r="EM188" s="2">
        <v>1.39</v>
      </c>
      <c r="EN188" s="2">
        <v>0.25</v>
      </c>
      <c r="EO188" s="2">
        <v>100</v>
      </c>
      <c r="EP188" s="2">
        <v>100</v>
      </c>
      <c r="EQ188" s="2">
        <v>0.35099999999999998</v>
      </c>
      <c r="ER188" s="2">
        <v>-8.0000000000000002E-3</v>
      </c>
      <c r="ES188" s="2">
        <v>-0.26461227162309359</v>
      </c>
      <c r="ET188" s="2">
        <v>4.3947813741094052E-4</v>
      </c>
      <c r="EU188" s="2">
        <v>1.9954388575737439E-6</v>
      </c>
      <c r="EV188" s="2">
        <v>-3.8034163071679039E-10</v>
      </c>
      <c r="EW188" s="2">
        <v>-4.8817797998935042E-2</v>
      </c>
      <c r="EX188" s="2">
        <v>-1.1920631203760169E-2</v>
      </c>
      <c r="EY188" s="2">
        <v>1.912794135708796E-3</v>
      </c>
      <c r="EZ188" s="2">
        <v>-4.0206091563060771E-5</v>
      </c>
      <c r="FA188" s="2">
        <v>23</v>
      </c>
      <c r="FB188" s="2">
        <v>2006</v>
      </c>
      <c r="FC188" s="2">
        <v>0</v>
      </c>
      <c r="FD188" s="2">
        <v>18</v>
      </c>
      <c r="FE188" s="2">
        <v>2.9</v>
      </c>
      <c r="FF188" s="2">
        <v>2.7</v>
      </c>
      <c r="FG188" s="2">
        <v>1.07178</v>
      </c>
      <c r="FH188" s="2">
        <v>2.5891099999999998</v>
      </c>
      <c r="FI188" s="2">
        <v>1.39771</v>
      </c>
      <c r="FJ188" s="2">
        <v>2.2753899999999998</v>
      </c>
      <c r="FK188" s="2">
        <v>1.3952599999999999</v>
      </c>
      <c r="FL188" s="2">
        <v>2.6293899999999999</v>
      </c>
      <c r="FM188" s="2">
        <v>29.028199999999998</v>
      </c>
      <c r="FN188" s="2">
        <v>13.5717</v>
      </c>
      <c r="FO188" s="2">
        <v>18</v>
      </c>
      <c r="FP188" s="2">
        <v>562.952</v>
      </c>
      <c r="FQ188" s="2">
        <v>401.24599999999998</v>
      </c>
      <c r="FR188" s="2">
        <v>20.892099999999999</v>
      </c>
      <c r="FS188" s="2">
        <v>23.186699999999998</v>
      </c>
      <c r="FT188" s="2">
        <v>30</v>
      </c>
      <c r="FU188" s="2">
        <v>23.049900000000001</v>
      </c>
      <c r="FV188" s="2">
        <v>23.402899999999999</v>
      </c>
      <c r="FW188" s="2">
        <v>21.468399999999999</v>
      </c>
      <c r="FX188" s="2">
        <v>0</v>
      </c>
      <c r="FY188" s="2">
        <v>14.0129</v>
      </c>
      <c r="FZ188" s="2">
        <v>-999.9</v>
      </c>
      <c r="GA188" s="2">
        <v>410</v>
      </c>
      <c r="GB188" s="2">
        <v>14.753299999999999</v>
      </c>
      <c r="GC188" s="2">
        <v>99.3</v>
      </c>
      <c r="GD188" s="2">
        <v>93.981800000000007</v>
      </c>
    </row>
    <row r="189" spans="1:186" s="2" customFormat="1" thickTop="1" thickBot="1" x14ac:dyDescent="0.35">
      <c r="A189" s="1">
        <v>169</v>
      </c>
      <c r="B189" s="2">
        <v>1693273629.5999999</v>
      </c>
      <c r="C189" s="2">
        <v>37220.599999904633</v>
      </c>
      <c r="D189" s="2" t="s">
        <v>1188</v>
      </c>
      <c r="E189" s="2" t="s">
        <v>1189</v>
      </c>
      <c r="F189" s="2">
        <v>5</v>
      </c>
      <c r="G189" s="2" t="s">
        <v>934</v>
      </c>
      <c r="H189" s="2" t="s">
        <v>308</v>
      </c>
      <c r="I189" s="1">
        <v>169</v>
      </c>
      <c r="J189" s="1" t="s">
        <v>1377</v>
      </c>
      <c r="M189" s="2">
        <v>1693273621.849999</v>
      </c>
      <c r="N189" s="2">
        <f t="shared" si="100"/>
        <v>1.1643151347306355E-3</v>
      </c>
      <c r="O189" s="2">
        <f t="shared" si="101"/>
        <v>1.1643151347306355</v>
      </c>
      <c r="P189" s="1">
        <f t="shared" si="102"/>
        <v>4.3886592776002047</v>
      </c>
      <c r="Q189" s="2">
        <f t="shared" si="103"/>
        <v>405.14040000000011</v>
      </c>
      <c r="R189" s="2">
        <f t="shared" si="104"/>
        <v>324.58916369043777</v>
      </c>
      <c r="S189" s="2">
        <f t="shared" si="105"/>
        <v>32.925356042464514</v>
      </c>
      <c r="T189" s="2">
        <f t="shared" si="106"/>
        <v>41.096233052032311</v>
      </c>
      <c r="U189" s="2">
        <f t="shared" si="107"/>
        <v>9.7104819686049615E-2</v>
      </c>
      <c r="V189" s="2">
        <f t="shared" si="108"/>
        <v>2.9523196205105671</v>
      </c>
      <c r="W189" s="2">
        <f t="shared" si="109"/>
        <v>9.5364750096254877E-2</v>
      </c>
      <c r="X189" s="2">
        <f t="shared" si="110"/>
        <v>5.9756709962021613E-2</v>
      </c>
      <c r="Y189" s="2">
        <f t="shared" si="111"/>
        <v>16.509238505381813</v>
      </c>
      <c r="Z189" s="2">
        <f t="shared" si="112"/>
        <v>20.920622820051154</v>
      </c>
      <c r="AA189" s="2">
        <f t="shared" si="113"/>
        <v>20.45716333333333</v>
      </c>
      <c r="AB189" s="2">
        <f t="shared" si="114"/>
        <v>2.4138756550204845</v>
      </c>
      <c r="AC189" s="2">
        <f t="shared" si="115"/>
        <v>47.608747601874271</v>
      </c>
      <c r="AD189" s="2">
        <f t="shared" si="116"/>
        <v>1.1974693784632133</v>
      </c>
      <c r="AE189" s="2">
        <f t="shared" si="117"/>
        <v>2.5152297398725754</v>
      </c>
      <c r="AF189" s="2">
        <f t="shared" si="118"/>
        <v>1.2164062765572712</v>
      </c>
      <c r="AG189" s="2">
        <f t="shared" si="119"/>
        <v>-51.346297441621026</v>
      </c>
      <c r="AH189" s="2">
        <f t="shared" si="120"/>
        <v>106.35860169770518</v>
      </c>
      <c r="AI189" s="2">
        <f t="shared" si="121"/>
        <v>7.3019306695102557</v>
      </c>
      <c r="AJ189" s="2">
        <f t="shared" si="122"/>
        <v>78.823473430976222</v>
      </c>
      <c r="AK189" s="2">
        <f t="shared" si="123"/>
        <v>4.3886592776002047</v>
      </c>
      <c r="AL189" s="2">
        <f t="shared" si="124"/>
        <v>1.1643151347306355</v>
      </c>
      <c r="AM189" s="2">
        <f t="shared" si="125"/>
        <v>4.5410414510169774</v>
      </c>
      <c r="AN189" s="2">
        <v>414.40679735411271</v>
      </c>
      <c r="AO189" s="2">
        <v>409.93853939393949</v>
      </c>
      <c r="AP189" s="2">
        <v>-2.6174372294361179E-2</v>
      </c>
      <c r="AQ189" s="2">
        <v>67.260000000000005</v>
      </c>
      <c r="AR189" s="2">
        <f t="shared" si="126"/>
        <v>1.1950208655719636</v>
      </c>
      <c r="AS189" s="2">
        <v>10.650049586533671</v>
      </c>
      <c r="AT189" s="2">
        <v>11.83106727272728</v>
      </c>
      <c r="AU189" s="2">
        <v>-3.2605806443560338E-5</v>
      </c>
      <c r="AV189" s="2">
        <v>78.456512673203079</v>
      </c>
      <c r="AW189" s="2">
        <v>27</v>
      </c>
      <c r="AX189" s="2">
        <v>4</v>
      </c>
      <c r="AY189" s="2">
        <f t="shared" si="127"/>
        <v>1</v>
      </c>
      <c r="AZ189" s="2">
        <f t="shared" si="128"/>
        <v>0</v>
      </c>
      <c r="BA189" s="2">
        <f t="shared" si="129"/>
        <v>54637.19863513064</v>
      </c>
      <c r="BB189" s="2" t="s">
        <v>309</v>
      </c>
      <c r="BC189" s="2">
        <v>0</v>
      </c>
      <c r="BD189" s="2">
        <v>0</v>
      </c>
      <c r="BE189" s="2">
        <v>0</v>
      </c>
      <c r="BF189" s="2" t="e">
        <f t="shared" si="130"/>
        <v>#DIV/0!</v>
      </c>
      <c r="BG189" s="2">
        <v>0.5</v>
      </c>
      <c r="BH189" s="2" t="s">
        <v>1190</v>
      </c>
      <c r="BI189" s="2">
        <v>8171.3</v>
      </c>
      <c r="BJ189" s="2">
        <v>1103.521153846154</v>
      </c>
      <c r="BK189" s="2">
        <v>3031.84</v>
      </c>
      <c r="BL189" s="2">
        <f t="shared" si="131"/>
        <v>0.63602262855356684</v>
      </c>
      <c r="BM189" s="2">
        <v>0.5</v>
      </c>
      <c r="BN189" s="2">
        <f t="shared" si="132"/>
        <v>84.280795532322159</v>
      </c>
      <c r="BO189" s="2">
        <f t="shared" si="133"/>
        <v>4.3886592776002047</v>
      </c>
      <c r="BP189" s="2">
        <f t="shared" si="134"/>
        <v>26.802246555526626</v>
      </c>
      <c r="BQ189" s="2">
        <f t="shared" si="135"/>
        <v>4.6139328100063819E-2</v>
      </c>
      <c r="BR189" s="2">
        <f t="shared" si="136"/>
        <v>-1</v>
      </c>
      <c r="BS189" s="2" t="e">
        <f t="shared" si="137"/>
        <v>#DIV/0!</v>
      </c>
      <c r="BT189" s="2" t="s">
        <v>1191</v>
      </c>
      <c r="BU189" s="2">
        <v>809.4</v>
      </c>
      <c r="BV189" s="2">
        <f t="shared" si="138"/>
        <v>809.4</v>
      </c>
      <c r="BW189" s="2">
        <f t="shared" si="139"/>
        <v>0.73303340545675233</v>
      </c>
      <c r="BX189" s="2">
        <f t="shared" si="140"/>
        <v>0.8676584502411071</v>
      </c>
      <c r="BY189" s="2">
        <f t="shared" si="141"/>
        <v>3.7457870027180631</v>
      </c>
      <c r="BZ189" s="2">
        <f t="shared" si="142"/>
        <v>0.63602262855356684</v>
      </c>
      <c r="CA189" s="2" t="e">
        <f t="shared" si="143"/>
        <v>#DIV/0!</v>
      </c>
      <c r="CB189" s="2">
        <f t="shared" si="144"/>
        <v>0.63640171026849202</v>
      </c>
      <c r="CC189" s="2">
        <f t="shared" si="145"/>
        <v>0.36359828973150798</v>
      </c>
      <c r="CD189" s="2">
        <f t="shared" si="146"/>
        <v>99.995003333333315</v>
      </c>
      <c r="CE189" s="2">
        <f t="shared" si="147"/>
        <v>84.280795532322159</v>
      </c>
      <c r="CF189" s="2">
        <f t="shared" si="148"/>
        <v>0.84285006973170606</v>
      </c>
      <c r="CG189" s="2">
        <f t="shared" si="149"/>
        <v>0.16510063458219279</v>
      </c>
      <c r="CH189" s="2">
        <v>6</v>
      </c>
      <c r="CI189" s="2">
        <v>0.5</v>
      </c>
      <c r="CJ189" s="2" t="s">
        <v>312</v>
      </c>
      <c r="CK189" s="2">
        <v>2</v>
      </c>
      <c r="CL189" s="2" t="b">
        <v>0</v>
      </c>
      <c r="CM189" s="2">
        <v>1693273621.849999</v>
      </c>
      <c r="CN189" s="2">
        <v>405.14040000000011</v>
      </c>
      <c r="CO189" s="2">
        <v>410.00060000000002</v>
      </c>
      <c r="CP189" s="2">
        <v>11.805053333333341</v>
      </c>
      <c r="CQ189" s="2">
        <v>10.654523333333341</v>
      </c>
      <c r="CR189" s="2">
        <v>404.8694000000001</v>
      </c>
      <c r="CS189" s="2">
        <v>11.825053333333329</v>
      </c>
      <c r="CT189" s="2">
        <v>600.02103333333332</v>
      </c>
      <c r="CU189" s="2">
        <v>101.33686666666669</v>
      </c>
      <c r="CV189" s="2">
        <v>0.10014887666666671</v>
      </c>
      <c r="CW189" s="2">
        <v>21.125389999999999</v>
      </c>
      <c r="CX189" s="2">
        <v>20.45716333333333</v>
      </c>
      <c r="CY189" s="2">
        <v>999.9000000000002</v>
      </c>
      <c r="CZ189" s="2">
        <v>0</v>
      </c>
      <c r="DA189" s="2">
        <v>0</v>
      </c>
      <c r="DB189" s="2">
        <v>9996.7356666666692</v>
      </c>
      <c r="DC189" s="2">
        <v>0</v>
      </c>
      <c r="DD189" s="2">
        <v>32.72092</v>
      </c>
      <c r="DE189" s="2">
        <v>99.995003333333315</v>
      </c>
      <c r="DF189" s="2">
        <v>0.90001360000000019</v>
      </c>
      <c r="DG189" s="2">
        <v>9.9986466666666649E-2</v>
      </c>
      <c r="DH189" s="2">
        <v>0</v>
      </c>
      <c r="DI189" s="2">
        <v>1103.246333333333</v>
      </c>
      <c r="DJ189" s="2">
        <v>5.0002200000000014</v>
      </c>
      <c r="DK189" s="2">
        <v>1057.7539999999999</v>
      </c>
      <c r="DL189" s="2">
        <v>875.77686666666659</v>
      </c>
      <c r="DM189" s="2">
        <v>28.316199999999998</v>
      </c>
      <c r="DN189" s="2">
        <v>33.5</v>
      </c>
      <c r="DO189" s="2">
        <v>31.062000000000001</v>
      </c>
      <c r="DP189" s="2">
        <v>27.941400000000002</v>
      </c>
      <c r="DQ189" s="2">
        <v>30.2164</v>
      </c>
      <c r="DR189" s="2">
        <v>85.497333333333373</v>
      </c>
      <c r="DS189" s="2">
        <v>9.5</v>
      </c>
      <c r="DT189" s="2">
        <v>0</v>
      </c>
      <c r="DU189" s="2">
        <v>148.39999985694891</v>
      </c>
      <c r="DV189" s="2">
        <v>0</v>
      </c>
      <c r="DW189" s="2">
        <v>1103.521153846154</v>
      </c>
      <c r="DX189" s="2">
        <v>71.557265020625906</v>
      </c>
      <c r="DY189" s="2">
        <v>68.33333341076883</v>
      </c>
      <c r="DZ189" s="2">
        <v>1058.117307692308</v>
      </c>
      <c r="EA189" s="2">
        <v>15</v>
      </c>
      <c r="EB189" s="2">
        <v>1693273649.5999999</v>
      </c>
      <c r="EC189" s="2" t="s">
        <v>1192</v>
      </c>
      <c r="ED189" s="2">
        <v>1693273649.5999999</v>
      </c>
      <c r="EE189" s="2">
        <v>1693273649.5999999</v>
      </c>
      <c r="EF189" s="2">
        <v>170</v>
      </c>
      <c r="EG189" s="2">
        <v>-8.1000000000000003E-2</v>
      </c>
      <c r="EH189" s="2">
        <v>-8.0000000000000002E-3</v>
      </c>
      <c r="EI189" s="2">
        <v>0.27100000000000002</v>
      </c>
      <c r="EJ189" s="2">
        <v>-0.02</v>
      </c>
      <c r="EK189" s="2">
        <v>410</v>
      </c>
      <c r="EL189" s="2">
        <v>10</v>
      </c>
      <c r="EM189" s="2">
        <v>0.88</v>
      </c>
      <c r="EN189" s="2">
        <v>0.11</v>
      </c>
      <c r="EO189" s="2">
        <v>100</v>
      </c>
      <c r="EP189" s="2">
        <v>100</v>
      </c>
      <c r="EQ189" s="2">
        <v>0.27100000000000002</v>
      </c>
      <c r="ER189" s="2">
        <v>-0.02</v>
      </c>
      <c r="ES189" s="2">
        <v>-0.1374876882107734</v>
      </c>
      <c r="ET189" s="2">
        <v>4.3947813741094052E-4</v>
      </c>
      <c r="EU189" s="2">
        <v>1.9954388575737439E-6</v>
      </c>
      <c r="EV189" s="2">
        <v>-3.8034163071679039E-10</v>
      </c>
      <c r="EW189" s="2">
        <v>-4.7828048212134683E-2</v>
      </c>
      <c r="EX189" s="2">
        <v>-1.1920631203760169E-2</v>
      </c>
      <c r="EY189" s="2">
        <v>1.912794135708796E-3</v>
      </c>
      <c r="EZ189" s="2">
        <v>-4.0206091563060771E-5</v>
      </c>
      <c r="FA189" s="2">
        <v>23</v>
      </c>
      <c r="FB189" s="2">
        <v>2006</v>
      </c>
      <c r="FC189" s="2">
        <v>0</v>
      </c>
      <c r="FD189" s="2">
        <v>18</v>
      </c>
      <c r="FE189" s="2">
        <v>2.1</v>
      </c>
      <c r="FF189" s="2">
        <v>2.1</v>
      </c>
      <c r="FG189" s="2">
        <v>1.07178</v>
      </c>
      <c r="FH189" s="2">
        <v>2.5964399999999999</v>
      </c>
      <c r="FI189" s="2">
        <v>1.39771</v>
      </c>
      <c r="FJ189" s="2">
        <v>2.2741699999999998</v>
      </c>
      <c r="FK189" s="2">
        <v>1.3952599999999999</v>
      </c>
      <c r="FL189" s="2">
        <v>2.3547400000000001</v>
      </c>
      <c r="FM189" s="2">
        <v>29.028199999999998</v>
      </c>
      <c r="FN189" s="2">
        <v>13.492900000000001</v>
      </c>
      <c r="FO189" s="2">
        <v>18</v>
      </c>
      <c r="FP189" s="2">
        <v>570.09</v>
      </c>
      <c r="FQ189" s="2">
        <v>401.036</v>
      </c>
      <c r="FR189" s="2">
        <v>20.898900000000001</v>
      </c>
      <c r="FS189" s="2">
        <v>23.165299999999998</v>
      </c>
      <c r="FT189" s="2">
        <v>30.0001</v>
      </c>
      <c r="FU189" s="2">
        <v>23.036300000000001</v>
      </c>
      <c r="FV189" s="2">
        <v>23.387499999999999</v>
      </c>
      <c r="FW189" s="2">
        <v>21.467700000000001</v>
      </c>
      <c r="FX189" s="2">
        <v>2.7720500000000001</v>
      </c>
      <c r="FY189" s="2">
        <v>18.622499999999999</v>
      </c>
      <c r="FZ189" s="2">
        <v>-999.9</v>
      </c>
      <c r="GA189" s="2">
        <v>410</v>
      </c>
      <c r="GB189" s="2">
        <v>10.148199999999999</v>
      </c>
      <c r="GC189" s="2">
        <v>99.304199999999994</v>
      </c>
      <c r="GD189" s="2">
        <v>93.983000000000004</v>
      </c>
    </row>
    <row r="190" spans="1:186" s="2" customFormat="1" thickTop="1" thickBot="1" x14ac:dyDescent="0.35">
      <c r="A190" s="1">
        <v>170</v>
      </c>
      <c r="B190" s="2">
        <v>1693273796.5999999</v>
      </c>
      <c r="C190" s="2">
        <v>37387.599999904633</v>
      </c>
      <c r="D190" s="2" t="s">
        <v>1193</v>
      </c>
      <c r="E190" s="2" t="s">
        <v>1194</v>
      </c>
      <c r="F190" s="2">
        <v>5</v>
      </c>
      <c r="G190" s="2" t="s">
        <v>934</v>
      </c>
      <c r="H190" s="2" t="s">
        <v>308</v>
      </c>
      <c r="I190" s="1">
        <v>170</v>
      </c>
      <c r="J190" s="1" t="s">
        <v>1376</v>
      </c>
      <c r="M190" s="2">
        <v>1693273788.599999</v>
      </c>
      <c r="N190" s="2">
        <f t="shared" si="100"/>
        <v>7.8216207836672412E-4</v>
      </c>
      <c r="O190" s="2">
        <f t="shared" si="101"/>
        <v>0.78216207836672413</v>
      </c>
      <c r="P190" s="1">
        <f t="shared" si="102"/>
        <v>3.0714097907739357</v>
      </c>
      <c r="Q190" s="2">
        <f t="shared" si="103"/>
        <v>406.60154838709673</v>
      </c>
      <c r="R190" s="2">
        <f t="shared" si="104"/>
        <v>316.27548785820846</v>
      </c>
      <c r="S190" s="2">
        <f t="shared" si="105"/>
        <v>32.081657195562997</v>
      </c>
      <c r="T190" s="2">
        <f t="shared" si="106"/>
        <v>41.243953424515794</v>
      </c>
      <c r="U190" s="2">
        <f t="shared" si="107"/>
        <v>5.9987121371313061E-2</v>
      </c>
      <c r="V190" s="2">
        <f t="shared" si="108"/>
        <v>2.9529817854049694</v>
      </c>
      <c r="W190" s="2">
        <f t="shared" si="109"/>
        <v>5.9318277864881301E-2</v>
      </c>
      <c r="X190" s="2">
        <f t="shared" si="110"/>
        <v>3.7133395098503358E-2</v>
      </c>
      <c r="Y190" s="2">
        <f t="shared" si="111"/>
        <v>16.507431149492717</v>
      </c>
      <c r="Z190" s="2">
        <f t="shared" si="112"/>
        <v>21.070890997422275</v>
      </c>
      <c r="AA190" s="2">
        <f t="shared" si="113"/>
        <v>20.771874193548381</v>
      </c>
      <c r="AB190" s="2">
        <f t="shared" si="114"/>
        <v>2.461155083150786</v>
      </c>
      <c r="AC190" s="2">
        <f t="shared" si="115"/>
        <v>45.476109601528279</v>
      </c>
      <c r="AD190" s="2">
        <f t="shared" si="116"/>
        <v>1.1474286834085408</v>
      </c>
      <c r="AE190" s="2">
        <f t="shared" si="117"/>
        <v>2.5231460946474189</v>
      </c>
      <c r="AF190" s="2">
        <f t="shared" si="118"/>
        <v>1.3137263997422453</v>
      </c>
      <c r="AG190" s="2">
        <f t="shared" si="119"/>
        <v>-34.493347655972535</v>
      </c>
      <c r="AH190" s="2">
        <f t="shared" si="120"/>
        <v>64.430247686101865</v>
      </c>
      <c r="AI190" s="2">
        <f t="shared" si="121"/>
        <v>4.4306579811986255</v>
      </c>
      <c r="AJ190" s="2">
        <f t="shared" si="122"/>
        <v>50.874989160820675</v>
      </c>
      <c r="AK190" s="2">
        <f t="shared" si="123"/>
        <v>3.0714097907739357</v>
      </c>
      <c r="AL190" s="2">
        <f t="shared" si="124"/>
        <v>0.78216207836672413</v>
      </c>
      <c r="AM190" s="2">
        <f t="shared" si="125"/>
        <v>3.4751032237526083</v>
      </c>
      <c r="AN190" s="2">
        <v>414.36133987186162</v>
      </c>
      <c r="AO190" s="2">
        <v>411.02663030303017</v>
      </c>
      <c r="AP190" s="2">
        <v>-3.8184242424340577E-2</v>
      </c>
      <c r="AQ190" s="2">
        <v>67.260000000000005</v>
      </c>
      <c r="AR190" s="2">
        <f t="shared" si="126"/>
        <v>0.7885520735316166</v>
      </c>
      <c r="AS190" s="2">
        <v>10.53744093272535</v>
      </c>
      <c r="AT190" s="2">
        <v>11.316801818181821</v>
      </c>
      <c r="AU190" s="2">
        <v>4.3089018813775807E-5</v>
      </c>
      <c r="AV190" s="2">
        <v>78.453228802298071</v>
      </c>
      <c r="AW190" s="2">
        <v>26</v>
      </c>
      <c r="AX190" s="2">
        <v>4</v>
      </c>
      <c r="AY190" s="2">
        <f t="shared" si="127"/>
        <v>1</v>
      </c>
      <c r="AZ190" s="2">
        <f t="shared" si="128"/>
        <v>0</v>
      </c>
      <c r="BA190" s="2">
        <f t="shared" si="129"/>
        <v>54647.367889404712</v>
      </c>
      <c r="BB190" s="2" t="s">
        <v>309</v>
      </c>
      <c r="BC190" s="2">
        <v>0</v>
      </c>
      <c r="BD190" s="2">
        <v>0</v>
      </c>
      <c r="BE190" s="2">
        <v>0</v>
      </c>
      <c r="BF190" s="2" t="e">
        <f t="shared" si="130"/>
        <v>#DIV/0!</v>
      </c>
      <c r="BG190" s="2">
        <v>0.5</v>
      </c>
      <c r="BH190" s="2" t="s">
        <v>1195</v>
      </c>
      <c r="BI190" s="2">
        <v>8213.82</v>
      </c>
      <c r="BJ190" s="2">
        <v>886.38426923076918</v>
      </c>
      <c r="BK190" s="2">
        <v>2196.06</v>
      </c>
      <c r="BL190" s="2">
        <f t="shared" si="131"/>
        <v>0.59637520412430933</v>
      </c>
      <c r="BM190" s="2">
        <v>0.5</v>
      </c>
      <c r="BN190" s="2">
        <f t="shared" si="132"/>
        <v>84.270294958954949</v>
      </c>
      <c r="BO190" s="2">
        <f t="shared" si="133"/>
        <v>3.0714097907739357</v>
      </c>
      <c r="BP190" s="2">
        <f t="shared" si="134"/>
        <v>25.128357178881256</v>
      </c>
      <c r="BQ190" s="2">
        <f t="shared" si="135"/>
        <v>3.0513833991282189E-2</v>
      </c>
      <c r="BR190" s="2">
        <f t="shared" si="136"/>
        <v>-1</v>
      </c>
      <c r="BS190" s="2" t="e">
        <f t="shared" si="137"/>
        <v>#DIV/0!</v>
      </c>
      <c r="BT190" s="2" t="s">
        <v>1196</v>
      </c>
      <c r="BU190" s="2">
        <v>-9.93</v>
      </c>
      <c r="BV190" s="2">
        <f t="shared" si="138"/>
        <v>-9.93</v>
      </c>
      <c r="BW190" s="2">
        <f t="shared" si="139"/>
        <v>1.0045217343788422</v>
      </c>
      <c r="BX190" s="2">
        <f t="shared" si="140"/>
        <v>0.59369069250959017</v>
      </c>
      <c r="BY190" s="2">
        <f t="shared" si="141"/>
        <v>-221.15407854984895</v>
      </c>
      <c r="BZ190" s="2">
        <f t="shared" si="142"/>
        <v>0.59637520412430933</v>
      </c>
      <c r="CA190" s="2" t="e">
        <f t="shared" si="143"/>
        <v>#DIV/0!</v>
      </c>
      <c r="CB190" s="2">
        <f t="shared" si="144"/>
        <v>-6.6510076738347246E-3</v>
      </c>
      <c r="CC190" s="2">
        <f t="shared" si="145"/>
        <v>1.0066510076738346</v>
      </c>
      <c r="CD190" s="2">
        <f t="shared" si="146"/>
        <v>99.982374193548395</v>
      </c>
      <c r="CE190" s="2">
        <f t="shared" si="147"/>
        <v>84.270294958954949</v>
      </c>
      <c r="CF190" s="2">
        <f t="shared" si="148"/>
        <v>0.84285150896519412</v>
      </c>
      <c r="CG190" s="2">
        <f t="shared" si="149"/>
        <v>0.16510341230282466</v>
      </c>
      <c r="CH190" s="2">
        <v>6</v>
      </c>
      <c r="CI190" s="2">
        <v>0.5</v>
      </c>
      <c r="CJ190" s="2" t="s">
        <v>312</v>
      </c>
      <c r="CK190" s="2">
        <v>2</v>
      </c>
      <c r="CL190" s="2" t="b">
        <v>0</v>
      </c>
      <c r="CM190" s="2">
        <v>1693273788.599999</v>
      </c>
      <c r="CN190" s="2">
        <v>406.60154838709673</v>
      </c>
      <c r="CO190" s="2">
        <v>409.9908387096774</v>
      </c>
      <c r="CP190" s="2">
        <v>11.31187096774193</v>
      </c>
      <c r="CQ190" s="2">
        <v>10.538590322580649</v>
      </c>
      <c r="CR190" s="2">
        <v>406.23454838709671</v>
      </c>
      <c r="CS190" s="2">
        <v>11.319870967741929</v>
      </c>
      <c r="CT190" s="2">
        <v>600.02616129032265</v>
      </c>
      <c r="CU190" s="2">
        <v>101.3358064516129</v>
      </c>
      <c r="CV190" s="2">
        <v>9.999375161290322E-2</v>
      </c>
      <c r="CW190" s="2">
        <v>21.17658387096775</v>
      </c>
      <c r="CX190" s="2">
        <v>20.771874193548381</v>
      </c>
      <c r="CY190" s="2">
        <v>999.90000000000032</v>
      </c>
      <c r="CZ190" s="2">
        <v>0</v>
      </c>
      <c r="DA190" s="2">
        <v>0</v>
      </c>
      <c r="DB190" s="2">
        <v>10000.599032258069</v>
      </c>
      <c r="DC190" s="2">
        <v>0</v>
      </c>
      <c r="DD190" s="2">
        <v>24.962280645161279</v>
      </c>
      <c r="DE190" s="2">
        <v>99.982374193548395</v>
      </c>
      <c r="DF190" s="2">
        <v>0.899947612903226</v>
      </c>
      <c r="DG190" s="2">
        <v>0.1000524741935484</v>
      </c>
      <c r="DH190" s="2">
        <v>0</v>
      </c>
      <c r="DI190" s="2">
        <v>885.98977419354821</v>
      </c>
      <c r="DJ190" s="2">
        <v>5.0002200000000023</v>
      </c>
      <c r="DK190" s="2">
        <v>858.72812903225804</v>
      </c>
      <c r="DL190" s="2">
        <v>875.64251612903229</v>
      </c>
      <c r="DM190" s="2">
        <v>28.683</v>
      </c>
      <c r="DN190" s="2">
        <v>33.639000000000003</v>
      </c>
      <c r="DO190" s="2">
        <v>31.32216129032258</v>
      </c>
      <c r="DP190" s="2">
        <v>28.386709677419361</v>
      </c>
      <c r="DQ190" s="2">
        <v>30.57622580645161</v>
      </c>
      <c r="DR190" s="2">
        <v>85.480645161290326</v>
      </c>
      <c r="DS190" s="2">
        <v>9.5035483870967745</v>
      </c>
      <c r="DT190" s="2">
        <v>0</v>
      </c>
      <c r="DU190" s="2">
        <v>164.60000014305109</v>
      </c>
      <c r="DV190" s="2">
        <v>0</v>
      </c>
      <c r="DW190" s="2">
        <v>886.38426923076918</v>
      </c>
      <c r="DX190" s="2">
        <v>93.751282034100583</v>
      </c>
      <c r="DY190" s="2">
        <v>88.956717853172307</v>
      </c>
      <c r="DZ190" s="2">
        <v>859.17892307692296</v>
      </c>
      <c r="EA190" s="2">
        <v>15</v>
      </c>
      <c r="EB190" s="2">
        <v>1693273827.0999999</v>
      </c>
      <c r="EC190" s="2" t="s">
        <v>1197</v>
      </c>
      <c r="ED190" s="2">
        <v>1693273827.0999999</v>
      </c>
      <c r="EE190" s="2">
        <v>1693273818.0999999</v>
      </c>
      <c r="EF190" s="2">
        <v>171</v>
      </c>
      <c r="EG190" s="2">
        <v>9.7000000000000003E-2</v>
      </c>
      <c r="EH190" s="2">
        <v>7.0000000000000001E-3</v>
      </c>
      <c r="EI190" s="2">
        <v>0.36699999999999999</v>
      </c>
      <c r="EJ190" s="2">
        <v>-8.0000000000000002E-3</v>
      </c>
      <c r="EK190" s="2">
        <v>410</v>
      </c>
      <c r="EL190" s="2">
        <v>11</v>
      </c>
      <c r="EM190" s="2">
        <v>0.93</v>
      </c>
      <c r="EN190" s="2">
        <v>0.21</v>
      </c>
      <c r="EO190" s="2">
        <v>100</v>
      </c>
      <c r="EP190" s="2">
        <v>100</v>
      </c>
      <c r="EQ190" s="2">
        <v>0.36699999999999999</v>
      </c>
      <c r="ER190" s="2">
        <v>-8.0000000000000002E-3</v>
      </c>
      <c r="ES190" s="2">
        <v>-0.2187872895050014</v>
      </c>
      <c r="ET190" s="2">
        <v>4.3947813741094052E-4</v>
      </c>
      <c r="EU190" s="2">
        <v>1.9954388575737439E-6</v>
      </c>
      <c r="EV190" s="2">
        <v>-3.8034163071679039E-10</v>
      </c>
      <c r="EW190" s="2">
        <v>-5.5457041960597572E-2</v>
      </c>
      <c r="EX190" s="2">
        <v>-1.1920631203760169E-2</v>
      </c>
      <c r="EY190" s="2">
        <v>1.912794135708796E-3</v>
      </c>
      <c r="EZ190" s="2">
        <v>-4.0206091563060771E-5</v>
      </c>
      <c r="FA190" s="2">
        <v>23</v>
      </c>
      <c r="FB190" s="2">
        <v>2006</v>
      </c>
      <c r="FC190" s="2">
        <v>0</v>
      </c>
      <c r="FD190" s="2">
        <v>18</v>
      </c>
      <c r="FE190" s="2">
        <v>2.5</v>
      </c>
      <c r="FF190" s="2">
        <v>2.5</v>
      </c>
      <c r="FG190" s="2">
        <v>1.07056</v>
      </c>
      <c r="FH190" s="2">
        <v>2.5878899999999998</v>
      </c>
      <c r="FI190" s="2">
        <v>1.39771</v>
      </c>
      <c r="FJ190" s="2">
        <v>2.2753899999999998</v>
      </c>
      <c r="FK190" s="2">
        <v>1.3952599999999999</v>
      </c>
      <c r="FL190" s="2">
        <v>2.6037599999999999</v>
      </c>
      <c r="FM190" s="2">
        <v>29.007100000000001</v>
      </c>
      <c r="FN190" s="2">
        <v>13.422800000000001</v>
      </c>
      <c r="FO190" s="2">
        <v>18</v>
      </c>
      <c r="FP190" s="2">
        <v>571.18799999999999</v>
      </c>
      <c r="FQ190" s="2">
        <v>401.87900000000002</v>
      </c>
      <c r="FR190" s="2">
        <v>20.900500000000001</v>
      </c>
      <c r="FS190" s="2">
        <v>23.138100000000001</v>
      </c>
      <c r="FT190" s="2">
        <v>30.0001</v>
      </c>
      <c r="FU190" s="2">
        <v>23.013100000000001</v>
      </c>
      <c r="FV190" s="2">
        <v>23.366299999999999</v>
      </c>
      <c r="FW190" s="2">
        <v>21.465199999999999</v>
      </c>
      <c r="FX190" s="2">
        <v>0</v>
      </c>
      <c r="FY190" s="2">
        <v>17.850000000000001</v>
      </c>
      <c r="FZ190" s="2">
        <v>-999.9</v>
      </c>
      <c r="GA190" s="2">
        <v>410</v>
      </c>
      <c r="GB190" s="2">
        <v>13.250999999999999</v>
      </c>
      <c r="GC190" s="2">
        <v>99.311199999999999</v>
      </c>
      <c r="GD190" s="2">
        <v>93.991399999999999</v>
      </c>
    </row>
    <row r="191" spans="1:186" s="2" customFormat="1" thickTop="1" thickBot="1" x14ac:dyDescent="0.35">
      <c r="A191" s="1">
        <v>171</v>
      </c>
      <c r="B191" s="2">
        <v>1693273901.5</v>
      </c>
      <c r="C191" s="2">
        <v>37492.5</v>
      </c>
      <c r="D191" s="2" t="s">
        <v>1198</v>
      </c>
      <c r="E191" s="2" t="s">
        <v>1199</v>
      </c>
      <c r="F191" s="2">
        <v>5</v>
      </c>
      <c r="G191" s="2" t="s">
        <v>934</v>
      </c>
      <c r="H191" s="2" t="s">
        <v>308</v>
      </c>
      <c r="I191" s="1">
        <v>171</v>
      </c>
      <c r="J191" s="1" t="s">
        <v>1375</v>
      </c>
      <c r="M191" s="2">
        <v>1693273893.75</v>
      </c>
      <c r="N191" s="2">
        <f t="shared" si="100"/>
        <v>7.4454557077425966E-4</v>
      </c>
      <c r="O191" s="2">
        <f t="shared" si="101"/>
        <v>0.74454557077425965</v>
      </c>
      <c r="P191" s="1">
        <f t="shared" si="102"/>
        <v>1.5985884035928777</v>
      </c>
      <c r="Q191" s="2">
        <f t="shared" si="103"/>
        <v>408.10406666666671</v>
      </c>
      <c r="R191" s="2">
        <f t="shared" si="104"/>
        <v>355.2117680448502</v>
      </c>
      <c r="S191" s="2">
        <f t="shared" si="105"/>
        <v>36.030886044866477</v>
      </c>
      <c r="T191" s="2">
        <f t="shared" si="106"/>
        <v>41.396013430097398</v>
      </c>
      <c r="U191" s="2">
        <f t="shared" si="107"/>
        <v>5.7480593330117916E-2</v>
      </c>
      <c r="V191" s="2">
        <f t="shared" si="108"/>
        <v>2.952171139464236</v>
      </c>
      <c r="W191" s="2">
        <f t="shared" si="109"/>
        <v>5.6866000996848673E-2</v>
      </c>
      <c r="X191" s="2">
        <f t="shared" si="110"/>
        <v>3.5595921609927118E-2</v>
      </c>
      <c r="Y191" s="2">
        <f t="shared" si="111"/>
        <v>16.511214713098738</v>
      </c>
      <c r="Z191" s="2">
        <f t="shared" si="112"/>
        <v>21.116231961080029</v>
      </c>
      <c r="AA191" s="2">
        <f t="shared" si="113"/>
        <v>20.700013333333331</v>
      </c>
      <c r="AB191" s="2">
        <f t="shared" si="114"/>
        <v>2.4502884662381548</v>
      </c>
      <c r="AC191" s="2">
        <f t="shared" si="115"/>
        <v>45.310266960478977</v>
      </c>
      <c r="AD191" s="2">
        <f t="shared" si="116"/>
        <v>1.1457438787371561</v>
      </c>
      <c r="AE191" s="2">
        <f t="shared" si="117"/>
        <v>2.5286628298537934</v>
      </c>
      <c r="AF191" s="2">
        <f t="shared" si="118"/>
        <v>1.3045445875009987</v>
      </c>
      <c r="AG191" s="2">
        <f t="shared" si="119"/>
        <v>-32.834459671144849</v>
      </c>
      <c r="AH191" s="2">
        <f t="shared" si="120"/>
        <v>81.514610357958901</v>
      </c>
      <c r="AI191" s="2">
        <f t="shared" si="121"/>
        <v>5.6059971477083481</v>
      </c>
      <c r="AJ191" s="2">
        <f t="shared" si="122"/>
        <v>70.797362547621134</v>
      </c>
      <c r="AK191" s="2">
        <f t="shared" si="123"/>
        <v>1.5985884035928777</v>
      </c>
      <c r="AL191" s="2">
        <f t="shared" si="124"/>
        <v>0.74454557077425965</v>
      </c>
      <c r="AM191" s="2">
        <f t="shared" si="125"/>
        <v>1.6474335633694492</v>
      </c>
      <c r="AN191" s="2">
        <v>414.38090747012978</v>
      </c>
      <c r="AO191" s="2">
        <v>412.74418181818169</v>
      </c>
      <c r="AP191" s="2">
        <v>-6.0871341991451163E-3</v>
      </c>
      <c r="AQ191" s="2">
        <v>67.260000000000005</v>
      </c>
      <c r="AR191" s="2">
        <f t="shared" si="126"/>
        <v>0.6693206479590954</v>
      </c>
      <c r="AS191" s="2">
        <v>10.558544625998771</v>
      </c>
      <c r="AT191" s="2">
        <v>11.252966666666669</v>
      </c>
      <c r="AU191" s="2">
        <v>-6.030000413943689E-3</v>
      </c>
      <c r="AV191" s="2">
        <v>78.45551574098296</v>
      </c>
      <c r="AW191" s="2">
        <v>22</v>
      </c>
      <c r="AX191" s="2">
        <v>4</v>
      </c>
      <c r="AY191" s="2">
        <f t="shared" si="127"/>
        <v>1</v>
      </c>
      <c r="AZ191" s="2">
        <f t="shared" si="128"/>
        <v>0</v>
      </c>
      <c r="BA191" s="2">
        <f t="shared" si="129"/>
        <v>54616.622588020095</v>
      </c>
      <c r="BB191" s="2" t="s">
        <v>309</v>
      </c>
      <c r="BC191" s="2">
        <v>0</v>
      </c>
      <c r="BD191" s="2">
        <v>0</v>
      </c>
      <c r="BE191" s="2">
        <v>0</v>
      </c>
      <c r="BF191" s="2" t="e">
        <f t="shared" si="130"/>
        <v>#DIV/0!</v>
      </c>
      <c r="BG191" s="2">
        <v>0.5</v>
      </c>
      <c r="BH191" s="2" t="s">
        <v>1200</v>
      </c>
      <c r="BI191" s="2">
        <v>8211.5499999999993</v>
      </c>
      <c r="BJ191" s="2">
        <v>865.07148000000007</v>
      </c>
      <c r="BK191" s="2">
        <v>1549.28</v>
      </c>
      <c r="BL191" s="2">
        <f t="shared" si="131"/>
        <v>0.44162999586904883</v>
      </c>
      <c r="BM191" s="2">
        <v>0.5</v>
      </c>
      <c r="BN191" s="2">
        <f t="shared" si="132"/>
        <v>84.285530272071881</v>
      </c>
      <c r="BO191" s="2">
        <f t="shared" si="133"/>
        <v>1.5985884035928777</v>
      </c>
      <c r="BP191" s="2">
        <f t="shared" si="134"/>
        <v>18.611509192937849</v>
      </c>
      <c r="BQ191" s="2">
        <f t="shared" si="135"/>
        <v>1.3034128159918529E-2</v>
      </c>
      <c r="BR191" s="2">
        <f t="shared" si="136"/>
        <v>-1</v>
      </c>
      <c r="BS191" s="2" t="e">
        <f t="shared" si="137"/>
        <v>#DIV/0!</v>
      </c>
      <c r="BT191" s="2" t="s">
        <v>1201</v>
      </c>
      <c r="BU191" s="2">
        <v>-709.6</v>
      </c>
      <c r="BV191" s="2">
        <f t="shared" si="138"/>
        <v>-709.6</v>
      </c>
      <c r="BW191" s="2">
        <f t="shared" si="139"/>
        <v>1.4580192089228545</v>
      </c>
      <c r="BX191" s="2">
        <f t="shared" si="140"/>
        <v>0.30289724111063887</v>
      </c>
      <c r="BY191" s="2">
        <f t="shared" si="141"/>
        <v>-2.1833145434047347</v>
      </c>
      <c r="BZ191" s="2">
        <f t="shared" si="142"/>
        <v>0.44162999586904877</v>
      </c>
      <c r="CA191" s="2" t="e">
        <f t="shared" si="143"/>
        <v>#DIV/0!</v>
      </c>
      <c r="CB191" s="2">
        <f t="shared" si="144"/>
        <v>-0.24846025705541619</v>
      </c>
      <c r="CC191" s="2">
        <f t="shared" si="145"/>
        <v>1.2484602570554162</v>
      </c>
      <c r="CD191" s="2">
        <f t="shared" si="146"/>
        <v>99.999903333333336</v>
      </c>
      <c r="CE191" s="2">
        <f t="shared" si="147"/>
        <v>84.285530272071881</v>
      </c>
      <c r="CF191" s="2">
        <f t="shared" si="148"/>
        <v>0.84285611748163236</v>
      </c>
      <c r="CG191" s="2">
        <f t="shared" si="149"/>
        <v>0.16511230673955055</v>
      </c>
      <c r="CH191" s="2">
        <v>6</v>
      </c>
      <c r="CI191" s="2">
        <v>0.5</v>
      </c>
      <c r="CJ191" s="2" t="s">
        <v>312</v>
      </c>
      <c r="CK191" s="2">
        <v>2</v>
      </c>
      <c r="CL191" s="2" t="b">
        <v>0</v>
      </c>
      <c r="CM191" s="2">
        <v>1693273893.75</v>
      </c>
      <c r="CN191" s="2">
        <v>408.10406666666671</v>
      </c>
      <c r="CO191" s="2">
        <v>410.00646666666671</v>
      </c>
      <c r="CP191" s="2">
        <v>11.29535666666667</v>
      </c>
      <c r="CQ191" s="2">
        <v>10.559236666666671</v>
      </c>
      <c r="CR191" s="2">
        <v>407.78906666666671</v>
      </c>
      <c r="CS191" s="2">
        <v>11.303356666666669</v>
      </c>
      <c r="CT191" s="2">
        <v>600.01276666666661</v>
      </c>
      <c r="CU191" s="2">
        <v>101.3349333333333</v>
      </c>
      <c r="CV191" s="2">
        <v>0.1000113566666667</v>
      </c>
      <c r="CW191" s="2">
        <v>21.212176666666672</v>
      </c>
      <c r="CX191" s="2">
        <v>20.700013333333331</v>
      </c>
      <c r="CY191" s="2">
        <v>999.9000000000002</v>
      </c>
      <c r="CZ191" s="2">
        <v>0</v>
      </c>
      <c r="DA191" s="2">
        <v>0</v>
      </c>
      <c r="DB191" s="2">
        <v>9996.0836666666673</v>
      </c>
      <c r="DC191" s="2">
        <v>0</v>
      </c>
      <c r="DD191" s="2">
        <v>30.918266666666671</v>
      </c>
      <c r="DE191" s="2">
        <v>99.999903333333336</v>
      </c>
      <c r="DF191" s="2">
        <v>0.89975199999999989</v>
      </c>
      <c r="DG191" s="2">
        <v>0.100248</v>
      </c>
      <c r="DH191" s="2">
        <v>0</v>
      </c>
      <c r="DI191" s="2">
        <v>866.31426666666664</v>
      </c>
      <c r="DJ191" s="2">
        <v>5.0002200000000014</v>
      </c>
      <c r="DK191" s="2">
        <v>844.8066</v>
      </c>
      <c r="DL191" s="2">
        <v>875.74996666666664</v>
      </c>
      <c r="DM191" s="2">
        <v>28.937000000000001</v>
      </c>
      <c r="DN191" s="2">
        <v>33.75</v>
      </c>
      <c r="DO191" s="2">
        <v>31.562000000000001</v>
      </c>
      <c r="DP191" s="2">
        <v>28.170500000000001</v>
      </c>
      <c r="DQ191" s="2">
        <v>30.75</v>
      </c>
      <c r="DR191" s="2">
        <v>85.475666666666655</v>
      </c>
      <c r="DS191" s="2">
        <v>9.52</v>
      </c>
      <c r="DT191" s="2">
        <v>0</v>
      </c>
      <c r="DU191" s="2">
        <v>102.7999999523163</v>
      </c>
      <c r="DV191" s="2">
        <v>0</v>
      </c>
      <c r="DW191" s="2">
        <v>865.07148000000007</v>
      </c>
      <c r="DX191" s="2">
        <v>-148.2623079287815</v>
      </c>
      <c r="DY191" s="2">
        <v>-144.62892330506119</v>
      </c>
      <c r="DZ191" s="2">
        <v>843.56788000000006</v>
      </c>
      <c r="EA191" s="2">
        <v>15</v>
      </c>
      <c r="EB191" s="2">
        <v>1693273919.5</v>
      </c>
      <c r="EC191" s="2" t="s">
        <v>1202</v>
      </c>
      <c r="ED191" s="2">
        <v>1693273918.5</v>
      </c>
      <c r="EE191" s="2">
        <v>1693273919.5</v>
      </c>
      <c r="EF191" s="2">
        <v>172</v>
      </c>
      <c r="EG191" s="2">
        <v>-5.1999999999999998E-2</v>
      </c>
      <c r="EH191" s="2">
        <v>0</v>
      </c>
      <c r="EI191" s="2">
        <v>0.315</v>
      </c>
      <c r="EJ191" s="2">
        <v>-8.0000000000000002E-3</v>
      </c>
      <c r="EK191" s="2">
        <v>410</v>
      </c>
      <c r="EL191" s="2">
        <v>11</v>
      </c>
      <c r="EM191" s="2">
        <v>0.59</v>
      </c>
      <c r="EN191" s="2">
        <v>0.14000000000000001</v>
      </c>
      <c r="EO191" s="2">
        <v>100</v>
      </c>
      <c r="EP191" s="2">
        <v>100</v>
      </c>
      <c r="EQ191" s="2">
        <v>0.315</v>
      </c>
      <c r="ER191" s="2">
        <v>-8.0000000000000002E-3</v>
      </c>
      <c r="ES191" s="2">
        <v>-0.1215743051087701</v>
      </c>
      <c r="ET191" s="2">
        <v>4.3947813741094052E-4</v>
      </c>
      <c r="EU191" s="2">
        <v>1.9954388575737439E-6</v>
      </c>
      <c r="EV191" s="2">
        <v>-3.8034163071679039E-10</v>
      </c>
      <c r="EW191" s="2">
        <v>-4.8074372391977017E-2</v>
      </c>
      <c r="EX191" s="2">
        <v>-1.1920631203760169E-2</v>
      </c>
      <c r="EY191" s="2">
        <v>1.912794135708796E-3</v>
      </c>
      <c r="EZ191" s="2">
        <v>-4.0206091563060771E-5</v>
      </c>
      <c r="FA191" s="2">
        <v>23</v>
      </c>
      <c r="FB191" s="2">
        <v>2006</v>
      </c>
      <c r="FC191" s="2">
        <v>0</v>
      </c>
      <c r="FD191" s="2">
        <v>18</v>
      </c>
      <c r="FE191" s="2">
        <v>1.2</v>
      </c>
      <c r="FF191" s="2">
        <v>1.4</v>
      </c>
      <c r="FG191" s="2">
        <v>1.07056</v>
      </c>
      <c r="FH191" s="2">
        <v>2.5939899999999998</v>
      </c>
      <c r="FI191" s="2">
        <v>1.39771</v>
      </c>
      <c r="FJ191" s="2">
        <v>2.2753899999999998</v>
      </c>
      <c r="FK191" s="2">
        <v>1.3952599999999999</v>
      </c>
      <c r="FL191" s="2">
        <v>2.6220699999999999</v>
      </c>
      <c r="FM191" s="2">
        <v>29.049399999999999</v>
      </c>
      <c r="FN191" s="2">
        <v>13.3703</v>
      </c>
      <c r="FO191" s="2">
        <v>18</v>
      </c>
      <c r="FP191" s="2">
        <v>575.245</v>
      </c>
      <c r="FQ191" s="2">
        <v>401.65100000000001</v>
      </c>
      <c r="FR191" s="2">
        <v>20.9267</v>
      </c>
      <c r="FS191" s="2">
        <v>23.135100000000001</v>
      </c>
      <c r="FT191" s="2">
        <v>30.0001</v>
      </c>
      <c r="FU191" s="2">
        <v>23.0093</v>
      </c>
      <c r="FV191" s="2">
        <v>23.363099999999999</v>
      </c>
      <c r="FW191" s="2">
        <v>21.463200000000001</v>
      </c>
      <c r="FX191" s="2">
        <v>0</v>
      </c>
      <c r="FY191" s="2">
        <v>20.059000000000001</v>
      </c>
      <c r="FZ191" s="2">
        <v>-999.9</v>
      </c>
      <c r="GA191" s="2">
        <v>410</v>
      </c>
      <c r="GB191" s="2">
        <v>14.3734</v>
      </c>
      <c r="GC191" s="2">
        <v>99.319000000000003</v>
      </c>
      <c r="GD191" s="2">
        <v>93.992900000000006</v>
      </c>
    </row>
    <row r="192" spans="1:186" s="2" customFormat="1" thickTop="1" thickBot="1" x14ac:dyDescent="0.35">
      <c r="A192" s="1">
        <v>172</v>
      </c>
      <c r="B192" s="2">
        <v>1693274028.5</v>
      </c>
      <c r="C192" s="2">
        <v>37619.5</v>
      </c>
      <c r="D192" s="2" t="s">
        <v>1203</v>
      </c>
      <c r="E192" s="2" t="s">
        <v>1204</v>
      </c>
      <c r="F192" s="2">
        <v>5</v>
      </c>
      <c r="G192" s="2" t="s">
        <v>934</v>
      </c>
      <c r="H192" s="2" t="s">
        <v>308</v>
      </c>
      <c r="I192" s="1">
        <v>172</v>
      </c>
      <c r="J192" s="1" t="s">
        <v>1380</v>
      </c>
      <c r="M192" s="2">
        <v>1693274020.75</v>
      </c>
      <c r="N192" s="2">
        <f t="shared" si="100"/>
        <v>9.2950070833020275E-4</v>
      </c>
      <c r="O192" s="2">
        <f t="shared" si="101"/>
        <v>0.92950070833020271</v>
      </c>
      <c r="P192" s="1">
        <f t="shared" si="102"/>
        <v>2.4778589437574654</v>
      </c>
      <c r="Q192" s="2">
        <f t="shared" si="103"/>
        <v>407.15976666666671</v>
      </c>
      <c r="R192" s="2">
        <f t="shared" si="104"/>
        <v>348.93739934712306</v>
      </c>
      <c r="S192" s="2">
        <f t="shared" si="105"/>
        <v>35.392730155784641</v>
      </c>
      <c r="T192" s="2">
        <f t="shared" si="106"/>
        <v>41.29822649818631</v>
      </c>
      <c r="U192" s="2">
        <f t="shared" si="107"/>
        <v>7.8735854367139549E-2</v>
      </c>
      <c r="V192" s="2">
        <f t="shared" si="108"/>
        <v>2.9518978057210576</v>
      </c>
      <c r="W192" s="2">
        <f t="shared" si="109"/>
        <v>7.7587485810380635E-2</v>
      </c>
      <c r="X192" s="2">
        <f t="shared" si="110"/>
        <v>4.8593959670476972E-2</v>
      </c>
      <c r="Y192" s="2">
        <f t="shared" si="111"/>
        <v>16.512615230673152</v>
      </c>
      <c r="Z192" s="2">
        <f t="shared" si="112"/>
        <v>21.067251928081163</v>
      </c>
      <c r="AA192" s="2">
        <f t="shared" si="113"/>
        <v>20.516346666666671</v>
      </c>
      <c r="AB192" s="2">
        <f t="shared" si="114"/>
        <v>2.4227056074120559</v>
      </c>
      <c r="AC192" s="2">
        <f t="shared" si="115"/>
        <v>48.623518593714905</v>
      </c>
      <c r="AD192" s="2">
        <f t="shared" si="116"/>
        <v>1.2294468923412354</v>
      </c>
      <c r="AE192" s="2">
        <f t="shared" si="117"/>
        <v>2.5285025187382351</v>
      </c>
      <c r="AF192" s="2">
        <f t="shared" si="118"/>
        <v>1.1932587150708205</v>
      </c>
      <c r="AG192" s="2">
        <f t="shared" si="119"/>
        <v>-40.990981237361943</v>
      </c>
      <c r="AH192" s="2">
        <f t="shared" si="120"/>
        <v>110.57182756029661</v>
      </c>
      <c r="AI192" s="2">
        <f t="shared" si="121"/>
        <v>7.5978901661701004</v>
      </c>
      <c r="AJ192" s="2">
        <f t="shared" si="122"/>
        <v>93.691351719777913</v>
      </c>
      <c r="AK192" s="2">
        <f t="shared" si="123"/>
        <v>2.4778589437574654</v>
      </c>
      <c r="AL192" s="2">
        <f t="shared" si="124"/>
        <v>0.92950070833020271</v>
      </c>
      <c r="AM192" s="2">
        <f t="shared" si="125"/>
        <v>2.6054241119430284</v>
      </c>
      <c r="AN192" s="2">
        <v>414.6700449469177</v>
      </c>
      <c r="AO192" s="2">
        <v>412.02195757575782</v>
      </c>
      <c r="AP192" s="2">
        <v>2.8614011117070758E-3</v>
      </c>
      <c r="AQ192" s="2">
        <v>67.259587890317846</v>
      </c>
      <c r="AR192" s="2">
        <f t="shared" si="126"/>
        <v>0.84151038000486489</v>
      </c>
      <c r="AS192" s="2">
        <v>11.204964404911991</v>
      </c>
      <c r="AT192" s="2">
        <v>12.07431454545454</v>
      </c>
      <c r="AU192" s="2">
        <v>-7.0267985729724246E-3</v>
      </c>
      <c r="AV192" s="2">
        <v>78.459907907702316</v>
      </c>
      <c r="AW192" s="2">
        <v>59</v>
      </c>
      <c r="AX192" s="2">
        <v>10</v>
      </c>
      <c r="AY192" s="2">
        <f t="shared" si="127"/>
        <v>1</v>
      </c>
      <c r="AZ192" s="2">
        <f t="shared" si="128"/>
        <v>0</v>
      </c>
      <c r="BA192" s="2">
        <f t="shared" si="129"/>
        <v>54608.575235305783</v>
      </c>
      <c r="BB192" s="2" t="s">
        <v>309</v>
      </c>
      <c r="BC192" s="2">
        <v>0</v>
      </c>
      <c r="BD192" s="2">
        <v>0</v>
      </c>
      <c r="BE192" s="2">
        <v>0</v>
      </c>
      <c r="BF192" s="2" t="e">
        <f t="shared" si="130"/>
        <v>#DIV/0!</v>
      </c>
      <c r="BG192" s="2">
        <v>0.5</v>
      </c>
      <c r="BH192" s="2" t="s">
        <v>1205</v>
      </c>
      <c r="BI192" s="2">
        <v>8172.16</v>
      </c>
      <c r="BJ192" s="2">
        <v>1183.8565384615381</v>
      </c>
      <c r="BK192" s="2">
        <v>2890.47</v>
      </c>
      <c r="BL192" s="2">
        <f t="shared" si="131"/>
        <v>0.59042766800501711</v>
      </c>
      <c r="BM192" s="2">
        <v>0.5</v>
      </c>
      <c r="BN192" s="2">
        <f t="shared" si="132"/>
        <v>84.295010382732173</v>
      </c>
      <c r="BO192" s="2">
        <f t="shared" si="133"/>
        <v>2.4778589437574654</v>
      </c>
      <c r="BP192" s="2">
        <f t="shared" si="134"/>
        <v>24.885053202367629</v>
      </c>
      <c r="BQ192" s="2">
        <f t="shared" si="135"/>
        <v>2.3463535205431679E-2</v>
      </c>
      <c r="BR192" s="2">
        <f t="shared" si="136"/>
        <v>-1</v>
      </c>
      <c r="BS192" s="2" t="e">
        <f t="shared" si="137"/>
        <v>#DIV/0!</v>
      </c>
      <c r="BT192" s="2" t="s">
        <v>1206</v>
      </c>
      <c r="BU192" s="2">
        <v>-10.47</v>
      </c>
      <c r="BV192" s="2">
        <f t="shared" si="138"/>
        <v>-10.47</v>
      </c>
      <c r="BW192" s="2">
        <f t="shared" si="139"/>
        <v>1.0036222482848811</v>
      </c>
      <c r="BX192" s="2">
        <f t="shared" si="140"/>
        <v>0.58829671125168459</v>
      </c>
      <c r="BY192" s="2">
        <f t="shared" si="141"/>
        <v>-276.07163323782231</v>
      </c>
      <c r="BZ192" s="2">
        <f t="shared" si="142"/>
        <v>0.59042766800501711</v>
      </c>
      <c r="CA192" s="2" t="e">
        <f t="shared" si="143"/>
        <v>#DIV/0!</v>
      </c>
      <c r="CB192" s="2">
        <f t="shared" si="144"/>
        <v>-5.2028825847509992E-3</v>
      </c>
      <c r="CC192" s="2">
        <f t="shared" si="145"/>
        <v>1.005202882584751</v>
      </c>
      <c r="CD192" s="2">
        <f t="shared" si="146"/>
        <v>100.0114633333333</v>
      </c>
      <c r="CE192" s="2">
        <f t="shared" si="147"/>
        <v>84.295010382732173</v>
      </c>
      <c r="CF192" s="2">
        <f t="shared" si="148"/>
        <v>0.84285348472285659</v>
      </c>
      <c r="CG192" s="2">
        <f t="shared" si="149"/>
        <v>0.16510722551511336</v>
      </c>
      <c r="CH192" s="2">
        <v>6</v>
      </c>
      <c r="CI192" s="2">
        <v>0.5</v>
      </c>
      <c r="CJ192" s="2" t="s">
        <v>312</v>
      </c>
      <c r="CK192" s="2">
        <v>2</v>
      </c>
      <c r="CL192" s="2" t="b">
        <v>0</v>
      </c>
      <c r="CM192" s="2">
        <v>1693274020.75</v>
      </c>
      <c r="CN192" s="2">
        <v>407.15976666666671</v>
      </c>
      <c r="CO192" s="2">
        <v>410.01593333333329</v>
      </c>
      <c r="CP192" s="2">
        <v>12.121133333333329</v>
      </c>
      <c r="CQ192" s="2">
        <v>11.202946666666669</v>
      </c>
      <c r="CR192" s="2">
        <v>406.8527666666667</v>
      </c>
      <c r="CS192" s="2">
        <v>12.11613333333333</v>
      </c>
      <c r="CT192" s="2">
        <v>600.03100000000006</v>
      </c>
      <c r="CU192" s="2">
        <v>101.32996666666671</v>
      </c>
      <c r="CV192" s="2">
        <v>0.1000612466666667</v>
      </c>
      <c r="CW192" s="2">
        <v>21.211143333333329</v>
      </c>
      <c r="CX192" s="2">
        <v>20.516346666666671</v>
      </c>
      <c r="CY192" s="2">
        <v>999.9000000000002</v>
      </c>
      <c r="CZ192" s="2">
        <v>0</v>
      </c>
      <c r="DA192" s="2">
        <v>0</v>
      </c>
      <c r="DB192" s="2">
        <v>9995.0223333333324</v>
      </c>
      <c r="DC192" s="2">
        <v>0</v>
      </c>
      <c r="DD192" s="2">
        <v>27.868933333333342</v>
      </c>
      <c r="DE192" s="2">
        <v>100.0114633333333</v>
      </c>
      <c r="DF192" s="2">
        <v>0.89990056666666673</v>
      </c>
      <c r="DG192" s="2">
        <v>0.10009943</v>
      </c>
      <c r="DH192" s="2">
        <v>0</v>
      </c>
      <c r="DI192" s="2">
        <v>1183.288666666667</v>
      </c>
      <c r="DJ192" s="2">
        <v>5.0002200000000014</v>
      </c>
      <c r="DK192" s="2">
        <v>1128.713666666667</v>
      </c>
      <c r="DL192" s="2">
        <v>875.8975999999999</v>
      </c>
      <c r="DM192" s="2">
        <v>28.853999999999999</v>
      </c>
      <c r="DN192" s="2">
        <v>34.004133333333343</v>
      </c>
      <c r="DO192" s="2">
        <v>30.982933333333339</v>
      </c>
      <c r="DP192" s="2">
        <v>29.991399999999999</v>
      </c>
      <c r="DQ192" s="2">
        <v>31.17046666666667</v>
      </c>
      <c r="DR192" s="2">
        <v>85.501333333333321</v>
      </c>
      <c r="DS192" s="2">
        <v>9.5129999999999999</v>
      </c>
      <c r="DT192" s="2">
        <v>0</v>
      </c>
      <c r="DU192" s="2">
        <v>125</v>
      </c>
      <c r="DV192" s="2">
        <v>0</v>
      </c>
      <c r="DW192" s="2">
        <v>1183.8565384615381</v>
      </c>
      <c r="DX192" s="2">
        <v>105.5080342798845</v>
      </c>
      <c r="DY192" s="2">
        <v>78.708376119577707</v>
      </c>
      <c r="DZ192" s="2">
        <v>1129.2153846153849</v>
      </c>
      <c r="EA192" s="2">
        <v>15</v>
      </c>
      <c r="EB192" s="2">
        <v>1693274058.5</v>
      </c>
      <c r="EC192" s="2" t="s">
        <v>1207</v>
      </c>
      <c r="ED192" s="2">
        <v>1693274058.5</v>
      </c>
      <c r="EE192" s="2">
        <v>1693274051.5</v>
      </c>
      <c r="EF192" s="2">
        <v>173</v>
      </c>
      <c r="EG192" s="2">
        <v>-8.9999999999999993E-3</v>
      </c>
      <c r="EH192" s="2">
        <v>3.0000000000000001E-3</v>
      </c>
      <c r="EI192" s="2">
        <v>0.307</v>
      </c>
      <c r="EJ192" s="2">
        <v>5.0000000000000001E-3</v>
      </c>
      <c r="EK192" s="2">
        <v>410</v>
      </c>
      <c r="EL192" s="2">
        <v>11</v>
      </c>
      <c r="EM192" s="2">
        <v>0.53</v>
      </c>
      <c r="EN192" s="2">
        <v>0.22</v>
      </c>
      <c r="EO192" s="2">
        <v>100</v>
      </c>
      <c r="EP192" s="2">
        <v>100</v>
      </c>
      <c r="EQ192" s="2">
        <v>0.307</v>
      </c>
      <c r="ER192" s="2">
        <v>5.0000000000000001E-3</v>
      </c>
      <c r="ES192" s="2">
        <v>-0.1737106128975818</v>
      </c>
      <c r="ET192" s="2">
        <v>4.3947813741094052E-4</v>
      </c>
      <c r="EU192" s="2">
        <v>1.9954388575737439E-6</v>
      </c>
      <c r="EV192" s="2">
        <v>-3.8034163071679039E-10</v>
      </c>
      <c r="EW192" s="2">
        <v>-4.8167863529026661E-2</v>
      </c>
      <c r="EX192" s="2">
        <v>-1.1920631203760169E-2</v>
      </c>
      <c r="EY192" s="2">
        <v>1.912794135708796E-3</v>
      </c>
      <c r="EZ192" s="2">
        <v>-4.0206091563060771E-5</v>
      </c>
      <c r="FA192" s="2">
        <v>23</v>
      </c>
      <c r="FB192" s="2">
        <v>2006</v>
      </c>
      <c r="FC192" s="2">
        <v>0</v>
      </c>
      <c r="FD192" s="2">
        <v>18</v>
      </c>
      <c r="FE192" s="2">
        <v>1.8</v>
      </c>
      <c r="FF192" s="2">
        <v>1.8</v>
      </c>
      <c r="FG192" s="2">
        <v>1.07178</v>
      </c>
      <c r="FH192" s="2">
        <v>2.5939899999999998</v>
      </c>
      <c r="FI192" s="2">
        <v>1.39771</v>
      </c>
      <c r="FJ192" s="2">
        <v>2.2705099999999998</v>
      </c>
      <c r="FK192" s="2">
        <v>1.3952599999999999</v>
      </c>
      <c r="FL192" s="2">
        <v>2.5524900000000001</v>
      </c>
      <c r="FM192" s="2">
        <v>29.091799999999999</v>
      </c>
      <c r="FN192" s="2">
        <v>13.3002</v>
      </c>
      <c r="FO192" s="2">
        <v>18</v>
      </c>
      <c r="FP192" s="2">
        <v>533.82399999999996</v>
      </c>
      <c r="FQ192" s="2">
        <v>401.649</v>
      </c>
      <c r="FR192" s="2">
        <v>20.948699999999999</v>
      </c>
      <c r="FS192" s="2">
        <v>23.14</v>
      </c>
      <c r="FT192" s="2">
        <v>30</v>
      </c>
      <c r="FU192" s="2">
        <v>23.0151</v>
      </c>
      <c r="FV192" s="2">
        <v>23.370100000000001</v>
      </c>
      <c r="FW192" s="2">
        <v>21.4619</v>
      </c>
      <c r="FX192" s="2">
        <v>0</v>
      </c>
      <c r="FY192" s="2">
        <v>36.549100000000003</v>
      </c>
      <c r="FZ192" s="2">
        <v>-999.9</v>
      </c>
      <c r="GA192" s="2">
        <v>410</v>
      </c>
      <c r="GB192" s="2">
        <v>15.644600000000001</v>
      </c>
      <c r="GC192" s="2">
        <v>99.312299999999993</v>
      </c>
      <c r="GD192" s="2">
        <v>93.986999999999995</v>
      </c>
    </row>
    <row r="193" spans="1:186" s="2" customFormat="1" thickTop="1" thickBot="1" x14ac:dyDescent="0.35">
      <c r="A193" s="1">
        <v>173</v>
      </c>
      <c r="B193" s="2">
        <v>1693274148</v>
      </c>
      <c r="C193" s="2">
        <v>37739</v>
      </c>
      <c r="D193" s="2" t="s">
        <v>1208</v>
      </c>
      <c r="E193" s="2" t="s">
        <v>1209</v>
      </c>
      <c r="F193" s="2">
        <v>5</v>
      </c>
      <c r="G193" s="2" t="s">
        <v>934</v>
      </c>
      <c r="H193" s="2" t="s">
        <v>308</v>
      </c>
      <c r="I193" s="1">
        <v>173</v>
      </c>
      <c r="J193" s="1" t="s">
        <v>1381</v>
      </c>
      <c r="M193" s="2">
        <v>1693274140.25</v>
      </c>
      <c r="N193" s="2">
        <f t="shared" si="100"/>
        <v>3.173964018872372E-4</v>
      </c>
      <c r="O193" s="2">
        <f t="shared" si="101"/>
        <v>0.31739640188723722</v>
      </c>
      <c r="P193" s="1">
        <f t="shared" si="102"/>
        <v>1.5875306782615168</v>
      </c>
      <c r="Q193" s="2">
        <f t="shared" si="103"/>
        <v>408.29059999999998</v>
      </c>
      <c r="R193" s="2">
        <f t="shared" si="104"/>
        <v>298.17853195816008</v>
      </c>
      <c r="S193" s="2">
        <f t="shared" si="105"/>
        <v>30.243162376243898</v>
      </c>
      <c r="T193" s="2">
        <f t="shared" si="106"/>
        <v>41.411428352684688</v>
      </c>
      <c r="U193" s="2">
        <f t="shared" si="107"/>
        <v>2.4795570771500401E-2</v>
      </c>
      <c r="V193" s="2">
        <f t="shared" si="108"/>
        <v>2.9532294419136109</v>
      </c>
      <c r="W193" s="2">
        <f t="shared" si="109"/>
        <v>2.4680491598397403E-2</v>
      </c>
      <c r="X193" s="2">
        <f t="shared" si="110"/>
        <v>1.5435602007580602E-2</v>
      </c>
      <c r="Y193" s="2">
        <f t="shared" si="111"/>
        <v>16.509233917368917</v>
      </c>
      <c r="Z193" s="2">
        <f t="shared" si="112"/>
        <v>21.181230826458989</v>
      </c>
      <c r="AA193" s="2">
        <f t="shared" si="113"/>
        <v>20.873216666666661</v>
      </c>
      <c r="AB193" s="2">
        <f t="shared" si="114"/>
        <v>2.4765515652627013</v>
      </c>
      <c r="AC193" s="2">
        <f t="shared" si="115"/>
        <v>47.422660856845383</v>
      </c>
      <c r="AD193" s="2">
        <f t="shared" si="116"/>
        <v>1.1958005265113036</v>
      </c>
      <c r="AE193" s="2">
        <f t="shared" si="117"/>
        <v>2.5215804109370041</v>
      </c>
      <c r="AF193" s="2">
        <f t="shared" si="118"/>
        <v>1.2807510387513976</v>
      </c>
      <c r="AG193" s="2">
        <f t="shared" si="119"/>
        <v>-13.99718132322716</v>
      </c>
      <c r="AH193" s="2">
        <f t="shared" si="120"/>
        <v>46.690184503464877</v>
      </c>
      <c r="AI193" s="2">
        <f t="shared" si="121"/>
        <v>3.2119564045328359</v>
      </c>
      <c r="AJ193" s="2">
        <f t="shared" si="122"/>
        <v>52.414193502139469</v>
      </c>
      <c r="AK193" s="2">
        <f t="shared" si="123"/>
        <v>1.5875306782615168</v>
      </c>
      <c r="AL193" s="2">
        <f t="shared" si="124"/>
        <v>0.31739640188723722</v>
      </c>
      <c r="AM193" s="2">
        <f t="shared" si="125"/>
        <v>1.3348906510976883</v>
      </c>
      <c r="AN193" s="2">
        <v>414.76956854718611</v>
      </c>
      <c r="AO193" s="2">
        <v>413.42098787878808</v>
      </c>
      <c r="AP193" s="2">
        <v>-3.9148051952653799E-4</v>
      </c>
      <c r="AQ193" s="2">
        <v>67.260000000000005</v>
      </c>
      <c r="AR193" s="2">
        <f t="shared" si="126"/>
        <v>0.29573267180490304</v>
      </c>
      <c r="AS193" s="2">
        <v>11.48202073186121</v>
      </c>
      <c r="AT193" s="2">
        <v>11.776583636363631</v>
      </c>
      <c r="AU193" s="2">
        <v>-4.2676434276699192E-4</v>
      </c>
      <c r="AV193" s="2">
        <v>78.455418562428662</v>
      </c>
      <c r="AW193" s="2">
        <v>10</v>
      </c>
      <c r="AX193" s="2">
        <v>2</v>
      </c>
      <c r="AY193" s="2">
        <f t="shared" si="127"/>
        <v>1</v>
      </c>
      <c r="AZ193" s="2">
        <f t="shared" si="128"/>
        <v>0</v>
      </c>
      <c r="BA193" s="2">
        <f t="shared" si="129"/>
        <v>54656.409118420241</v>
      </c>
      <c r="BB193" s="2" t="s">
        <v>309</v>
      </c>
      <c r="BC193" s="2">
        <v>0</v>
      </c>
      <c r="BD193" s="2">
        <v>0</v>
      </c>
      <c r="BE193" s="2">
        <v>0</v>
      </c>
      <c r="BF193" s="2" t="e">
        <f t="shared" si="130"/>
        <v>#DIV/0!</v>
      </c>
      <c r="BG193" s="2">
        <v>0.5</v>
      </c>
      <c r="BH193" s="2" t="s">
        <v>1210</v>
      </c>
      <c r="BI193" s="2">
        <v>8228.75</v>
      </c>
      <c r="BJ193" s="2">
        <v>923.05030769230768</v>
      </c>
      <c r="BK193" s="2">
        <v>1516.35</v>
      </c>
      <c r="BL193" s="2">
        <f t="shared" si="131"/>
        <v>0.39126830369485421</v>
      </c>
      <c r="BM193" s="2">
        <v>0.5</v>
      </c>
      <c r="BN193" s="2">
        <f t="shared" si="132"/>
        <v>84.280755289828477</v>
      </c>
      <c r="BO193" s="2">
        <f t="shared" si="133"/>
        <v>1.5875306782615168</v>
      </c>
      <c r="BP193" s="2">
        <f t="shared" si="134"/>
        <v>16.488194078186151</v>
      </c>
      <c r="BQ193" s="2">
        <f t="shared" si="135"/>
        <v>1.2903665546442566E-2</v>
      </c>
      <c r="BR193" s="2">
        <f t="shared" si="136"/>
        <v>-1</v>
      </c>
      <c r="BS193" s="2" t="e">
        <f t="shared" si="137"/>
        <v>#DIV/0!</v>
      </c>
      <c r="BT193" s="2" t="s">
        <v>1211</v>
      </c>
      <c r="BU193" s="2">
        <v>-395.33</v>
      </c>
      <c r="BV193" s="2">
        <f t="shared" si="138"/>
        <v>-395.33</v>
      </c>
      <c r="BW193" s="2">
        <f t="shared" si="139"/>
        <v>1.2607115771424802</v>
      </c>
      <c r="BX193" s="2">
        <f t="shared" si="140"/>
        <v>0.31035512863433851</v>
      </c>
      <c r="BY193" s="2">
        <f t="shared" si="141"/>
        <v>-3.8356562871525055</v>
      </c>
      <c r="BZ193" s="2">
        <f t="shared" si="142"/>
        <v>0.39126830369485427</v>
      </c>
      <c r="CA193" s="2" t="e">
        <f t="shared" si="143"/>
        <v>#DIV/0!</v>
      </c>
      <c r="CB193" s="2">
        <f t="shared" si="144"/>
        <v>-0.13292091663969391</v>
      </c>
      <c r="CC193" s="2">
        <f t="shared" si="145"/>
        <v>1.1329209166396939</v>
      </c>
      <c r="CD193" s="2">
        <f t="shared" si="146"/>
        <v>99.99495333333337</v>
      </c>
      <c r="CE193" s="2">
        <f t="shared" si="147"/>
        <v>84.280755289828477</v>
      </c>
      <c r="CF193" s="2">
        <f t="shared" si="148"/>
        <v>0.84285008873276257</v>
      </c>
      <c r="CG193" s="2">
        <f t="shared" si="149"/>
        <v>0.16510067125423172</v>
      </c>
      <c r="CH193" s="2">
        <v>6</v>
      </c>
      <c r="CI193" s="2">
        <v>0.5</v>
      </c>
      <c r="CJ193" s="2" t="s">
        <v>312</v>
      </c>
      <c r="CK193" s="2">
        <v>2</v>
      </c>
      <c r="CL193" s="2" t="b">
        <v>0</v>
      </c>
      <c r="CM193" s="2">
        <v>1693274140.25</v>
      </c>
      <c r="CN193" s="2">
        <v>408.29059999999998</v>
      </c>
      <c r="CO193" s="2">
        <v>410.00773333333331</v>
      </c>
      <c r="CP193" s="2">
        <v>11.78984</v>
      </c>
      <c r="CQ193" s="2">
        <v>11.47618333333333</v>
      </c>
      <c r="CR193" s="2">
        <v>408.16160000000002</v>
      </c>
      <c r="CS193" s="2">
        <v>11.78084</v>
      </c>
      <c r="CT193" s="2">
        <v>599.9955666666666</v>
      </c>
      <c r="CU193" s="2">
        <v>101.3264333333334</v>
      </c>
      <c r="CV193" s="2">
        <v>9.9924149999999975E-2</v>
      </c>
      <c r="CW193" s="2">
        <v>21.16647</v>
      </c>
      <c r="CX193" s="2">
        <v>20.873216666666661</v>
      </c>
      <c r="CY193" s="2">
        <v>999.9000000000002</v>
      </c>
      <c r="CZ193" s="2">
        <v>0</v>
      </c>
      <c r="DA193" s="2">
        <v>0</v>
      </c>
      <c r="DB193" s="2">
        <v>10002.93033333333</v>
      </c>
      <c r="DC193" s="2">
        <v>0</v>
      </c>
      <c r="DD193" s="2">
        <v>25.841106666666668</v>
      </c>
      <c r="DE193" s="2">
        <v>99.99495333333337</v>
      </c>
      <c r="DF193" s="2">
        <v>0.90001000000000031</v>
      </c>
      <c r="DG193" s="2">
        <v>9.9990300000000004E-2</v>
      </c>
      <c r="DH193" s="2">
        <v>0</v>
      </c>
      <c r="DI193" s="2">
        <v>924.4328999999999</v>
      </c>
      <c r="DJ193" s="2">
        <v>5.0002200000000014</v>
      </c>
      <c r="DK193" s="2">
        <v>901.05543333333321</v>
      </c>
      <c r="DL193" s="2">
        <v>875.77600000000007</v>
      </c>
      <c r="DM193" s="2">
        <v>28.4664</v>
      </c>
      <c r="DN193" s="2">
        <v>34.057933333333338</v>
      </c>
      <c r="DO193" s="2">
        <v>30.64980000000001</v>
      </c>
      <c r="DP193" s="2">
        <v>30.187200000000001</v>
      </c>
      <c r="DQ193" s="2">
        <v>30.89980000000001</v>
      </c>
      <c r="DR193" s="2">
        <v>85.496666666666627</v>
      </c>
      <c r="DS193" s="2">
        <v>9.5</v>
      </c>
      <c r="DT193" s="2">
        <v>0</v>
      </c>
      <c r="DU193" s="2">
        <v>117.19999980926509</v>
      </c>
      <c r="DV193" s="2">
        <v>0</v>
      </c>
      <c r="DW193" s="2">
        <v>923.05030769230768</v>
      </c>
      <c r="DX193" s="2">
        <v>-482.60793169812717</v>
      </c>
      <c r="DY193" s="2">
        <v>-465.27316245999049</v>
      </c>
      <c r="DZ193" s="2">
        <v>899.70015384615385</v>
      </c>
      <c r="EA193" s="2">
        <v>15</v>
      </c>
      <c r="EB193" s="2">
        <v>1693274169.5</v>
      </c>
      <c r="EC193" s="2" t="s">
        <v>1212</v>
      </c>
      <c r="ED193" s="2">
        <v>1693274169.5</v>
      </c>
      <c r="EE193" s="2">
        <v>1693274165</v>
      </c>
      <c r="EF193" s="2">
        <v>174</v>
      </c>
      <c r="EG193" s="2">
        <v>-0.17799999999999999</v>
      </c>
      <c r="EH193" s="2">
        <v>0</v>
      </c>
      <c r="EI193" s="2">
        <v>0.129</v>
      </c>
      <c r="EJ193" s="2">
        <v>8.9999999999999993E-3</v>
      </c>
      <c r="EK193" s="2">
        <v>410</v>
      </c>
      <c r="EL193" s="2">
        <v>11</v>
      </c>
      <c r="EM193" s="2">
        <v>1.05</v>
      </c>
      <c r="EN193" s="2">
        <v>0.13</v>
      </c>
      <c r="EO193" s="2">
        <v>100</v>
      </c>
      <c r="EP193" s="2">
        <v>100</v>
      </c>
      <c r="EQ193" s="2">
        <v>0.129</v>
      </c>
      <c r="ER193" s="2">
        <v>8.9999999999999993E-3</v>
      </c>
      <c r="ES193" s="2">
        <v>-0.18205834118858211</v>
      </c>
      <c r="ET193" s="2">
        <v>4.3947813741094052E-4</v>
      </c>
      <c r="EU193" s="2">
        <v>1.9954388575737439E-6</v>
      </c>
      <c r="EV193" s="2">
        <v>-3.8034163071679039E-10</v>
      </c>
      <c r="EW193" s="2">
        <v>-4.5552336636082623E-2</v>
      </c>
      <c r="EX193" s="2">
        <v>-1.1920631203760169E-2</v>
      </c>
      <c r="EY193" s="2">
        <v>1.912794135708796E-3</v>
      </c>
      <c r="EZ193" s="2">
        <v>-4.0206091563060771E-5</v>
      </c>
      <c r="FA193" s="2">
        <v>23</v>
      </c>
      <c r="FB193" s="2">
        <v>2006</v>
      </c>
      <c r="FC193" s="2">
        <v>0</v>
      </c>
      <c r="FD193" s="2">
        <v>18</v>
      </c>
      <c r="FE193" s="2">
        <v>1.5</v>
      </c>
      <c r="FF193" s="2">
        <v>1.6</v>
      </c>
      <c r="FG193" s="2">
        <v>1.07056</v>
      </c>
      <c r="FH193" s="2">
        <v>2.5903299999999998</v>
      </c>
      <c r="FI193" s="2">
        <v>1.39771</v>
      </c>
      <c r="FJ193" s="2">
        <v>2.2705099999999998</v>
      </c>
      <c r="FK193" s="2">
        <v>1.3952599999999999</v>
      </c>
      <c r="FL193" s="2">
        <v>2.5134300000000001</v>
      </c>
      <c r="FM193" s="2">
        <v>29.091799999999999</v>
      </c>
      <c r="FN193" s="2">
        <v>13.2477</v>
      </c>
      <c r="FO193" s="2">
        <v>18</v>
      </c>
      <c r="FP193" s="2">
        <v>589.03599999999994</v>
      </c>
      <c r="FQ193" s="2">
        <v>401.53800000000001</v>
      </c>
      <c r="FR193" s="2">
        <v>20.935500000000001</v>
      </c>
      <c r="FS193" s="2">
        <v>23.1478</v>
      </c>
      <c r="FT193" s="2">
        <v>30</v>
      </c>
      <c r="FU193" s="2">
        <v>23.023</v>
      </c>
      <c r="FV193" s="2">
        <v>23.3779</v>
      </c>
      <c r="FW193" s="2">
        <v>21.459599999999998</v>
      </c>
      <c r="FX193" s="2">
        <v>0</v>
      </c>
      <c r="FY193" s="2">
        <v>42.530099999999997</v>
      </c>
      <c r="FZ193" s="2">
        <v>-999.9</v>
      </c>
      <c r="GA193" s="2">
        <v>410</v>
      </c>
      <c r="GB193" s="2">
        <v>15.731</v>
      </c>
      <c r="GC193" s="2">
        <v>99.308300000000003</v>
      </c>
      <c r="GD193" s="2">
        <v>93.979799999999997</v>
      </c>
    </row>
    <row r="194" spans="1:186" s="2" customFormat="1" thickTop="1" thickBot="1" x14ac:dyDescent="0.35">
      <c r="A194" s="1">
        <v>174</v>
      </c>
      <c r="B194" s="2">
        <v>1693274274</v>
      </c>
      <c r="C194" s="2">
        <v>37865</v>
      </c>
      <c r="D194" s="2" t="s">
        <v>1213</v>
      </c>
      <c r="E194" s="2" t="s">
        <v>1214</v>
      </c>
      <c r="F194" s="2">
        <v>5</v>
      </c>
      <c r="G194" s="2" t="s">
        <v>934</v>
      </c>
      <c r="H194" s="2" t="s">
        <v>308</v>
      </c>
      <c r="I194" s="1">
        <v>174</v>
      </c>
      <c r="J194" s="1" t="s">
        <v>1379</v>
      </c>
      <c r="M194" s="2">
        <v>1693274266.25</v>
      </c>
      <c r="N194" s="2">
        <f t="shared" si="100"/>
        <v>4.6806944457458363E-4</v>
      </c>
      <c r="O194" s="2">
        <f t="shared" si="101"/>
        <v>0.4680694445745836</v>
      </c>
      <c r="P194" s="1">
        <f t="shared" si="102"/>
        <v>1.3758720055155258</v>
      </c>
      <c r="Q194" s="2">
        <f t="shared" si="103"/>
        <v>408.44639999999993</v>
      </c>
      <c r="R194" s="2">
        <f t="shared" si="104"/>
        <v>342.17835889784931</v>
      </c>
      <c r="S194" s="2">
        <f t="shared" si="105"/>
        <v>34.707330650520582</v>
      </c>
      <c r="T194" s="2">
        <f t="shared" si="106"/>
        <v>41.428932862603332</v>
      </c>
      <c r="U194" s="2">
        <f t="shared" si="107"/>
        <v>3.7688376070781127E-2</v>
      </c>
      <c r="V194" s="2">
        <f t="shared" si="108"/>
        <v>2.9530336211051091</v>
      </c>
      <c r="W194" s="2">
        <f t="shared" si="109"/>
        <v>3.7423182965884795E-2</v>
      </c>
      <c r="X194" s="2">
        <f t="shared" si="110"/>
        <v>2.3413160200623409E-2</v>
      </c>
      <c r="Y194" s="2">
        <f t="shared" si="111"/>
        <v>16.508676867857776</v>
      </c>
      <c r="Z194" s="2">
        <f t="shared" si="112"/>
        <v>21.169632323914986</v>
      </c>
      <c r="AA194" s="2">
        <f t="shared" si="113"/>
        <v>20.84897999999999</v>
      </c>
      <c r="AB194" s="2">
        <f t="shared" si="114"/>
        <v>2.4728617490130174</v>
      </c>
      <c r="AC194" s="2">
        <f t="shared" si="115"/>
        <v>48.592405659617008</v>
      </c>
      <c r="AD194" s="2">
        <f t="shared" si="116"/>
        <v>1.2273624367335156</v>
      </c>
      <c r="AE194" s="2">
        <f t="shared" si="117"/>
        <v>2.525831804523154</v>
      </c>
      <c r="AF194" s="2">
        <f t="shared" si="118"/>
        <v>1.2454993122795017</v>
      </c>
      <c r="AG194" s="2">
        <f t="shared" si="119"/>
        <v>-20.641862505739137</v>
      </c>
      <c r="AH194" s="2">
        <f t="shared" si="120"/>
        <v>54.91581002353788</v>
      </c>
      <c r="AI194" s="2">
        <f t="shared" si="121"/>
        <v>3.7781344143822677</v>
      </c>
      <c r="AJ194" s="2">
        <f t="shared" si="122"/>
        <v>54.560758800038784</v>
      </c>
      <c r="AK194" s="2">
        <f t="shared" si="123"/>
        <v>1.3758720055155258</v>
      </c>
      <c r="AL194" s="2">
        <f t="shared" si="124"/>
        <v>0.4680694445745836</v>
      </c>
      <c r="AM194" s="2">
        <f t="shared" si="125"/>
        <v>1.5033777048764507</v>
      </c>
      <c r="AN194" s="2">
        <v>414.83724336623402</v>
      </c>
      <c r="AO194" s="2">
        <v>413.28883030303041</v>
      </c>
      <c r="AP194" s="2">
        <v>5.9069264069306106E-3</v>
      </c>
      <c r="AQ194" s="2">
        <v>67.260000000000005</v>
      </c>
      <c r="AR194" s="2">
        <f t="shared" si="126"/>
        <v>0.3756722400802886</v>
      </c>
      <c r="AS194" s="2">
        <v>11.638213808537911</v>
      </c>
      <c r="AT194" s="2">
        <v>12.04424363636363</v>
      </c>
      <c r="AU194" s="2">
        <v>-6.4464832690048109E-3</v>
      </c>
      <c r="AV194" s="2">
        <v>78.458065880063359</v>
      </c>
      <c r="AW194" s="2">
        <v>19</v>
      </c>
      <c r="AX194" s="2">
        <v>3</v>
      </c>
      <c r="AY194" s="2">
        <f t="shared" si="127"/>
        <v>1</v>
      </c>
      <c r="AZ194" s="2">
        <f t="shared" si="128"/>
        <v>0</v>
      </c>
      <c r="BA194" s="2">
        <f t="shared" si="129"/>
        <v>54645.572131847279</v>
      </c>
      <c r="BB194" s="2" t="s">
        <v>309</v>
      </c>
      <c r="BC194" s="2">
        <v>0</v>
      </c>
      <c r="BD194" s="2">
        <v>0</v>
      </c>
      <c r="BE194" s="2">
        <v>0</v>
      </c>
      <c r="BF194" s="2" t="e">
        <f t="shared" si="130"/>
        <v>#DIV/0!</v>
      </c>
      <c r="BG194" s="2">
        <v>0.5</v>
      </c>
      <c r="BH194" s="2" t="s">
        <v>1215</v>
      </c>
      <c r="BI194" s="2">
        <v>8212.59</v>
      </c>
      <c r="BJ194" s="2">
        <v>1161.9653846153849</v>
      </c>
      <c r="BK194" s="2">
        <v>2135.0700000000002</v>
      </c>
      <c r="BL194" s="2">
        <f t="shared" si="131"/>
        <v>0.45577176176172918</v>
      </c>
      <c r="BM194" s="2">
        <v>0.5</v>
      </c>
      <c r="BN194" s="2">
        <f t="shared" si="132"/>
        <v>84.27667256158432</v>
      </c>
      <c r="BO194" s="2">
        <f t="shared" si="133"/>
        <v>1.3758720055155258</v>
      </c>
      <c r="BP194" s="2">
        <f t="shared" si="134"/>
        <v>19.205463764404833</v>
      </c>
      <c r="BQ194" s="2">
        <f t="shared" si="135"/>
        <v>1.0392816646569563E-2</v>
      </c>
      <c r="BR194" s="2">
        <f t="shared" si="136"/>
        <v>-1</v>
      </c>
      <c r="BS194" s="2" t="e">
        <f t="shared" si="137"/>
        <v>#DIV/0!</v>
      </c>
      <c r="BT194" s="2" t="s">
        <v>1216</v>
      </c>
      <c r="BU194" s="2">
        <v>-587.47</v>
      </c>
      <c r="BV194" s="2">
        <f t="shared" si="138"/>
        <v>-587.47</v>
      </c>
      <c r="BW194" s="2">
        <f t="shared" si="139"/>
        <v>1.2751525711100806</v>
      </c>
      <c r="BX194" s="2">
        <f t="shared" si="140"/>
        <v>0.35742527763948934</v>
      </c>
      <c r="BY194" s="2">
        <f t="shared" si="141"/>
        <v>-3.6343472858188504</v>
      </c>
      <c r="BZ194" s="2">
        <f t="shared" si="142"/>
        <v>0.45577176176172923</v>
      </c>
      <c r="CA194" s="2" t="e">
        <f t="shared" si="143"/>
        <v>#DIV/0!</v>
      </c>
      <c r="CB194" s="2">
        <f t="shared" si="144"/>
        <v>-0.18070816104764936</v>
      </c>
      <c r="CC194" s="2">
        <f t="shared" si="145"/>
        <v>1.1807081610476493</v>
      </c>
      <c r="CD194" s="2">
        <f t="shared" si="146"/>
        <v>99.989943333333315</v>
      </c>
      <c r="CE194" s="2">
        <f t="shared" si="147"/>
        <v>84.27667256158432</v>
      </c>
      <c r="CF194" s="2">
        <f t="shared" si="148"/>
        <v>0.84285148838052482</v>
      </c>
      <c r="CG194" s="2">
        <f t="shared" si="149"/>
        <v>0.16510337257441302</v>
      </c>
      <c r="CH194" s="2">
        <v>6</v>
      </c>
      <c r="CI194" s="2">
        <v>0.5</v>
      </c>
      <c r="CJ194" s="2" t="s">
        <v>312</v>
      </c>
      <c r="CK194" s="2">
        <v>2</v>
      </c>
      <c r="CL194" s="2" t="b">
        <v>0</v>
      </c>
      <c r="CM194" s="2">
        <v>1693274266.25</v>
      </c>
      <c r="CN194" s="2">
        <v>408.44639999999993</v>
      </c>
      <c r="CO194" s="2">
        <v>410.01336666666668</v>
      </c>
      <c r="CP194" s="2">
        <v>12.10052333333334</v>
      </c>
      <c r="CQ194" s="2">
        <v>11.638143333333341</v>
      </c>
      <c r="CR194" s="2">
        <v>408.2573999999999</v>
      </c>
      <c r="CS194" s="2">
        <v>12.088523333333329</v>
      </c>
      <c r="CT194" s="2">
        <v>600.0331666666666</v>
      </c>
      <c r="CU194" s="2">
        <v>101.33046666666669</v>
      </c>
      <c r="CV194" s="2">
        <v>0.10005852</v>
      </c>
      <c r="CW194" s="2">
        <v>21.193919999999999</v>
      </c>
      <c r="CX194" s="2">
        <v>20.84897999999999</v>
      </c>
      <c r="CY194" s="2">
        <v>999.9000000000002</v>
      </c>
      <c r="CZ194" s="2">
        <v>0</v>
      </c>
      <c r="DA194" s="2">
        <v>0</v>
      </c>
      <c r="DB194" s="2">
        <v>10001.42033333333</v>
      </c>
      <c r="DC194" s="2">
        <v>0</v>
      </c>
      <c r="DD194" s="2">
        <v>26.038603333333342</v>
      </c>
      <c r="DE194" s="2">
        <v>99.989943333333315</v>
      </c>
      <c r="DF194" s="2">
        <v>0.89995470000000022</v>
      </c>
      <c r="DG194" s="2">
        <v>0.10004533333333331</v>
      </c>
      <c r="DH194" s="2">
        <v>0</v>
      </c>
      <c r="DI194" s="2">
        <v>1163.0276666666659</v>
      </c>
      <c r="DJ194" s="2">
        <v>5.0002200000000014</v>
      </c>
      <c r="DK194" s="2">
        <v>1108.5160000000001</v>
      </c>
      <c r="DL194" s="2">
        <v>875.71436666666682</v>
      </c>
      <c r="DM194" s="2">
        <v>28.6145</v>
      </c>
      <c r="DN194" s="2">
        <v>34.089300000000001</v>
      </c>
      <c r="DO194" s="2">
        <v>31.1374</v>
      </c>
      <c r="DP194" s="2">
        <v>29.814366666666661</v>
      </c>
      <c r="DQ194" s="2">
        <v>30.793399999999998</v>
      </c>
      <c r="DR194" s="2">
        <v>85.48566666666666</v>
      </c>
      <c r="DS194" s="2">
        <v>9.5039999999999996</v>
      </c>
      <c r="DT194" s="2">
        <v>0</v>
      </c>
      <c r="DU194" s="2">
        <v>123.7999999523163</v>
      </c>
      <c r="DV194" s="2">
        <v>0</v>
      </c>
      <c r="DW194" s="2">
        <v>1161.9653846153849</v>
      </c>
      <c r="DX194" s="2">
        <v>-351.33128210687221</v>
      </c>
      <c r="DY194" s="2">
        <v>-337.89025648308512</v>
      </c>
      <c r="DZ194" s="2">
        <v>1107.458846153846</v>
      </c>
      <c r="EA194" s="2">
        <v>15</v>
      </c>
      <c r="EB194" s="2">
        <v>1693274302</v>
      </c>
      <c r="EC194" s="2" t="s">
        <v>1217</v>
      </c>
      <c r="ED194" s="2">
        <v>1693274302</v>
      </c>
      <c r="EE194" s="2">
        <v>1693274293.5</v>
      </c>
      <c r="EF194" s="2">
        <v>175</v>
      </c>
      <c r="EG194" s="2">
        <v>0.06</v>
      </c>
      <c r="EH194" s="2">
        <v>1E-3</v>
      </c>
      <c r="EI194" s="2">
        <v>0.189</v>
      </c>
      <c r="EJ194" s="2">
        <v>1.2E-2</v>
      </c>
      <c r="EK194" s="2">
        <v>410</v>
      </c>
      <c r="EL194" s="2">
        <v>12</v>
      </c>
      <c r="EM194" s="2">
        <v>0.91</v>
      </c>
      <c r="EN194" s="2">
        <v>0.23</v>
      </c>
      <c r="EO194" s="2">
        <v>100</v>
      </c>
      <c r="EP194" s="2">
        <v>100</v>
      </c>
      <c r="EQ194" s="2">
        <v>0.189</v>
      </c>
      <c r="ER194" s="2">
        <v>1.2E-2</v>
      </c>
      <c r="ES194" s="2">
        <v>-0.35971009013161392</v>
      </c>
      <c r="ET194" s="2">
        <v>4.3947813741094052E-4</v>
      </c>
      <c r="EU194" s="2">
        <v>1.9954388575737439E-6</v>
      </c>
      <c r="EV194" s="2">
        <v>-3.8034163071679039E-10</v>
      </c>
      <c r="EW194" s="2">
        <v>-4.5206031878956873E-2</v>
      </c>
      <c r="EX194" s="2">
        <v>-1.1920631203760169E-2</v>
      </c>
      <c r="EY194" s="2">
        <v>1.912794135708796E-3</v>
      </c>
      <c r="EZ194" s="2">
        <v>-4.0206091563060771E-5</v>
      </c>
      <c r="FA194" s="2">
        <v>23</v>
      </c>
      <c r="FB194" s="2">
        <v>2006</v>
      </c>
      <c r="FC194" s="2">
        <v>0</v>
      </c>
      <c r="FD194" s="2">
        <v>18</v>
      </c>
      <c r="FE194" s="2">
        <v>1.7</v>
      </c>
      <c r="FF194" s="2">
        <v>1.8</v>
      </c>
      <c r="FG194" s="2">
        <v>1.07056</v>
      </c>
      <c r="FH194" s="2">
        <v>2.6074199999999998</v>
      </c>
      <c r="FI194" s="2">
        <v>1.39771</v>
      </c>
      <c r="FJ194" s="2">
        <v>2.2692899999999998</v>
      </c>
      <c r="FK194" s="2">
        <v>1.3952599999999999</v>
      </c>
      <c r="FL194" s="2">
        <v>2.5378400000000001</v>
      </c>
      <c r="FM194" s="2">
        <v>29.113</v>
      </c>
      <c r="FN194" s="2">
        <v>13.1952</v>
      </c>
      <c r="FO194" s="2">
        <v>18</v>
      </c>
      <c r="FP194" s="2">
        <v>579.625</v>
      </c>
      <c r="FQ194" s="2">
        <v>401.69900000000001</v>
      </c>
      <c r="FR194" s="2">
        <v>20.9343</v>
      </c>
      <c r="FS194" s="2">
        <v>23.153700000000001</v>
      </c>
      <c r="FT194" s="2">
        <v>30</v>
      </c>
      <c r="FU194" s="2">
        <v>23.028600000000001</v>
      </c>
      <c r="FV194" s="2">
        <v>23.381699999999999</v>
      </c>
      <c r="FW194" s="2">
        <v>21.456</v>
      </c>
      <c r="FX194" s="2">
        <v>0</v>
      </c>
      <c r="FY194" s="2">
        <v>45.499499999999998</v>
      </c>
      <c r="FZ194" s="2">
        <v>-999.9</v>
      </c>
      <c r="GA194" s="2">
        <v>410</v>
      </c>
      <c r="GB194" s="2">
        <v>14.531499999999999</v>
      </c>
      <c r="GC194" s="2">
        <v>99.305800000000005</v>
      </c>
      <c r="GD194" s="2">
        <v>93.973699999999994</v>
      </c>
    </row>
    <row r="195" spans="1:186" s="2" customFormat="1" thickTop="1" thickBot="1" x14ac:dyDescent="0.35">
      <c r="A195" s="1">
        <v>175</v>
      </c>
      <c r="B195" s="2">
        <v>1693274415.5</v>
      </c>
      <c r="C195" s="2">
        <v>38006.5</v>
      </c>
      <c r="D195" s="2" t="s">
        <v>1218</v>
      </c>
      <c r="E195" s="2" t="s">
        <v>1219</v>
      </c>
      <c r="F195" s="2">
        <v>5</v>
      </c>
      <c r="G195" s="2" t="s">
        <v>934</v>
      </c>
      <c r="H195" s="2" t="s">
        <v>308</v>
      </c>
      <c r="I195" s="1">
        <v>175</v>
      </c>
      <c r="J195" s="1" t="s">
        <v>1382</v>
      </c>
      <c r="M195" s="2">
        <v>1693274407.75</v>
      </c>
      <c r="N195" s="2">
        <f t="shared" si="100"/>
        <v>3.2991674499067216E-4</v>
      </c>
      <c r="O195" s="2">
        <f t="shared" si="101"/>
        <v>0.32991674499067214</v>
      </c>
      <c r="P195" s="1">
        <f t="shared" si="102"/>
        <v>0.76194754531019437</v>
      </c>
      <c r="Q195" s="2">
        <f t="shared" si="103"/>
        <v>409.10410000000002</v>
      </c>
      <c r="R195" s="2">
        <f t="shared" si="104"/>
        <v>354.40134262035133</v>
      </c>
      <c r="S195" s="2">
        <f t="shared" si="105"/>
        <v>35.945228586551444</v>
      </c>
      <c r="T195" s="2">
        <f t="shared" si="106"/>
        <v>41.493466930649703</v>
      </c>
      <c r="U195" s="2">
        <f t="shared" si="107"/>
        <v>2.6079077157229753E-2</v>
      </c>
      <c r="V195" s="2">
        <f t="shared" si="108"/>
        <v>2.9526802007179023</v>
      </c>
      <c r="W195" s="2">
        <f t="shared" si="109"/>
        <v>2.5951785279408234E-2</v>
      </c>
      <c r="X195" s="2">
        <f t="shared" si="110"/>
        <v>1.6231250544721292E-2</v>
      </c>
      <c r="Y195" s="2">
        <f t="shared" si="111"/>
        <v>16.50759238159095</v>
      </c>
      <c r="Z195" s="2">
        <f t="shared" si="112"/>
        <v>21.253554860201898</v>
      </c>
      <c r="AA195" s="2">
        <f t="shared" si="113"/>
        <v>20.87136666666667</v>
      </c>
      <c r="AB195" s="2">
        <f t="shared" si="114"/>
        <v>2.4762697493818</v>
      </c>
      <c r="AC195" s="2">
        <f t="shared" si="115"/>
        <v>47.776277234809221</v>
      </c>
      <c r="AD195" s="2">
        <f t="shared" si="116"/>
        <v>1.2103167675869775</v>
      </c>
      <c r="AE195" s="2">
        <f t="shared" si="117"/>
        <v>2.5333007041100206</v>
      </c>
      <c r="AF195" s="2">
        <f t="shared" si="118"/>
        <v>1.2659529817948225</v>
      </c>
      <c r="AG195" s="2">
        <f t="shared" si="119"/>
        <v>-14.549328454088641</v>
      </c>
      <c r="AH195" s="2">
        <f t="shared" si="120"/>
        <v>59.006656871595482</v>
      </c>
      <c r="AI195" s="2">
        <f t="shared" si="121"/>
        <v>4.0615260677784084</v>
      </c>
      <c r="AJ195" s="2">
        <f t="shared" si="122"/>
        <v>65.026446866876199</v>
      </c>
      <c r="AK195" s="2">
        <f t="shared" si="123"/>
        <v>0.76194754531019437</v>
      </c>
      <c r="AL195" s="2">
        <f t="shared" si="124"/>
        <v>0.32991674499067214</v>
      </c>
      <c r="AM195" s="2">
        <f t="shared" si="125"/>
        <v>0.69722092844492811</v>
      </c>
      <c r="AN195" s="2">
        <v>414.7994992727273</v>
      </c>
      <c r="AO195" s="2">
        <v>414.05176969696981</v>
      </c>
      <c r="AP195" s="2">
        <v>9.1226320346063736E-3</v>
      </c>
      <c r="AQ195" s="2">
        <v>67.260000000000005</v>
      </c>
      <c r="AR195" s="2">
        <f t="shared" si="126"/>
        <v>0.27966091956925726</v>
      </c>
      <c r="AS195" s="2">
        <v>11.60262831815373</v>
      </c>
      <c r="AT195" s="2">
        <v>11.90048727272727</v>
      </c>
      <c r="AU195" s="2">
        <v>-3.9777339597044754E-3</v>
      </c>
      <c r="AV195" s="2">
        <v>78.454811848443782</v>
      </c>
      <c r="AW195" s="2">
        <v>26</v>
      </c>
      <c r="AX195" s="2">
        <v>4</v>
      </c>
      <c r="AY195" s="2">
        <f t="shared" si="127"/>
        <v>1</v>
      </c>
      <c r="AZ195" s="2">
        <f t="shared" si="128"/>
        <v>0</v>
      </c>
      <c r="BA195" s="2">
        <f t="shared" si="129"/>
        <v>54626.005947530888</v>
      </c>
      <c r="BB195" s="2" t="s">
        <v>309</v>
      </c>
      <c r="BC195" s="2">
        <v>0</v>
      </c>
      <c r="BD195" s="2">
        <v>0</v>
      </c>
      <c r="BE195" s="2">
        <v>0</v>
      </c>
      <c r="BF195" s="2" t="e">
        <f t="shared" si="130"/>
        <v>#DIV/0!</v>
      </c>
      <c r="BG195" s="2">
        <v>0.5</v>
      </c>
      <c r="BH195" s="2" t="s">
        <v>1220</v>
      </c>
      <c r="BI195" s="2">
        <v>8221.98</v>
      </c>
      <c r="BJ195" s="2">
        <v>971.42147999999986</v>
      </c>
      <c r="BK195" s="2">
        <v>1464.98</v>
      </c>
      <c r="BL195" s="2">
        <f t="shared" si="131"/>
        <v>0.33690461303225994</v>
      </c>
      <c r="BM195" s="2">
        <v>0.5</v>
      </c>
      <c r="BN195" s="2">
        <f t="shared" si="132"/>
        <v>84.271617304451254</v>
      </c>
      <c r="BO195" s="2">
        <f t="shared" si="133"/>
        <v>0.76194754531019437</v>
      </c>
      <c r="BP195" s="2">
        <f t="shared" si="134"/>
        <v>14.195748308779425</v>
      </c>
      <c r="BQ195" s="2">
        <f t="shared" si="135"/>
        <v>3.1083721149416962E-3</v>
      </c>
      <c r="BR195" s="2">
        <f t="shared" si="136"/>
        <v>-1</v>
      </c>
      <c r="BS195" s="2" t="e">
        <f t="shared" si="137"/>
        <v>#DIV/0!</v>
      </c>
      <c r="BT195" s="2" t="s">
        <v>1221</v>
      </c>
      <c r="BU195" s="2">
        <v>-12.93</v>
      </c>
      <c r="BV195" s="2">
        <f t="shared" si="138"/>
        <v>-12.93</v>
      </c>
      <c r="BW195" s="2">
        <f t="shared" si="139"/>
        <v>1.0088260590588267</v>
      </c>
      <c r="BX195" s="2">
        <f t="shared" si="140"/>
        <v>0.33395708805001667</v>
      </c>
      <c r="BY195" s="2">
        <f t="shared" si="141"/>
        <v>-113.30085073472544</v>
      </c>
      <c r="BZ195" s="2">
        <f t="shared" si="142"/>
        <v>0.33690461303225994</v>
      </c>
      <c r="CA195" s="2" t="e">
        <f t="shared" si="143"/>
        <v>#DIV/0!</v>
      </c>
      <c r="CB195" s="2">
        <f t="shared" si="144"/>
        <v>-4.4450995138451289E-3</v>
      </c>
      <c r="CC195" s="2">
        <f t="shared" si="145"/>
        <v>1.0044450995138452</v>
      </c>
      <c r="CD195" s="2">
        <f t="shared" si="146"/>
        <v>99.984009999999984</v>
      </c>
      <c r="CE195" s="2">
        <f t="shared" si="147"/>
        <v>84.271617304451254</v>
      </c>
      <c r="CF195" s="2">
        <f t="shared" si="148"/>
        <v>0.84285094491060386</v>
      </c>
      <c r="CG195" s="2">
        <f t="shared" si="149"/>
        <v>0.16510232367746555</v>
      </c>
      <c r="CH195" s="2">
        <v>6</v>
      </c>
      <c r="CI195" s="2">
        <v>0.5</v>
      </c>
      <c r="CJ195" s="2" t="s">
        <v>312</v>
      </c>
      <c r="CK195" s="2">
        <v>2</v>
      </c>
      <c r="CL195" s="2" t="b">
        <v>0</v>
      </c>
      <c r="CM195" s="2">
        <v>1693274407.75</v>
      </c>
      <c r="CN195" s="2">
        <v>409.10410000000002</v>
      </c>
      <c r="CO195" s="2">
        <v>410.00100000000009</v>
      </c>
      <c r="CP195" s="2">
        <v>11.933096666666669</v>
      </c>
      <c r="CQ195" s="2">
        <v>11.60712333333333</v>
      </c>
      <c r="CR195" s="2">
        <v>408.88510000000002</v>
      </c>
      <c r="CS195" s="2">
        <v>11.92509666666667</v>
      </c>
      <c r="CT195" s="2">
        <v>600.01193333333333</v>
      </c>
      <c r="CU195" s="2">
        <v>101.3252333333333</v>
      </c>
      <c r="CV195" s="2">
        <v>9.9970986666666664E-2</v>
      </c>
      <c r="CW195" s="2">
        <v>21.242046666666671</v>
      </c>
      <c r="CX195" s="2">
        <v>20.87136666666667</v>
      </c>
      <c r="CY195" s="2">
        <v>999.9000000000002</v>
      </c>
      <c r="CZ195" s="2">
        <v>0</v>
      </c>
      <c r="DA195" s="2">
        <v>0</v>
      </c>
      <c r="DB195" s="2">
        <v>9999.9303333333337</v>
      </c>
      <c r="DC195" s="2">
        <v>0</v>
      </c>
      <c r="DD195" s="2">
        <v>23.746946666666659</v>
      </c>
      <c r="DE195" s="2">
        <v>99.984009999999984</v>
      </c>
      <c r="DF195" s="2">
        <v>0.89994263333333369</v>
      </c>
      <c r="DG195" s="2">
        <v>0.1000575333333333</v>
      </c>
      <c r="DH195" s="2">
        <v>0</v>
      </c>
      <c r="DI195" s="2">
        <v>976.34080000000006</v>
      </c>
      <c r="DJ195" s="2">
        <v>5.0002200000000014</v>
      </c>
      <c r="DK195" s="2">
        <v>948.38980000000004</v>
      </c>
      <c r="DL195" s="2">
        <v>875.6563000000001</v>
      </c>
      <c r="DM195" s="2">
        <v>28.978999999999999</v>
      </c>
      <c r="DN195" s="2">
        <v>34.125</v>
      </c>
      <c r="DO195" s="2">
        <v>31.6082</v>
      </c>
      <c r="DP195" s="2">
        <v>28.8248</v>
      </c>
      <c r="DQ195" s="2">
        <v>30.937000000000001</v>
      </c>
      <c r="DR195" s="2">
        <v>85.479333333333315</v>
      </c>
      <c r="DS195" s="2">
        <v>9.5013333333333332</v>
      </c>
      <c r="DT195" s="2">
        <v>0</v>
      </c>
      <c r="DU195" s="2">
        <v>139.39999985694891</v>
      </c>
      <c r="DV195" s="2">
        <v>0</v>
      </c>
      <c r="DW195" s="2">
        <v>971.42147999999986</v>
      </c>
      <c r="DX195" s="2">
        <v>-491.0731546089624</v>
      </c>
      <c r="DY195" s="2">
        <v>-466.68415461431232</v>
      </c>
      <c r="DZ195" s="2">
        <v>943.73919999999998</v>
      </c>
      <c r="EA195" s="2">
        <v>15</v>
      </c>
      <c r="EB195" s="2">
        <v>1693274449</v>
      </c>
      <c r="EC195" s="2" t="s">
        <v>1222</v>
      </c>
      <c r="ED195" s="2">
        <v>1693274449</v>
      </c>
      <c r="EE195" s="2">
        <v>1693274434.5</v>
      </c>
      <c r="EF195" s="2">
        <v>176</v>
      </c>
      <c r="EG195" s="2">
        <v>0.03</v>
      </c>
      <c r="EH195" s="2">
        <v>-3.0000000000000001E-3</v>
      </c>
      <c r="EI195" s="2">
        <v>0.219</v>
      </c>
      <c r="EJ195" s="2">
        <v>8.0000000000000002E-3</v>
      </c>
      <c r="EK195" s="2">
        <v>410</v>
      </c>
      <c r="EL195" s="2">
        <v>12</v>
      </c>
      <c r="EM195" s="2">
        <v>1.46</v>
      </c>
      <c r="EN195" s="2">
        <v>0.16</v>
      </c>
      <c r="EO195" s="2">
        <v>100</v>
      </c>
      <c r="EP195" s="2">
        <v>100</v>
      </c>
      <c r="EQ195" s="2">
        <v>0.219</v>
      </c>
      <c r="ER195" s="2">
        <v>8.0000000000000002E-3</v>
      </c>
      <c r="ES195" s="2">
        <v>-0.29994242918404218</v>
      </c>
      <c r="ET195" s="2">
        <v>4.3947813741094052E-4</v>
      </c>
      <c r="EU195" s="2">
        <v>1.9954388575737439E-6</v>
      </c>
      <c r="EV195" s="2">
        <v>-3.8034163071679039E-10</v>
      </c>
      <c r="EW195" s="2">
        <v>-4.4503504141654923E-2</v>
      </c>
      <c r="EX195" s="2">
        <v>-1.1920631203760169E-2</v>
      </c>
      <c r="EY195" s="2">
        <v>1.912794135708796E-3</v>
      </c>
      <c r="EZ195" s="2">
        <v>-4.0206091563060771E-5</v>
      </c>
      <c r="FA195" s="2">
        <v>23</v>
      </c>
      <c r="FB195" s="2">
        <v>2006</v>
      </c>
      <c r="FC195" s="2">
        <v>0</v>
      </c>
      <c r="FD195" s="2">
        <v>18</v>
      </c>
      <c r="FE195" s="2">
        <v>1.9</v>
      </c>
      <c r="FF195" s="2">
        <v>2</v>
      </c>
      <c r="FG195" s="2">
        <v>1.07056</v>
      </c>
      <c r="FH195" s="2">
        <v>2.5891099999999998</v>
      </c>
      <c r="FI195" s="2">
        <v>1.39771</v>
      </c>
      <c r="FJ195" s="2">
        <v>2.2705099999999998</v>
      </c>
      <c r="FK195" s="2">
        <v>1.3952599999999999</v>
      </c>
      <c r="FL195" s="2">
        <v>2.6135299999999999</v>
      </c>
      <c r="FM195" s="2">
        <v>29.113</v>
      </c>
      <c r="FN195" s="2">
        <v>13.133900000000001</v>
      </c>
      <c r="FO195" s="2">
        <v>18</v>
      </c>
      <c r="FP195" s="2">
        <v>571.745</v>
      </c>
      <c r="FQ195" s="2">
        <v>401.93599999999998</v>
      </c>
      <c r="FR195" s="2">
        <v>20.9527</v>
      </c>
      <c r="FS195" s="2">
        <v>23.1692</v>
      </c>
      <c r="FT195" s="2">
        <v>30.0002</v>
      </c>
      <c r="FU195" s="2">
        <v>23.040199999999999</v>
      </c>
      <c r="FV195" s="2">
        <v>23.3932</v>
      </c>
      <c r="FW195" s="2">
        <v>21.455100000000002</v>
      </c>
      <c r="FX195" s="2">
        <v>0</v>
      </c>
      <c r="FY195" s="2">
        <v>45.124499999999998</v>
      </c>
      <c r="FZ195" s="2">
        <v>-999.9</v>
      </c>
      <c r="GA195" s="2">
        <v>410</v>
      </c>
      <c r="GB195" s="2">
        <v>13.6416</v>
      </c>
      <c r="GC195" s="2">
        <v>99.298599999999993</v>
      </c>
      <c r="GD195" s="2">
        <v>93.9666</v>
      </c>
    </row>
    <row r="196" spans="1:186" s="2" customFormat="1" thickTop="1" thickBot="1" x14ac:dyDescent="0.35">
      <c r="A196" s="1">
        <v>176</v>
      </c>
      <c r="B196" s="2">
        <v>1693274527.5</v>
      </c>
      <c r="C196" s="2">
        <v>38118.5</v>
      </c>
      <c r="D196" s="2" t="s">
        <v>1223</v>
      </c>
      <c r="E196" s="2" t="s">
        <v>1224</v>
      </c>
      <c r="F196" s="2">
        <v>5</v>
      </c>
      <c r="G196" s="2" t="s">
        <v>934</v>
      </c>
      <c r="H196" s="2" t="s">
        <v>308</v>
      </c>
      <c r="I196" s="1">
        <v>176</v>
      </c>
      <c r="J196" s="1" t="s">
        <v>1383</v>
      </c>
      <c r="M196" s="2">
        <v>1693274519.75</v>
      </c>
      <c r="N196" s="2">
        <f t="shared" si="100"/>
        <v>3.5636354668875894E-4</v>
      </c>
      <c r="O196" s="2">
        <f t="shared" si="101"/>
        <v>0.35636354668875891</v>
      </c>
      <c r="P196" s="1">
        <f t="shared" si="102"/>
        <v>0.81910994647312774</v>
      </c>
      <c r="Q196" s="2">
        <f t="shared" si="103"/>
        <v>409.03780000000012</v>
      </c>
      <c r="R196" s="2">
        <f t="shared" si="104"/>
        <v>353.05257538700852</v>
      </c>
      <c r="S196" s="2">
        <f t="shared" si="105"/>
        <v>35.808960446535593</v>
      </c>
      <c r="T196" s="2">
        <f t="shared" si="106"/>
        <v>41.487357471566327</v>
      </c>
      <c r="U196" s="2">
        <f t="shared" si="107"/>
        <v>2.7410497090604162E-2</v>
      </c>
      <c r="V196" s="2">
        <f t="shared" si="108"/>
        <v>2.95382977585537</v>
      </c>
      <c r="W196" s="2">
        <f t="shared" si="109"/>
        <v>2.726996834819229E-2</v>
      </c>
      <c r="X196" s="2">
        <f t="shared" si="110"/>
        <v>1.705629597111023E-2</v>
      </c>
      <c r="Y196" s="2">
        <f t="shared" si="111"/>
        <v>16.510302068048475</v>
      </c>
      <c r="Z196" s="2">
        <f t="shared" si="112"/>
        <v>21.363421335816792</v>
      </c>
      <c r="AA196" s="2">
        <f t="shared" si="113"/>
        <v>21.08653</v>
      </c>
      <c r="AB196" s="2">
        <f t="shared" si="114"/>
        <v>2.5092351607039736</v>
      </c>
      <c r="AC196" s="2">
        <f t="shared" si="115"/>
        <v>47.348015917995788</v>
      </c>
      <c r="AD196" s="2">
        <f t="shared" si="116"/>
        <v>1.2080813469095764</v>
      </c>
      <c r="AE196" s="2">
        <f t="shared" si="117"/>
        <v>2.5514930741805699</v>
      </c>
      <c r="AF196" s="2">
        <f t="shared" si="118"/>
        <v>1.3011538137943972</v>
      </c>
      <c r="AG196" s="2">
        <f t="shared" si="119"/>
        <v>-15.715632408974269</v>
      </c>
      <c r="AH196" s="2">
        <f t="shared" si="120"/>
        <v>43.350714012745478</v>
      </c>
      <c r="AI196" s="2">
        <f t="shared" si="121"/>
        <v>2.9877920204396418</v>
      </c>
      <c r="AJ196" s="2">
        <f t="shared" si="122"/>
        <v>47.133175692259329</v>
      </c>
      <c r="AK196" s="2">
        <f t="shared" si="123"/>
        <v>0.81910994647312774</v>
      </c>
      <c r="AL196" s="2">
        <f t="shared" si="124"/>
        <v>0.35636354668875891</v>
      </c>
      <c r="AM196" s="2">
        <f t="shared" si="125"/>
        <v>0.74067741596244219</v>
      </c>
      <c r="AN196" s="2">
        <v>414.80153434891281</v>
      </c>
      <c r="AO196" s="2">
        <v>414.02127878787837</v>
      </c>
      <c r="AP196" s="2">
        <v>6.6720522650881948E-3</v>
      </c>
      <c r="AQ196" s="2">
        <v>67.259685758826464</v>
      </c>
      <c r="AR196" s="2">
        <f t="shared" si="126"/>
        <v>0.2829275497159992</v>
      </c>
      <c r="AS196" s="2">
        <v>11.55654083673069</v>
      </c>
      <c r="AT196" s="2">
        <v>11.865740000000001</v>
      </c>
      <c r="AU196" s="2">
        <v>-5.4777349200672521E-3</v>
      </c>
      <c r="AV196" s="2">
        <v>78.460081790672746</v>
      </c>
      <c r="AW196" s="2">
        <v>6</v>
      </c>
      <c r="AX196" s="2">
        <v>1</v>
      </c>
      <c r="AY196" s="2">
        <f t="shared" si="127"/>
        <v>1</v>
      </c>
      <c r="AZ196" s="2">
        <f t="shared" si="128"/>
        <v>0</v>
      </c>
      <c r="BA196" s="2">
        <f t="shared" si="129"/>
        <v>54638.565906525771</v>
      </c>
      <c r="BB196" s="2" t="s">
        <v>309</v>
      </c>
      <c r="BC196" s="2">
        <v>0</v>
      </c>
      <c r="BD196" s="2">
        <v>0</v>
      </c>
      <c r="BE196" s="2">
        <v>0</v>
      </c>
      <c r="BF196" s="2" t="e">
        <f t="shared" si="130"/>
        <v>#DIV/0!</v>
      </c>
      <c r="BG196" s="2">
        <v>0.5</v>
      </c>
      <c r="BH196" s="2" t="s">
        <v>1225</v>
      </c>
      <c r="BI196" s="2">
        <v>8228.9</v>
      </c>
      <c r="BJ196" s="2">
        <v>985.01049999999987</v>
      </c>
      <c r="BK196" s="2">
        <v>1403.83</v>
      </c>
      <c r="BL196" s="2">
        <f t="shared" si="131"/>
        <v>0.29834061104264764</v>
      </c>
      <c r="BM196" s="2">
        <v>0.5</v>
      </c>
      <c r="BN196" s="2">
        <f t="shared" si="132"/>
        <v>84.281583890180571</v>
      </c>
      <c r="BO196" s="2">
        <f t="shared" si="133"/>
        <v>0.81910994647312774</v>
      </c>
      <c r="BP196" s="2">
        <f t="shared" si="134"/>
        <v>12.57230961871932</v>
      </c>
      <c r="BQ196" s="2">
        <f t="shared" si="135"/>
        <v>3.7862357557130154E-3</v>
      </c>
      <c r="BR196" s="2">
        <f t="shared" si="136"/>
        <v>-1</v>
      </c>
      <c r="BS196" s="2" t="e">
        <f t="shared" si="137"/>
        <v>#DIV/0!</v>
      </c>
      <c r="BT196" s="2" t="s">
        <v>1226</v>
      </c>
      <c r="BU196" s="2">
        <v>-10.07</v>
      </c>
      <c r="BV196" s="2">
        <f t="shared" si="138"/>
        <v>-10.07</v>
      </c>
      <c r="BW196" s="2">
        <f t="shared" si="139"/>
        <v>1.0071732332262453</v>
      </c>
      <c r="BX196" s="2">
        <f t="shared" si="140"/>
        <v>0.29621578612348831</v>
      </c>
      <c r="BY196" s="2">
        <f t="shared" si="141"/>
        <v>-139.40714995034756</v>
      </c>
      <c r="BZ196" s="2">
        <f t="shared" si="142"/>
        <v>0.2983406110426477</v>
      </c>
      <c r="CA196" s="2" t="e">
        <f t="shared" si="143"/>
        <v>#DIV/0!</v>
      </c>
      <c r="CB196" s="2">
        <f t="shared" si="144"/>
        <v>-3.0282854510317687E-3</v>
      </c>
      <c r="CC196" s="2">
        <f t="shared" si="145"/>
        <v>1.0030282854510317</v>
      </c>
      <c r="CD196" s="2">
        <f t="shared" si="146"/>
        <v>99.995316666666682</v>
      </c>
      <c r="CE196" s="2">
        <f t="shared" si="147"/>
        <v>84.281583890180571</v>
      </c>
      <c r="CF196" s="2">
        <f t="shared" si="148"/>
        <v>0.84285531262561353</v>
      </c>
      <c r="CG196" s="2">
        <f t="shared" si="149"/>
        <v>0.16511075336743411</v>
      </c>
      <c r="CH196" s="2">
        <v>6</v>
      </c>
      <c r="CI196" s="2">
        <v>0.5</v>
      </c>
      <c r="CJ196" s="2" t="s">
        <v>312</v>
      </c>
      <c r="CK196" s="2">
        <v>2</v>
      </c>
      <c r="CL196" s="2" t="b">
        <v>0</v>
      </c>
      <c r="CM196" s="2">
        <v>1693274519.75</v>
      </c>
      <c r="CN196" s="2">
        <v>409.03780000000012</v>
      </c>
      <c r="CO196" s="2">
        <v>410.00263333333328</v>
      </c>
      <c r="CP196" s="2">
        <v>11.910880000000001</v>
      </c>
      <c r="CQ196" s="2">
        <v>11.55877666666667</v>
      </c>
      <c r="CR196" s="2">
        <v>408.9088000000001</v>
      </c>
      <c r="CS196" s="2">
        <v>11.90188</v>
      </c>
      <c r="CT196" s="2">
        <v>600.02659999999992</v>
      </c>
      <c r="CU196" s="2">
        <v>101.32673333333339</v>
      </c>
      <c r="CV196" s="2">
        <v>9.997459333333332E-2</v>
      </c>
      <c r="CW196" s="2">
        <v>21.35875333333334</v>
      </c>
      <c r="CX196" s="2">
        <v>21.08653</v>
      </c>
      <c r="CY196" s="2">
        <v>999.9000000000002</v>
      </c>
      <c r="CZ196" s="2">
        <v>0</v>
      </c>
      <c r="DA196" s="2">
        <v>0</v>
      </c>
      <c r="DB196" s="2">
        <v>10006.31</v>
      </c>
      <c r="DC196" s="2">
        <v>0</v>
      </c>
      <c r="DD196" s="2">
        <v>19.55752</v>
      </c>
      <c r="DE196" s="2">
        <v>99.995316666666682</v>
      </c>
      <c r="DF196" s="2">
        <v>0.89978649999999982</v>
      </c>
      <c r="DG196" s="2">
        <v>0.10021354</v>
      </c>
      <c r="DH196" s="2">
        <v>0</v>
      </c>
      <c r="DI196" s="2">
        <v>988.10253333333321</v>
      </c>
      <c r="DJ196" s="2">
        <v>5.0002200000000014</v>
      </c>
      <c r="DK196" s="2">
        <v>965.38040000000012</v>
      </c>
      <c r="DL196" s="2">
        <v>875.71753333333334</v>
      </c>
      <c r="DM196" s="2">
        <v>29.1374</v>
      </c>
      <c r="DN196" s="2">
        <v>34.377066666666657</v>
      </c>
      <c r="DO196" s="2">
        <v>31.272733333333331</v>
      </c>
      <c r="DP196" s="2">
        <v>30.408233333333332</v>
      </c>
      <c r="DQ196" s="2">
        <v>31.468499999999999</v>
      </c>
      <c r="DR196" s="2">
        <v>85.475333333333325</v>
      </c>
      <c r="DS196" s="2">
        <v>9.5169999999999977</v>
      </c>
      <c r="DT196" s="2">
        <v>0</v>
      </c>
      <c r="DU196" s="2">
        <v>110.1000001430511</v>
      </c>
      <c r="DV196" s="2">
        <v>0</v>
      </c>
      <c r="DW196" s="2">
        <v>985.01049999999987</v>
      </c>
      <c r="DX196" s="2">
        <v>-486.23121362441628</v>
      </c>
      <c r="DY196" s="2">
        <v>-464.57791448449018</v>
      </c>
      <c r="DZ196" s="2">
        <v>962.423</v>
      </c>
      <c r="EA196" s="2">
        <v>15</v>
      </c>
      <c r="EB196" s="2">
        <v>1693274553</v>
      </c>
      <c r="EC196" s="2" t="s">
        <v>1227</v>
      </c>
      <c r="ED196" s="2">
        <v>1693274553</v>
      </c>
      <c r="EE196" s="2">
        <v>1693274544.5</v>
      </c>
      <c r="EF196" s="2">
        <v>177</v>
      </c>
      <c r="EG196" s="2">
        <v>-0.09</v>
      </c>
      <c r="EH196" s="2">
        <v>1E-3</v>
      </c>
      <c r="EI196" s="2">
        <v>0.129</v>
      </c>
      <c r="EJ196" s="2">
        <v>8.9999999999999993E-3</v>
      </c>
      <c r="EK196" s="2">
        <v>410</v>
      </c>
      <c r="EL196" s="2">
        <v>12</v>
      </c>
      <c r="EM196" s="2">
        <v>0.63</v>
      </c>
      <c r="EN196" s="2">
        <v>0.21</v>
      </c>
      <c r="EO196" s="2">
        <v>100</v>
      </c>
      <c r="EP196" s="2">
        <v>100</v>
      </c>
      <c r="EQ196" s="2">
        <v>0.129</v>
      </c>
      <c r="ER196" s="2">
        <v>8.9999999999999993E-3</v>
      </c>
      <c r="ES196" s="2">
        <v>-0.2699523820092109</v>
      </c>
      <c r="ET196" s="2">
        <v>4.3947813741094052E-4</v>
      </c>
      <c r="EU196" s="2">
        <v>1.9954388575737439E-6</v>
      </c>
      <c r="EV196" s="2">
        <v>-3.8034163071679039E-10</v>
      </c>
      <c r="EW196" s="2">
        <v>-4.7917803853385531E-2</v>
      </c>
      <c r="EX196" s="2">
        <v>-1.1920631203760169E-2</v>
      </c>
      <c r="EY196" s="2">
        <v>1.912794135708796E-3</v>
      </c>
      <c r="EZ196" s="2">
        <v>-4.0206091563060771E-5</v>
      </c>
      <c r="FA196" s="2">
        <v>23</v>
      </c>
      <c r="FB196" s="2">
        <v>2006</v>
      </c>
      <c r="FC196" s="2">
        <v>0</v>
      </c>
      <c r="FD196" s="2">
        <v>18</v>
      </c>
      <c r="FE196" s="2">
        <v>1.3</v>
      </c>
      <c r="FF196" s="2">
        <v>1.6</v>
      </c>
      <c r="FG196" s="2">
        <v>1.07056</v>
      </c>
      <c r="FH196" s="2">
        <v>2.5964399999999999</v>
      </c>
      <c r="FI196" s="2">
        <v>1.39771</v>
      </c>
      <c r="FJ196" s="2">
        <v>2.2705099999999998</v>
      </c>
      <c r="FK196" s="2">
        <v>1.3952599999999999</v>
      </c>
      <c r="FL196" s="2">
        <v>2.3559600000000001</v>
      </c>
      <c r="FM196" s="2">
        <v>29.113</v>
      </c>
      <c r="FN196" s="2">
        <v>13.0726</v>
      </c>
      <c r="FO196" s="2">
        <v>18</v>
      </c>
      <c r="FP196" s="2">
        <v>593.89300000000003</v>
      </c>
      <c r="FQ196" s="2">
        <v>402.68299999999999</v>
      </c>
      <c r="FR196" s="2">
        <v>20.997699999999998</v>
      </c>
      <c r="FS196" s="2">
        <v>23.192</v>
      </c>
      <c r="FT196" s="2">
        <v>30.0001</v>
      </c>
      <c r="FU196" s="2">
        <v>23.055700000000002</v>
      </c>
      <c r="FV196" s="2">
        <v>23.4087</v>
      </c>
      <c r="FW196" s="2">
        <v>21.4544</v>
      </c>
      <c r="FX196" s="2">
        <v>0</v>
      </c>
      <c r="FY196" s="2">
        <v>44.720300000000002</v>
      </c>
      <c r="FZ196" s="2">
        <v>-999.9</v>
      </c>
      <c r="GA196" s="2">
        <v>410</v>
      </c>
      <c r="GB196" s="2">
        <v>13.828200000000001</v>
      </c>
      <c r="GC196" s="2">
        <v>99.295299999999997</v>
      </c>
      <c r="GD196" s="2">
        <v>93.961399999999998</v>
      </c>
    </row>
    <row r="197" spans="1:186" s="2" customFormat="1" thickTop="1" thickBot="1" x14ac:dyDescent="0.35">
      <c r="A197" s="1">
        <v>177</v>
      </c>
      <c r="B197" s="2">
        <v>1693274712</v>
      </c>
      <c r="C197" s="2">
        <v>38303</v>
      </c>
      <c r="D197" s="2" t="s">
        <v>1228</v>
      </c>
      <c r="E197" s="2" t="s">
        <v>1229</v>
      </c>
      <c r="F197" s="2">
        <v>5</v>
      </c>
      <c r="G197" s="2" t="s">
        <v>934</v>
      </c>
      <c r="H197" s="2" t="s">
        <v>308</v>
      </c>
      <c r="I197" s="1">
        <v>177</v>
      </c>
      <c r="J197" s="1" t="s">
        <v>1385</v>
      </c>
      <c r="M197" s="2">
        <v>1693274704</v>
      </c>
      <c r="N197" s="2">
        <f t="shared" si="100"/>
        <v>8.3980490049260983E-4</v>
      </c>
      <c r="O197" s="2">
        <f t="shared" si="101"/>
        <v>0.83980490049260981</v>
      </c>
      <c r="P197" s="1">
        <f t="shared" si="102"/>
        <v>3.5632383489710509</v>
      </c>
      <c r="Q197" s="2">
        <f t="shared" si="103"/>
        <v>406.11906451612907</v>
      </c>
      <c r="R197" s="2">
        <f t="shared" si="104"/>
        <v>312.395383460792</v>
      </c>
      <c r="S197" s="2">
        <f t="shared" si="105"/>
        <v>31.686708216548809</v>
      </c>
      <c r="T197" s="2">
        <f t="shared" si="106"/>
        <v>41.19323453483571</v>
      </c>
      <c r="U197" s="2">
        <f t="shared" si="107"/>
        <v>6.6688449786491077E-2</v>
      </c>
      <c r="V197" s="2">
        <f t="shared" si="108"/>
        <v>2.9529774552794406</v>
      </c>
      <c r="W197" s="2">
        <f t="shared" si="109"/>
        <v>6.5862930455707402E-2</v>
      </c>
      <c r="X197" s="2">
        <f t="shared" si="110"/>
        <v>4.1237649681428547E-2</v>
      </c>
      <c r="Y197" s="2">
        <f t="shared" si="111"/>
        <v>16.511134129960755</v>
      </c>
      <c r="Z197" s="2">
        <f t="shared" si="112"/>
        <v>21.437969271955922</v>
      </c>
      <c r="AA197" s="2">
        <f t="shared" si="113"/>
        <v>21.16975161290323</v>
      </c>
      <c r="AB197" s="2">
        <f t="shared" si="114"/>
        <v>2.5220883296755141</v>
      </c>
      <c r="AC197" s="2">
        <f t="shared" si="115"/>
        <v>48.504467545924896</v>
      </c>
      <c r="AD197" s="2">
        <f t="shared" si="116"/>
        <v>1.2528233473939276</v>
      </c>
      <c r="AE197" s="2">
        <f t="shared" si="117"/>
        <v>2.5829030000334137</v>
      </c>
      <c r="AF197" s="2">
        <f t="shared" si="118"/>
        <v>1.2692649822815865</v>
      </c>
      <c r="AG197" s="2">
        <f t="shared" si="119"/>
        <v>-37.03539611172409</v>
      </c>
      <c r="AH197" s="2">
        <f t="shared" si="120"/>
        <v>61.896804365879078</v>
      </c>
      <c r="AI197" s="2">
        <f t="shared" si="121"/>
        <v>4.273406878686127</v>
      </c>
      <c r="AJ197" s="2">
        <f t="shared" si="122"/>
        <v>45.645949262801871</v>
      </c>
      <c r="AK197" s="2">
        <f t="shared" si="123"/>
        <v>3.5632383489710509</v>
      </c>
      <c r="AL197" s="2">
        <f t="shared" si="124"/>
        <v>0.83980490049260981</v>
      </c>
      <c r="AM197" s="2">
        <f t="shared" si="125"/>
        <v>3.6468382849479406</v>
      </c>
      <c r="AN197" s="2">
        <v>414.81058847751899</v>
      </c>
      <c r="AO197" s="2">
        <v>411.12481212121219</v>
      </c>
      <c r="AP197" s="2">
        <v>-7.4870171755449916E-4</v>
      </c>
      <c r="AQ197" s="2">
        <v>67.259695397485629</v>
      </c>
      <c r="AR197" s="2">
        <f t="shared" si="126"/>
        <v>0.87291212177820132</v>
      </c>
      <c r="AS197" s="2">
        <v>11.499072105880529</v>
      </c>
      <c r="AT197" s="2">
        <v>12.361407272727281</v>
      </c>
      <c r="AU197" s="2">
        <v>-4.3788539461991708E-5</v>
      </c>
      <c r="AV197" s="2">
        <v>78.452739613541155</v>
      </c>
      <c r="AW197" s="2">
        <v>57</v>
      </c>
      <c r="AX197" s="2">
        <v>9</v>
      </c>
      <c r="AY197" s="2">
        <f t="shared" si="127"/>
        <v>1</v>
      </c>
      <c r="AZ197" s="2">
        <f t="shared" si="128"/>
        <v>0</v>
      </c>
      <c r="BA197" s="2">
        <f t="shared" si="129"/>
        <v>54576.279417309794</v>
      </c>
      <c r="BB197" s="2" t="s">
        <v>309</v>
      </c>
      <c r="BC197" s="2">
        <v>0</v>
      </c>
      <c r="BD197" s="2">
        <v>0</v>
      </c>
      <c r="BE197" s="2">
        <v>0</v>
      </c>
      <c r="BF197" s="2" t="e">
        <f t="shared" si="130"/>
        <v>#DIV/0!</v>
      </c>
      <c r="BG197" s="2">
        <v>0.5</v>
      </c>
      <c r="BH197" s="2" t="s">
        <v>1230</v>
      </c>
      <c r="BI197" s="2">
        <v>8188.16</v>
      </c>
      <c r="BJ197" s="2">
        <v>960.32899999999995</v>
      </c>
      <c r="BK197" s="2">
        <v>2509.0300000000002</v>
      </c>
      <c r="BL197" s="2">
        <f t="shared" si="131"/>
        <v>0.61725088978609266</v>
      </c>
      <c r="BM197" s="2">
        <v>0.5</v>
      </c>
      <c r="BN197" s="2">
        <f t="shared" si="132"/>
        <v>84.288793710659931</v>
      </c>
      <c r="BO197" s="2">
        <f t="shared" si="133"/>
        <v>3.5632383489710509</v>
      </c>
      <c r="BP197" s="2">
        <f t="shared" si="134"/>
        <v>26.013666458450626</v>
      </c>
      <c r="BQ197" s="2">
        <f t="shared" si="135"/>
        <v>3.6342178053778998E-2</v>
      </c>
      <c r="BR197" s="2">
        <f t="shared" si="136"/>
        <v>-1</v>
      </c>
      <c r="BS197" s="2" t="e">
        <f t="shared" si="137"/>
        <v>#DIV/0!</v>
      </c>
      <c r="BT197" s="2" t="s">
        <v>1231</v>
      </c>
      <c r="BU197" s="2">
        <v>-435</v>
      </c>
      <c r="BV197" s="2">
        <f t="shared" si="138"/>
        <v>-435</v>
      </c>
      <c r="BW197" s="2">
        <f t="shared" si="139"/>
        <v>1.1733737739285699</v>
      </c>
      <c r="BX197" s="2">
        <f t="shared" si="140"/>
        <v>0.52604796826119304</v>
      </c>
      <c r="BY197" s="2">
        <f t="shared" si="141"/>
        <v>-5.7678850574712648</v>
      </c>
      <c r="BZ197" s="2">
        <f t="shared" si="142"/>
        <v>0.61725088978609266</v>
      </c>
      <c r="CA197" s="2" t="e">
        <f t="shared" si="143"/>
        <v>#DIV/0!</v>
      </c>
      <c r="CB197" s="2">
        <f t="shared" si="144"/>
        <v>-0.2382838237662499</v>
      </c>
      <c r="CC197" s="2">
        <f t="shared" si="145"/>
        <v>1.2382838237662499</v>
      </c>
      <c r="CD197" s="2">
        <f t="shared" si="146"/>
        <v>100.00426774193549</v>
      </c>
      <c r="CE197" s="2">
        <f t="shared" si="147"/>
        <v>84.288793710659931</v>
      </c>
      <c r="CF197" s="2">
        <f t="shared" si="148"/>
        <v>0.84285196635977688</v>
      </c>
      <c r="CG197" s="2">
        <f t="shared" si="149"/>
        <v>0.16510429507436936</v>
      </c>
      <c r="CH197" s="2">
        <v>6</v>
      </c>
      <c r="CI197" s="2">
        <v>0.5</v>
      </c>
      <c r="CJ197" s="2" t="s">
        <v>312</v>
      </c>
      <c r="CK197" s="2">
        <v>2</v>
      </c>
      <c r="CL197" s="2" t="b">
        <v>0</v>
      </c>
      <c r="CM197" s="2">
        <v>1693274704</v>
      </c>
      <c r="CN197" s="2">
        <v>406.11906451612907</v>
      </c>
      <c r="CO197" s="2">
        <v>410.02325806451609</v>
      </c>
      <c r="CP197" s="2">
        <v>12.35143225806452</v>
      </c>
      <c r="CQ197" s="2">
        <v>11.52202258064516</v>
      </c>
      <c r="CR197" s="2">
        <v>405.93806451612909</v>
      </c>
      <c r="CS197" s="2">
        <v>12.35143225806452</v>
      </c>
      <c r="CT197" s="2">
        <v>600.01622580645164</v>
      </c>
      <c r="CU197" s="2">
        <v>101.3314193548387</v>
      </c>
      <c r="CV197" s="2">
        <v>0.1000034322580645</v>
      </c>
      <c r="CW197" s="2">
        <v>21.558548387096771</v>
      </c>
      <c r="CX197" s="2">
        <v>21.16975161290323</v>
      </c>
      <c r="CY197" s="2">
        <v>999.90000000000032</v>
      </c>
      <c r="CZ197" s="2">
        <v>0</v>
      </c>
      <c r="DA197" s="2">
        <v>0</v>
      </c>
      <c r="DB197" s="2">
        <v>10001.007419354841</v>
      </c>
      <c r="DC197" s="2">
        <v>0</v>
      </c>
      <c r="DD197" s="2">
        <v>21.138277419354839</v>
      </c>
      <c r="DE197" s="2">
        <v>100.00426774193549</v>
      </c>
      <c r="DF197" s="2">
        <v>0.89994103225806465</v>
      </c>
      <c r="DG197" s="2">
        <v>0.10005900322580651</v>
      </c>
      <c r="DH197" s="2">
        <v>0</v>
      </c>
      <c r="DI197" s="2">
        <v>960.18606451612891</v>
      </c>
      <c r="DJ197" s="2">
        <v>5.0002200000000023</v>
      </c>
      <c r="DK197" s="2">
        <v>925.14841935483867</v>
      </c>
      <c r="DL197" s="2">
        <v>875.84209677419346</v>
      </c>
      <c r="DM197" s="2">
        <v>29.375</v>
      </c>
      <c r="DN197" s="2">
        <v>35.066064516129032</v>
      </c>
      <c r="DO197" s="2">
        <v>31.515935483870969</v>
      </c>
      <c r="DP197" s="2">
        <v>33.783935483870962</v>
      </c>
      <c r="DQ197" s="2">
        <v>32.185000000000002</v>
      </c>
      <c r="DR197" s="2">
        <v>85.498387096774181</v>
      </c>
      <c r="DS197" s="2">
        <v>9.507096774193549</v>
      </c>
      <c r="DT197" s="2">
        <v>0</v>
      </c>
      <c r="DU197" s="2">
        <v>182.20000004768369</v>
      </c>
      <c r="DV197" s="2">
        <v>0</v>
      </c>
      <c r="DW197" s="2">
        <v>960.32899999999995</v>
      </c>
      <c r="DX197" s="2">
        <v>10.40761538411097</v>
      </c>
      <c r="DY197" s="2">
        <v>5.6907692997624642</v>
      </c>
      <c r="DZ197" s="2">
        <v>925.1733200000001</v>
      </c>
      <c r="EA197" s="2">
        <v>15</v>
      </c>
      <c r="EB197" s="2">
        <v>1693274736</v>
      </c>
      <c r="EC197" s="2" t="s">
        <v>1232</v>
      </c>
      <c r="ED197" s="2">
        <v>1693274730</v>
      </c>
      <c r="EE197" s="2">
        <v>1693274736</v>
      </c>
      <c r="EF197" s="2">
        <v>178</v>
      </c>
      <c r="EG197" s="2">
        <v>5.1999999999999998E-2</v>
      </c>
      <c r="EH197" s="2">
        <v>-3.0000000000000001E-3</v>
      </c>
      <c r="EI197" s="2">
        <v>0.18099999999999999</v>
      </c>
      <c r="EJ197" s="2">
        <v>0</v>
      </c>
      <c r="EK197" s="2">
        <v>410</v>
      </c>
      <c r="EL197" s="2">
        <v>11</v>
      </c>
      <c r="EM197" s="2">
        <v>0.75</v>
      </c>
      <c r="EN197" s="2">
        <v>0.17</v>
      </c>
      <c r="EO197" s="2">
        <v>100</v>
      </c>
      <c r="EP197" s="2">
        <v>100</v>
      </c>
      <c r="EQ197" s="2">
        <v>0.18099999999999999</v>
      </c>
      <c r="ER197" s="2">
        <v>0</v>
      </c>
      <c r="ES197" s="2">
        <v>-0.36001984267981713</v>
      </c>
      <c r="ET197" s="2">
        <v>4.3947813741094052E-4</v>
      </c>
      <c r="EU197" s="2">
        <v>1.9954388575737439E-6</v>
      </c>
      <c r="EV197" s="2">
        <v>-3.8034163071679039E-10</v>
      </c>
      <c r="EW197" s="2">
        <v>-4.674700283109165E-2</v>
      </c>
      <c r="EX197" s="2">
        <v>-1.1920631203760169E-2</v>
      </c>
      <c r="EY197" s="2">
        <v>1.912794135708796E-3</v>
      </c>
      <c r="EZ197" s="2">
        <v>-4.0206091563060771E-5</v>
      </c>
      <c r="FA197" s="2">
        <v>23</v>
      </c>
      <c r="FB197" s="2">
        <v>2006</v>
      </c>
      <c r="FC197" s="2">
        <v>0</v>
      </c>
      <c r="FD197" s="2">
        <v>18</v>
      </c>
      <c r="FE197" s="2">
        <v>2.6</v>
      </c>
      <c r="FF197" s="2">
        <v>2.8</v>
      </c>
      <c r="FG197" s="2">
        <v>1.07056</v>
      </c>
      <c r="FH197" s="2">
        <v>2.5988799999999999</v>
      </c>
      <c r="FI197" s="2">
        <v>1.39771</v>
      </c>
      <c r="FJ197" s="2">
        <v>2.2705099999999998</v>
      </c>
      <c r="FK197" s="2">
        <v>1.3952599999999999</v>
      </c>
      <c r="FL197" s="2">
        <v>2.5097700000000001</v>
      </c>
      <c r="FM197" s="2">
        <v>29.1342</v>
      </c>
      <c r="FN197" s="2">
        <v>13.0025</v>
      </c>
      <c r="FO197" s="2">
        <v>18</v>
      </c>
      <c r="FP197" s="2">
        <v>536.59799999999996</v>
      </c>
      <c r="FQ197" s="2">
        <v>400.65600000000001</v>
      </c>
      <c r="FR197" s="2">
        <v>21.189599999999999</v>
      </c>
      <c r="FS197" s="2">
        <v>23.2714</v>
      </c>
      <c r="FT197" s="2">
        <v>30.000299999999999</v>
      </c>
      <c r="FU197" s="2">
        <v>23.113600000000002</v>
      </c>
      <c r="FV197" s="2">
        <v>23.466799999999999</v>
      </c>
      <c r="FW197" s="2">
        <v>21.446899999999999</v>
      </c>
      <c r="FX197" s="2">
        <v>1.9147000000000001</v>
      </c>
      <c r="FY197" s="2">
        <v>42.4694</v>
      </c>
      <c r="FZ197" s="2">
        <v>-999.9</v>
      </c>
      <c r="GA197" s="2">
        <v>410</v>
      </c>
      <c r="GB197" s="2">
        <v>11.189</v>
      </c>
      <c r="GC197" s="2">
        <v>99.294200000000004</v>
      </c>
      <c r="GD197" s="2">
        <v>93.951899999999995</v>
      </c>
    </row>
    <row r="198" spans="1:186" s="2" customFormat="1" thickTop="1" thickBot="1" x14ac:dyDescent="0.35">
      <c r="A198" s="1">
        <v>178</v>
      </c>
      <c r="B198" s="2">
        <v>1693274848.5</v>
      </c>
      <c r="C198" s="2">
        <v>38439.5</v>
      </c>
      <c r="D198" s="2" t="s">
        <v>1233</v>
      </c>
      <c r="E198" s="2" t="s">
        <v>1234</v>
      </c>
      <c r="F198" s="2">
        <v>5</v>
      </c>
      <c r="G198" s="2" t="s">
        <v>934</v>
      </c>
      <c r="H198" s="2" t="s">
        <v>308</v>
      </c>
      <c r="I198" s="1">
        <v>178</v>
      </c>
      <c r="J198" s="1" t="s">
        <v>1384</v>
      </c>
      <c r="M198" s="2">
        <v>1693274840.75</v>
      </c>
      <c r="N198" s="2">
        <f t="shared" si="100"/>
        <v>5.529226669630903E-4</v>
      </c>
      <c r="O198" s="2">
        <f t="shared" si="101"/>
        <v>0.55292266696309034</v>
      </c>
      <c r="P198" s="1">
        <f t="shared" si="102"/>
        <v>2.131991812036532</v>
      </c>
      <c r="Q198" s="2">
        <f t="shared" si="103"/>
        <v>407.64429999999999</v>
      </c>
      <c r="R198" s="2">
        <f t="shared" si="104"/>
        <v>317.21403500534694</v>
      </c>
      <c r="S198" s="2">
        <f t="shared" si="105"/>
        <v>32.177488238065514</v>
      </c>
      <c r="T198" s="2">
        <f t="shared" si="106"/>
        <v>41.350533775541649</v>
      </c>
      <c r="U198" s="2">
        <f t="shared" si="107"/>
        <v>4.1543392864547349E-2</v>
      </c>
      <c r="V198" s="2">
        <f t="shared" si="108"/>
        <v>2.9530007133852125</v>
      </c>
      <c r="W198" s="2">
        <f t="shared" si="109"/>
        <v>4.1221420263403225E-2</v>
      </c>
      <c r="X198" s="2">
        <f t="shared" si="110"/>
        <v>2.5792107477018163E-2</v>
      </c>
      <c r="Y198" s="2">
        <f t="shared" si="111"/>
        <v>16.508794754206097</v>
      </c>
      <c r="Z198" s="2">
        <f t="shared" si="112"/>
        <v>21.704200367006155</v>
      </c>
      <c r="AA198" s="2">
        <f t="shared" si="113"/>
        <v>21.388676666666669</v>
      </c>
      <c r="AB198" s="2">
        <f t="shared" si="114"/>
        <v>2.556175942329368</v>
      </c>
      <c r="AC198" s="2">
        <f t="shared" si="115"/>
        <v>46.716073811687174</v>
      </c>
      <c r="AD198" s="2">
        <f t="shared" si="116"/>
        <v>1.2208740406576548</v>
      </c>
      <c r="AE198" s="2">
        <f t="shared" si="117"/>
        <v>2.6133917965345432</v>
      </c>
      <c r="AF198" s="2">
        <f t="shared" si="118"/>
        <v>1.3353019016717131</v>
      </c>
      <c r="AG198" s="2">
        <f t="shared" si="119"/>
        <v>-24.383889613072281</v>
      </c>
      <c r="AH198" s="2">
        <f t="shared" si="120"/>
        <v>57.596693350061912</v>
      </c>
      <c r="AI198" s="2">
        <f t="shared" si="121"/>
        <v>3.9848227280262574</v>
      </c>
      <c r="AJ198" s="2">
        <f t="shared" si="122"/>
        <v>53.70642121922198</v>
      </c>
      <c r="AK198" s="2">
        <f t="shared" si="123"/>
        <v>2.131991812036532</v>
      </c>
      <c r="AL198" s="2">
        <f t="shared" si="124"/>
        <v>0.55292266696309034</v>
      </c>
      <c r="AM198" s="2">
        <f t="shared" si="125"/>
        <v>2.0764627809731562</v>
      </c>
      <c r="AN198" s="2">
        <v>414.71301698701308</v>
      </c>
      <c r="AO198" s="2">
        <v>412.60723030303029</v>
      </c>
      <c r="AP198" s="2">
        <v>1.162558922525627E-3</v>
      </c>
      <c r="AQ198" s="2">
        <v>67.260000000000005</v>
      </c>
      <c r="AR198" s="2">
        <f t="shared" si="126"/>
        <v>0.55327486413587701</v>
      </c>
      <c r="AS198" s="2">
        <v>11.48779678930963</v>
      </c>
      <c r="AT198" s="2">
        <v>12.034963030303031</v>
      </c>
      <c r="AU198" s="2">
        <v>-1.11254817279216E-4</v>
      </c>
      <c r="AV198" s="2">
        <v>78.458257186481546</v>
      </c>
      <c r="AW198" s="2">
        <v>12</v>
      </c>
      <c r="AX198" s="2">
        <v>2</v>
      </c>
      <c r="AY198" s="2">
        <f t="shared" si="127"/>
        <v>1</v>
      </c>
      <c r="AZ198" s="2">
        <f t="shared" si="128"/>
        <v>0</v>
      </c>
      <c r="BA198" s="2">
        <f t="shared" si="129"/>
        <v>54541.574521188355</v>
      </c>
      <c r="BB198" s="2" t="s">
        <v>309</v>
      </c>
      <c r="BC198" s="2">
        <v>0</v>
      </c>
      <c r="BD198" s="2">
        <v>0</v>
      </c>
      <c r="BE198" s="2">
        <v>0</v>
      </c>
      <c r="BF198" s="2" t="e">
        <f t="shared" si="130"/>
        <v>#DIV/0!</v>
      </c>
      <c r="BG198" s="2">
        <v>0.5</v>
      </c>
      <c r="BH198" s="2" t="s">
        <v>1235</v>
      </c>
      <c r="BI198" s="2">
        <v>8183.67</v>
      </c>
      <c r="BJ198" s="2">
        <v>856.9702400000001</v>
      </c>
      <c r="BK198" s="2">
        <v>1786.48</v>
      </c>
      <c r="BL198" s="2">
        <f t="shared" si="131"/>
        <v>0.52030235994805429</v>
      </c>
      <c r="BM198" s="2">
        <v>0.5</v>
      </c>
      <c r="BN198" s="2">
        <f t="shared" si="132"/>
        <v>84.279167118241503</v>
      </c>
      <c r="BO198" s="2">
        <f t="shared" si="133"/>
        <v>2.131991812036532</v>
      </c>
      <c r="BP198" s="2">
        <f t="shared" si="134"/>
        <v>21.925324773038756</v>
      </c>
      <c r="BQ198" s="2">
        <f t="shared" si="135"/>
        <v>1.9364118890103522E-2</v>
      </c>
      <c r="BR198" s="2">
        <f t="shared" si="136"/>
        <v>-1</v>
      </c>
      <c r="BS198" s="2" t="e">
        <f t="shared" si="137"/>
        <v>#DIV/0!</v>
      </c>
      <c r="BT198" s="2" t="s">
        <v>1236</v>
      </c>
      <c r="BU198" s="2">
        <v>-389.87</v>
      </c>
      <c r="BV198" s="2">
        <f t="shared" si="138"/>
        <v>-389.87</v>
      </c>
      <c r="BW198" s="2">
        <f t="shared" si="139"/>
        <v>1.2182336214231337</v>
      </c>
      <c r="BX198" s="2">
        <f t="shared" si="140"/>
        <v>0.42709571530314516</v>
      </c>
      <c r="BY198" s="2">
        <f t="shared" si="141"/>
        <v>-4.5822453638392284</v>
      </c>
      <c r="BZ198" s="2">
        <f t="shared" si="142"/>
        <v>0.52030235994805418</v>
      </c>
      <c r="CA198" s="2" t="e">
        <f t="shared" si="143"/>
        <v>#DIV/0!</v>
      </c>
      <c r="CB198" s="2">
        <f t="shared" si="144"/>
        <v>-0.19430290429366273</v>
      </c>
      <c r="CC198" s="2">
        <f t="shared" si="145"/>
        <v>1.1943029042936628</v>
      </c>
      <c r="CD198" s="2">
        <f t="shared" si="146"/>
        <v>99.993156666666678</v>
      </c>
      <c r="CE198" s="2">
        <f t="shared" si="147"/>
        <v>84.279167118241503</v>
      </c>
      <c r="CF198" s="2">
        <f t="shared" si="148"/>
        <v>0.84284935017294516</v>
      </c>
      <c r="CG198" s="2">
        <f t="shared" si="149"/>
        <v>0.16509924583378419</v>
      </c>
      <c r="CH198" s="2">
        <v>6</v>
      </c>
      <c r="CI198" s="2">
        <v>0.5</v>
      </c>
      <c r="CJ198" s="2" t="s">
        <v>312</v>
      </c>
      <c r="CK198" s="2">
        <v>2</v>
      </c>
      <c r="CL198" s="2" t="b">
        <v>0</v>
      </c>
      <c r="CM198" s="2">
        <v>1693274840.75</v>
      </c>
      <c r="CN198" s="2">
        <v>407.64429999999999</v>
      </c>
      <c r="CO198" s="2">
        <v>410.00146666666672</v>
      </c>
      <c r="CP198" s="2">
        <v>12.035693333333329</v>
      </c>
      <c r="CQ198" s="2">
        <v>11.48947666666667</v>
      </c>
      <c r="CR198" s="2">
        <v>407.47430000000003</v>
      </c>
      <c r="CS198" s="2">
        <v>12.03169333333333</v>
      </c>
      <c r="CT198" s="2">
        <v>600.05623333333324</v>
      </c>
      <c r="CU198" s="2">
        <v>101.3377333333333</v>
      </c>
      <c r="CV198" s="2">
        <v>0.1000490066666667</v>
      </c>
      <c r="CW198" s="2">
        <v>21.75046</v>
      </c>
      <c r="CX198" s="2">
        <v>21.388676666666669</v>
      </c>
      <c r="CY198" s="2">
        <v>999.9000000000002</v>
      </c>
      <c r="CZ198" s="2">
        <v>0</v>
      </c>
      <c r="DA198" s="2">
        <v>0</v>
      </c>
      <c r="DB198" s="2">
        <v>10000.516333333329</v>
      </c>
      <c r="DC198" s="2">
        <v>0</v>
      </c>
      <c r="DD198" s="2">
        <v>20.276983333333341</v>
      </c>
      <c r="DE198" s="2">
        <v>99.993156666666678</v>
      </c>
      <c r="DF198" s="2">
        <v>0.90000486666666679</v>
      </c>
      <c r="DG198" s="2">
        <v>9.999499333333331E-2</v>
      </c>
      <c r="DH198" s="2">
        <v>0</v>
      </c>
      <c r="DI198" s="2">
        <v>857.75366666666673</v>
      </c>
      <c r="DJ198" s="2">
        <v>5.0002200000000014</v>
      </c>
      <c r="DK198" s="2">
        <v>828.78000000000009</v>
      </c>
      <c r="DL198" s="2">
        <v>875.75753333333341</v>
      </c>
      <c r="DM198" s="2">
        <v>29.916333333333331</v>
      </c>
      <c r="DN198" s="2">
        <v>35.524799999999999</v>
      </c>
      <c r="DO198" s="2">
        <v>32.3414</v>
      </c>
      <c r="DP198" s="2">
        <v>34.124866666666669</v>
      </c>
      <c r="DQ198" s="2">
        <v>32.561999999999998</v>
      </c>
      <c r="DR198" s="2">
        <v>85.494000000000014</v>
      </c>
      <c r="DS198" s="2">
        <v>9.4969999999999981</v>
      </c>
      <c r="DT198" s="2">
        <v>0</v>
      </c>
      <c r="DU198" s="2">
        <v>134.5999999046326</v>
      </c>
      <c r="DV198" s="2">
        <v>0</v>
      </c>
      <c r="DW198" s="2">
        <v>856.9702400000001</v>
      </c>
      <c r="DX198" s="2">
        <v>-57.448615281167257</v>
      </c>
      <c r="DY198" s="2">
        <v>-55.336922952638687</v>
      </c>
      <c r="DZ198" s="2">
        <v>828.00131999999996</v>
      </c>
      <c r="EA198" s="2">
        <v>15</v>
      </c>
      <c r="EB198" s="2">
        <v>1693274877.5</v>
      </c>
      <c r="EC198" s="2" t="s">
        <v>1237</v>
      </c>
      <c r="ED198" s="2">
        <v>1693274877.5</v>
      </c>
      <c r="EE198" s="2">
        <v>1693274867</v>
      </c>
      <c r="EF198" s="2">
        <v>179</v>
      </c>
      <c r="EG198" s="2">
        <v>-1.0999999999999999E-2</v>
      </c>
      <c r="EH198" s="2">
        <v>0</v>
      </c>
      <c r="EI198" s="2">
        <v>0.17</v>
      </c>
      <c r="EJ198" s="2">
        <v>4.0000000000000001E-3</v>
      </c>
      <c r="EK198" s="2">
        <v>410</v>
      </c>
      <c r="EL198" s="2">
        <v>11</v>
      </c>
      <c r="EM198" s="2">
        <v>1.19</v>
      </c>
      <c r="EN198" s="2">
        <v>0.57999999999999996</v>
      </c>
      <c r="EO198" s="2">
        <v>100</v>
      </c>
      <c r="EP198" s="2">
        <v>100</v>
      </c>
      <c r="EQ198" s="2">
        <v>0.17</v>
      </c>
      <c r="ER198" s="2">
        <v>4.0000000000000001E-3</v>
      </c>
      <c r="ES198" s="2">
        <v>-0.30790222684280621</v>
      </c>
      <c r="ET198" s="2">
        <v>4.3947813741094052E-4</v>
      </c>
      <c r="EU198" s="2">
        <v>1.9954388575737439E-6</v>
      </c>
      <c r="EV198" s="2">
        <v>-3.8034163071679039E-10</v>
      </c>
      <c r="EW198" s="2">
        <v>-5.018615657951675E-2</v>
      </c>
      <c r="EX198" s="2">
        <v>-1.1920631203760169E-2</v>
      </c>
      <c r="EY198" s="2">
        <v>1.912794135708796E-3</v>
      </c>
      <c r="EZ198" s="2">
        <v>-4.0206091563060771E-5</v>
      </c>
      <c r="FA198" s="2">
        <v>23</v>
      </c>
      <c r="FB198" s="2">
        <v>2006</v>
      </c>
      <c r="FC198" s="2">
        <v>0</v>
      </c>
      <c r="FD198" s="2">
        <v>18</v>
      </c>
      <c r="FE198" s="2">
        <v>2</v>
      </c>
      <c r="FF198" s="2">
        <v>1.9</v>
      </c>
      <c r="FG198" s="2">
        <v>1.07056</v>
      </c>
      <c r="FH198" s="2">
        <v>2.5976599999999999</v>
      </c>
      <c r="FI198" s="2">
        <v>1.39771</v>
      </c>
      <c r="FJ198" s="2">
        <v>2.2705099999999998</v>
      </c>
      <c r="FK198" s="2">
        <v>1.3952599999999999</v>
      </c>
      <c r="FL198" s="2">
        <v>2.3547400000000001</v>
      </c>
      <c r="FM198" s="2">
        <v>29.176600000000001</v>
      </c>
      <c r="FN198" s="2">
        <v>12.932499999999999</v>
      </c>
      <c r="FO198" s="2">
        <v>18</v>
      </c>
      <c r="FP198" s="2">
        <v>586.89200000000005</v>
      </c>
      <c r="FQ198" s="2">
        <v>400.95600000000002</v>
      </c>
      <c r="FR198" s="2">
        <v>21.3371</v>
      </c>
      <c r="FS198" s="2">
        <v>23.346599999999999</v>
      </c>
      <c r="FT198" s="2">
        <v>30.000299999999999</v>
      </c>
      <c r="FU198" s="2">
        <v>23.1755</v>
      </c>
      <c r="FV198" s="2">
        <v>23.528099999999998</v>
      </c>
      <c r="FW198" s="2">
        <v>21.4498</v>
      </c>
      <c r="FX198" s="2">
        <v>0</v>
      </c>
      <c r="FY198" s="2">
        <v>41.665399999999998</v>
      </c>
      <c r="FZ198" s="2">
        <v>-999.9</v>
      </c>
      <c r="GA198" s="2">
        <v>410</v>
      </c>
      <c r="GB198" s="2">
        <v>14.0038</v>
      </c>
      <c r="GC198" s="2">
        <v>99.285399999999996</v>
      </c>
      <c r="GD198" s="2">
        <v>93.944500000000005</v>
      </c>
    </row>
    <row r="199" spans="1:186" s="2" customFormat="1" thickTop="1" thickBot="1" x14ac:dyDescent="0.35">
      <c r="A199" s="1">
        <v>179</v>
      </c>
      <c r="B199" s="2">
        <v>1693274983</v>
      </c>
      <c r="C199" s="2">
        <v>38574</v>
      </c>
      <c r="D199" s="2" t="s">
        <v>1238</v>
      </c>
      <c r="E199" s="2" t="s">
        <v>1239</v>
      </c>
      <c r="F199" s="2">
        <v>5</v>
      </c>
      <c r="G199" s="2" t="s">
        <v>934</v>
      </c>
      <c r="H199" s="2" t="s">
        <v>308</v>
      </c>
      <c r="I199" s="1">
        <v>179</v>
      </c>
      <c r="J199" s="1" t="s">
        <v>1386</v>
      </c>
      <c r="M199" s="2">
        <v>1693274975.25</v>
      </c>
      <c r="N199" s="2">
        <f t="shared" si="100"/>
        <v>3.248854403579958E-4</v>
      </c>
      <c r="O199" s="2">
        <f t="shared" si="101"/>
        <v>0.32488544035799582</v>
      </c>
      <c r="P199" s="1">
        <f t="shared" si="102"/>
        <v>0.25808227672995793</v>
      </c>
      <c r="Q199" s="2">
        <f t="shared" si="103"/>
        <v>409.59696666666667</v>
      </c>
      <c r="R199" s="2">
        <f t="shared" si="104"/>
        <v>384.24254453367769</v>
      </c>
      <c r="S199" s="2">
        <f t="shared" si="105"/>
        <v>38.976309337216684</v>
      </c>
      <c r="T199" s="2">
        <f t="shared" si="106"/>
        <v>41.548179147523797</v>
      </c>
      <c r="U199" s="2">
        <f t="shared" si="107"/>
        <v>2.4520476560281886E-2</v>
      </c>
      <c r="V199" s="2">
        <f t="shared" si="108"/>
        <v>2.9529078812965333</v>
      </c>
      <c r="W199" s="2">
        <f t="shared" si="109"/>
        <v>2.4407918261071675E-2</v>
      </c>
      <c r="X199" s="2">
        <f t="shared" si="110"/>
        <v>1.5265018634020879E-2</v>
      </c>
      <c r="Y199" s="2">
        <f t="shared" si="111"/>
        <v>16.508736197140088</v>
      </c>
      <c r="Z199" s="2">
        <f t="shared" si="112"/>
        <v>21.850576226374066</v>
      </c>
      <c r="AA199" s="2">
        <f t="shared" si="113"/>
        <v>21.44408</v>
      </c>
      <c r="AB199" s="2">
        <f t="shared" si="114"/>
        <v>2.5648661853702639</v>
      </c>
      <c r="AC199" s="2">
        <f t="shared" si="115"/>
        <v>47.195533231601701</v>
      </c>
      <c r="AD199" s="2">
        <f t="shared" si="116"/>
        <v>1.2399991713248137</v>
      </c>
      <c r="AE199" s="2">
        <f t="shared" si="117"/>
        <v>2.6273655289363731</v>
      </c>
      <c r="AF199" s="2">
        <f t="shared" si="118"/>
        <v>1.3248670140454502</v>
      </c>
      <c r="AG199" s="2">
        <f t="shared" si="119"/>
        <v>-14.327447919787614</v>
      </c>
      <c r="AH199" s="2">
        <f t="shared" si="120"/>
        <v>62.673272423333955</v>
      </c>
      <c r="AI199" s="2">
        <f t="shared" si="121"/>
        <v>4.3393338813985425</v>
      </c>
      <c r="AJ199" s="2">
        <f t="shared" si="122"/>
        <v>69.193894582084965</v>
      </c>
      <c r="AK199" s="2">
        <f t="shared" si="123"/>
        <v>0.25808227672995793</v>
      </c>
      <c r="AL199" s="2">
        <f t="shared" si="124"/>
        <v>0.32488544035799582</v>
      </c>
      <c r="AM199" s="2">
        <f t="shared" si="125"/>
        <v>0.3083363191023864</v>
      </c>
      <c r="AN199" s="2">
        <v>414.95169329245118</v>
      </c>
      <c r="AO199" s="2">
        <v>414.66126666666668</v>
      </c>
      <c r="AP199" s="2">
        <v>-4.6651890718020983E-3</v>
      </c>
      <c r="AQ199" s="2">
        <v>67.259703804770993</v>
      </c>
      <c r="AR199" s="2">
        <f t="shared" si="126"/>
        <v>0.2765523964056531</v>
      </c>
      <c r="AS199" s="2">
        <v>11.92537575323399</v>
      </c>
      <c r="AT199" s="2">
        <v>12.20346909090909</v>
      </c>
      <c r="AU199" s="2">
        <v>-9.1257937126063915E-4</v>
      </c>
      <c r="AV199" s="2">
        <v>78.459345757007682</v>
      </c>
      <c r="AW199" s="2">
        <v>7</v>
      </c>
      <c r="AX199" s="2">
        <v>1</v>
      </c>
      <c r="AY199" s="2">
        <f t="shared" si="127"/>
        <v>1</v>
      </c>
      <c r="AZ199" s="2">
        <f t="shared" si="128"/>
        <v>0</v>
      </c>
      <c r="BA199" s="2">
        <f t="shared" si="129"/>
        <v>54522.646463838762</v>
      </c>
      <c r="BB199" s="2" t="s">
        <v>309</v>
      </c>
      <c r="BC199" s="2">
        <v>0</v>
      </c>
      <c r="BD199" s="2">
        <v>0</v>
      </c>
      <c r="BE199" s="2">
        <v>0</v>
      </c>
      <c r="BF199" s="2" t="e">
        <f t="shared" si="130"/>
        <v>#DIV/0!</v>
      </c>
      <c r="BG199" s="2">
        <v>0.5</v>
      </c>
      <c r="BH199" s="2" t="s">
        <v>1240</v>
      </c>
      <c r="BI199" s="2">
        <v>8195.84</v>
      </c>
      <c r="BJ199" s="2">
        <v>1043.748</v>
      </c>
      <c r="BK199" s="2">
        <v>1571.38</v>
      </c>
      <c r="BL199" s="2">
        <f t="shared" si="131"/>
        <v>0.33577619671880765</v>
      </c>
      <c r="BM199" s="2">
        <v>0.5</v>
      </c>
      <c r="BN199" s="2">
        <f t="shared" si="132"/>
        <v>84.276857287637355</v>
      </c>
      <c r="BO199" s="2">
        <f t="shared" si="133"/>
        <v>0.25808227672995793</v>
      </c>
      <c r="BP199" s="2">
        <f t="shared" si="134"/>
        <v>14.1490813057283</v>
      </c>
      <c r="BQ199" s="2">
        <f t="shared" si="135"/>
        <v>-2.8705119181696064E-3</v>
      </c>
      <c r="BR199" s="2">
        <f t="shared" si="136"/>
        <v>-1</v>
      </c>
      <c r="BS199" s="2" t="e">
        <f t="shared" si="137"/>
        <v>#DIV/0!</v>
      </c>
      <c r="BT199" s="2" t="s">
        <v>1241</v>
      </c>
      <c r="BU199" s="2">
        <v>-339.27</v>
      </c>
      <c r="BV199" s="2">
        <f t="shared" si="138"/>
        <v>-339.27</v>
      </c>
      <c r="BW199" s="2">
        <f t="shared" si="139"/>
        <v>1.2159057643599893</v>
      </c>
      <c r="BX199" s="2">
        <f t="shared" si="140"/>
        <v>0.27615314160102583</v>
      </c>
      <c r="BY199" s="2">
        <f t="shared" si="141"/>
        <v>-4.6316503080142661</v>
      </c>
      <c r="BZ199" s="2">
        <f t="shared" si="142"/>
        <v>0.33577619671880771</v>
      </c>
      <c r="CA199" s="2" t="e">
        <f t="shared" si="143"/>
        <v>#DIV/0!</v>
      </c>
      <c r="CB199" s="2">
        <f t="shared" si="144"/>
        <v>-8.9763502637590711E-2</v>
      </c>
      <c r="CC199" s="2">
        <f t="shared" si="145"/>
        <v>1.0897635026375907</v>
      </c>
      <c r="CD199" s="2">
        <f t="shared" si="146"/>
        <v>99.990146666666675</v>
      </c>
      <c r="CE199" s="2">
        <f t="shared" si="147"/>
        <v>84.276857287637355</v>
      </c>
      <c r="CF199" s="2">
        <f t="shared" si="148"/>
        <v>0.84285162185618034</v>
      </c>
      <c r="CG199" s="2">
        <f t="shared" si="149"/>
        <v>0.16510363018242818</v>
      </c>
      <c r="CH199" s="2">
        <v>6</v>
      </c>
      <c r="CI199" s="2">
        <v>0.5</v>
      </c>
      <c r="CJ199" s="2" t="s">
        <v>312</v>
      </c>
      <c r="CK199" s="2">
        <v>2</v>
      </c>
      <c r="CL199" s="2" t="b">
        <v>0</v>
      </c>
      <c r="CM199" s="2">
        <v>1693274975.25</v>
      </c>
      <c r="CN199" s="2">
        <v>409.59696666666667</v>
      </c>
      <c r="CO199" s="2">
        <v>409.98809999999997</v>
      </c>
      <c r="CP199" s="2">
        <v>12.224360000000001</v>
      </c>
      <c r="CQ199" s="2">
        <v>11.903463333333329</v>
      </c>
      <c r="CR199" s="2">
        <v>409.44896666666659</v>
      </c>
      <c r="CS199" s="2">
        <v>12.21236</v>
      </c>
      <c r="CT199" s="2">
        <v>600.03226666666671</v>
      </c>
      <c r="CU199" s="2">
        <v>101.3367333333333</v>
      </c>
      <c r="CV199" s="2">
        <v>0.1000021133333333</v>
      </c>
      <c r="CW199" s="2">
        <v>21.837763333333331</v>
      </c>
      <c r="CX199" s="2">
        <v>21.44408</v>
      </c>
      <c r="CY199" s="2">
        <v>999.9000000000002</v>
      </c>
      <c r="CZ199" s="2">
        <v>0</v>
      </c>
      <c r="DA199" s="2">
        <v>0</v>
      </c>
      <c r="DB199" s="2">
        <v>10000.088</v>
      </c>
      <c r="DC199" s="2">
        <v>0</v>
      </c>
      <c r="DD199" s="2">
        <v>18.295856666666669</v>
      </c>
      <c r="DE199" s="2">
        <v>99.990146666666675</v>
      </c>
      <c r="DF199" s="2">
        <v>0.89997033333333332</v>
      </c>
      <c r="DG199" s="2">
        <v>0.10002936</v>
      </c>
      <c r="DH199" s="2">
        <v>0</v>
      </c>
      <c r="DI199" s="2">
        <v>1047.1933333333329</v>
      </c>
      <c r="DJ199" s="2">
        <v>5.0002200000000014</v>
      </c>
      <c r="DK199" s="2">
        <v>1020.7705</v>
      </c>
      <c r="DL199" s="2">
        <v>875.72036666666656</v>
      </c>
      <c r="DM199" s="2">
        <v>30.3874</v>
      </c>
      <c r="DN199" s="2">
        <v>35.561999999999998</v>
      </c>
      <c r="DO199" s="2">
        <v>32.811999999999998</v>
      </c>
      <c r="DP199" s="2">
        <v>32.637266666666662</v>
      </c>
      <c r="DQ199" s="2">
        <v>32.645533333333333</v>
      </c>
      <c r="DR199" s="2">
        <v>85.487333333333311</v>
      </c>
      <c r="DS199" s="2">
        <v>9.5046666666666635</v>
      </c>
      <c r="DT199" s="2">
        <v>0</v>
      </c>
      <c r="DU199" s="2">
        <v>132.39999985694891</v>
      </c>
      <c r="DV199" s="2">
        <v>0</v>
      </c>
      <c r="DW199" s="2">
        <v>1043.748</v>
      </c>
      <c r="DX199" s="2">
        <v>-340.7400005054439</v>
      </c>
      <c r="DY199" s="2">
        <v>-322.71238510162448</v>
      </c>
      <c r="DZ199" s="2">
        <v>1017.52568</v>
      </c>
      <c r="EA199" s="2">
        <v>15</v>
      </c>
      <c r="EB199" s="2">
        <v>1693275014</v>
      </c>
      <c r="EC199" s="2" t="s">
        <v>1242</v>
      </c>
      <c r="ED199" s="2">
        <v>1693275014</v>
      </c>
      <c r="EE199" s="2">
        <v>1693275000</v>
      </c>
      <c r="EF199" s="2">
        <v>180</v>
      </c>
      <c r="EG199" s="2">
        <v>-2.1999999999999999E-2</v>
      </c>
      <c r="EH199" s="2">
        <v>0</v>
      </c>
      <c r="EI199" s="2">
        <v>0.14799999999999999</v>
      </c>
      <c r="EJ199" s="2">
        <v>1.2E-2</v>
      </c>
      <c r="EK199" s="2">
        <v>410</v>
      </c>
      <c r="EL199" s="2">
        <v>12</v>
      </c>
      <c r="EM199" s="2">
        <v>1.3</v>
      </c>
      <c r="EN199" s="2">
        <v>0.32</v>
      </c>
      <c r="EO199" s="2">
        <v>100</v>
      </c>
      <c r="EP199" s="2">
        <v>100</v>
      </c>
      <c r="EQ199" s="2">
        <v>0.14799999999999999</v>
      </c>
      <c r="ER199" s="2">
        <v>1.2E-2</v>
      </c>
      <c r="ES199" s="2">
        <v>-0.31898774821193898</v>
      </c>
      <c r="ET199" s="2">
        <v>4.3947813741094052E-4</v>
      </c>
      <c r="EU199" s="2">
        <v>1.9954388575737439E-6</v>
      </c>
      <c r="EV199" s="2">
        <v>-3.8034163071679039E-10</v>
      </c>
      <c r="EW199" s="2">
        <v>-5.0620538211221582E-2</v>
      </c>
      <c r="EX199" s="2">
        <v>-1.1920631203760169E-2</v>
      </c>
      <c r="EY199" s="2">
        <v>1.912794135708796E-3</v>
      </c>
      <c r="EZ199" s="2">
        <v>-4.0206091563060771E-5</v>
      </c>
      <c r="FA199" s="2">
        <v>23</v>
      </c>
      <c r="FB199" s="2">
        <v>2006</v>
      </c>
      <c r="FC199" s="2">
        <v>0</v>
      </c>
      <c r="FD199" s="2">
        <v>18</v>
      </c>
      <c r="FE199" s="2">
        <v>1.8</v>
      </c>
      <c r="FF199" s="2">
        <v>1.9</v>
      </c>
      <c r="FG199" s="2">
        <v>1.07056</v>
      </c>
      <c r="FH199" s="2">
        <v>2.5964399999999999</v>
      </c>
      <c r="FI199" s="2">
        <v>1.39771</v>
      </c>
      <c r="FJ199" s="2">
        <v>2.2692899999999998</v>
      </c>
      <c r="FK199" s="2">
        <v>1.3952599999999999</v>
      </c>
      <c r="FL199" s="2">
        <v>2.4584999999999999</v>
      </c>
      <c r="FM199" s="2">
        <v>29.197800000000001</v>
      </c>
      <c r="FN199" s="2">
        <v>12.879899999999999</v>
      </c>
      <c r="FO199" s="2">
        <v>18</v>
      </c>
      <c r="FP199" s="2">
        <v>591.83199999999999</v>
      </c>
      <c r="FQ199" s="2">
        <v>400.87799999999999</v>
      </c>
      <c r="FR199" s="2">
        <v>21.424900000000001</v>
      </c>
      <c r="FS199" s="2">
        <v>23.394300000000001</v>
      </c>
      <c r="FT199" s="2">
        <v>30.0001</v>
      </c>
      <c r="FU199" s="2">
        <v>23.224799999999998</v>
      </c>
      <c r="FV199" s="2">
        <v>23.576499999999999</v>
      </c>
      <c r="FW199" s="2">
        <v>21.452100000000002</v>
      </c>
      <c r="FX199" s="2">
        <v>0</v>
      </c>
      <c r="FY199" s="2">
        <v>57.294199999999996</v>
      </c>
      <c r="FZ199" s="2">
        <v>-999.9</v>
      </c>
      <c r="GA199" s="2">
        <v>410</v>
      </c>
      <c r="GB199" s="2">
        <v>18.677199999999999</v>
      </c>
      <c r="GC199" s="2">
        <v>99.280600000000007</v>
      </c>
      <c r="GD199" s="2">
        <v>93.937899999999999</v>
      </c>
    </row>
    <row r="200" spans="1:186" s="2" customFormat="1" thickTop="1" thickBot="1" x14ac:dyDescent="0.35">
      <c r="A200" s="1">
        <v>180</v>
      </c>
      <c r="B200" s="2">
        <v>1693275112.5</v>
      </c>
      <c r="C200" s="2">
        <v>38703.5</v>
      </c>
      <c r="D200" s="2" t="s">
        <v>1243</v>
      </c>
      <c r="E200" s="2" t="s">
        <v>1244</v>
      </c>
      <c r="F200" s="2">
        <v>5</v>
      </c>
      <c r="G200" s="2" t="s">
        <v>934</v>
      </c>
      <c r="H200" s="2" t="s">
        <v>308</v>
      </c>
      <c r="I200" s="1">
        <v>180</v>
      </c>
      <c r="J200" s="1" t="s">
        <v>1387</v>
      </c>
      <c r="M200" s="2">
        <v>1693275104.75</v>
      </c>
      <c r="N200" s="2">
        <f t="shared" si="100"/>
        <v>1.8486336208875881E-4</v>
      </c>
      <c r="O200" s="2">
        <f t="shared" si="101"/>
        <v>0.18486336208875881</v>
      </c>
      <c r="P200" s="1">
        <f t="shared" si="102"/>
        <v>0.66722382580531925</v>
      </c>
      <c r="Q200" s="2">
        <f t="shared" si="103"/>
        <v>409.25840000000011</v>
      </c>
      <c r="R200" s="2">
        <f t="shared" si="104"/>
        <v>327.54333372878909</v>
      </c>
      <c r="S200" s="2">
        <f t="shared" si="105"/>
        <v>33.223414408802476</v>
      </c>
      <c r="T200" s="2">
        <f t="shared" si="106"/>
        <v>41.511946736006365</v>
      </c>
      <c r="U200" s="2">
        <f t="shared" si="107"/>
        <v>1.4431345440694425E-2</v>
      </c>
      <c r="V200" s="2">
        <f t="shared" si="108"/>
        <v>2.9535136967777813</v>
      </c>
      <c r="W200" s="2">
        <f t="shared" si="109"/>
        <v>1.4392285554203646E-2</v>
      </c>
      <c r="X200" s="2">
        <f t="shared" si="110"/>
        <v>8.9986789732231683E-3</v>
      </c>
      <c r="Y200" s="2">
        <f t="shared" si="111"/>
        <v>16.512956324709737</v>
      </c>
      <c r="Z200" s="2">
        <f t="shared" si="112"/>
        <v>21.993843272455177</v>
      </c>
      <c r="AA200" s="2">
        <f t="shared" si="113"/>
        <v>21.558399999999999</v>
      </c>
      <c r="AB200" s="2">
        <f t="shared" si="114"/>
        <v>2.5828795469422841</v>
      </c>
      <c r="AC200" s="2">
        <f t="shared" si="115"/>
        <v>49.345944101223836</v>
      </c>
      <c r="AD200" s="2">
        <f t="shared" si="116"/>
        <v>1.3049921706262715</v>
      </c>
      <c r="AE200" s="2">
        <f t="shared" si="117"/>
        <v>2.6445783830770928</v>
      </c>
      <c r="AF200" s="2">
        <f t="shared" si="118"/>
        <v>1.2778873763160126</v>
      </c>
      <c r="AG200" s="2">
        <f t="shared" si="119"/>
        <v>-8.152474268114263</v>
      </c>
      <c r="AH200" s="2">
        <f t="shared" si="120"/>
        <v>61.517914216930571</v>
      </c>
      <c r="AI200" s="2">
        <f t="shared" si="121"/>
        <v>4.2632657304518906</v>
      </c>
      <c r="AJ200" s="2">
        <f t="shared" si="122"/>
        <v>74.141662003977942</v>
      </c>
      <c r="AK200" s="2">
        <f t="shared" si="123"/>
        <v>0.66722382580531925</v>
      </c>
      <c r="AL200" s="2">
        <f t="shared" si="124"/>
        <v>0.18486336208875881</v>
      </c>
      <c r="AM200" s="2">
        <f t="shared" si="125"/>
        <v>0.39865882339513697</v>
      </c>
      <c r="AN200" s="2">
        <v>415.30866128138553</v>
      </c>
      <c r="AO200" s="2">
        <v>414.73667272727289</v>
      </c>
      <c r="AP200" s="2">
        <v>3.6338008658029212E-2</v>
      </c>
      <c r="AQ200" s="2">
        <v>67.260000000000005</v>
      </c>
      <c r="AR200" s="2">
        <f t="shared" si="126"/>
        <v>0.18572458047213841</v>
      </c>
      <c r="AS200" s="2">
        <v>12.704367980033361</v>
      </c>
      <c r="AT200" s="2">
        <v>12.88611878787879</v>
      </c>
      <c r="AU200" s="2">
        <v>2.9049956920761648E-4</v>
      </c>
      <c r="AV200" s="2">
        <v>78.456499826257058</v>
      </c>
      <c r="AW200" s="2">
        <v>7</v>
      </c>
      <c r="AX200" s="2">
        <v>1</v>
      </c>
      <c r="AY200" s="2">
        <f t="shared" si="127"/>
        <v>1</v>
      </c>
      <c r="AZ200" s="2">
        <f t="shared" si="128"/>
        <v>0</v>
      </c>
      <c r="BA200" s="2">
        <f t="shared" si="129"/>
        <v>54520.746655338626</v>
      </c>
      <c r="BB200" s="2" t="s">
        <v>309</v>
      </c>
      <c r="BC200" s="2">
        <v>0</v>
      </c>
      <c r="BD200" s="2">
        <v>0</v>
      </c>
      <c r="BE200" s="2">
        <v>0</v>
      </c>
      <c r="BF200" s="2" t="e">
        <f t="shared" si="130"/>
        <v>#DIV/0!</v>
      </c>
      <c r="BG200" s="2">
        <v>0.5</v>
      </c>
      <c r="BH200" s="2" t="s">
        <v>1245</v>
      </c>
      <c r="BI200" s="2">
        <v>8209.4599999999991</v>
      </c>
      <c r="BJ200" s="2">
        <v>998.05028000000004</v>
      </c>
      <c r="BK200" s="2">
        <v>1612.16</v>
      </c>
      <c r="BL200" s="2">
        <f t="shared" si="131"/>
        <v>0.38092355597459304</v>
      </c>
      <c r="BM200" s="2">
        <v>0.5</v>
      </c>
      <c r="BN200" s="2">
        <f t="shared" si="132"/>
        <v>84.300018725756331</v>
      </c>
      <c r="BO200" s="2">
        <f t="shared" si="133"/>
        <v>0.66722382580531925</v>
      </c>
      <c r="BP200" s="2">
        <f t="shared" si="134"/>
        <v>16.055931450869942</v>
      </c>
      <c r="BQ200" s="2">
        <f t="shared" si="135"/>
        <v>1.9836748358185957E-3</v>
      </c>
      <c r="BR200" s="2">
        <f t="shared" si="136"/>
        <v>-1</v>
      </c>
      <c r="BS200" s="2" t="e">
        <f t="shared" si="137"/>
        <v>#DIV/0!</v>
      </c>
      <c r="BT200" s="2" t="s">
        <v>1246</v>
      </c>
      <c r="BU200" s="2">
        <v>-330.27</v>
      </c>
      <c r="BV200" s="2">
        <f t="shared" si="138"/>
        <v>-330.27</v>
      </c>
      <c r="BW200" s="2">
        <f t="shared" si="139"/>
        <v>1.2048618003175864</v>
      </c>
      <c r="BX200" s="2">
        <f t="shared" si="140"/>
        <v>0.31615539298713469</v>
      </c>
      <c r="BY200" s="2">
        <f t="shared" si="141"/>
        <v>-4.8813395100977992</v>
      </c>
      <c r="BZ200" s="2">
        <f t="shared" si="142"/>
        <v>0.3809235559745931</v>
      </c>
      <c r="CA200" s="2" t="e">
        <f t="shared" si="143"/>
        <v>#DIV/0!</v>
      </c>
      <c r="CB200" s="2">
        <f t="shared" si="144"/>
        <v>-0.1046206225620827</v>
      </c>
      <c r="CC200" s="2">
        <f t="shared" si="145"/>
        <v>1.1046206225620827</v>
      </c>
      <c r="CD200" s="2">
        <f t="shared" si="146"/>
        <v>100.0178433333333</v>
      </c>
      <c r="CE200" s="2">
        <f t="shared" si="147"/>
        <v>84.300018725756331</v>
      </c>
      <c r="CF200" s="2">
        <f t="shared" si="148"/>
        <v>0.84284979475918531</v>
      </c>
      <c r="CG200" s="2">
        <f t="shared" si="149"/>
        <v>0.1651001038852275</v>
      </c>
      <c r="CH200" s="2">
        <v>6</v>
      </c>
      <c r="CI200" s="2">
        <v>0.5</v>
      </c>
      <c r="CJ200" s="2" t="s">
        <v>312</v>
      </c>
      <c r="CK200" s="2">
        <v>2</v>
      </c>
      <c r="CL200" s="2" t="b">
        <v>0</v>
      </c>
      <c r="CM200" s="2">
        <v>1693275104.75</v>
      </c>
      <c r="CN200" s="2">
        <v>409.25840000000011</v>
      </c>
      <c r="CO200" s="2">
        <v>410.00123333333329</v>
      </c>
      <c r="CP200" s="2">
        <v>12.86567</v>
      </c>
      <c r="CQ200" s="2">
        <v>12.683196666666669</v>
      </c>
      <c r="CR200" s="2">
        <v>409.26139999999998</v>
      </c>
      <c r="CS200" s="2">
        <v>12.834669999999999</v>
      </c>
      <c r="CT200" s="2">
        <v>600.03826666666669</v>
      </c>
      <c r="CU200" s="2">
        <v>101.33206666666661</v>
      </c>
      <c r="CV200" s="2">
        <v>0.10005234666666669</v>
      </c>
      <c r="CW200" s="2">
        <v>21.944746666666671</v>
      </c>
      <c r="CX200" s="2">
        <v>21.558399999999999</v>
      </c>
      <c r="CY200" s="2">
        <v>999.9000000000002</v>
      </c>
      <c r="CZ200" s="2">
        <v>0</v>
      </c>
      <c r="DA200" s="2">
        <v>0</v>
      </c>
      <c r="DB200" s="2">
        <v>10003.988333333329</v>
      </c>
      <c r="DC200" s="2">
        <v>0</v>
      </c>
      <c r="DD200" s="2">
        <v>15.72296666666667</v>
      </c>
      <c r="DE200" s="2">
        <v>100.0178433333333</v>
      </c>
      <c r="DF200" s="2">
        <v>0.89997960000000032</v>
      </c>
      <c r="DG200" s="2">
        <v>0.10002049333333329</v>
      </c>
      <c r="DH200" s="2">
        <v>0</v>
      </c>
      <c r="DI200" s="2">
        <v>1000.965066666667</v>
      </c>
      <c r="DJ200" s="2">
        <v>5.0002200000000014</v>
      </c>
      <c r="DK200" s="2">
        <v>973.04546666666693</v>
      </c>
      <c r="DL200" s="2">
        <v>875.97810000000004</v>
      </c>
      <c r="DM200" s="2">
        <v>30.875</v>
      </c>
      <c r="DN200" s="2">
        <v>35.853999999999999</v>
      </c>
      <c r="DO200" s="2">
        <v>33.416333333333327</v>
      </c>
      <c r="DP200" s="2">
        <v>31.883066666666661</v>
      </c>
      <c r="DQ200" s="2">
        <v>33</v>
      </c>
      <c r="DR200" s="2">
        <v>85.513333333333307</v>
      </c>
      <c r="DS200" s="2">
        <v>9.5006666666666675</v>
      </c>
      <c r="DT200" s="2">
        <v>0</v>
      </c>
      <c r="DU200" s="2">
        <v>127.5</v>
      </c>
      <c r="DV200" s="2">
        <v>0</v>
      </c>
      <c r="DW200" s="2">
        <v>998.05028000000004</v>
      </c>
      <c r="DX200" s="2">
        <v>-284.68038505095171</v>
      </c>
      <c r="DY200" s="2">
        <v>-276.23123116691499</v>
      </c>
      <c r="DZ200" s="2">
        <v>970.16487999999993</v>
      </c>
      <c r="EA200" s="2">
        <v>15</v>
      </c>
      <c r="EB200" s="2">
        <v>1693275131.5</v>
      </c>
      <c r="EC200" s="2" t="s">
        <v>1247</v>
      </c>
      <c r="ED200" s="2">
        <v>1693275127.5</v>
      </c>
      <c r="EE200" s="2">
        <v>1693275131.5</v>
      </c>
      <c r="EF200" s="2">
        <v>181</v>
      </c>
      <c r="EG200" s="2">
        <v>-0.151</v>
      </c>
      <c r="EH200" s="2">
        <v>5.0000000000000001E-3</v>
      </c>
      <c r="EI200" s="2">
        <v>-3.0000000000000001E-3</v>
      </c>
      <c r="EJ200" s="2">
        <v>3.1E-2</v>
      </c>
      <c r="EK200" s="2">
        <v>410</v>
      </c>
      <c r="EL200" s="2">
        <v>13</v>
      </c>
      <c r="EM200" s="2">
        <v>1.03</v>
      </c>
      <c r="EN200" s="2">
        <v>0.27</v>
      </c>
      <c r="EO200" s="2">
        <v>100</v>
      </c>
      <c r="EP200" s="2">
        <v>100</v>
      </c>
      <c r="EQ200" s="2">
        <v>-3.0000000000000001E-3</v>
      </c>
      <c r="ER200" s="2">
        <v>3.1E-2</v>
      </c>
      <c r="ES200" s="2">
        <v>-0.34125299522002611</v>
      </c>
      <c r="ET200" s="2">
        <v>4.3947813741094052E-4</v>
      </c>
      <c r="EU200" s="2">
        <v>1.9954388575737439E-6</v>
      </c>
      <c r="EV200" s="2">
        <v>-3.8034163071679039E-10</v>
      </c>
      <c r="EW200" s="2">
        <v>-5.0503858907218049E-2</v>
      </c>
      <c r="EX200" s="2">
        <v>-1.1920631203760169E-2</v>
      </c>
      <c r="EY200" s="2">
        <v>1.912794135708796E-3</v>
      </c>
      <c r="EZ200" s="2">
        <v>-4.0206091563060771E-5</v>
      </c>
      <c r="FA200" s="2">
        <v>23</v>
      </c>
      <c r="FB200" s="2">
        <v>2006</v>
      </c>
      <c r="FC200" s="2">
        <v>0</v>
      </c>
      <c r="FD200" s="2">
        <v>18</v>
      </c>
      <c r="FE200" s="2">
        <v>1.6</v>
      </c>
      <c r="FF200" s="2">
        <v>1.9</v>
      </c>
      <c r="FG200" s="2">
        <v>1.07056</v>
      </c>
      <c r="FH200" s="2">
        <v>2.5891099999999998</v>
      </c>
      <c r="FI200" s="2">
        <v>1.39771</v>
      </c>
      <c r="FJ200" s="2">
        <v>2.2692899999999998</v>
      </c>
      <c r="FK200" s="2">
        <v>1.3952599999999999</v>
      </c>
      <c r="FL200" s="2">
        <v>2.5354000000000001</v>
      </c>
      <c r="FM200" s="2">
        <v>29.240200000000002</v>
      </c>
      <c r="FN200" s="2">
        <v>12.827400000000001</v>
      </c>
      <c r="FO200" s="2">
        <v>18</v>
      </c>
      <c r="FP200" s="2">
        <v>592.649</v>
      </c>
      <c r="FQ200" s="2">
        <v>401.60899999999998</v>
      </c>
      <c r="FR200" s="2">
        <v>21.524899999999999</v>
      </c>
      <c r="FS200" s="2">
        <v>23.419799999999999</v>
      </c>
      <c r="FT200" s="2">
        <v>30.0001</v>
      </c>
      <c r="FU200" s="2">
        <v>23.253499999999999</v>
      </c>
      <c r="FV200" s="2">
        <v>23.604600000000001</v>
      </c>
      <c r="FW200" s="2">
        <v>21.459800000000001</v>
      </c>
      <c r="FX200" s="2">
        <v>0</v>
      </c>
      <c r="FY200" s="2">
        <v>78.165000000000006</v>
      </c>
      <c r="FZ200" s="2">
        <v>-999.9</v>
      </c>
      <c r="GA200" s="2">
        <v>410</v>
      </c>
      <c r="GB200" s="2">
        <v>19.689699999999998</v>
      </c>
      <c r="GC200" s="2">
        <v>99.280299999999997</v>
      </c>
      <c r="GD200" s="2">
        <v>93.929699999999997</v>
      </c>
    </row>
    <row r="201" spans="1:186" s="2" customFormat="1" thickTop="1" thickBot="1" x14ac:dyDescent="0.35">
      <c r="A201" s="1">
        <v>181</v>
      </c>
      <c r="B201" s="2">
        <v>1693275305</v>
      </c>
      <c r="C201" s="2">
        <v>38896</v>
      </c>
      <c r="D201" s="2" t="s">
        <v>1248</v>
      </c>
      <c r="E201" s="2" t="s">
        <v>1249</v>
      </c>
      <c r="F201" s="2">
        <v>5</v>
      </c>
      <c r="G201" s="2" t="s">
        <v>934</v>
      </c>
      <c r="H201" s="2" t="s">
        <v>308</v>
      </c>
      <c r="I201" s="1">
        <v>181</v>
      </c>
      <c r="J201" s="1" t="s">
        <v>1388</v>
      </c>
      <c r="M201" s="2">
        <v>1693275297.25</v>
      </c>
      <c r="N201" s="2">
        <f t="shared" si="100"/>
        <v>2.8468423770146485E-4</v>
      </c>
      <c r="O201" s="2">
        <f t="shared" si="101"/>
        <v>0.28468423770146484</v>
      </c>
      <c r="P201" s="1">
        <f t="shared" si="102"/>
        <v>1.6832151461543554</v>
      </c>
      <c r="Q201" s="2">
        <f t="shared" si="103"/>
        <v>408.20786666666658</v>
      </c>
      <c r="R201" s="2">
        <f t="shared" si="104"/>
        <v>284.28905341211788</v>
      </c>
      <c r="S201" s="2">
        <f t="shared" si="105"/>
        <v>28.836483274550815</v>
      </c>
      <c r="T201" s="2">
        <f t="shared" si="106"/>
        <v>41.406023828181794</v>
      </c>
      <c r="U201" s="2">
        <f t="shared" si="107"/>
        <v>2.3091433972607298E-2</v>
      </c>
      <c r="V201" s="2">
        <f t="shared" si="108"/>
        <v>2.9521321341727456</v>
      </c>
      <c r="W201" s="2">
        <f t="shared" si="109"/>
        <v>2.2991558113528245E-2</v>
      </c>
      <c r="X201" s="2">
        <f t="shared" si="110"/>
        <v>1.4378661143210819E-2</v>
      </c>
      <c r="Y201" s="2">
        <f t="shared" si="111"/>
        <v>16.509215172533246</v>
      </c>
      <c r="Z201" s="2">
        <f t="shared" si="112"/>
        <v>22.026529401403373</v>
      </c>
      <c r="AA201" s="2">
        <f t="shared" si="113"/>
        <v>21.605333333333331</v>
      </c>
      <c r="AB201" s="2">
        <f t="shared" si="114"/>
        <v>2.5903068247896814</v>
      </c>
      <c r="AC201" s="2">
        <f t="shared" si="115"/>
        <v>51.197110022138801</v>
      </c>
      <c r="AD201" s="2">
        <f t="shared" si="116"/>
        <v>1.3587919775492154</v>
      </c>
      <c r="AE201" s="2">
        <f t="shared" si="117"/>
        <v>2.6540403881423047</v>
      </c>
      <c r="AF201" s="2">
        <f t="shared" si="118"/>
        <v>1.231514847240466</v>
      </c>
      <c r="AG201" s="2">
        <f t="shared" si="119"/>
        <v>-12.554574882634601</v>
      </c>
      <c r="AH201" s="2">
        <f t="shared" si="120"/>
        <v>63.337992655693498</v>
      </c>
      <c r="AI201" s="2">
        <f t="shared" si="121"/>
        <v>4.3938114539730213</v>
      </c>
      <c r="AJ201" s="2">
        <f t="shared" si="122"/>
        <v>71.686444399565161</v>
      </c>
      <c r="AK201" s="2">
        <f t="shared" si="123"/>
        <v>1.6832151461543554</v>
      </c>
      <c r="AL201" s="2">
        <f t="shared" si="124"/>
        <v>0.28468423770146484</v>
      </c>
      <c r="AM201" s="2">
        <f t="shared" si="125"/>
        <v>2.0765127177046292</v>
      </c>
      <c r="AN201" s="2">
        <v>415.43317775584433</v>
      </c>
      <c r="AO201" s="2">
        <v>413.53573333333321</v>
      </c>
      <c r="AP201" s="2">
        <v>-4.4638095238179708E-2</v>
      </c>
      <c r="AQ201" s="2">
        <v>67.260000000000005</v>
      </c>
      <c r="AR201" s="2">
        <f t="shared" si="126"/>
        <v>0.28476937837528643</v>
      </c>
      <c r="AS201" s="2">
        <v>13.11437100857788</v>
      </c>
      <c r="AT201" s="2">
        <v>13.39564424242424</v>
      </c>
      <c r="AU201" s="2">
        <v>-5.9725546189096943E-5</v>
      </c>
      <c r="AV201" s="2">
        <v>78.457992649541225</v>
      </c>
      <c r="AW201" s="2">
        <v>10</v>
      </c>
      <c r="AX201" s="2">
        <v>2</v>
      </c>
      <c r="AY201" s="2">
        <f t="shared" si="127"/>
        <v>1</v>
      </c>
      <c r="AZ201" s="2">
        <f t="shared" si="128"/>
        <v>0</v>
      </c>
      <c r="BA201" s="2">
        <f t="shared" si="129"/>
        <v>54468.972002316579</v>
      </c>
      <c r="BB201" s="2" t="s">
        <v>309</v>
      </c>
      <c r="BC201" s="2">
        <v>0</v>
      </c>
      <c r="BD201" s="2">
        <v>0</v>
      </c>
      <c r="BE201" s="2">
        <v>0</v>
      </c>
      <c r="BF201" s="2" t="e">
        <f t="shared" si="130"/>
        <v>#DIV/0!</v>
      </c>
      <c r="BG201" s="2">
        <v>0.5</v>
      </c>
      <c r="BH201" s="2" t="s">
        <v>1250</v>
      </c>
      <c r="BI201" s="2">
        <v>8204.61</v>
      </c>
      <c r="BJ201" s="2">
        <v>901.09580769230774</v>
      </c>
      <c r="BK201" s="2">
        <v>1675.23</v>
      </c>
      <c r="BL201" s="2">
        <f t="shared" si="131"/>
        <v>0.46210621365883631</v>
      </c>
      <c r="BM201" s="2">
        <v>0.5</v>
      </c>
      <c r="BN201" s="2">
        <f t="shared" si="132"/>
        <v>84.281937071778884</v>
      </c>
      <c r="BO201" s="2">
        <f t="shared" si="133"/>
        <v>1.6832151461543554</v>
      </c>
      <c r="BP201" s="2">
        <f t="shared" si="134"/>
        <v>19.473603410036024</v>
      </c>
      <c r="BQ201" s="2">
        <f t="shared" si="135"/>
        <v>1.4038774941143887E-2</v>
      </c>
      <c r="BR201" s="2">
        <f t="shared" si="136"/>
        <v>-1</v>
      </c>
      <c r="BS201" s="2" t="e">
        <f t="shared" si="137"/>
        <v>#DIV/0!</v>
      </c>
      <c r="BT201" s="2" t="s">
        <v>1251</v>
      </c>
      <c r="BU201" s="2">
        <v>-182.2</v>
      </c>
      <c r="BV201" s="2">
        <f t="shared" si="138"/>
        <v>-182.2</v>
      </c>
      <c r="BW201" s="2">
        <f t="shared" si="139"/>
        <v>1.108761185031309</v>
      </c>
      <c r="BX201" s="2">
        <f t="shared" si="140"/>
        <v>0.41677704802210164</v>
      </c>
      <c r="BY201" s="2">
        <f t="shared" si="141"/>
        <v>-9.1944566410537885</v>
      </c>
      <c r="BZ201" s="2">
        <f t="shared" si="142"/>
        <v>0.46210621365883625</v>
      </c>
      <c r="CA201" s="2" t="e">
        <f t="shared" si="143"/>
        <v>#DIV/0!</v>
      </c>
      <c r="CB201" s="2">
        <f t="shared" si="144"/>
        <v>-8.427159187889223E-2</v>
      </c>
      <c r="CC201" s="2">
        <f t="shared" si="145"/>
        <v>1.0842715918788923</v>
      </c>
      <c r="CD201" s="2">
        <f t="shared" si="146"/>
        <v>99.996526666666668</v>
      </c>
      <c r="CE201" s="2">
        <f t="shared" si="147"/>
        <v>84.281937071778884</v>
      </c>
      <c r="CF201" s="2">
        <f t="shared" si="148"/>
        <v>0.84284864566074813</v>
      </c>
      <c r="CG201" s="2">
        <f t="shared" si="149"/>
        <v>0.16509788612524387</v>
      </c>
      <c r="CH201" s="2">
        <v>6</v>
      </c>
      <c r="CI201" s="2">
        <v>0.5</v>
      </c>
      <c r="CJ201" s="2" t="s">
        <v>312</v>
      </c>
      <c r="CK201" s="2">
        <v>2</v>
      </c>
      <c r="CL201" s="2" t="b">
        <v>0</v>
      </c>
      <c r="CM201" s="2">
        <v>1693275297.25</v>
      </c>
      <c r="CN201" s="2">
        <v>408.20786666666658</v>
      </c>
      <c r="CO201" s="2">
        <v>410.00726666666668</v>
      </c>
      <c r="CP201" s="2">
        <v>13.39586666666667</v>
      </c>
      <c r="CQ201" s="2">
        <v>13.115</v>
      </c>
      <c r="CR201" s="2">
        <v>408.1828666666666</v>
      </c>
      <c r="CS201" s="2">
        <v>13.362866666666671</v>
      </c>
      <c r="CT201" s="2">
        <v>600.00850000000003</v>
      </c>
      <c r="CU201" s="2">
        <v>101.3337333333333</v>
      </c>
      <c r="CV201" s="2">
        <v>9.9941050000000003E-2</v>
      </c>
      <c r="CW201" s="2">
        <v>22.00329666666666</v>
      </c>
      <c r="CX201" s="2">
        <v>21.605333333333331</v>
      </c>
      <c r="CY201" s="2">
        <v>999.9000000000002</v>
      </c>
      <c r="CZ201" s="2">
        <v>0</v>
      </c>
      <c r="DA201" s="2">
        <v>0</v>
      </c>
      <c r="DB201" s="2">
        <v>9995.9806666666664</v>
      </c>
      <c r="DC201" s="2">
        <v>0</v>
      </c>
      <c r="DD201" s="2">
        <v>12.097093333333341</v>
      </c>
      <c r="DE201" s="2">
        <v>99.996526666666668</v>
      </c>
      <c r="DF201" s="2">
        <v>0.90002000000000015</v>
      </c>
      <c r="DG201" s="2">
        <v>9.9979950000000012E-2</v>
      </c>
      <c r="DH201" s="2">
        <v>0</v>
      </c>
      <c r="DI201" s="2">
        <v>902.1625333333335</v>
      </c>
      <c r="DJ201" s="2">
        <v>5.0002200000000014</v>
      </c>
      <c r="DK201" s="2">
        <v>880.16406666666671</v>
      </c>
      <c r="DL201" s="2">
        <v>875.79246666666688</v>
      </c>
      <c r="DM201" s="2">
        <v>30.957999999999998</v>
      </c>
      <c r="DN201" s="2">
        <v>35.953800000000001</v>
      </c>
      <c r="DO201" s="2">
        <v>33.291333333333327</v>
      </c>
      <c r="DP201" s="2">
        <v>31.95386666666667</v>
      </c>
      <c r="DQ201" s="2">
        <v>33.108199999999997</v>
      </c>
      <c r="DR201" s="2">
        <v>85.49966666666667</v>
      </c>
      <c r="DS201" s="2">
        <v>9.495000000000001</v>
      </c>
      <c r="DT201" s="2">
        <v>0</v>
      </c>
      <c r="DU201" s="2">
        <v>190.5</v>
      </c>
      <c r="DV201" s="2">
        <v>0</v>
      </c>
      <c r="DW201" s="2">
        <v>901.09580769230774</v>
      </c>
      <c r="DX201" s="2">
        <v>-242.379042887759</v>
      </c>
      <c r="DY201" s="2">
        <v>-233.5938803889681</v>
      </c>
      <c r="DZ201" s="2">
        <v>879.19549999999992</v>
      </c>
      <c r="EA201" s="2">
        <v>15</v>
      </c>
      <c r="EB201" s="2">
        <v>1693275324</v>
      </c>
      <c r="EC201" s="2" t="s">
        <v>1252</v>
      </c>
      <c r="ED201" s="2">
        <v>1693275322.5</v>
      </c>
      <c r="EE201" s="2">
        <v>1693275324</v>
      </c>
      <c r="EF201" s="2">
        <v>182</v>
      </c>
      <c r="EG201" s="2">
        <v>2.8000000000000001E-2</v>
      </c>
      <c r="EH201" s="2">
        <v>-3.0000000000000001E-3</v>
      </c>
      <c r="EI201" s="2">
        <v>2.5000000000000001E-2</v>
      </c>
      <c r="EJ201" s="2">
        <v>3.3000000000000002E-2</v>
      </c>
      <c r="EK201" s="2">
        <v>410</v>
      </c>
      <c r="EL201" s="2">
        <v>13</v>
      </c>
      <c r="EM201" s="2">
        <v>0.84</v>
      </c>
      <c r="EN201" s="2">
        <v>0.57999999999999996</v>
      </c>
      <c r="EO201" s="2">
        <v>100</v>
      </c>
      <c r="EP201" s="2">
        <v>100</v>
      </c>
      <c r="EQ201" s="2">
        <v>2.5000000000000001E-2</v>
      </c>
      <c r="ER201" s="2">
        <v>3.3000000000000002E-2</v>
      </c>
      <c r="ES201" s="2">
        <v>-0.49259019697136291</v>
      </c>
      <c r="ET201" s="2">
        <v>4.3947813741094052E-4</v>
      </c>
      <c r="EU201" s="2">
        <v>1.9954388575737439E-6</v>
      </c>
      <c r="EV201" s="2">
        <v>-3.8034163071679039E-10</v>
      </c>
      <c r="EW201" s="2">
        <v>-4.5042483614922968E-2</v>
      </c>
      <c r="EX201" s="2">
        <v>-1.1920631203760169E-2</v>
      </c>
      <c r="EY201" s="2">
        <v>1.912794135708796E-3</v>
      </c>
      <c r="EZ201" s="2">
        <v>-4.0206091563060771E-5</v>
      </c>
      <c r="FA201" s="2">
        <v>23</v>
      </c>
      <c r="FB201" s="2">
        <v>2006</v>
      </c>
      <c r="FC201" s="2">
        <v>0</v>
      </c>
      <c r="FD201" s="2">
        <v>18</v>
      </c>
      <c r="FE201" s="2">
        <v>3</v>
      </c>
      <c r="FF201" s="2">
        <v>2.9</v>
      </c>
      <c r="FG201" s="2">
        <v>1.07178</v>
      </c>
      <c r="FH201" s="2">
        <v>2.6000999999999999</v>
      </c>
      <c r="FI201" s="2">
        <v>1.39771</v>
      </c>
      <c r="FJ201" s="2">
        <v>2.2692899999999998</v>
      </c>
      <c r="FK201" s="2">
        <v>1.3952599999999999</v>
      </c>
      <c r="FL201" s="2">
        <v>2.4035600000000001</v>
      </c>
      <c r="FM201" s="2">
        <v>29.325099999999999</v>
      </c>
      <c r="FN201" s="2">
        <v>12.7311</v>
      </c>
      <c r="FO201" s="2">
        <v>18</v>
      </c>
      <c r="FP201" s="2">
        <v>588.36800000000005</v>
      </c>
      <c r="FQ201" s="2">
        <v>402.60500000000002</v>
      </c>
      <c r="FR201" s="2">
        <v>21.5806</v>
      </c>
      <c r="FS201" s="2">
        <v>23.425699999999999</v>
      </c>
      <c r="FT201" s="2">
        <v>30.0001</v>
      </c>
      <c r="FU201" s="2">
        <v>23.271599999999999</v>
      </c>
      <c r="FV201" s="2">
        <v>23.624099999999999</v>
      </c>
      <c r="FW201" s="2">
        <v>21.4679</v>
      </c>
      <c r="FX201" s="2">
        <v>0</v>
      </c>
      <c r="FY201" s="2">
        <v>93.622900000000001</v>
      </c>
      <c r="FZ201" s="2">
        <v>-999.9</v>
      </c>
      <c r="GA201" s="2">
        <v>410</v>
      </c>
      <c r="GB201" s="2">
        <v>15.871700000000001</v>
      </c>
      <c r="GC201" s="2">
        <v>99.281999999999996</v>
      </c>
      <c r="GD201" s="2">
        <v>93.924599999999998</v>
      </c>
    </row>
    <row r="202" spans="1:186" s="2" customFormat="1" thickTop="1" thickBot="1" x14ac:dyDescent="0.35">
      <c r="A202" s="1">
        <v>182</v>
      </c>
      <c r="B202" s="2">
        <v>1693275517.5</v>
      </c>
      <c r="C202" s="2">
        <v>39108.5</v>
      </c>
      <c r="D202" s="2" t="s">
        <v>1253</v>
      </c>
      <c r="E202" s="2" t="s">
        <v>1254</v>
      </c>
      <c r="F202" s="2">
        <v>5</v>
      </c>
      <c r="G202" s="2" t="s">
        <v>934</v>
      </c>
      <c r="H202" s="2" t="s">
        <v>308</v>
      </c>
      <c r="I202" s="1">
        <v>182</v>
      </c>
      <c r="J202" s="1" t="s">
        <v>1389</v>
      </c>
      <c r="M202" s="2">
        <v>1693275509.75</v>
      </c>
      <c r="N202" s="2">
        <f t="shared" si="100"/>
        <v>4.2372974828626224E-4</v>
      </c>
      <c r="O202" s="2">
        <f t="shared" si="101"/>
        <v>0.42372974828626225</v>
      </c>
      <c r="P202" s="1">
        <f t="shared" si="102"/>
        <v>1.1693730248049348</v>
      </c>
      <c r="Q202" s="2">
        <f t="shared" si="103"/>
        <v>408.66359999999997</v>
      </c>
      <c r="R202" s="2">
        <f t="shared" si="104"/>
        <v>342.59056620676972</v>
      </c>
      <c r="S202" s="2">
        <f t="shared" si="105"/>
        <v>34.750733263420074</v>
      </c>
      <c r="T202" s="2">
        <f t="shared" si="106"/>
        <v>41.452862859912486</v>
      </c>
      <c r="U202" s="2">
        <f t="shared" si="107"/>
        <v>3.233887655374186E-2</v>
      </c>
      <c r="V202" s="2">
        <f t="shared" si="108"/>
        <v>2.953269905239273</v>
      </c>
      <c r="W202" s="2">
        <f t="shared" si="109"/>
        <v>3.2143428614661497E-2</v>
      </c>
      <c r="X202" s="2">
        <f t="shared" si="110"/>
        <v>2.0107104485853892E-2</v>
      </c>
      <c r="Y202" s="2">
        <f t="shared" si="111"/>
        <v>16.506441584690364</v>
      </c>
      <c r="Z202" s="2">
        <f t="shared" si="112"/>
        <v>22.042881081537043</v>
      </c>
      <c r="AA202" s="2">
        <f t="shared" si="113"/>
        <v>21.556386666666661</v>
      </c>
      <c r="AB202" s="2">
        <f t="shared" si="114"/>
        <v>2.5825613511086511</v>
      </c>
      <c r="AC202" s="2">
        <f t="shared" si="115"/>
        <v>47.728776996532687</v>
      </c>
      <c r="AD202" s="2">
        <f t="shared" si="116"/>
        <v>1.2707937069354223</v>
      </c>
      <c r="AE202" s="2">
        <f t="shared" si="117"/>
        <v>2.662531468232971</v>
      </c>
      <c r="AF202" s="2">
        <f t="shared" si="118"/>
        <v>1.3117676441732289</v>
      </c>
      <c r="AG202" s="2">
        <f t="shared" si="119"/>
        <v>-18.686481899424166</v>
      </c>
      <c r="AH202" s="2">
        <f t="shared" si="120"/>
        <v>79.496361162347995</v>
      </c>
      <c r="AI202" s="2">
        <f t="shared" si="121"/>
        <v>5.5127048193023125</v>
      </c>
      <c r="AJ202" s="2">
        <f t="shared" si="122"/>
        <v>82.829025666916507</v>
      </c>
      <c r="AK202" s="2">
        <f t="shared" si="123"/>
        <v>1.1693730248049348</v>
      </c>
      <c r="AL202" s="2">
        <f t="shared" si="124"/>
        <v>0.42372974828626225</v>
      </c>
      <c r="AM202" s="2">
        <f t="shared" si="125"/>
        <v>1.1518478871942521</v>
      </c>
      <c r="AN202" s="2">
        <v>415.02197106497948</v>
      </c>
      <c r="AO202" s="2">
        <v>413.82098787878772</v>
      </c>
      <c r="AP202" s="2">
        <v>7.5723901740082679E-3</v>
      </c>
      <c r="AQ202" s="2">
        <v>67.259705568813445</v>
      </c>
      <c r="AR202" s="2">
        <f t="shared" si="126"/>
        <v>0.43383406976132538</v>
      </c>
      <c r="AS202" s="2">
        <v>12.1312136599041</v>
      </c>
      <c r="AT202" s="2">
        <v>12.558626060606059</v>
      </c>
      <c r="AU202" s="2">
        <v>1.7815167744390469E-4</v>
      </c>
      <c r="AV202" s="2">
        <v>78.460229876169493</v>
      </c>
      <c r="AW202" s="2">
        <v>19</v>
      </c>
      <c r="AX202" s="2">
        <v>3</v>
      </c>
      <c r="AY202" s="2">
        <f t="shared" si="127"/>
        <v>1</v>
      </c>
      <c r="AZ202" s="2">
        <f t="shared" si="128"/>
        <v>0</v>
      </c>
      <c r="BA202" s="2">
        <f t="shared" si="129"/>
        <v>54493.083036085533</v>
      </c>
      <c r="BB202" s="2" t="s">
        <v>309</v>
      </c>
      <c r="BC202" s="2">
        <v>0</v>
      </c>
      <c r="BD202" s="2">
        <v>0</v>
      </c>
      <c r="BE202" s="2">
        <v>0</v>
      </c>
      <c r="BF202" s="2" t="e">
        <f t="shared" si="130"/>
        <v>#DIV/0!</v>
      </c>
      <c r="BG202" s="2">
        <v>0.5</v>
      </c>
      <c r="BH202" s="2" t="s">
        <v>1255</v>
      </c>
      <c r="BI202" s="2">
        <v>8280.36</v>
      </c>
      <c r="BJ202" s="2">
        <v>614.37288000000001</v>
      </c>
      <c r="BK202" s="2">
        <v>972.29</v>
      </c>
      <c r="BL202" s="2">
        <f t="shared" si="131"/>
        <v>0.36811766036881999</v>
      </c>
      <c r="BM202" s="2">
        <v>0.5</v>
      </c>
      <c r="BN202" s="2">
        <f t="shared" si="132"/>
        <v>84.267938802430237</v>
      </c>
      <c r="BO202" s="2">
        <f t="shared" si="133"/>
        <v>1.1693730248049348</v>
      </c>
      <c r="BP202" s="2">
        <f t="shared" si="134"/>
        <v>15.510258238026761</v>
      </c>
      <c r="BQ202" s="2">
        <f t="shared" si="135"/>
        <v>7.9433890791408609E-3</v>
      </c>
      <c r="BR202" s="2">
        <f t="shared" si="136"/>
        <v>-1</v>
      </c>
      <c r="BS202" s="2" t="e">
        <f t="shared" si="137"/>
        <v>#DIV/0!</v>
      </c>
      <c r="BT202" s="2" t="s">
        <v>1256</v>
      </c>
      <c r="BU202" s="2">
        <v>-8.93</v>
      </c>
      <c r="BV202" s="2">
        <f t="shared" si="138"/>
        <v>-8.93</v>
      </c>
      <c r="BW202" s="2">
        <f t="shared" si="139"/>
        <v>1.0091845025661068</v>
      </c>
      <c r="BX202" s="2">
        <f t="shared" si="140"/>
        <v>0.36476745276288702</v>
      </c>
      <c r="BY202" s="2">
        <f t="shared" si="141"/>
        <v>-108.87905935050392</v>
      </c>
      <c r="BZ202" s="2">
        <f t="shared" si="142"/>
        <v>0.36811766036881999</v>
      </c>
      <c r="CA202" s="2" t="e">
        <f t="shared" si="143"/>
        <v>#DIV/0!</v>
      </c>
      <c r="CB202" s="2">
        <f t="shared" si="144"/>
        <v>-5.301948473331995E-3</v>
      </c>
      <c r="CC202" s="2">
        <f t="shared" si="145"/>
        <v>1.0053019484733321</v>
      </c>
      <c r="CD202" s="2">
        <f t="shared" si="146"/>
        <v>99.979939999999999</v>
      </c>
      <c r="CE202" s="2">
        <f t="shared" si="147"/>
        <v>84.267938802430237</v>
      </c>
      <c r="CF202" s="2">
        <f t="shared" si="148"/>
        <v>0.84284846342606567</v>
      </c>
      <c r="CG202" s="2">
        <f t="shared" si="149"/>
        <v>0.16509753441230676</v>
      </c>
      <c r="CH202" s="2">
        <v>6</v>
      </c>
      <c r="CI202" s="2">
        <v>0.5</v>
      </c>
      <c r="CJ202" s="2" t="s">
        <v>312</v>
      </c>
      <c r="CK202" s="2">
        <v>2</v>
      </c>
      <c r="CL202" s="2" t="b">
        <v>0</v>
      </c>
      <c r="CM202" s="2">
        <v>1693275509.75</v>
      </c>
      <c r="CN202" s="2">
        <v>408.66359999999997</v>
      </c>
      <c r="CO202" s="2">
        <v>410.0061</v>
      </c>
      <c r="CP202" s="2">
        <v>12.52813666666667</v>
      </c>
      <c r="CQ202" s="2">
        <v>12.109726666666671</v>
      </c>
      <c r="CR202" s="2">
        <v>408.60059999999999</v>
      </c>
      <c r="CS202" s="2">
        <v>12.51813666666667</v>
      </c>
      <c r="CT202" s="2">
        <v>600.01606666666669</v>
      </c>
      <c r="CU202" s="2">
        <v>101.33516666666669</v>
      </c>
      <c r="CV202" s="2">
        <v>0.10000607666666669</v>
      </c>
      <c r="CW202" s="2">
        <v>22.055683333333331</v>
      </c>
      <c r="CX202" s="2">
        <v>21.556386666666661</v>
      </c>
      <c r="CY202" s="2">
        <v>999.9000000000002</v>
      </c>
      <c r="CZ202" s="2">
        <v>0</v>
      </c>
      <c r="DA202" s="2">
        <v>0</v>
      </c>
      <c r="DB202" s="2">
        <v>10002.298000000001</v>
      </c>
      <c r="DC202" s="2">
        <v>0</v>
      </c>
      <c r="DD202" s="2">
        <v>10.110573333333329</v>
      </c>
      <c r="DE202" s="2">
        <v>99.979939999999999</v>
      </c>
      <c r="DF202" s="2">
        <v>0.90003323333333363</v>
      </c>
      <c r="DG202" s="2">
        <v>9.9966656666666667E-2</v>
      </c>
      <c r="DH202" s="2">
        <v>0</v>
      </c>
      <c r="DI202" s="2">
        <v>615.01600000000019</v>
      </c>
      <c r="DJ202" s="2">
        <v>5.0002200000000014</v>
      </c>
      <c r="DK202" s="2">
        <v>607.24036666666666</v>
      </c>
      <c r="DL202" s="2">
        <v>875.64396666666664</v>
      </c>
      <c r="DM202" s="2">
        <v>31.3414</v>
      </c>
      <c r="DN202" s="2">
        <v>36.483199999999997</v>
      </c>
      <c r="DO202" s="2">
        <v>33.891533333333342</v>
      </c>
      <c r="DP202" s="2">
        <v>32.520666666666671</v>
      </c>
      <c r="DQ202" s="2">
        <v>33.449599999999997</v>
      </c>
      <c r="DR202" s="2">
        <v>85.487000000000009</v>
      </c>
      <c r="DS202" s="2">
        <v>9.4930000000000003</v>
      </c>
      <c r="DT202" s="2">
        <v>0</v>
      </c>
      <c r="DU202" s="2">
        <v>210.19999980926511</v>
      </c>
      <c r="DV202" s="2">
        <v>0</v>
      </c>
      <c r="DW202" s="2">
        <v>614.37288000000001</v>
      </c>
      <c r="DX202" s="2">
        <v>-77.218538568509004</v>
      </c>
      <c r="DY202" s="2">
        <v>-72.283230827885049</v>
      </c>
      <c r="DZ202" s="2">
        <v>606.64855999999997</v>
      </c>
      <c r="EA202" s="2">
        <v>15</v>
      </c>
      <c r="EB202" s="2">
        <v>1693275537.5</v>
      </c>
      <c r="EC202" s="2" t="s">
        <v>1257</v>
      </c>
      <c r="ED202" s="2">
        <v>1693275537.5</v>
      </c>
      <c r="EE202" s="2">
        <v>1693275534.5</v>
      </c>
      <c r="EF202" s="2">
        <v>183</v>
      </c>
      <c r="EG202" s="2">
        <v>3.7999999999999999E-2</v>
      </c>
      <c r="EH202" s="2">
        <v>-8.0000000000000002E-3</v>
      </c>
      <c r="EI202" s="2">
        <v>6.3E-2</v>
      </c>
      <c r="EJ202" s="2">
        <v>0.01</v>
      </c>
      <c r="EK202" s="2">
        <v>410</v>
      </c>
      <c r="EL202" s="2">
        <v>12</v>
      </c>
      <c r="EM202" s="2">
        <v>0.8</v>
      </c>
      <c r="EN202" s="2">
        <v>0.21</v>
      </c>
      <c r="EO202" s="2">
        <v>100</v>
      </c>
      <c r="EP202" s="2">
        <v>100</v>
      </c>
      <c r="EQ202" s="2">
        <v>6.3E-2</v>
      </c>
      <c r="ER202" s="2">
        <v>0.01</v>
      </c>
      <c r="ES202" s="2">
        <v>-0.4643828013752509</v>
      </c>
      <c r="ET202" s="2">
        <v>4.3947813741094052E-4</v>
      </c>
      <c r="EU202" s="2">
        <v>1.9954388575737439E-6</v>
      </c>
      <c r="EV202" s="2">
        <v>-3.8034163071679039E-10</v>
      </c>
      <c r="EW202" s="2">
        <v>-4.8253816036077847E-2</v>
      </c>
      <c r="EX202" s="2">
        <v>-1.1920631203760169E-2</v>
      </c>
      <c r="EY202" s="2">
        <v>1.912794135708796E-3</v>
      </c>
      <c r="EZ202" s="2">
        <v>-4.0206091563060771E-5</v>
      </c>
      <c r="FA202" s="2">
        <v>23</v>
      </c>
      <c r="FB202" s="2">
        <v>2006</v>
      </c>
      <c r="FC202" s="2">
        <v>0</v>
      </c>
      <c r="FD202" s="2">
        <v>18</v>
      </c>
      <c r="FE202" s="2">
        <v>3.2</v>
      </c>
      <c r="FF202" s="2">
        <v>3.2</v>
      </c>
      <c r="FG202" s="2">
        <v>1.07056</v>
      </c>
      <c r="FH202" s="2">
        <v>2.5915499999999998</v>
      </c>
      <c r="FI202" s="2">
        <v>1.39771</v>
      </c>
      <c r="FJ202" s="2">
        <v>2.2692899999999998</v>
      </c>
      <c r="FK202" s="2">
        <v>1.3952599999999999</v>
      </c>
      <c r="FL202" s="2">
        <v>2.6147499999999999</v>
      </c>
      <c r="FM202" s="2">
        <v>29.4101</v>
      </c>
      <c r="FN202" s="2">
        <v>12.6698</v>
      </c>
      <c r="FO202" s="2">
        <v>18</v>
      </c>
      <c r="FP202" s="2">
        <v>578.70100000000002</v>
      </c>
      <c r="FQ202" s="2">
        <v>401.99900000000002</v>
      </c>
      <c r="FR202" s="2">
        <v>21.658899999999999</v>
      </c>
      <c r="FS202" s="2">
        <v>23.462599999999998</v>
      </c>
      <c r="FT202" s="2">
        <v>30.000299999999999</v>
      </c>
      <c r="FU202" s="2">
        <v>23.307700000000001</v>
      </c>
      <c r="FV202" s="2">
        <v>23.661000000000001</v>
      </c>
      <c r="FW202" s="2">
        <v>21.448</v>
      </c>
      <c r="FX202" s="2">
        <v>5.0825300000000002</v>
      </c>
      <c r="FY202" s="2">
        <v>88.718599999999995</v>
      </c>
      <c r="FZ202" s="2">
        <v>-999.9</v>
      </c>
      <c r="GA202" s="2">
        <v>410</v>
      </c>
      <c r="GB202" s="2">
        <v>12.188000000000001</v>
      </c>
      <c r="GC202" s="2">
        <v>99.270499999999998</v>
      </c>
      <c r="GD202" s="2">
        <v>93.918199999999999</v>
      </c>
    </row>
    <row r="203" spans="1:186" s="2" customFormat="1" thickTop="1" thickBot="1" x14ac:dyDescent="0.35">
      <c r="A203" s="1">
        <v>183</v>
      </c>
      <c r="B203" s="2">
        <v>1693275674.5</v>
      </c>
      <c r="C203" s="2">
        <v>39265.5</v>
      </c>
      <c r="D203" s="2" t="s">
        <v>1258</v>
      </c>
      <c r="E203" s="2" t="s">
        <v>1259</v>
      </c>
      <c r="F203" s="2">
        <v>5</v>
      </c>
      <c r="G203" s="2" t="s">
        <v>934</v>
      </c>
      <c r="H203" s="2" t="s">
        <v>308</v>
      </c>
      <c r="I203" s="1">
        <v>183</v>
      </c>
      <c r="J203" s="1" t="s">
        <v>1390</v>
      </c>
      <c r="M203" s="2">
        <v>1693275666.5</v>
      </c>
      <c r="N203" s="2">
        <f t="shared" si="100"/>
        <v>1.1869657733996021E-4</v>
      </c>
      <c r="O203" s="2">
        <f t="shared" si="101"/>
        <v>0.11869657733996021</v>
      </c>
      <c r="P203" s="1">
        <f t="shared" si="102"/>
        <v>1.3290810825085171</v>
      </c>
      <c r="Q203" s="2">
        <f t="shared" si="103"/>
        <v>408.60422580645161</v>
      </c>
      <c r="R203" s="2">
        <f t="shared" si="104"/>
        <v>167.97171445638961</v>
      </c>
      <c r="S203" s="2">
        <f t="shared" si="105"/>
        <v>17.038543783949596</v>
      </c>
      <c r="T203" s="2">
        <f t="shared" si="106"/>
        <v>41.447579518024149</v>
      </c>
      <c r="U203" s="2">
        <f t="shared" si="107"/>
        <v>9.0780319096466552E-3</v>
      </c>
      <c r="V203" s="2">
        <f t="shared" si="108"/>
        <v>2.9526727912945656</v>
      </c>
      <c r="W203" s="2">
        <f t="shared" si="109"/>
        <v>9.0625546079949066E-3</v>
      </c>
      <c r="X203" s="2">
        <f t="shared" si="110"/>
        <v>5.6654849762513195E-3</v>
      </c>
      <c r="Y203" s="2">
        <f t="shared" si="111"/>
        <v>16.51248357621153</v>
      </c>
      <c r="Z203" s="2">
        <f t="shared" si="112"/>
        <v>22.115929547874053</v>
      </c>
      <c r="AA203" s="2">
        <f t="shared" si="113"/>
        <v>21.52488709677419</v>
      </c>
      <c r="AB203" s="2">
        <f t="shared" si="114"/>
        <v>2.5775874909600116</v>
      </c>
      <c r="AC203" s="2">
        <f t="shared" si="115"/>
        <v>47.875855690378387</v>
      </c>
      <c r="AD203" s="2">
        <f t="shared" si="116"/>
        <v>1.2742438425222027</v>
      </c>
      <c r="AE203" s="2">
        <f t="shared" si="117"/>
        <v>2.6615583662106483</v>
      </c>
      <c r="AF203" s="2">
        <f t="shared" si="118"/>
        <v>1.3033436484378089</v>
      </c>
      <c r="AG203" s="2">
        <f t="shared" si="119"/>
        <v>-5.2345190606922456</v>
      </c>
      <c r="AH203" s="2">
        <f t="shared" si="120"/>
        <v>83.540023251138123</v>
      </c>
      <c r="AI203" s="2">
        <f t="shared" si="121"/>
        <v>5.7931806669923711</v>
      </c>
      <c r="AJ203" s="2">
        <f t="shared" si="122"/>
        <v>100.61116843364978</v>
      </c>
      <c r="AK203" s="2">
        <f t="shared" si="123"/>
        <v>1.3290810825085171</v>
      </c>
      <c r="AL203" s="2">
        <f t="shared" si="124"/>
        <v>0.11869657733996021</v>
      </c>
      <c r="AM203" s="2">
        <f t="shared" si="125"/>
        <v>1.0173928054114525</v>
      </c>
      <c r="AN203" s="2">
        <v>415.23213733333341</v>
      </c>
      <c r="AO203" s="2">
        <v>413.96273939393927</v>
      </c>
      <c r="AP203" s="2">
        <v>5.1688484848457922E-2</v>
      </c>
      <c r="AQ203" s="2">
        <v>67.260000000000005</v>
      </c>
      <c r="AR203" s="2">
        <f t="shared" si="126"/>
        <v>0.20970741081608346</v>
      </c>
      <c r="AS203" s="2">
        <v>12.481790200732521</v>
      </c>
      <c r="AT203" s="2">
        <v>12.63844848484848</v>
      </c>
      <c r="AU203" s="2">
        <v>9.3333292534578879E-3</v>
      </c>
      <c r="AV203" s="2">
        <v>78.456486830420161</v>
      </c>
      <c r="AW203" s="2">
        <v>15</v>
      </c>
      <c r="AX203" s="2">
        <v>3</v>
      </c>
      <c r="AY203" s="2">
        <f t="shared" si="127"/>
        <v>1</v>
      </c>
      <c r="AZ203" s="2">
        <f t="shared" si="128"/>
        <v>0</v>
      </c>
      <c r="BA203" s="2">
        <f t="shared" si="129"/>
        <v>54476.515963943508</v>
      </c>
      <c r="BB203" s="2" t="s">
        <v>309</v>
      </c>
      <c r="BC203" s="2">
        <v>0</v>
      </c>
      <c r="BD203" s="2">
        <v>0</v>
      </c>
      <c r="BE203" s="2">
        <v>0</v>
      </c>
      <c r="BF203" s="2" t="e">
        <f t="shared" si="130"/>
        <v>#DIV/0!</v>
      </c>
      <c r="BG203" s="2">
        <v>0.5</v>
      </c>
      <c r="BH203" s="2" t="s">
        <v>1260</v>
      </c>
      <c r="BI203" s="2">
        <v>8236.27</v>
      </c>
      <c r="BJ203" s="2">
        <v>752.94319230769224</v>
      </c>
      <c r="BK203" s="2">
        <v>1279.3900000000001</v>
      </c>
      <c r="BL203" s="2">
        <f t="shared" si="131"/>
        <v>0.41148266571749648</v>
      </c>
      <c r="BM203" s="2">
        <v>0.5</v>
      </c>
      <c r="BN203" s="2">
        <f t="shared" si="132"/>
        <v>84.297840368754123</v>
      </c>
      <c r="BO203" s="2">
        <f t="shared" si="133"/>
        <v>1.3290810825085171</v>
      </c>
      <c r="BP203" s="2">
        <f t="shared" si="134"/>
        <v>17.343550034581465</v>
      </c>
      <c r="BQ203" s="2">
        <f t="shared" si="135"/>
        <v>9.8351402465563596E-3</v>
      </c>
      <c r="BR203" s="2">
        <f t="shared" si="136"/>
        <v>-1</v>
      </c>
      <c r="BS203" s="2" t="e">
        <f t="shared" si="137"/>
        <v>#DIV/0!</v>
      </c>
      <c r="BT203" s="2" t="s">
        <v>1261</v>
      </c>
      <c r="BU203" s="2">
        <v>595.66999999999996</v>
      </c>
      <c r="BV203" s="2">
        <f t="shared" si="138"/>
        <v>595.66999999999996</v>
      </c>
      <c r="BW203" s="2">
        <f t="shared" si="139"/>
        <v>0.53441093020892771</v>
      </c>
      <c r="BX203" s="2">
        <f t="shared" si="140"/>
        <v>0.76997426971904837</v>
      </c>
      <c r="BY203" s="2">
        <f t="shared" si="141"/>
        <v>2.1478167441704303</v>
      </c>
      <c r="BZ203" s="2">
        <f t="shared" si="142"/>
        <v>0.41148266571749648</v>
      </c>
      <c r="CA203" s="2" t="e">
        <f t="shared" si="143"/>
        <v>#DIV/0!</v>
      </c>
      <c r="CB203" s="2">
        <f t="shared" si="144"/>
        <v>0.60914366173871548</v>
      </c>
      <c r="CC203" s="2">
        <f t="shared" si="145"/>
        <v>0.39085633826128452</v>
      </c>
      <c r="CD203" s="2">
        <f t="shared" si="146"/>
        <v>100.0152903225807</v>
      </c>
      <c r="CE203" s="2">
        <f t="shared" si="147"/>
        <v>84.297840368754123</v>
      </c>
      <c r="CF203" s="2">
        <f t="shared" si="148"/>
        <v>0.84284952927564516</v>
      </c>
      <c r="CG203" s="2">
        <f t="shared" si="149"/>
        <v>0.16509959150199521</v>
      </c>
      <c r="CH203" s="2">
        <v>6</v>
      </c>
      <c r="CI203" s="2">
        <v>0.5</v>
      </c>
      <c r="CJ203" s="2" t="s">
        <v>312</v>
      </c>
      <c r="CK203" s="2">
        <v>2</v>
      </c>
      <c r="CL203" s="2" t="b">
        <v>0</v>
      </c>
      <c r="CM203" s="2">
        <v>1693275666.5</v>
      </c>
      <c r="CN203" s="2">
        <v>408.60422580645161</v>
      </c>
      <c r="CO203" s="2">
        <v>409.98174193548391</v>
      </c>
      <c r="CP203" s="2">
        <v>12.56192580645161</v>
      </c>
      <c r="CQ203" s="2">
        <v>12.44472580645161</v>
      </c>
      <c r="CR203" s="2">
        <v>408.56722580645157</v>
      </c>
      <c r="CS203" s="2">
        <v>12.54192580645161</v>
      </c>
      <c r="CT203" s="2">
        <v>600.02825806451597</v>
      </c>
      <c r="CU203" s="2">
        <v>101.3369677419355</v>
      </c>
      <c r="CV203" s="2">
        <v>0.1000143064516129</v>
      </c>
      <c r="CW203" s="2">
        <v>22.049687096774189</v>
      </c>
      <c r="CX203" s="2">
        <v>21.52488709677419</v>
      </c>
      <c r="CY203" s="2">
        <v>999.90000000000032</v>
      </c>
      <c r="CZ203" s="2">
        <v>0</v>
      </c>
      <c r="DA203" s="2">
        <v>0</v>
      </c>
      <c r="DB203" s="2">
        <v>9998.7303225806463</v>
      </c>
      <c r="DC203" s="2">
        <v>0</v>
      </c>
      <c r="DD203" s="2">
        <v>10.5470935483871</v>
      </c>
      <c r="DE203" s="2">
        <v>100.0152903225807</v>
      </c>
      <c r="DF203" s="2">
        <v>0.90000099999999994</v>
      </c>
      <c r="DG203" s="2">
        <v>9.9999067741935482E-2</v>
      </c>
      <c r="DH203" s="2">
        <v>0</v>
      </c>
      <c r="DI203" s="2">
        <v>754.58812903225805</v>
      </c>
      <c r="DJ203" s="2">
        <v>5.0002200000000023</v>
      </c>
      <c r="DK203" s="2">
        <v>742.19574193548385</v>
      </c>
      <c r="DL203" s="2">
        <v>875.96006451612914</v>
      </c>
      <c r="DM203" s="2">
        <v>31.34645161290323</v>
      </c>
      <c r="DN203" s="2">
        <v>36.641000000000012</v>
      </c>
      <c r="DO203" s="2">
        <v>33.245677419354841</v>
      </c>
      <c r="DP203" s="2">
        <v>33.435322580645163</v>
      </c>
      <c r="DQ203" s="2">
        <v>33.661000000000001</v>
      </c>
      <c r="DR203" s="2">
        <v>85.513225806451615</v>
      </c>
      <c r="DS203" s="2">
        <v>9.499677419354839</v>
      </c>
      <c r="DT203" s="2">
        <v>0</v>
      </c>
      <c r="DU203" s="2">
        <v>155</v>
      </c>
      <c r="DV203" s="2">
        <v>0</v>
      </c>
      <c r="DW203" s="2">
        <v>752.94319230769224</v>
      </c>
      <c r="DX203" s="2">
        <v>-151.88441035939661</v>
      </c>
      <c r="DY203" s="2">
        <v>-150.00464962797011</v>
      </c>
      <c r="DZ203" s="2">
        <v>740.55338461538463</v>
      </c>
      <c r="EA203" s="2">
        <v>15</v>
      </c>
      <c r="EB203" s="2">
        <v>1693275700.5</v>
      </c>
      <c r="EC203" s="2" t="s">
        <v>1262</v>
      </c>
      <c r="ED203" s="2">
        <v>1693275700.5</v>
      </c>
      <c r="EE203" s="2">
        <v>1693275691.5</v>
      </c>
      <c r="EF203" s="2">
        <v>184</v>
      </c>
      <c r="EG203" s="2">
        <v>-2.5999999999999999E-2</v>
      </c>
      <c r="EH203" s="2">
        <v>5.0000000000000001E-3</v>
      </c>
      <c r="EI203" s="2">
        <v>3.6999999999999998E-2</v>
      </c>
      <c r="EJ203" s="2">
        <v>0.02</v>
      </c>
      <c r="EK203" s="2">
        <v>410</v>
      </c>
      <c r="EL203" s="2">
        <v>12</v>
      </c>
      <c r="EM203" s="2">
        <v>1.67</v>
      </c>
      <c r="EN203" s="2">
        <v>0.13</v>
      </c>
      <c r="EO203" s="2">
        <v>100</v>
      </c>
      <c r="EP203" s="2">
        <v>100</v>
      </c>
      <c r="EQ203" s="2">
        <v>3.6999999999999998E-2</v>
      </c>
      <c r="ER203" s="2">
        <v>0.02</v>
      </c>
      <c r="ES203" s="2">
        <v>-0.4262254220065449</v>
      </c>
      <c r="ET203" s="2">
        <v>4.3947813741094052E-4</v>
      </c>
      <c r="EU203" s="2">
        <v>1.9954388575737439E-6</v>
      </c>
      <c r="EV203" s="2">
        <v>-3.8034163071679039E-10</v>
      </c>
      <c r="EW203" s="2">
        <v>-5.5963242971796251E-2</v>
      </c>
      <c r="EX203" s="2">
        <v>-1.1920631203760169E-2</v>
      </c>
      <c r="EY203" s="2">
        <v>1.912794135708796E-3</v>
      </c>
      <c r="EZ203" s="2">
        <v>-4.0206091563060771E-5</v>
      </c>
      <c r="FA203" s="2">
        <v>23</v>
      </c>
      <c r="FB203" s="2">
        <v>2006</v>
      </c>
      <c r="FC203" s="2">
        <v>0</v>
      </c>
      <c r="FD203" s="2">
        <v>18</v>
      </c>
      <c r="FE203" s="2">
        <v>2.2999999999999998</v>
      </c>
      <c r="FF203" s="2">
        <v>2.2999999999999998</v>
      </c>
      <c r="FG203" s="2">
        <v>1.07056</v>
      </c>
      <c r="FH203" s="2">
        <v>2.5952099999999998</v>
      </c>
      <c r="FI203" s="2">
        <v>1.39771</v>
      </c>
      <c r="FJ203" s="2">
        <v>2.2692899999999998</v>
      </c>
      <c r="FK203" s="2">
        <v>1.3952599999999999</v>
      </c>
      <c r="FL203" s="2">
        <v>2.36206</v>
      </c>
      <c r="FM203" s="2">
        <v>29.4527</v>
      </c>
      <c r="FN203" s="2">
        <v>12.590999999999999</v>
      </c>
      <c r="FO203" s="2">
        <v>18</v>
      </c>
      <c r="FP203" s="2">
        <v>582.85199999999998</v>
      </c>
      <c r="FQ203" s="2">
        <v>401.3</v>
      </c>
      <c r="FR203" s="2">
        <v>21.697299999999998</v>
      </c>
      <c r="FS203" s="2">
        <v>23.5184</v>
      </c>
      <c r="FT203" s="2">
        <v>30.0002</v>
      </c>
      <c r="FU203" s="2">
        <v>23.355799999999999</v>
      </c>
      <c r="FV203" s="2">
        <v>23.707999999999998</v>
      </c>
      <c r="FW203" s="2">
        <v>21.449100000000001</v>
      </c>
      <c r="FX203" s="2">
        <v>2.62622</v>
      </c>
      <c r="FY203" s="2">
        <v>84.572100000000006</v>
      </c>
      <c r="FZ203" s="2">
        <v>-999.9</v>
      </c>
      <c r="GA203" s="2">
        <v>410</v>
      </c>
      <c r="GB203" s="2">
        <v>12.4468</v>
      </c>
      <c r="GC203" s="2">
        <v>99.267399999999995</v>
      </c>
      <c r="GD203" s="2">
        <v>93.910700000000006</v>
      </c>
    </row>
    <row r="204" spans="1:186" s="2" customFormat="1" thickTop="1" thickBot="1" x14ac:dyDescent="0.35">
      <c r="A204" s="1">
        <v>184</v>
      </c>
      <c r="B204" s="2">
        <v>1693275865.5999999</v>
      </c>
      <c r="C204" s="2">
        <v>39456.599999904633</v>
      </c>
      <c r="D204" s="2" t="s">
        <v>1263</v>
      </c>
      <c r="E204" s="2" t="s">
        <v>1264</v>
      </c>
      <c r="F204" s="2">
        <v>5</v>
      </c>
      <c r="G204" s="2" t="s">
        <v>934</v>
      </c>
      <c r="H204" s="2" t="s">
        <v>308</v>
      </c>
      <c r="I204" s="1">
        <v>184</v>
      </c>
      <c r="J204" s="1" t="s">
        <v>1391</v>
      </c>
      <c r="M204" s="2">
        <v>1693275857.849999</v>
      </c>
      <c r="N204" s="2">
        <f t="shared" si="100"/>
        <v>9.9125914974631485E-5</v>
      </c>
      <c r="O204" s="2">
        <f t="shared" si="101"/>
        <v>9.9125914974631482E-2</v>
      </c>
      <c r="P204" s="1">
        <f t="shared" si="102"/>
        <v>0.78130473688242286</v>
      </c>
      <c r="Q204" s="2">
        <f t="shared" si="103"/>
        <v>409.16189999999989</v>
      </c>
      <c r="R204" s="2">
        <f t="shared" si="104"/>
        <v>236.21745786039997</v>
      </c>
      <c r="S204" s="2">
        <f t="shared" si="105"/>
        <v>23.96061536614906</v>
      </c>
      <c r="T204" s="2">
        <f t="shared" si="106"/>
        <v>41.503159830703893</v>
      </c>
      <c r="U204" s="2">
        <f t="shared" si="107"/>
        <v>7.5333199118290204E-3</v>
      </c>
      <c r="V204" s="2">
        <f t="shared" si="108"/>
        <v>2.9526254827318894</v>
      </c>
      <c r="W204" s="2">
        <f t="shared" si="109"/>
        <v>7.5226581819181305E-3</v>
      </c>
      <c r="X204" s="2">
        <f t="shared" si="110"/>
        <v>4.7026179997317506E-3</v>
      </c>
      <c r="Y204" s="2">
        <f t="shared" si="111"/>
        <v>16.508487135104886</v>
      </c>
      <c r="Z204" s="2">
        <f t="shared" si="112"/>
        <v>22.315443530304229</v>
      </c>
      <c r="AA204" s="2">
        <f t="shared" si="113"/>
        <v>21.704476666666672</v>
      </c>
      <c r="AB204" s="2">
        <f t="shared" si="114"/>
        <v>2.606057916999974</v>
      </c>
      <c r="AC204" s="2">
        <f t="shared" si="115"/>
        <v>48.088601557804004</v>
      </c>
      <c r="AD204" s="2">
        <f t="shared" si="116"/>
        <v>1.2951598199472834</v>
      </c>
      <c r="AE204" s="2">
        <f t="shared" si="117"/>
        <v>2.6932781948139222</v>
      </c>
      <c r="AF204" s="2">
        <f t="shared" si="118"/>
        <v>1.3108980970526907</v>
      </c>
      <c r="AG204" s="2">
        <f t="shared" si="119"/>
        <v>-4.3714528503812486</v>
      </c>
      <c r="AH204" s="2">
        <f t="shared" si="120"/>
        <v>85.90837330408155</v>
      </c>
      <c r="AI204" s="2">
        <f t="shared" si="121"/>
        <v>5.9688591280141559</v>
      </c>
      <c r="AJ204" s="2">
        <f t="shared" si="122"/>
        <v>104.01426671681935</v>
      </c>
      <c r="AK204" s="2">
        <f t="shared" si="123"/>
        <v>0.78130473688242286</v>
      </c>
      <c r="AL204" s="2">
        <f t="shared" si="124"/>
        <v>9.9125914974631482E-2</v>
      </c>
      <c r="AM204" s="2">
        <f t="shared" si="125"/>
        <v>0.7865652817307095</v>
      </c>
      <c r="AN204" s="2">
        <v>415.2425145523809</v>
      </c>
      <c r="AO204" s="2">
        <v>414.34981212121193</v>
      </c>
      <c r="AP204" s="2">
        <v>2.0771255411186539E-2</v>
      </c>
      <c r="AQ204" s="2">
        <v>67.260000000000005</v>
      </c>
      <c r="AR204" s="2">
        <f t="shared" si="126"/>
        <v>0.20350817451104244</v>
      </c>
      <c r="AS204" s="2">
        <v>12.684629025028469</v>
      </c>
      <c r="AT204" s="2">
        <v>12.84197818181817</v>
      </c>
      <c r="AU204" s="2">
        <v>8.0696572321533339E-3</v>
      </c>
      <c r="AV204" s="2">
        <v>78.45821193978361</v>
      </c>
      <c r="AW204" s="2">
        <v>51</v>
      </c>
      <c r="AX204" s="2">
        <v>8</v>
      </c>
      <c r="AY204" s="2">
        <f t="shared" si="127"/>
        <v>1</v>
      </c>
      <c r="AZ204" s="2">
        <f t="shared" si="128"/>
        <v>0</v>
      </c>
      <c r="BA204" s="2">
        <f t="shared" si="129"/>
        <v>54439.1715143978</v>
      </c>
      <c r="BB204" s="2" t="s">
        <v>309</v>
      </c>
      <c r="BC204" s="2">
        <v>0</v>
      </c>
      <c r="BD204" s="2">
        <v>0</v>
      </c>
      <c r="BE204" s="2">
        <v>0</v>
      </c>
      <c r="BF204" s="2" t="e">
        <f t="shared" si="130"/>
        <v>#DIV/0!</v>
      </c>
      <c r="BG204" s="2">
        <v>0.5</v>
      </c>
      <c r="BH204" s="2" t="s">
        <v>1265</v>
      </c>
      <c r="BI204" s="2">
        <v>8192.69</v>
      </c>
      <c r="BJ204" s="2">
        <v>937.41615384615375</v>
      </c>
      <c r="BK204" s="2">
        <v>1536.31</v>
      </c>
      <c r="BL204" s="2">
        <f t="shared" si="131"/>
        <v>0.38982617190140412</v>
      </c>
      <c r="BM204" s="2">
        <v>0.5</v>
      </c>
      <c r="BN204" s="2">
        <f t="shared" si="132"/>
        <v>84.277212915598383</v>
      </c>
      <c r="BO204" s="2">
        <f t="shared" si="133"/>
        <v>0.78130473688242286</v>
      </c>
      <c r="BP204" s="2">
        <f t="shared" si="134"/>
        <v>16.426731644703644</v>
      </c>
      <c r="BQ204" s="2">
        <f t="shared" si="135"/>
        <v>3.3378504954137819E-3</v>
      </c>
      <c r="BR204" s="2">
        <f t="shared" si="136"/>
        <v>-1</v>
      </c>
      <c r="BS204" s="2" t="e">
        <f t="shared" si="137"/>
        <v>#DIV/0!</v>
      </c>
      <c r="BT204" s="2" t="s">
        <v>1266</v>
      </c>
      <c r="BU204" s="2">
        <v>695</v>
      </c>
      <c r="BV204" s="2">
        <f t="shared" si="138"/>
        <v>695</v>
      </c>
      <c r="BW204" s="2">
        <f t="shared" si="139"/>
        <v>0.54761734285398123</v>
      </c>
      <c r="BX204" s="2">
        <f t="shared" si="140"/>
        <v>0.71185870387116068</v>
      </c>
      <c r="BY204" s="2">
        <f t="shared" si="141"/>
        <v>2.2105179856115109</v>
      </c>
      <c r="BZ204" s="2">
        <f t="shared" si="142"/>
        <v>0.38982617190140417</v>
      </c>
      <c r="CA204" s="2" t="e">
        <f t="shared" si="143"/>
        <v>#DIV/0!</v>
      </c>
      <c r="CB204" s="2">
        <f t="shared" si="144"/>
        <v>0.52777178754661447</v>
      </c>
      <c r="CC204" s="2">
        <f t="shared" si="145"/>
        <v>0.47222821245338553</v>
      </c>
      <c r="CD204" s="2">
        <f t="shared" si="146"/>
        <v>99.990786666666665</v>
      </c>
      <c r="CE204" s="2">
        <f t="shared" si="147"/>
        <v>84.277212915598383</v>
      </c>
      <c r="CF204" s="2">
        <f t="shared" si="148"/>
        <v>0.8428497837160569</v>
      </c>
      <c r="CG204" s="2">
        <f t="shared" si="149"/>
        <v>0.16510008257198983</v>
      </c>
      <c r="CH204" s="2">
        <v>6</v>
      </c>
      <c r="CI204" s="2">
        <v>0.5</v>
      </c>
      <c r="CJ204" s="2" t="s">
        <v>312</v>
      </c>
      <c r="CK204" s="2">
        <v>2</v>
      </c>
      <c r="CL204" s="2" t="b">
        <v>0</v>
      </c>
      <c r="CM204" s="2">
        <v>1693275857.849999</v>
      </c>
      <c r="CN204" s="2">
        <v>409.16189999999989</v>
      </c>
      <c r="CO204" s="2">
        <v>409.9837333333333</v>
      </c>
      <c r="CP204" s="2">
        <v>12.768426666666659</v>
      </c>
      <c r="CQ204" s="2">
        <v>12.67057</v>
      </c>
      <c r="CR204" s="2">
        <v>409.02890000000002</v>
      </c>
      <c r="CS204" s="2">
        <v>12.743426666666659</v>
      </c>
      <c r="CT204" s="2">
        <v>600.02186666666671</v>
      </c>
      <c r="CU204" s="2">
        <v>101.3343</v>
      </c>
      <c r="CV204" s="2">
        <v>0.1002661966666667</v>
      </c>
      <c r="CW204" s="2">
        <v>22.24416333333334</v>
      </c>
      <c r="CX204" s="2">
        <v>21.704476666666672</v>
      </c>
      <c r="CY204" s="2">
        <v>999.9000000000002</v>
      </c>
      <c r="CZ204" s="2">
        <v>0</v>
      </c>
      <c r="DA204" s="2">
        <v>0</v>
      </c>
      <c r="DB204" s="2">
        <v>9998.7250000000004</v>
      </c>
      <c r="DC204" s="2">
        <v>0</v>
      </c>
      <c r="DD204" s="2">
        <v>7.9946146666666653</v>
      </c>
      <c r="DE204" s="2">
        <v>99.990786666666665</v>
      </c>
      <c r="DF204" s="2">
        <v>0.90003000000000022</v>
      </c>
      <c r="DG204" s="2">
        <v>9.9969600000000033E-2</v>
      </c>
      <c r="DH204" s="2">
        <v>0</v>
      </c>
      <c r="DI204" s="2">
        <v>939.75613333333342</v>
      </c>
      <c r="DJ204" s="2">
        <v>5.0002200000000014</v>
      </c>
      <c r="DK204" s="2">
        <v>920.99029999999993</v>
      </c>
      <c r="DL204" s="2">
        <v>875.74363333333338</v>
      </c>
      <c r="DM204" s="2">
        <v>31.839300000000001</v>
      </c>
      <c r="DN204" s="2">
        <v>37.101900000000001</v>
      </c>
      <c r="DO204" s="2">
        <v>34.305799999999998</v>
      </c>
      <c r="DP204" s="2">
        <v>35.197633333333343</v>
      </c>
      <c r="DQ204" s="2">
        <v>34.226900000000001</v>
      </c>
      <c r="DR204" s="2">
        <v>85.49466666666666</v>
      </c>
      <c r="DS204" s="2">
        <v>9.4986666666666686</v>
      </c>
      <c r="DT204" s="2">
        <v>0</v>
      </c>
      <c r="DU204" s="2">
        <v>189.29999995231631</v>
      </c>
      <c r="DV204" s="2">
        <v>0</v>
      </c>
      <c r="DW204" s="2">
        <v>937.41615384615375</v>
      </c>
      <c r="DX204" s="2">
        <v>-287.99719661839453</v>
      </c>
      <c r="DY204" s="2">
        <v>-277.8553846458924</v>
      </c>
      <c r="DZ204" s="2">
        <v>918.75338461538456</v>
      </c>
      <c r="EA204" s="2">
        <v>15</v>
      </c>
      <c r="EB204" s="2">
        <v>1693275889.5999999</v>
      </c>
      <c r="EC204" s="2" t="s">
        <v>1267</v>
      </c>
      <c r="ED204" s="2">
        <v>1693275885.5999999</v>
      </c>
      <c r="EE204" s="2">
        <v>1693275889.5999999</v>
      </c>
      <c r="EF204" s="2">
        <v>185</v>
      </c>
      <c r="EG204" s="2">
        <v>9.6000000000000002E-2</v>
      </c>
      <c r="EH204" s="2">
        <v>2E-3</v>
      </c>
      <c r="EI204" s="2">
        <v>0.13300000000000001</v>
      </c>
      <c r="EJ204" s="2">
        <v>2.5000000000000001E-2</v>
      </c>
      <c r="EK204" s="2">
        <v>410</v>
      </c>
      <c r="EL204" s="2">
        <v>13</v>
      </c>
      <c r="EM204" s="2">
        <v>0.86</v>
      </c>
      <c r="EN204" s="2">
        <v>0.23</v>
      </c>
      <c r="EO204" s="2">
        <v>100</v>
      </c>
      <c r="EP204" s="2">
        <v>100</v>
      </c>
      <c r="EQ204" s="2">
        <v>0.13300000000000001</v>
      </c>
      <c r="ER204" s="2">
        <v>2.5000000000000001E-2</v>
      </c>
      <c r="ES204" s="2">
        <v>-0.45203735987330762</v>
      </c>
      <c r="ET204" s="2">
        <v>4.3947813741094052E-4</v>
      </c>
      <c r="EU204" s="2">
        <v>1.9954388575737439E-6</v>
      </c>
      <c r="EV204" s="2">
        <v>-3.8034163071679039E-10</v>
      </c>
      <c r="EW204" s="2">
        <v>-5.1145359224017757E-2</v>
      </c>
      <c r="EX204" s="2">
        <v>-1.1920631203760169E-2</v>
      </c>
      <c r="EY204" s="2">
        <v>1.912794135708796E-3</v>
      </c>
      <c r="EZ204" s="2">
        <v>-4.0206091563060771E-5</v>
      </c>
      <c r="FA204" s="2">
        <v>23</v>
      </c>
      <c r="FB204" s="2">
        <v>2006</v>
      </c>
      <c r="FC204" s="2">
        <v>0</v>
      </c>
      <c r="FD204" s="2">
        <v>18</v>
      </c>
      <c r="FE204" s="2">
        <v>2.8</v>
      </c>
      <c r="FF204" s="2">
        <v>2.9</v>
      </c>
      <c r="FG204" s="2">
        <v>1.07056</v>
      </c>
      <c r="FH204" s="2">
        <v>2.5939899999999998</v>
      </c>
      <c r="FI204" s="2">
        <v>1.39771</v>
      </c>
      <c r="FJ204" s="2">
        <v>2.2692899999999998</v>
      </c>
      <c r="FK204" s="2">
        <v>1.3952599999999999</v>
      </c>
      <c r="FL204" s="2">
        <v>2.48169</v>
      </c>
      <c r="FM204" s="2">
        <v>29.495200000000001</v>
      </c>
      <c r="FN204" s="2">
        <v>12.5122</v>
      </c>
      <c r="FO204" s="2">
        <v>18</v>
      </c>
      <c r="FP204" s="2">
        <v>543.61800000000005</v>
      </c>
      <c r="FQ204" s="2">
        <v>401.13299999999998</v>
      </c>
      <c r="FR204" s="2">
        <v>21.793399999999998</v>
      </c>
      <c r="FS204" s="2">
        <v>23.556000000000001</v>
      </c>
      <c r="FT204" s="2">
        <v>30.0002</v>
      </c>
      <c r="FU204" s="2">
        <v>23.3916</v>
      </c>
      <c r="FV204" s="2">
        <v>23.743600000000001</v>
      </c>
      <c r="FW204" s="2">
        <v>21.446100000000001</v>
      </c>
      <c r="FX204" s="2">
        <v>1.46468</v>
      </c>
      <c r="FY204" s="2">
        <v>79.277299999999997</v>
      </c>
      <c r="FZ204" s="2">
        <v>-999.9</v>
      </c>
      <c r="GA204" s="2">
        <v>410</v>
      </c>
      <c r="GB204" s="2">
        <v>12.642300000000001</v>
      </c>
      <c r="GC204" s="2">
        <v>99.260199999999998</v>
      </c>
      <c r="GD204" s="2">
        <v>93.905500000000004</v>
      </c>
    </row>
    <row r="205" spans="1:186" s="2" customFormat="1" thickTop="1" thickBot="1" x14ac:dyDescent="0.35">
      <c r="A205" s="1">
        <v>185</v>
      </c>
      <c r="B205" s="2">
        <v>1693276134.5999999</v>
      </c>
      <c r="C205" s="2">
        <v>39725.599999904633</v>
      </c>
      <c r="D205" s="2" t="s">
        <v>1268</v>
      </c>
      <c r="E205" s="2" t="s">
        <v>1269</v>
      </c>
      <c r="F205" s="2">
        <v>5</v>
      </c>
      <c r="G205" s="2" t="s">
        <v>934</v>
      </c>
      <c r="H205" s="2" t="s">
        <v>308</v>
      </c>
      <c r="I205" s="1">
        <v>185</v>
      </c>
      <c r="J205" s="1" t="s">
        <v>1393</v>
      </c>
      <c r="M205" s="2">
        <v>1693276126.599999</v>
      </c>
      <c r="N205" s="2">
        <f t="shared" si="100"/>
        <v>7.3586824284219317E-4</v>
      </c>
      <c r="O205" s="2">
        <f t="shared" si="101"/>
        <v>0.73586824284219321</v>
      </c>
      <c r="P205" s="1">
        <f t="shared" si="102"/>
        <v>3.1223832537617935</v>
      </c>
      <c r="Q205" s="2">
        <f t="shared" si="103"/>
        <v>406.59470967741942</v>
      </c>
      <c r="R205" s="2">
        <f t="shared" si="104"/>
        <v>312.57299285119444</v>
      </c>
      <c r="S205" s="2">
        <f t="shared" si="105"/>
        <v>31.709603388178468</v>
      </c>
      <c r="T205" s="2">
        <f t="shared" si="106"/>
        <v>41.247827798547029</v>
      </c>
      <c r="U205" s="2">
        <f t="shared" si="107"/>
        <v>5.817740282561315E-2</v>
      </c>
      <c r="V205" s="2">
        <f t="shared" si="108"/>
        <v>2.9526090884141172</v>
      </c>
      <c r="W205" s="2">
        <f t="shared" si="109"/>
        <v>5.7547999662009158E-2</v>
      </c>
      <c r="X205" s="2">
        <f t="shared" si="110"/>
        <v>3.602348164739503E-2</v>
      </c>
      <c r="Y205" s="2">
        <f t="shared" si="111"/>
        <v>16.512106367346163</v>
      </c>
      <c r="Z205" s="2">
        <f t="shared" si="112"/>
        <v>22.456570040318546</v>
      </c>
      <c r="AA205" s="2">
        <f t="shared" si="113"/>
        <v>22.031835483870971</v>
      </c>
      <c r="AB205" s="2">
        <f t="shared" si="114"/>
        <v>2.6586631516199821</v>
      </c>
      <c r="AC205" s="2">
        <f t="shared" si="115"/>
        <v>50.561088048862466</v>
      </c>
      <c r="AD205" s="2">
        <f t="shared" si="116"/>
        <v>1.3873245300612904</v>
      </c>
      <c r="AE205" s="2">
        <f t="shared" si="117"/>
        <v>2.7438581399209081</v>
      </c>
      <c r="AF205" s="2">
        <f t="shared" si="118"/>
        <v>1.2713386215586917</v>
      </c>
      <c r="AG205" s="2">
        <f t="shared" si="119"/>
        <v>-32.45178950934072</v>
      </c>
      <c r="AH205" s="2">
        <f t="shared" si="120"/>
        <v>82.50816539243192</v>
      </c>
      <c r="AI205" s="2">
        <f t="shared" si="121"/>
        <v>5.7511295719509672</v>
      </c>
      <c r="AJ205" s="2">
        <f t="shared" si="122"/>
        <v>72.319611822388339</v>
      </c>
      <c r="AK205" s="2">
        <f t="shared" si="123"/>
        <v>3.1223832537617935</v>
      </c>
      <c r="AL205" s="2">
        <f t="shared" si="124"/>
        <v>0.73586824284219321</v>
      </c>
      <c r="AM205" s="2">
        <f t="shared" si="125"/>
        <v>3.0333083862261567</v>
      </c>
      <c r="AN205" s="2">
        <v>415.43794381661121</v>
      </c>
      <c r="AO205" s="2">
        <v>412.32872727272718</v>
      </c>
      <c r="AP205" s="2">
        <v>7.8343214803725629E-3</v>
      </c>
      <c r="AQ205" s="2">
        <v>67.258543270456542</v>
      </c>
      <c r="AR205" s="2">
        <f t="shared" si="126"/>
        <v>0.75334433407581847</v>
      </c>
      <c r="AS205" s="2">
        <v>12.949310497281161</v>
      </c>
      <c r="AT205" s="2">
        <v>13.692259999999999</v>
      </c>
      <c r="AU205" s="2">
        <v>1.0802457929820421E-5</v>
      </c>
      <c r="AV205" s="2">
        <v>78.463274734559661</v>
      </c>
      <c r="AW205" s="2">
        <v>32</v>
      </c>
      <c r="AX205" s="2">
        <v>5</v>
      </c>
      <c r="AY205" s="2">
        <f t="shared" si="127"/>
        <v>1</v>
      </c>
      <c r="AZ205" s="2">
        <f t="shared" si="128"/>
        <v>0</v>
      </c>
      <c r="BA205" s="2">
        <f t="shared" si="129"/>
        <v>54382.600749650373</v>
      </c>
      <c r="BB205" s="2" t="s">
        <v>309</v>
      </c>
      <c r="BC205" s="2">
        <v>0</v>
      </c>
      <c r="BD205" s="2">
        <v>0</v>
      </c>
      <c r="BE205" s="2">
        <v>0</v>
      </c>
      <c r="BF205" s="2" t="e">
        <f t="shared" si="130"/>
        <v>#DIV/0!</v>
      </c>
      <c r="BG205" s="2">
        <v>0.5</v>
      </c>
      <c r="BH205" s="2" t="s">
        <v>1270</v>
      </c>
      <c r="BI205" s="2">
        <v>8166.48</v>
      </c>
      <c r="BJ205" s="2">
        <v>927.17939999999999</v>
      </c>
      <c r="BK205" s="2">
        <v>2373</v>
      </c>
      <c r="BL205" s="2">
        <f t="shared" si="131"/>
        <v>0.60927964601769913</v>
      </c>
      <c r="BM205" s="2">
        <v>0.5</v>
      </c>
      <c r="BN205" s="2">
        <f t="shared" si="132"/>
        <v>84.295812732537684</v>
      </c>
      <c r="BO205" s="2">
        <f t="shared" si="133"/>
        <v>3.1223832537617935</v>
      </c>
      <c r="BP205" s="2">
        <f t="shared" si="134"/>
        <v>25.679861471227408</v>
      </c>
      <c r="BQ205" s="2">
        <f t="shared" si="135"/>
        <v>3.1109294385503552E-2</v>
      </c>
      <c r="BR205" s="2">
        <f t="shared" si="136"/>
        <v>-1</v>
      </c>
      <c r="BS205" s="2" t="e">
        <f t="shared" si="137"/>
        <v>#DIV/0!</v>
      </c>
      <c r="BT205" s="2" t="s">
        <v>1271</v>
      </c>
      <c r="BU205" s="2">
        <v>734.27</v>
      </c>
      <c r="BV205" s="2">
        <f t="shared" si="138"/>
        <v>734.27</v>
      </c>
      <c r="BW205" s="2">
        <f t="shared" si="139"/>
        <v>0.69057311420143286</v>
      </c>
      <c r="BX205" s="2">
        <f t="shared" si="140"/>
        <v>0.88228115674943397</v>
      </c>
      <c r="BY205" s="2">
        <f t="shared" si="141"/>
        <v>3.2317812248900268</v>
      </c>
      <c r="BZ205" s="2">
        <f t="shared" si="142"/>
        <v>0.60927964601769913</v>
      </c>
      <c r="CA205" s="2" t="e">
        <f t="shared" si="143"/>
        <v>#DIV/0!</v>
      </c>
      <c r="CB205" s="2">
        <f t="shared" si="144"/>
        <v>0.69871330722663483</v>
      </c>
      <c r="CC205" s="2">
        <f t="shared" si="145"/>
        <v>0.30128669277336517</v>
      </c>
      <c r="CD205" s="2">
        <f t="shared" si="146"/>
        <v>100.0128709677419</v>
      </c>
      <c r="CE205" s="2">
        <f t="shared" si="147"/>
        <v>84.295812732537684</v>
      </c>
      <c r="CF205" s="2">
        <f t="shared" si="148"/>
        <v>0.84284964441953081</v>
      </c>
      <c r="CG205" s="2">
        <f t="shared" si="149"/>
        <v>0.16509981372969454</v>
      </c>
      <c r="CH205" s="2">
        <v>6</v>
      </c>
      <c r="CI205" s="2">
        <v>0.5</v>
      </c>
      <c r="CJ205" s="2" t="s">
        <v>312</v>
      </c>
      <c r="CK205" s="2">
        <v>2</v>
      </c>
      <c r="CL205" s="2" t="b">
        <v>0</v>
      </c>
      <c r="CM205" s="2">
        <v>1693276126.599999</v>
      </c>
      <c r="CN205" s="2">
        <v>406.59470967741942</v>
      </c>
      <c r="CO205" s="2">
        <v>410.01619354838698</v>
      </c>
      <c r="CP205" s="2">
        <v>13.67535806451613</v>
      </c>
      <c r="CQ205" s="2">
        <v>12.94957419354839</v>
      </c>
      <c r="CR205" s="2">
        <v>406.56070967741942</v>
      </c>
      <c r="CS205" s="2">
        <v>13.648358064516129</v>
      </c>
      <c r="CT205" s="2">
        <v>600.01745161290341</v>
      </c>
      <c r="CU205" s="2">
        <v>101.3470322580645</v>
      </c>
      <c r="CV205" s="2">
        <v>0.1000028774193548</v>
      </c>
      <c r="CW205" s="2">
        <v>22.55016451612903</v>
      </c>
      <c r="CX205" s="2">
        <v>22.031835483870971</v>
      </c>
      <c r="CY205" s="2">
        <v>999.90000000000032</v>
      </c>
      <c r="CZ205" s="2">
        <v>0</v>
      </c>
      <c r="DA205" s="2">
        <v>0</v>
      </c>
      <c r="DB205" s="2">
        <v>9997.3758064516132</v>
      </c>
      <c r="DC205" s="2">
        <v>0</v>
      </c>
      <c r="DD205" s="2">
        <v>6.9093290322580643</v>
      </c>
      <c r="DE205" s="2">
        <v>100.0128709677419</v>
      </c>
      <c r="DF205" s="2">
        <v>0.90001435483870984</v>
      </c>
      <c r="DG205" s="2">
        <v>9.998570645161288E-2</v>
      </c>
      <c r="DH205" s="2">
        <v>0</v>
      </c>
      <c r="DI205" s="2">
        <v>926.66867741935459</v>
      </c>
      <c r="DJ205" s="2">
        <v>5.0002200000000023</v>
      </c>
      <c r="DK205" s="2">
        <v>902.67335483870954</v>
      </c>
      <c r="DL205" s="2">
        <v>875.94200000000012</v>
      </c>
      <c r="DM205" s="2">
        <v>32.838419354838713</v>
      </c>
      <c r="DN205" s="2">
        <v>37.741870967741939</v>
      </c>
      <c r="DO205" s="2">
        <v>35.291999999999987</v>
      </c>
      <c r="DP205" s="2">
        <v>36.45745161290322</v>
      </c>
      <c r="DQ205" s="2">
        <v>35.162999999999997</v>
      </c>
      <c r="DR205" s="2">
        <v>85.512258064516146</v>
      </c>
      <c r="DS205" s="2">
        <v>9.5</v>
      </c>
      <c r="DT205" s="2">
        <v>0</v>
      </c>
      <c r="DU205" s="2">
        <v>266.79999995231628</v>
      </c>
      <c r="DV205" s="2">
        <v>0</v>
      </c>
      <c r="DW205" s="2">
        <v>927.17939999999999</v>
      </c>
      <c r="DX205" s="2">
        <v>42.672307746725338</v>
      </c>
      <c r="DY205" s="2">
        <v>41.689923047109268</v>
      </c>
      <c r="DZ205" s="2">
        <v>903.08988000000011</v>
      </c>
      <c r="EA205" s="2">
        <v>15</v>
      </c>
      <c r="EB205" s="2">
        <v>1693276157.5999999</v>
      </c>
      <c r="EC205" s="2" t="s">
        <v>1272</v>
      </c>
      <c r="ED205" s="2">
        <v>1693276152.0999999</v>
      </c>
      <c r="EE205" s="2">
        <v>1693276157.5999999</v>
      </c>
      <c r="EF205" s="2">
        <v>186</v>
      </c>
      <c r="EG205" s="2">
        <v>-0.1</v>
      </c>
      <c r="EH205" s="2">
        <v>-3.0000000000000001E-3</v>
      </c>
      <c r="EI205" s="2">
        <v>3.4000000000000002E-2</v>
      </c>
      <c r="EJ205" s="2">
        <v>2.7E-2</v>
      </c>
      <c r="EK205" s="2">
        <v>410</v>
      </c>
      <c r="EL205" s="2">
        <v>13</v>
      </c>
      <c r="EM205" s="2">
        <v>1.05</v>
      </c>
      <c r="EN205" s="2">
        <v>0.22</v>
      </c>
      <c r="EO205" s="2">
        <v>100</v>
      </c>
      <c r="EP205" s="2">
        <v>100</v>
      </c>
      <c r="EQ205" s="2">
        <v>3.4000000000000002E-2</v>
      </c>
      <c r="ER205" s="2">
        <v>2.7E-2</v>
      </c>
      <c r="ES205" s="2">
        <v>-0.35604151553631791</v>
      </c>
      <c r="ET205" s="2">
        <v>4.3947813741094052E-4</v>
      </c>
      <c r="EU205" s="2">
        <v>1.9954388575737439E-6</v>
      </c>
      <c r="EV205" s="2">
        <v>-3.8034163071679039E-10</v>
      </c>
      <c r="EW205" s="2">
        <v>-4.897674158232819E-2</v>
      </c>
      <c r="EX205" s="2">
        <v>-1.1920631203760169E-2</v>
      </c>
      <c r="EY205" s="2">
        <v>1.912794135708796E-3</v>
      </c>
      <c r="EZ205" s="2">
        <v>-4.0206091563060771E-5</v>
      </c>
      <c r="FA205" s="2">
        <v>23</v>
      </c>
      <c r="FB205" s="2">
        <v>2006</v>
      </c>
      <c r="FC205" s="2">
        <v>0</v>
      </c>
      <c r="FD205" s="2">
        <v>18</v>
      </c>
      <c r="FE205" s="2">
        <v>4.2</v>
      </c>
      <c r="FF205" s="2">
        <v>4.0999999999999996</v>
      </c>
      <c r="FG205" s="2">
        <v>1.07056</v>
      </c>
      <c r="FH205" s="2">
        <v>2.6000999999999999</v>
      </c>
      <c r="FI205" s="2">
        <v>1.39771</v>
      </c>
      <c r="FJ205" s="2">
        <v>2.2680699999999998</v>
      </c>
      <c r="FK205" s="2">
        <v>1.3952599999999999</v>
      </c>
      <c r="FL205" s="2">
        <v>2.49634</v>
      </c>
      <c r="FM205" s="2">
        <v>29.708300000000001</v>
      </c>
      <c r="FN205" s="2">
        <v>12.4071</v>
      </c>
      <c r="FO205" s="2">
        <v>18</v>
      </c>
      <c r="FP205" s="2">
        <v>564.59500000000003</v>
      </c>
      <c r="FQ205" s="2">
        <v>401.11900000000003</v>
      </c>
      <c r="FR205" s="2">
        <v>21.9953</v>
      </c>
      <c r="FS205" s="2">
        <v>23.587599999999998</v>
      </c>
      <c r="FT205" s="2">
        <v>30.0001</v>
      </c>
      <c r="FU205" s="2">
        <v>23.424499999999998</v>
      </c>
      <c r="FV205" s="2">
        <v>23.776499999999999</v>
      </c>
      <c r="FW205" s="2">
        <v>21.448699999999999</v>
      </c>
      <c r="FX205" s="2">
        <v>0</v>
      </c>
      <c r="FY205" s="2">
        <v>78.468000000000004</v>
      </c>
      <c r="FZ205" s="2">
        <v>-999.9</v>
      </c>
      <c r="GA205" s="2">
        <v>410</v>
      </c>
      <c r="GB205" s="2">
        <v>14.246600000000001</v>
      </c>
      <c r="GC205" s="2">
        <v>99.258499999999998</v>
      </c>
      <c r="GD205" s="2">
        <v>93.904499999999999</v>
      </c>
    </row>
    <row r="206" spans="1:186" s="2" customFormat="1" thickTop="1" thickBot="1" x14ac:dyDescent="0.35">
      <c r="A206" s="1">
        <v>186</v>
      </c>
      <c r="B206" s="2">
        <v>1693276358.0999999</v>
      </c>
      <c r="C206" s="2">
        <v>39949.099999904633</v>
      </c>
      <c r="D206" s="2" t="s">
        <v>1273</v>
      </c>
      <c r="E206" s="2" t="s">
        <v>1274</v>
      </c>
      <c r="F206" s="2">
        <v>5</v>
      </c>
      <c r="G206" s="2" t="s">
        <v>934</v>
      </c>
      <c r="H206" s="2" t="s">
        <v>308</v>
      </c>
      <c r="I206" s="1">
        <v>186</v>
      </c>
      <c r="J206" s="1" t="s">
        <v>1394</v>
      </c>
      <c r="M206" s="2">
        <v>1693276350.349999</v>
      </c>
      <c r="N206" s="2">
        <f t="shared" si="100"/>
        <v>6.2961760218004364E-4</v>
      </c>
      <c r="O206" s="2">
        <f t="shared" si="101"/>
        <v>0.62961760218004359</v>
      </c>
      <c r="P206" s="1">
        <f t="shared" si="102"/>
        <v>2.4155196555305922</v>
      </c>
      <c r="Q206" s="2">
        <f t="shared" si="103"/>
        <v>407.33076666666659</v>
      </c>
      <c r="R206" s="2">
        <f t="shared" si="104"/>
        <v>318.62940721963292</v>
      </c>
      <c r="S206" s="2">
        <f t="shared" si="105"/>
        <v>32.323447776880975</v>
      </c>
      <c r="T206" s="2">
        <f t="shared" si="106"/>
        <v>41.321781561710225</v>
      </c>
      <c r="U206" s="2">
        <f t="shared" si="107"/>
        <v>4.8062621431809248E-2</v>
      </c>
      <c r="V206" s="2">
        <f t="shared" si="108"/>
        <v>2.9536478972930027</v>
      </c>
      <c r="W206" s="2">
        <f t="shared" si="109"/>
        <v>4.763232665077341E-2</v>
      </c>
      <c r="X206" s="2">
        <f t="shared" si="110"/>
        <v>2.9808543228581404E-2</v>
      </c>
      <c r="Y206" s="2">
        <f t="shared" si="111"/>
        <v>16.509816855008488</v>
      </c>
      <c r="Z206" s="2">
        <f t="shared" si="112"/>
        <v>22.801847575927265</v>
      </c>
      <c r="AA206" s="2">
        <f t="shared" si="113"/>
        <v>22.268280000000001</v>
      </c>
      <c r="AB206" s="2">
        <f t="shared" si="114"/>
        <v>2.6972346809926182</v>
      </c>
      <c r="AC206" s="2">
        <f t="shared" si="115"/>
        <v>49.450985114677167</v>
      </c>
      <c r="AD206" s="2">
        <f t="shared" si="116"/>
        <v>1.3832709088138611</v>
      </c>
      <c r="AE206" s="2">
        <f t="shared" si="117"/>
        <v>2.7972565270561276</v>
      </c>
      <c r="AF206" s="2">
        <f t="shared" si="118"/>
        <v>1.3139637721787572</v>
      </c>
      <c r="AG206" s="2">
        <f t="shared" si="119"/>
        <v>-27.766136256139923</v>
      </c>
      <c r="AH206" s="2">
        <f t="shared" si="120"/>
        <v>95.482790758886125</v>
      </c>
      <c r="AI206" s="2">
        <f t="shared" si="121"/>
        <v>6.6719177953502093</v>
      </c>
      <c r="AJ206" s="2">
        <f t="shared" si="122"/>
        <v>90.898389153104901</v>
      </c>
      <c r="AK206" s="2">
        <f t="shared" si="123"/>
        <v>2.4155196555305922</v>
      </c>
      <c r="AL206" s="2">
        <f t="shared" si="124"/>
        <v>0.62961760218004359</v>
      </c>
      <c r="AM206" s="2">
        <f t="shared" si="125"/>
        <v>2.7728424440782335</v>
      </c>
      <c r="AN206" s="2">
        <v>415.38799130705502</v>
      </c>
      <c r="AO206" s="2">
        <v>412.6741878787879</v>
      </c>
      <c r="AP206" s="2">
        <v>-2.0670673717837561E-2</v>
      </c>
      <c r="AQ206" s="2">
        <v>67.25866921764468</v>
      </c>
      <c r="AR206" s="2">
        <f t="shared" si="126"/>
        <v>0.63840803037498273</v>
      </c>
      <c r="AS206" s="2">
        <v>13.01638920387188</v>
      </c>
      <c r="AT206" s="2">
        <v>13.645732727272719</v>
      </c>
      <c r="AU206" s="2">
        <v>5.7582208657720468E-5</v>
      </c>
      <c r="AV206" s="2">
        <v>78.44877243153212</v>
      </c>
      <c r="AW206" s="2">
        <v>11</v>
      </c>
      <c r="AX206" s="2">
        <v>2</v>
      </c>
      <c r="AY206" s="2">
        <f t="shared" si="127"/>
        <v>1</v>
      </c>
      <c r="AZ206" s="2">
        <f t="shared" si="128"/>
        <v>0</v>
      </c>
      <c r="BA206" s="2">
        <f t="shared" si="129"/>
        <v>54354.893121599533</v>
      </c>
      <c r="BB206" s="2" t="s">
        <v>309</v>
      </c>
      <c r="BC206" s="2">
        <v>0</v>
      </c>
      <c r="BD206" s="2">
        <v>0</v>
      </c>
      <c r="BE206" s="2">
        <v>0</v>
      </c>
      <c r="BF206" s="2" t="e">
        <f t="shared" si="130"/>
        <v>#DIV/0!</v>
      </c>
      <c r="BG206" s="2">
        <v>0.5</v>
      </c>
      <c r="BH206" s="2" t="s">
        <v>1275</v>
      </c>
      <c r="BI206" s="2">
        <v>8179.24</v>
      </c>
      <c r="BJ206" s="2">
        <v>935.03584615384636</v>
      </c>
      <c r="BK206" s="2">
        <v>2199.41</v>
      </c>
      <c r="BL206" s="2">
        <f t="shared" si="131"/>
        <v>0.57486969407529909</v>
      </c>
      <c r="BM206" s="2">
        <v>0.5</v>
      </c>
      <c r="BN206" s="2">
        <f t="shared" si="132"/>
        <v>84.284245587051018</v>
      </c>
      <c r="BO206" s="2">
        <f t="shared" si="133"/>
        <v>2.4155196555305922</v>
      </c>
      <c r="BP206" s="2">
        <f t="shared" si="134"/>
        <v>24.226229237997696</v>
      </c>
      <c r="BQ206" s="2">
        <f t="shared" si="135"/>
        <v>2.2726900409308314E-2</v>
      </c>
      <c r="BR206" s="2">
        <f t="shared" si="136"/>
        <v>-1</v>
      </c>
      <c r="BS206" s="2" t="e">
        <f t="shared" si="137"/>
        <v>#DIV/0!</v>
      </c>
      <c r="BT206" s="2" t="s">
        <v>1276</v>
      </c>
      <c r="BU206" s="2">
        <v>-120.2</v>
      </c>
      <c r="BV206" s="2">
        <f t="shared" si="138"/>
        <v>-120.2</v>
      </c>
      <c r="BW206" s="2">
        <f t="shared" si="139"/>
        <v>1.0546510200462851</v>
      </c>
      <c r="BX206" s="2">
        <f t="shared" si="140"/>
        <v>0.54508048932628927</v>
      </c>
      <c r="BY206" s="2">
        <f t="shared" si="141"/>
        <v>-18.297920133111479</v>
      </c>
      <c r="BZ206" s="2">
        <f t="shared" si="142"/>
        <v>0.5748696940752992</v>
      </c>
      <c r="CA206" s="2" t="e">
        <f t="shared" si="143"/>
        <v>#DIV/0!</v>
      </c>
      <c r="CB206" s="2">
        <f t="shared" si="144"/>
        <v>-7.0070762619981783E-2</v>
      </c>
      <c r="CC206" s="2">
        <f t="shared" si="145"/>
        <v>1.0700707626199817</v>
      </c>
      <c r="CD206" s="2">
        <f t="shared" si="146"/>
        <v>99.999163333333328</v>
      </c>
      <c r="CE206" s="2">
        <f t="shared" si="147"/>
        <v>84.284245587051018</v>
      </c>
      <c r="CF206" s="2">
        <f t="shared" si="148"/>
        <v>0.84284950771139144</v>
      </c>
      <c r="CG206" s="2">
        <f t="shared" si="149"/>
        <v>0.16509954988298556</v>
      </c>
      <c r="CH206" s="2">
        <v>6</v>
      </c>
      <c r="CI206" s="2">
        <v>0.5</v>
      </c>
      <c r="CJ206" s="2" t="s">
        <v>312</v>
      </c>
      <c r="CK206" s="2">
        <v>2</v>
      </c>
      <c r="CL206" s="2" t="b">
        <v>0</v>
      </c>
      <c r="CM206" s="2">
        <v>1693276350.349999</v>
      </c>
      <c r="CN206" s="2">
        <v>407.33076666666659</v>
      </c>
      <c r="CO206" s="2">
        <v>410.00256666666672</v>
      </c>
      <c r="CP206" s="2">
        <v>13.63563666666667</v>
      </c>
      <c r="CQ206" s="2">
        <v>13.014646666666669</v>
      </c>
      <c r="CR206" s="2">
        <v>407.15476666666672</v>
      </c>
      <c r="CS206" s="2">
        <v>13.605636666666671</v>
      </c>
      <c r="CT206" s="2">
        <v>600.04093333333344</v>
      </c>
      <c r="CU206" s="2">
        <v>101.3452666666667</v>
      </c>
      <c r="CV206" s="2">
        <v>0.10000814</v>
      </c>
      <c r="CW206" s="2">
        <v>22.86790666666667</v>
      </c>
      <c r="CX206" s="2">
        <v>22.268280000000001</v>
      </c>
      <c r="CY206" s="2">
        <v>999.9000000000002</v>
      </c>
      <c r="CZ206" s="2">
        <v>0</v>
      </c>
      <c r="DA206" s="2">
        <v>0</v>
      </c>
      <c r="DB206" s="2">
        <v>10003.44733333333</v>
      </c>
      <c r="DC206" s="2">
        <v>0</v>
      </c>
      <c r="DD206" s="2">
        <v>3.2140719999999998</v>
      </c>
      <c r="DE206" s="2">
        <v>99.999163333333328</v>
      </c>
      <c r="DF206" s="2">
        <v>0.89999580000000023</v>
      </c>
      <c r="DG206" s="2">
        <v>0.1000041166666667</v>
      </c>
      <c r="DH206" s="2">
        <v>0</v>
      </c>
      <c r="DI206" s="2">
        <v>935.05356666666671</v>
      </c>
      <c r="DJ206" s="2">
        <v>5.0002200000000014</v>
      </c>
      <c r="DK206" s="2">
        <v>921.12576666666666</v>
      </c>
      <c r="DL206" s="2">
        <v>875.81126666666671</v>
      </c>
      <c r="DM206" s="2">
        <v>33.764466666666671</v>
      </c>
      <c r="DN206" s="2">
        <v>38.589300000000001</v>
      </c>
      <c r="DO206" s="2">
        <v>36.182966666666672</v>
      </c>
      <c r="DP206" s="2">
        <v>38.241299999999988</v>
      </c>
      <c r="DQ206" s="2">
        <v>36.164266666666663</v>
      </c>
      <c r="DR206" s="2">
        <v>85.49799999999999</v>
      </c>
      <c r="DS206" s="2">
        <v>9.4979999999999993</v>
      </c>
      <c r="DT206" s="2">
        <v>0</v>
      </c>
      <c r="DU206" s="2">
        <v>221.5999999046326</v>
      </c>
      <c r="DV206" s="2">
        <v>0</v>
      </c>
      <c r="DW206" s="2">
        <v>935.03584615384636</v>
      </c>
      <c r="DX206" s="2">
        <v>0.1727179470643975</v>
      </c>
      <c r="DY206" s="2">
        <v>-3.3501538277684562</v>
      </c>
      <c r="DZ206" s="2">
        <v>920.93915384615377</v>
      </c>
      <c r="EA206" s="2">
        <v>15</v>
      </c>
      <c r="EB206" s="2">
        <v>1693276380.5999999</v>
      </c>
      <c r="EC206" s="2" t="s">
        <v>1277</v>
      </c>
      <c r="ED206" s="2">
        <v>1693276375.0999999</v>
      </c>
      <c r="EE206" s="2">
        <v>1693276380.5999999</v>
      </c>
      <c r="EF206" s="2">
        <v>187</v>
      </c>
      <c r="EG206" s="2">
        <v>0.14199999999999999</v>
      </c>
      <c r="EH206" s="2">
        <v>2E-3</v>
      </c>
      <c r="EI206" s="2">
        <v>0.17599999999999999</v>
      </c>
      <c r="EJ206" s="2">
        <v>0.03</v>
      </c>
      <c r="EK206" s="2">
        <v>410</v>
      </c>
      <c r="EL206" s="2">
        <v>13</v>
      </c>
      <c r="EM206" s="2">
        <v>1.9</v>
      </c>
      <c r="EN206" s="2">
        <v>0.31</v>
      </c>
      <c r="EO206" s="2">
        <v>100</v>
      </c>
      <c r="EP206" s="2">
        <v>100</v>
      </c>
      <c r="EQ206" s="2">
        <v>0.17599999999999999</v>
      </c>
      <c r="ER206" s="2">
        <v>0.03</v>
      </c>
      <c r="ES206" s="2">
        <v>-0.45586801618732359</v>
      </c>
      <c r="ET206" s="2">
        <v>4.3947813741094052E-4</v>
      </c>
      <c r="EU206" s="2">
        <v>1.9954388575737439E-6</v>
      </c>
      <c r="EV206" s="2">
        <v>-3.8034163071679039E-10</v>
      </c>
      <c r="EW206" s="2">
        <v>-5.1689430079245563E-2</v>
      </c>
      <c r="EX206" s="2">
        <v>-1.1920631203760169E-2</v>
      </c>
      <c r="EY206" s="2">
        <v>1.912794135708796E-3</v>
      </c>
      <c r="EZ206" s="2">
        <v>-4.0206091563060771E-5</v>
      </c>
      <c r="FA206" s="2">
        <v>23</v>
      </c>
      <c r="FB206" s="2">
        <v>2006</v>
      </c>
      <c r="FC206" s="2">
        <v>0</v>
      </c>
      <c r="FD206" s="2">
        <v>18</v>
      </c>
      <c r="FE206" s="2">
        <v>3.4</v>
      </c>
      <c r="FF206" s="2">
        <v>3.3</v>
      </c>
      <c r="FG206" s="2">
        <v>1.07056</v>
      </c>
      <c r="FH206" s="2">
        <v>2.5952099999999998</v>
      </c>
      <c r="FI206" s="2">
        <v>1.39771</v>
      </c>
      <c r="FJ206" s="2">
        <v>2.2680699999999998</v>
      </c>
      <c r="FK206" s="2">
        <v>1.3952599999999999</v>
      </c>
      <c r="FL206" s="2">
        <v>2.6220699999999999</v>
      </c>
      <c r="FM206" s="2">
        <v>29.815100000000001</v>
      </c>
      <c r="FN206" s="2">
        <v>12.345800000000001</v>
      </c>
      <c r="FO206" s="2">
        <v>18</v>
      </c>
      <c r="FP206" s="2">
        <v>587.52099999999996</v>
      </c>
      <c r="FQ206" s="2">
        <v>401.08800000000002</v>
      </c>
      <c r="FR206" s="2">
        <v>22.224699999999999</v>
      </c>
      <c r="FS206" s="2">
        <v>23.610600000000002</v>
      </c>
      <c r="FT206" s="2">
        <v>30.0002</v>
      </c>
      <c r="FU206" s="2">
        <v>23.446300000000001</v>
      </c>
      <c r="FV206" s="2">
        <v>23.8001</v>
      </c>
      <c r="FW206" s="2">
        <v>21.4435</v>
      </c>
      <c r="FX206" s="2">
        <v>0</v>
      </c>
      <c r="FY206" s="2">
        <v>79.100899999999996</v>
      </c>
      <c r="FZ206" s="2">
        <v>-999.9</v>
      </c>
      <c r="GA206" s="2">
        <v>410</v>
      </c>
      <c r="GB206" s="2">
        <v>16.811399999999999</v>
      </c>
      <c r="GC206" s="2">
        <v>99.2577</v>
      </c>
      <c r="GD206" s="2">
        <v>93.904200000000003</v>
      </c>
    </row>
    <row r="207" spans="1:186" s="2" customFormat="1" thickTop="1" thickBot="1" x14ac:dyDescent="0.35">
      <c r="A207" s="1">
        <v>187</v>
      </c>
      <c r="B207" s="2">
        <v>1693276508.5999999</v>
      </c>
      <c r="C207" s="2">
        <v>40099.599999904633</v>
      </c>
      <c r="D207" s="2" t="s">
        <v>1278</v>
      </c>
      <c r="E207" s="2" t="s">
        <v>1279</v>
      </c>
      <c r="F207" s="2">
        <v>5</v>
      </c>
      <c r="G207" s="2" t="s">
        <v>934</v>
      </c>
      <c r="H207" s="2" t="s">
        <v>308</v>
      </c>
      <c r="I207" s="1">
        <v>187</v>
      </c>
      <c r="J207" s="1" t="s">
        <v>1392</v>
      </c>
      <c r="M207" s="2">
        <v>1693276500.599999</v>
      </c>
      <c r="N207" s="2">
        <f t="shared" si="100"/>
        <v>1.8703321921002044E-4</v>
      </c>
      <c r="O207" s="2">
        <f t="shared" si="101"/>
        <v>0.18703321921002045</v>
      </c>
      <c r="P207" s="1">
        <f t="shared" si="102"/>
        <v>8.4173534577600406E-3</v>
      </c>
      <c r="Q207" s="2">
        <f t="shared" si="103"/>
        <v>409.82683870967742</v>
      </c>
      <c r="R207" s="2">
        <f t="shared" si="104"/>
        <v>400.6420314698708</v>
      </c>
      <c r="S207" s="2">
        <f t="shared" si="105"/>
        <v>40.640458826280039</v>
      </c>
      <c r="T207" s="2">
        <f t="shared" si="106"/>
        <v>41.57215033924291</v>
      </c>
      <c r="U207" s="2">
        <f t="shared" si="107"/>
        <v>1.4704130877709545E-2</v>
      </c>
      <c r="V207" s="2">
        <f t="shared" si="108"/>
        <v>2.9522810659370169</v>
      </c>
      <c r="W207" s="2">
        <f t="shared" si="109"/>
        <v>1.4663565753461689E-2</v>
      </c>
      <c r="X207" s="2">
        <f t="shared" si="110"/>
        <v>9.1683638195903631E-3</v>
      </c>
      <c r="Y207" s="2">
        <f t="shared" si="111"/>
        <v>16.507412249033226</v>
      </c>
      <c r="Z207" s="2">
        <f t="shared" si="112"/>
        <v>22.92700393711279</v>
      </c>
      <c r="AA207" s="2">
        <f t="shared" si="113"/>
        <v>22.11364838709677</v>
      </c>
      <c r="AB207" s="2">
        <f t="shared" si="114"/>
        <v>2.6719544209084609</v>
      </c>
      <c r="AC207" s="2">
        <f t="shared" si="115"/>
        <v>50.163631685702789</v>
      </c>
      <c r="AD207" s="2">
        <f t="shared" si="116"/>
        <v>1.4041074083515057</v>
      </c>
      <c r="AE207" s="2">
        <f t="shared" si="117"/>
        <v>2.7990545364595132</v>
      </c>
      <c r="AF207" s="2">
        <f t="shared" si="118"/>
        <v>1.2678470125569552</v>
      </c>
      <c r="AG207" s="2">
        <f t="shared" si="119"/>
        <v>-8.2481649671619017</v>
      </c>
      <c r="AH207" s="2">
        <f t="shared" si="120"/>
        <v>121.73841920209021</v>
      </c>
      <c r="AI207" s="2">
        <f t="shared" si="121"/>
        <v>8.5042705244817771</v>
      </c>
      <c r="AJ207" s="2">
        <f t="shared" si="122"/>
        <v>138.50193700844332</v>
      </c>
      <c r="AK207" s="2">
        <f t="shared" si="123"/>
        <v>8.4173534577600406E-3</v>
      </c>
      <c r="AL207" s="2">
        <f t="shared" si="124"/>
        <v>0.18703321921002045</v>
      </c>
      <c r="AM207" s="2">
        <f t="shared" si="125"/>
        <v>-0.25713509883551844</v>
      </c>
      <c r="AN207" s="2">
        <v>415.65844027277302</v>
      </c>
      <c r="AO207" s="2">
        <v>415.766593939394</v>
      </c>
      <c r="AP207" s="2">
        <v>3.3048182189510431E-2</v>
      </c>
      <c r="AQ207" s="2">
        <v>67.258615904208241</v>
      </c>
      <c r="AR207" s="2">
        <f t="shared" si="126"/>
        <v>0.2694192958865263</v>
      </c>
      <c r="AS207" s="2">
        <v>13.706291274708869</v>
      </c>
      <c r="AT207" s="2">
        <v>13.914967272727271</v>
      </c>
      <c r="AU207" s="2">
        <v>1.0585044513620939E-2</v>
      </c>
      <c r="AV207" s="2">
        <v>78.448388962815159</v>
      </c>
      <c r="AW207" s="2">
        <v>3</v>
      </c>
      <c r="AX207" s="2">
        <v>0</v>
      </c>
      <c r="AY207" s="2">
        <f t="shared" si="127"/>
        <v>1</v>
      </c>
      <c r="AZ207" s="2">
        <f t="shared" si="128"/>
        <v>0</v>
      </c>
      <c r="BA207" s="2">
        <f t="shared" si="129"/>
        <v>54312.356780263835</v>
      </c>
      <c r="BB207" s="2" t="s">
        <v>309</v>
      </c>
      <c r="BC207" s="2">
        <v>0</v>
      </c>
      <c r="BD207" s="2">
        <v>0</v>
      </c>
      <c r="BE207" s="2">
        <v>0</v>
      </c>
      <c r="BF207" s="2" t="e">
        <f t="shared" si="130"/>
        <v>#DIV/0!</v>
      </c>
      <c r="BG207" s="2">
        <v>0.5</v>
      </c>
      <c r="BH207" s="2" t="s">
        <v>1280</v>
      </c>
      <c r="BI207" s="2">
        <v>8230.8700000000008</v>
      </c>
      <c r="BJ207" s="2">
        <v>771.19757692307701</v>
      </c>
      <c r="BK207" s="2">
        <v>1062.54</v>
      </c>
      <c r="BL207" s="2">
        <f t="shared" si="131"/>
        <v>0.27419431087481216</v>
      </c>
      <c r="BM207" s="2">
        <v>0.5</v>
      </c>
      <c r="BN207" s="2">
        <f t="shared" si="132"/>
        <v>84.271242791242372</v>
      </c>
      <c r="BO207" s="2">
        <f t="shared" si="133"/>
        <v>8.4173534577600406E-3</v>
      </c>
      <c r="BP207" s="2">
        <f t="shared" si="134"/>
        <v>11.553347671854342</v>
      </c>
      <c r="BQ207" s="2">
        <f t="shared" si="135"/>
        <v>-5.8333380434413881E-3</v>
      </c>
      <c r="BR207" s="2">
        <f t="shared" si="136"/>
        <v>-1</v>
      </c>
      <c r="BS207" s="2" t="e">
        <f t="shared" si="137"/>
        <v>#DIV/0!</v>
      </c>
      <c r="BT207" s="2" t="s">
        <v>1281</v>
      </c>
      <c r="BU207" s="2">
        <v>209.8</v>
      </c>
      <c r="BV207" s="2">
        <f t="shared" si="138"/>
        <v>209.8</v>
      </c>
      <c r="BW207" s="2">
        <f t="shared" si="139"/>
        <v>0.8025486099346848</v>
      </c>
      <c r="BX207" s="2">
        <f t="shared" si="140"/>
        <v>0.34165445865905547</v>
      </c>
      <c r="BY207" s="2">
        <f t="shared" si="141"/>
        <v>5.0645376549094374</v>
      </c>
      <c r="BZ207" s="2">
        <f t="shared" si="142"/>
        <v>0.27419431087481222</v>
      </c>
      <c r="CA207" s="2" t="e">
        <f t="shared" si="143"/>
        <v>#DIV/0!</v>
      </c>
      <c r="CB207" s="2">
        <f t="shared" si="144"/>
        <v>9.2945190145247894E-2</v>
      </c>
      <c r="CC207" s="2">
        <f t="shared" si="145"/>
        <v>0.90705480985475206</v>
      </c>
      <c r="CD207" s="2">
        <f t="shared" si="146"/>
        <v>99.983638709677436</v>
      </c>
      <c r="CE207" s="2">
        <f t="shared" si="147"/>
        <v>84.271242791242372</v>
      </c>
      <c r="CF207" s="2">
        <f t="shared" si="148"/>
        <v>0.84285032910175273</v>
      </c>
      <c r="CG207" s="2">
        <f t="shared" si="149"/>
        <v>0.1651011351663827</v>
      </c>
      <c r="CH207" s="2">
        <v>6</v>
      </c>
      <c r="CI207" s="2">
        <v>0.5</v>
      </c>
      <c r="CJ207" s="2" t="s">
        <v>312</v>
      </c>
      <c r="CK207" s="2">
        <v>2</v>
      </c>
      <c r="CL207" s="2" t="b">
        <v>0</v>
      </c>
      <c r="CM207" s="2">
        <v>1693276500.599999</v>
      </c>
      <c r="CN207" s="2">
        <v>409.82683870967742</v>
      </c>
      <c r="CO207" s="2">
        <v>409.91190322580638</v>
      </c>
      <c r="CP207" s="2">
        <v>13.841980645161289</v>
      </c>
      <c r="CQ207" s="2">
        <v>13.65754516129032</v>
      </c>
      <c r="CR207" s="2">
        <v>409.74283870967741</v>
      </c>
      <c r="CS207" s="2">
        <v>13.79198064516129</v>
      </c>
      <c r="CT207" s="2">
        <v>600.02870967741956</v>
      </c>
      <c r="CU207" s="2">
        <v>101.3383225806452</v>
      </c>
      <c r="CV207" s="2">
        <v>0.1000079838709677</v>
      </c>
      <c r="CW207" s="2">
        <v>22.878512903225801</v>
      </c>
      <c r="CX207" s="2">
        <v>22.11364838709677</v>
      </c>
      <c r="CY207" s="2">
        <v>999.90000000000032</v>
      </c>
      <c r="CZ207" s="2">
        <v>0</v>
      </c>
      <c r="DA207" s="2">
        <v>0</v>
      </c>
      <c r="DB207" s="2">
        <v>9996.3732258064501</v>
      </c>
      <c r="DC207" s="2">
        <v>0</v>
      </c>
      <c r="DD207" s="2">
        <v>3.895946451612903</v>
      </c>
      <c r="DE207" s="2">
        <v>99.983638709677436</v>
      </c>
      <c r="DF207" s="2">
        <v>0.89999574193548404</v>
      </c>
      <c r="DG207" s="2">
        <v>0.10000432258064509</v>
      </c>
      <c r="DH207" s="2">
        <v>0</v>
      </c>
      <c r="DI207" s="2">
        <v>775.28141935483882</v>
      </c>
      <c r="DJ207" s="2">
        <v>5.0002200000000023</v>
      </c>
      <c r="DK207" s="2">
        <v>763.443806451613</v>
      </c>
      <c r="DL207" s="2">
        <v>875.66793548387102</v>
      </c>
      <c r="DM207" s="2">
        <v>33.985774193548387</v>
      </c>
      <c r="DN207" s="2">
        <v>39.125</v>
      </c>
      <c r="DO207" s="2">
        <v>36.358741935483877</v>
      </c>
      <c r="DP207" s="2">
        <v>36.21748387096774</v>
      </c>
      <c r="DQ207" s="2">
        <v>36.29</v>
      </c>
      <c r="DR207" s="2">
        <v>85.485161290322594</v>
      </c>
      <c r="DS207" s="2">
        <v>9.499677419354839</v>
      </c>
      <c r="DT207" s="2">
        <v>0</v>
      </c>
      <c r="DU207" s="2">
        <v>148.5999999046326</v>
      </c>
      <c r="DV207" s="2">
        <v>0</v>
      </c>
      <c r="DW207" s="2">
        <v>771.19757692307701</v>
      </c>
      <c r="DX207" s="2">
        <v>-330.24878635055671</v>
      </c>
      <c r="DY207" s="2">
        <v>-315.22410258524297</v>
      </c>
      <c r="DZ207" s="2">
        <v>759.71950000000004</v>
      </c>
      <c r="EA207" s="2">
        <v>15</v>
      </c>
      <c r="EB207" s="2">
        <v>1693276528.0999999</v>
      </c>
      <c r="EC207" s="2" t="s">
        <v>1282</v>
      </c>
      <c r="ED207" s="2">
        <v>1693276528.0999999</v>
      </c>
      <c r="EE207" s="2">
        <v>1693276526.0999999</v>
      </c>
      <c r="EF207" s="2">
        <v>188</v>
      </c>
      <c r="EG207" s="2">
        <v>-9.1999999999999998E-2</v>
      </c>
      <c r="EH207" s="2">
        <v>7.0000000000000001E-3</v>
      </c>
      <c r="EI207" s="2">
        <v>8.4000000000000005E-2</v>
      </c>
      <c r="EJ207" s="2">
        <v>0.05</v>
      </c>
      <c r="EK207" s="2">
        <v>410</v>
      </c>
      <c r="EL207" s="2">
        <v>14</v>
      </c>
      <c r="EM207" s="2">
        <v>1.48</v>
      </c>
      <c r="EN207" s="2">
        <v>0.33</v>
      </c>
      <c r="EO207" s="2">
        <v>100</v>
      </c>
      <c r="EP207" s="2">
        <v>100</v>
      </c>
      <c r="EQ207" s="2">
        <v>8.4000000000000005E-2</v>
      </c>
      <c r="ER207" s="2">
        <v>0.05</v>
      </c>
      <c r="ES207" s="2">
        <v>-0.31352408227693251</v>
      </c>
      <c r="ET207" s="2">
        <v>4.3947813741094052E-4</v>
      </c>
      <c r="EU207" s="2">
        <v>1.9954388575737439E-6</v>
      </c>
      <c r="EV207" s="2">
        <v>-3.8034163071679039E-10</v>
      </c>
      <c r="EW207" s="2">
        <v>-4.9976731964411603E-2</v>
      </c>
      <c r="EX207" s="2">
        <v>-1.1920631203760169E-2</v>
      </c>
      <c r="EY207" s="2">
        <v>1.912794135708796E-3</v>
      </c>
      <c r="EZ207" s="2">
        <v>-4.0206091563060771E-5</v>
      </c>
      <c r="FA207" s="2">
        <v>23</v>
      </c>
      <c r="FB207" s="2">
        <v>2006</v>
      </c>
      <c r="FC207" s="2">
        <v>0</v>
      </c>
      <c r="FD207" s="2">
        <v>18</v>
      </c>
      <c r="FE207" s="2">
        <v>2.2000000000000002</v>
      </c>
      <c r="FF207" s="2">
        <v>2.1</v>
      </c>
      <c r="FG207" s="2">
        <v>1.07178</v>
      </c>
      <c r="FH207" s="2">
        <v>2.5976599999999999</v>
      </c>
      <c r="FI207" s="2">
        <v>1.39771</v>
      </c>
      <c r="FJ207" s="2">
        <v>2.2766099999999998</v>
      </c>
      <c r="FK207" s="2">
        <v>1.3952599999999999</v>
      </c>
      <c r="FL207" s="2">
        <v>2.5793499999999998</v>
      </c>
      <c r="FM207" s="2">
        <v>29.900600000000001</v>
      </c>
      <c r="FN207" s="2">
        <v>12.2845</v>
      </c>
      <c r="FO207" s="2">
        <v>18</v>
      </c>
      <c r="FP207" s="2">
        <v>597.66399999999999</v>
      </c>
      <c r="FQ207" s="2">
        <v>402.55399999999997</v>
      </c>
      <c r="FR207" s="2">
        <v>22.329599999999999</v>
      </c>
      <c r="FS207" s="2">
        <v>23.6373</v>
      </c>
      <c r="FT207" s="2">
        <v>30.0001</v>
      </c>
      <c r="FU207" s="2">
        <v>23.473700000000001</v>
      </c>
      <c r="FV207" s="2">
        <v>23.8276</v>
      </c>
      <c r="FW207" s="2">
        <v>21.4755</v>
      </c>
      <c r="FX207" s="2">
        <v>0</v>
      </c>
      <c r="FY207" s="2">
        <v>100</v>
      </c>
      <c r="FZ207" s="2">
        <v>-999.9</v>
      </c>
      <c r="GA207" s="2">
        <v>410</v>
      </c>
      <c r="GB207" s="2">
        <v>19.3614</v>
      </c>
      <c r="GC207" s="2">
        <v>99.252499999999998</v>
      </c>
      <c r="GD207" s="2">
        <v>93.893900000000002</v>
      </c>
    </row>
    <row r="208" spans="1:186" s="2" customFormat="1" thickTop="1" thickBot="1" x14ac:dyDescent="0.35">
      <c r="A208" s="1"/>
      <c r="I208" s="1"/>
      <c r="J208" s="1"/>
      <c r="P208" s="1"/>
    </row>
    <row r="209" spans="1:186" s="2" customFormat="1" thickTop="1" thickBot="1" x14ac:dyDescent="0.35">
      <c r="A209" s="1">
        <v>188</v>
      </c>
      <c r="B209" s="2">
        <v>1693277647</v>
      </c>
      <c r="C209" s="2">
        <v>41238</v>
      </c>
      <c r="D209" s="2" t="s">
        <v>1283</v>
      </c>
      <c r="E209" s="2" t="s">
        <v>1284</v>
      </c>
      <c r="F209" s="2">
        <v>5</v>
      </c>
      <c r="G209" s="2" t="s">
        <v>934</v>
      </c>
      <c r="H209" s="2" t="s">
        <v>308</v>
      </c>
      <c r="I209" s="1">
        <v>188</v>
      </c>
      <c r="J209" s="1" t="s">
        <v>1355</v>
      </c>
      <c r="M209" s="2">
        <v>1693277639.25</v>
      </c>
      <c r="N209" s="2">
        <f t="shared" si="100"/>
        <v>4.9121120622540893E-5</v>
      </c>
      <c r="O209" s="2">
        <f t="shared" si="101"/>
        <v>4.9121120622540891E-2</v>
      </c>
      <c r="P209" s="1">
        <f t="shared" si="102"/>
        <v>-0.71522747121003993</v>
      </c>
      <c r="Q209" s="2">
        <f t="shared" si="103"/>
        <v>410.69853333333327</v>
      </c>
      <c r="R209" s="2">
        <f t="shared" si="104"/>
        <v>707.13429754007188</v>
      </c>
      <c r="S209" s="2">
        <f t="shared" si="105"/>
        <v>71.731701954479249</v>
      </c>
      <c r="T209" s="2">
        <f t="shared" si="106"/>
        <v>41.661258531359771</v>
      </c>
      <c r="U209" s="2">
        <f t="shared" si="107"/>
        <v>3.7144468724650661E-3</v>
      </c>
      <c r="V209" s="2">
        <f t="shared" si="108"/>
        <v>2.9535188238299392</v>
      </c>
      <c r="W209" s="2">
        <f t="shared" si="109"/>
        <v>3.7118535980257676E-3</v>
      </c>
      <c r="X209" s="2">
        <f t="shared" si="110"/>
        <v>2.3201413378373362E-3</v>
      </c>
      <c r="Y209" s="2">
        <f t="shared" si="111"/>
        <v>3.9903511277246398E-5</v>
      </c>
      <c r="Z209" s="2">
        <f t="shared" si="112"/>
        <v>22.921364087066422</v>
      </c>
      <c r="AA209" s="2">
        <f t="shared" si="113"/>
        <v>22.221626666666669</v>
      </c>
      <c r="AB209" s="2">
        <f t="shared" si="114"/>
        <v>2.6895855091938121</v>
      </c>
      <c r="AC209" s="2">
        <f t="shared" si="115"/>
        <v>48.925187445114418</v>
      </c>
      <c r="AD209" s="2">
        <f t="shared" si="116"/>
        <v>1.3740592167101648</v>
      </c>
      <c r="AE209" s="2">
        <f t="shared" si="117"/>
        <v>2.8084904493245348</v>
      </c>
      <c r="AF209" s="2">
        <f t="shared" si="118"/>
        <v>1.3155262924836473</v>
      </c>
      <c r="AG209" s="2">
        <f t="shared" si="119"/>
        <v>-2.1662414194540536</v>
      </c>
      <c r="AH209" s="2">
        <f t="shared" si="120"/>
        <v>113.44348961126134</v>
      </c>
      <c r="AI209" s="2">
        <f t="shared" si="121"/>
        <v>7.9280674712594488</v>
      </c>
      <c r="AJ209" s="2">
        <f t="shared" si="122"/>
        <v>119.20535556657802</v>
      </c>
      <c r="AK209" s="2">
        <f t="shared" si="123"/>
        <v>-0.71522747121003993</v>
      </c>
      <c r="AL209" s="2">
        <f t="shared" si="124"/>
        <v>4.9121120622540891E-2</v>
      </c>
      <c r="AM209" s="2">
        <f t="shared" si="125"/>
        <v>-0.6353282878624622</v>
      </c>
      <c r="AN209" s="2">
        <v>415.65720767099759</v>
      </c>
      <c r="AO209" s="2">
        <v>416.455309090909</v>
      </c>
      <c r="AP209" s="2">
        <v>-3.3384695666963962E-2</v>
      </c>
      <c r="AQ209" s="2">
        <v>67.25949098013254</v>
      </c>
      <c r="AR209" s="2">
        <f t="shared" si="126"/>
        <v>0.270406189672732</v>
      </c>
      <c r="AS209" s="2">
        <v>13.512025303108739</v>
      </c>
      <c r="AT209" s="2">
        <v>13.703226666666669</v>
      </c>
      <c r="AU209" s="2">
        <v>1.4026914767638579E-2</v>
      </c>
      <c r="AV209" s="2">
        <v>78.450802913305267</v>
      </c>
      <c r="AW209" s="2">
        <v>21</v>
      </c>
      <c r="AX209" s="2">
        <v>3</v>
      </c>
      <c r="AY209" s="2">
        <f t="shared" si="127"/>
        <v>1</v>
      </c>
      <c r="AZ209" s="2">
        <f t="shared" si="128"/>
        <v>0</v>
      </c>
      <c r="BA209" s="2">
        <f t="shared" si="129"/>
        <v>54338.806316065726</v>
      </c>
      <c r="BB209" s="2" t="s">
        <v>1285</v>
      </c>
      <c r="BC209" s="2">
        <v>8206.6200000000008</v>
      </c>
      <c r="BD209" s="2">
        <v>632.40800000000002</v>
      </c>
      <c r="BE209" s="2">
        <v>3027.48</v>
      </c>
      <c r="BF209" s="2">
        <f t="shared" si="130"/>
        <v>0.79111075878288206</v>
      </c>
      <c r="BG209" s="2">
        <v>-0.71522747121009678</v>
      </c>
      <c r="BH209" s="2" t="s">
        <v>309</v>
      </c>
      <c r="BI209" s="2" t="s">
        <v>309</v>
      </c>
      <c r="BJ209" s="2">
        <v>0</v>
      </c>
      <c r="BK209" s="2">
        <v>0</v>
      </c>
      <c r="BL209" s="2" t="e">
        <f t="shared" si="131"/>
        <v>#DIV/0!</v>
      </c>
      <c r="BM209" s="2">
        <v>0.5</v>
      </c>
      <c r="BN209" s="2">
        <f t="shared" si="132"/>
        <v>2.1001848040655996E-4</v>
      </c>
      <c r="BO209" s="2">
        <f t="shared" si="133"/>
        <v>-0.71522747121003993</v>
      </c>
      <c r="BP209" s="2" t="e">
        <f t="shared" si="134"/>
        <v>#DIV/0!</v>
      </c>
      <c r="BQ209" s="2">
        <f t="shared" si="135"/>
        <v>2.7065912842893087E-10</v>
      </c>
      <c r="BR209" s="2" t="e">
        <f t="shared" si="136"/>
        <v>#DIV/0!</v>
      </c>
      <c r="BS209" s="2" t="e">
        <f t="shared" si="137"/>
        <v>#DIV/0!</v>
      </c>
      <c r="BT209" s="2" t="s">
        <v>309</v>
      </c>
      <c r="BU209" s="2">
        <v>0</v>
      </c>
      <c r="BV209" s="2" t="e">
        <f t="shared" si="138"/>
        <v>#DIV/0!</v>
      </c>
      <c r="BW209" s="2" t="e">
        <f t="shared" si="139"/>
        <v>#DIV/0!</v>
      </c>
      <c r="BX209" s="2" t="e">
        <f t="shared" si="140"/>
        <v>#DIV/0!</v>
      </c>
      <c r="BY209" s="2" t="e">
        <f t="shared" si="141"/>
        <v>#DIV/0!</v>
      </c>
      <c r="BZ209" s="2">
        <f t="shared" si="142"/>
        <v>0</v>
      </c>
      <c r="CA209" s="2">
        <f t="shared" si="143"/>
        <v>1.2640455067739091</v>
      </c>
      <c r="CB209" s="2" t="e">
        <f t="shared" si="144"/>
        <v>#DIV/0!</v>
      </c>
      <c r="CC209" s="2" t="e">
        <f t="shared" si="145"/>
        <v>#DIV/0!</v>
      </c>
      <c r="CD209" s="2">
        <f t="shared" si="146"/>
        <v>5.0002199999999997E-3</v>
      </c>
      <c r="CE209" s="2">
        <f t="shared" si="147"/>
        <v>2.1001848040655996E-4</v>
      </c>
      <c r="CF209" s="2">
        <f t="shared" si="148"/>
        <v>4.2001847999999994E-2</v>
      </c>
      <c r="CG209" s="2">
        <f t="shared" si="149"/>
        <v>7.9803511199999996E-3</v>
      </c>
      <c r="CH209" s="2">
        <v>6</v>
      </c>
      <c r="CI209" s="2">
        <v>0.5</v>
      </c>
      <c r="CJ209" s="2" t="s">
        <v>312</v>
      </c>
      <c r="CK209" s="2">
        <v>2</v>
      </c>
      <c r="CL209" s="2" t="b">
        <v>0</v>
      </c>
      <c r="CM209" s="2">
        <v>1693277639.25</v>
      </c>
      <c r="CN209" s="2">
        <v>410.69853333333327</v>
      </c>
      <c r="CO209" s="2">
        <v>410.00346666666672</v>
      </c>
      <c r="CP209" s="2">
        <v>13.545536666666671</v>
      </c>
      <c r="CQ209" s="2">
        <v>13.49708</v>
      </c>
      <c r="CR209" s="2">
        <v>410.77053333333328</v>
      </c>
      <c r="CS209" s="2">
        <v>13.50753666666667</v>
      </c>
      <c r="CT209" s="2">
        <v>599.98863333333327</v>
      </c>
      <c r="CU209" s="2">
        <v>101.3400333333333</v>
      </c>
      <c r="CV209" s="2">
        <v>9.9964986666666686E-2</v>
      </c>
      <c r="CW209" s="2">
        <v>22.93407666666667</v>
      </c>
      <c r="CX209" s="2">
        <v>22.221626666666669</v>
      </c>
      <c r="CY209" s="2">
        <v>999.9000000000002</v>
      </c>
      <c r="CZ209" s="2">
        <v>0</v>
      </c>
      <c r="DA209" s="2">
        <v>0</v>
      </c>
      <c r="DB209" s="2">
        <v>10003.231</v>
      </c>
      <c r="DC209" s="2">
        <v>0</v>
      </c>
      <c r="DD209" s="2">
        <v>1.091439333333333</v>
      </c>
      <c r="DE209" s="2">
        <v>5.0002199999999997E-3</v>
      </c>
      <c r="DF209" s="2">
        <v>0</v>
      </c>
      <c r="DG209" s="2">
        <v>0</v>
      </c>
      <c r="DH209" s="2">
        <v>0</v>
      </c>
      <c r="DI209" s="2">
        <v>633.56666666666672</v>
      </c>
      <c r="DJ209" s="2">
        <v>5.0002199999999997E-3</v>
      </c>
      <c r="DK209" s="2">
        <v>-4.2800000000000011</v>
      </c>
      <c r="DL209" s="2">
        <v>-1.44</v>
      </c>
      <c r="DM209" s="2">
        <v>33.627066666666657</v>
      </c>
      <c r="DN209" s="2">
        <v>38.830900000000007</v>
      </c>
      <c r="DO209" s="2">
        <v>36.186999999999998</v>
      </c>
      <c r="DP209" s="2">
        <v>38.112333333333332</v>
      </c>
      <c r="DQ209" s="2">
        <v>35.905999999999992</v>
      </c>
      <c r="DR209" s="2">
        <v>0</v>
      </c>
      <c r="DS209" s="2">
        <v>0</v>
      </c>
      <c r="DT209" s="2">
        <v>0</v>
      </c>
      <c r="DU209" s="2">
        <v>1136.6999998092649</v>
      </c>
      <c r="DV209" s="2">
        <v>0</v>
      </c>
      <c r="DW209" s="2">
        <v>632.40800000000002</v>
      </c>
      <c r="DX209" s="2">
        <v>-10.80000013571471</v>
      </c>
      <c r="DY209" s="2">
        <v>4.5461540269428324</v>
      </c>
      <c r="DZ209" s="2">
        <v>-4.38</v>
      </c>
      <c r="EA209" s="2">
        <v>15</v>
      </c>
      <c r="EB209" s="2">
        <v>1693277676</v>
      </c>
      <c r="EC209" s="2" t="s">
        <v>1286</v>
      </c>
      <c r="ED209" s="2">
        <v>1693277676</v>
      </c>
      <c r="EE209" s="2">
        <v>1693277665</v>
      </c>
      <c r="EF209" s="2">
        <v>189</v>
      </c>
      <c r="EG209" s="2">
        <v>-0.157</v>
      </c>
      <c r="EH209" s="2">
        <v>-7.0000000000000001E-3</v>
      </c>
      <c r="EI209" s="2">
        <v>-7.1999999999999995E-2</v>
      </c>
      <c r="EJ209" s="2">
        <v>3.7999999999999999E-2</v>
      </c>
      <c r="EK209" s="2">
        <v>410</v>
      </c>
      <c r="EL209" s="2">
        <v>13</v>
      </c>
      <c r="EM209" s="2">
        <v>0.99</v>
      </c>
      <c r="EN209" s="2">
        <v>0.18</v>
      </c>
      <c r="EO209" s="2">
        <v>100</v>
      </c>
      <c r="EP209" s="2">
        <v>100</v>
      </c>
      <c r="EQ209" s="2">
        <v>-7.1999999999999995E-2</v>
      </c>
      <c r="ER209" s="2">
        <v>3.7999999999999999E-2</v>
      </c>
      <c r="ES209" s="2">
        <v>-0.40526339385089272</v>
      </c>
      <c r="ET209" s="2">
        <v>4.3947813741094052E-4</v>
      </c>
      <c r="EU209" s="2">
        <v>1.9954388575737439E-6</v>
      </c>
      <c r="EV209" s="2">
        <v>-3.8034163071679039E-10</v>
      </c>
      <c r="EW209" s="2">
        <v>-4.3248060541156971E-2</v>
      </c>
      <c r="EX209" s="2">
        <v>-1.1920631203760169E-2</v>
      </c>
      <c r="EY209" s="2">
        <v>1.912794135708796E-3</v>
      </c>
      <c r="EZ209" s="2">
        <v>-4.0206091563060771E-5</v>
      </c>
      <c r="FA209" s="2">
        <v>23</v>
      </c>
      <c r="FB209" s="2">
        <v>2006</v>
      </c>
      <c r="FC209" s="2">
        <v>0</v>
      </c>
      <c r="FD209" s="2">
        <v>18</v>
      </c>
      <c r="FE209" s="2">
        <v>18.600000000000001</v>
      </c>
      <c r="FF209" s="2">
        <v>18.7</v>
      </c>
      <c r="FG209" s="2">
        <v>1.07056</v>
      </c>
      <c r="FH209" s="2">
        <v>2.6061999999999999</v>
      </c>
      <c r="FI209" s="2">
        <v>1.39771</v>
      </c>
      <c r="FJ209" s="2">
        <v>2.2705099999999998</v>
      </c>
      <c r="FK209" s="2">
        <v>1.3952599999999999</v>
      </c>
      <c r="FL209" s="2">
        <v>2.5866699999999998</v>
      </c>
      <c r="FM209" s="2">
        <v>31.280899999999999</v>
      </c>
      <c r="FN209" s="2">
        <v>13.1601</v>
      </c>
      <c r="FO209" s="2">
        <v>18</v>
      </c>
      <c r="FP209" s="2">
        <v>576.48699999999997</v>
      </c>
      <c r="FQ209" s="2">
        <v>397.596</v>
      </c>
      <c r="FR209" s="2">
        <v>22.391200000000001</v>
      </c>
      <c r="FS209" s="2">
        <v>23.675000000000001</v>
      </c>
      <c r="FT209" s="2">
        <v>30.0001</v>
      </c>
      <c r="FU209" s="2">
        <v>23.5151</v>
      </c>
      <c r="FV209" s="2">
        <v>23.868400000000001</v>
      </c>
      <c r="FW209" s="2">
        <v>21.4407</v>
      </c>
      <c r="FX209" s="2">
        <v>0</v>
      </c>
      <c r="FY209" s="2">
        <v>97.032799999999995</v>
      </c>
      <c r="FZ209" s="2">
        <v>-999.9</v>
      </c>
      <c r="GA209" s="2">
        <v>410</v>
      </c>
      <c r="GB209" s="2">
        <v>13.420199999999999</v>
      </c>
      <c r="GC209" s="2">
        <v>99.251900000000006</v>
      </c>
      <c r="GD209" s="2">
        <v>93.884299999999996</v>
      </c>
    </row>
    <row r="210" spans="1:186" s="2" customFormat="1" thickTop="1" thickBot="1" x14ac:dyDescent="0.35">
      <c r="A210" s="1">
        <v>189</v>
      </c>
      <c r="B210" s="2">
        <v>1693277801.5</v>
      </c>
      <c r="C210" s="2">
        <v>41392.5</v>
      </c>
      <c r="D210" s="2" t="s">
        <v>1287</v>
      </c>
      <c r="E210" s="2" t="s">
        <v>1288</v>
      </c>
      <c r="F210" s="2">
        <v>5</v>
      </c>
      <c r="G210" s="2" t="s">
        <v>934</v>
      </c>
      <c r="H210" s="2" t="s">
        <v>308</v>
      </c>
      <c r="I210" s="1">
        <v>189</v>
      </c>
      <c r="J210" s="1" t="s">
        <v>1356</v>
      </c>
      <c r="M210" s="2">
        <v>1693277793.75</v>
      </c>
      <c r="N210" s="2">
        <f t="shared" si="100"/>
        <v>3.5661121441744095E-4</v>
      </c>
      <c r="O210" s="2">
        <f t="shared" si="101"/>
        <v>0.35661121441744092</v>
      </c>
      <c r="P210" s="1">
        <f t="shared" si="102"/>
        <v>-0.80651872837799299</v>
      </c>
      <c r="Q210" s="2">
        <f t="shared" si="103"/>
        <v>410.64780000000002</v>
      </c>
      <c r="R210" s="2">
        <f t="shared" si="104"/>
        <v>449.17732877670136</v>
      </c>
      <c r="S210" s="2">
        <f t="shared" si="105"/>
        <v>45.566021501304576</v>
      </c>
      <c r="T210" s="2">
        <f t="shared" si="106"/>
        <v>41.657459728038667</v>
      </c>
      <c r="U210" s="2">
        <f t="shared" si="107"/>
        <v>2.7244472115854634E-2</v>
      </c>
      <c r="V210" s="2">
        <f t="shared" si="108"/>
        <v>2.9529386526358619</v>
      </c>
      <c r="W210" s="2">
        <f t="shared" si="109"/>
        <v>2.7105594258451011E-2</v>
      </c>
      <c r="X210" s="2">
        <f t="shared" si="110"/>
        <v>1.6953414885601672E-2</v>
      </c>
      <c r="Y210" s="2">
        <f t="shared" si="111"/>
        <v>3.9903511277246398E-5</v>
      </c>
      <c r="Z210" s="2">
        <f t="shared" si="112"/>
        <v>22.874419033405459</v>
      </c>
      <c r="AA210" s="2">
        <f t="shared" si="113"/>
        <v>22.309946666666669</v>
      </c>
      <c r="AB210" s="2">
        <f t="shared" si="114"/>
        <v>2.7040823384825217</v>
      </c>
      <c r="AC210" s="2">
        <f t="shared" si="115"/>
        <v>49.623565501771147</v>
      </c>
      <c r="AD210" s="2">
        <f t="shared" si="116"/>
        <v>1.3964309956470724</v>
      </c>
      <c r="AE210" s="2">
        <f t="shared" si="117"/>
        <v>2.8140480868857187</v>
      </c>
      <c r="AF210" s="2">
        <f t="shared" si="118"/>
        <v>1.3076513428354493</v>
      </c>
      <c r="AG210" s="2">
        <f t="shared" si="119"/>
        <v>-15.726554555809146</v>
      </c>
      <c r="AH210" s="2">
        <f t="shared" si="120"/>
        <v>104.55860667477182</v>
      </c>
      <c r="AI210" s="2">
        <f t="shared" si="121"/>
        <v>7.3130637090673902</v>
      </c>
      <c r="AJ210" s="2">
        <f t="shared" si="122"/>
        <v>96.145155731541337</v>
      </c>
      <c r="AK210" s="2">
        <f t="shared" si="123"/>
        <v>-0.80651872837799299</v>
      </c>
      <c r="AL210" s="2">
        <f t="shared" si="124"/>
        <v>0.35661121441744092</v>
      </c>
      <c r="AM210" s="2">
        <f t="shared" si="125"/>
        <v>-0.43755215447707124</v>
      </c>
      <c r="AN210" s="2">
        <v>415.58219636295541</v>
      </c>
      <c r="AO210" s="2">
        <v>416.19936969696982</v>
      </c>
      <c r="AP210" s="2">
        <v>-3.7638154061598643E-2</v>
      </c>
      <c r="AQ210" s="2">
        <v>67.259779870455048</v>
      </c>
      <c r="AR210" s="2">
        <f t="shared" si="126"/>
        <v>0.33280879729239499</v>
      </c>
      <c r="AS210" s="2">
        <v>13.41480182977981</v>
      </c>
      <c r="AT210" s="2">
        <v>13.746069696969711</v>
      </c>
      <c r="AU210" s="2">
        <v>-5.6464953361045689E-4</v>
      </c>
      <c r="AV210" s="2">
        <v>78.451150055481151</v>
      </c>
      <c r="AW210" s="2">
        <v>52</v>
      </c>
      <c r="AX210" s="2">
        <v>9</v>
      </c>
      <c r="AY210" s="2">
        <f t="shared" si="127"/>
        <v>1</v>
      </c>
      <c r="AZ210" s="2">
        <f t="shared" si="128"/>
        <v>0</v>
      </c>
      <c r="BA210" s="2">
        <f t="shared" si="129"/>
        <v>54315.723302115526</v>
      </c>
      <c r="BB210" s="2" t="s">
        <v>1289</v>
      </c>
      <c r="BC210" s="2">
        <v>8160.26</v>
      </c>
      <c r="BD210" s="2">
        <v>580.85199999999998</v>
      </c>
      <c r="BE210" s="2">
        <v>3692.8</v>
      </c>
      <c r="BF210" s="2">
        <f t="shared" si="130"/>
        <v>0.84270688908145586</v>
      </c>
      <c r="BG210" s="2">
        <v>-0.80651872837793614</v>
      </c>
      <c r="BH210" s="2" t="s">
        <v>309</v>
      </c>
      <c r="BI210" s="2" t="s">
        <v>309</v>
      </c>
      <c r="BJ210" s="2">
        <v>0</v>
      </c>
      <c r="BK210" s="2">
        <v>0</v>
      </c>
      <c r="BL210" s="2" t="e">
        <f t="shared" si="131"/>
        <v>#DIV/0!</v>
      </c>
      <c r="BM210" s="2">
        <v>0.5</v>
      </c>
      <c r="BN210" s="2">
        <f t="shared" si="132"/>
        <v>2.1001848040655996E-4</v>
      </c>
      <c r="BO210" s="2">
        <f t="shared" si="133"/>
        <v>-0.80651872837799299</v>
      </c>
      <c r="BP210" s="2" t="e">
        <f t="shared" si="134"/>
        <v>#DIV/0!</v>
      </c>
      <c r="BQ210" s="2">
        <f t="shared" si="135"/>
        <v>-2.7065912842893087E-10</v>
      </c>
      <c r="BR210" s="2" t="e">
        <f t="shared" si="136"/>
        <v>#DIV/0!</v>
      </c>
      <c r="BS210" s="2" t="e">
        <f t="shared" si="137"/>
        <v>#DIV/0!</v>
      </c>
      <c r="BT210" s="2" t="s">
        <v>309</v>
      </c>
      <c r="BU210" s="2">
        <v>0</v>
      </c>
      <c r="BV210" s="2" t="e">
        <f t="shared" si="138"/>
        <v>#DIV/0!</v>
      </c>
      <c r="BW210" s="2" t="e">
        <f t="shared" si="139"/>
        <v>#DIV/0!</v>
      </c>
      <c r="BX210" s="2" t="e">
        <f t="shared" si="140"/>
        <v>#DIV/0!</v>
      </c>
      <c r="BY210" s="2" t="e">
        <f t="shared" si="141"/>
        <v>#DIV/0!</v>
      </c>
      <c r="BZ210" s="2">
        <f t="shared" si="142"/>
        <v>0</v>
      </c>
      <c r="CA210" s="2">
        <f t="shared" si="143"/>
        <v>1.1866522191244839</v>
      </c>
      <c r="CB210" s="2" t="e">
        <f t="shared" si="144"/>
        <v>#DIV/0!</v>
      </c>
      <c r="CC210" s="2" t="e">
        <f t="shared" si="145"/>
        <v>#DIV/0!</v>
      </c>
      <c r="CD210" s="2">
        <f t="shared" si="146"/>
        <v>5.0002199999999997E-3</v>
      </c>
      <c r="CE210" s="2">
        <f t="shared" si="147"/>
        <v>2.1001848040655996E-4</v>
      </c>
      <c r="CF210" s="2">
        <f t="shared" si="148"/>
        <v>4.2001847999999994E-2</v>
      </c>
      <c r="CG210" s="2">
        <f t="shared" si="149"/>
        <v>7.9803511199999996E-3</v>
      </c>
      <c r="CH210" s="2">
        <v>6</v>
      </c>
      <c r="CI210" s="2">
        <v>0.5</v>
      </c>
      <c r="CJ210" s="2" t="s">
        <v>312</v>
      </c>
      <c r="CK210" s="2">
        <v>2</v>
      </c>
      <c r="CL210" s="2" t="b">
        <v>0</v>
      </c>
      <c r="CM210" s="2">
        <v>1693277793.75</v>
      </c>
      <c r="CN210" s="2">
        <v>410.64780000000002</v>
      </c>
      <c r="CO210" s="2">
        <v>409.98773333333338</v>
      </c>
      <c r="CP210" s="2">
        <v>13.76563333333333</v>
      </c>
      <c r="CQ210" s="2">
        <v>13.41393666666667</v>
      </c>
      <c r="CR210" s="2">
        <v>410.66680000000002</v>
      </c>
      <c r="CS210" s="2">
        <v>13.728633333333329</v>
      </c>
      <c r="CT210" s="2">
        <v>600.00950000000012</v>
      </c>
      <c r="CU210" s="2">
        <v>101.34326666666669</v>
      </c>
      <c r="CV210" s="2">
        <v>0.1000132633333333</v>
      </c>
      <c r="CW210" s="2">
        <v>22.966726666666659</v>
      </c>
      <c r="CX210" s="2">
        <v>22.309946666666669</v>
      </c>
      <c r="CY210" s="2">
        <v>999.9000000000002</v>
      </c>
      <c r="CZ210" s="2">
        <v>0</v>
      </c>
      <c r="DA210" s="2">
        <v>0</v>
      </c>
      <c r="DB210" s="2">
        <v>9999.6179999999986</v>
      </c>
      <c r="DC210" s="2">
        <v>0</v>
      </c>
      <c r="DD210" s="2">
        <v>0.73074799999999962</v>
      </c>
      <c r="DE210" s="2">
        <v>5.0002199999999997E-3</v>
      </c>
      <c r="DF210" s="2">
        <v>0</v>
      </c>
      <c r="DG210" s="2">
        <v>0</v>
      </c>
      <c r="DH210" s="2">
        <v>0</v>
      </c>
      <c r="DI210" s="2">
        <v>581.22</v>
      </c>
      <c r="DJ210" s="2">
        <v>5.0002199999999997E-3</v>
      </c>
      <c r="DK210" s="2">
        <v>-4.6999999999999993</v>
      </c>
      <c r="DL210" s="2">
        <v>-1.436666666666667</v>
      </c>
      <c r="DM210" s="2">
        <v>33.7624</v>
      </c>
      <c r="DN210" s="2">
        <v>39.061999999999991</v>
      </c>
      <c r="DO210" s="2">
        <v>36.182866666666662</v>
      </c>
      <c r="DP210" s="2">
        <v>37.858066666666673</v>
      </c>
      <c r="DQ210" s="2">
        <v>36.057866666666662</v>
      </c>
      <c r="DR210" s="2">
        <v>0</v>
      </c>
      <c r="DS210" s="2">
        <v>0</v>
      </c>
      <c r="DT210" s="2">
        <v>0</v>
      </c>
      <c r="DU210" s="2">
        <v>153.79999995231631</v>
      </c>
      <c r="DV210" s="2">
        <v>0</v>
      </c>
      <c r="DW210" s="2">
        <v>580.85199999999998</v>
      </c>
      <c r="DX210" s="2">
        <v>-5.3153845438589107</v>
      </c>
      <c r="DY210" s="2">
        <v>13.50000006724626</v>
      </c>
      <c r="DZ210" s="2">
        <v>-3.7240000000000002</v>
      </c>
      <c r="EA210" s="2">
        <v>15</v>
      </c>
      <c r="EB210" s="2">
        <v>1693277827.5</v>
      </c>
      <c r="EC210" s="2" t="s">
        <v>1290</v>
      </c>
      <c r="ED210" s="2">
        <v>1693277827.5</v>
      </c>
      <c r="EE210" s="2">
        <v>1693277823</v>
      </c>
      <c r="EF210" s="2">
        <v>190</v>
      </c>
      <c r="EG210" s="2">
        <v>5.2999999999999999E-2</v>
      </c>
      <c r="EH210" s="2">
        <v>0</v>
      </c>
      <c r="EI210" s="2">
        <v>-1.9E-2</v>
      </c>
      <c r="EJ210" s="2">
        <v>3.6999999999999998E-2</v>
      </c>
      <c r="EK210" s="2">
        <v>410</v>
      </c>
      <c r="EL210" s="2">
        <v>13</v>
      </c>
      <c r="EM210" s="2">
        <v>0.65</v>
      </c>
      <c r="EN210" s="2">
        <v>0.5</v>
      </c>
      <c r="EO210" s="2">
        <v>100</v>
      </c>
      <c r="EP210" s="2">
        <v>100</v>
      </c>
      <c r="EQ210" s="2">
        <v>-1.9E-2</v>
      </c>
      <c r="ER210" s="2">
        <v>3.6999999999999998E-2</v>
      </c>
      <c r="ES210" s="2">
        <v>-0.56170276452447876</v>
      </c>
      <c r="ET210" s="2">
        <v>4.3947813741094052E-4</v>
      </c>
      <c r="EU210" s="2">
        <v>1.9954388575737439E-6</v>
      </c>
      <c r="EV210" s="2">
        <v>-3.8034163071679039E-10</v>
      </c>
      <c r="EW210" s="2">
        <v>-5.0072854089941887E-2</v>
      </c>
      <c r="EX210" s="2">
        <v>-1.1920631203760169E-2</v>
      </c>
      <c r="EY210" s="2">
        <v>1.912794135708796E-3</v>
      </c>
      <c r="EZ210" s="2">
        <v>-4.0206091563060771E-5</v>
      </c>
      <c r="FA210" s="2">
        <v>23</v>
      </c>
      <c r="FB210" s="2">
        <v>2006</v>
      </c>
      <c r="FC210" s="2">
        <v>0</v>
      </c>
      <c r="FD210" s="2">
        <v>18</v>
      </c>
      <c r="FE210" s="2">
        <v>2.1</v>
      </c>
      <c r="FF210" s="2">
        <v>2.2999999999999998</v>
      </c>
      <c r="FG210" s="2">
        <v>1.07056</v>
      </c>
      <c r="FH210" s="2">
        <v>2.6061999999999999</v>
      </c>
      <c r="FI210" s="2">
        <v>1.39771</v>
      </c>
      <c r="FJ210" s="2">
        <v>2.2705099999999998</v>
      </c>
      <c r="FK210" s="2">
        <v>1.3952599999999999</v>
      </c>
      <c r="FL210" s="2">
        <v>2.5585900000000001</v>
      </c>
      <c r="FM210" s="2">
        <v>30.955200000000001</v>
      </c>
      <c r="FN210" s="2">
        <v>12.967499999999999</v>
      </c>
      <c r="FO210" s="2">
        <v>18</v>
      </c>
      <c r="FP210" s="2">
        <v>542.13400000000001</v>
      </c>
      <c r="FQ210" s="2">
        <v>397.94799999999998</v>
      </c>
      <c r="FR210" s="2">
        <v>22.4513</v>
      </c>
      <c r="FS210" s="2">
        <v>23.645199999999999</v>
      </c>
      <c r="FT210" s="2">
        <v>30.0001</v>
      </c>
      <c r="FU210" s="2">
        <v>23.4895</v>
      </c>
      <c r="FV210" s="2">
        <v>23.8416</v>
      </c>
      <c r="FW210" s="2">
        <v>21.440300000000001</v>
      </c>
      <c r="FX210" s="2">
        <v>0</v>
      </c>
      <c r="FY210" s="2">
        <v>96.211799999999997</v>
      </c>
      <c r="FZ210" s="2">
        <v>-999.9</v>
      </c>
      <c r="GA210" s="2">
        <v>410</v>
      </c>
      <c r="GB210" s="2">
        <v>16.640899999999998</v>
      </c>
      <c r="GC210" s="2">
        <v>99.251999999999995</v>
      </c>
      <c r="GD210" s="2">
        <v>93.8904</v>
      </c>
    </row>
    <row r="211" spans="1:186" s="2" customFormat="1" thickTop="1" thickBot="1" x14ac:dyDescent="0.35">
      <c r="A211" s="1">
        <v>190</v>
      </c>
      <c r="B211" s="2">
        <v>1693277942</v>
      </c>
      <c r="C211" s="2">
        <v>41533</v>
      </c>
      <c r="D211" s="2" t="s">
        <v>1291</v>
      </c>
      <c r="E211" s="2" t="s">
        <v>1292</v>
      </c>
      <c r="F211" s="2">
        <v>5</v>
      </c>
      <c r="G211" s="2" t="s">
        <v>934</v>
      </c>
      <c r="H211" s="2" t="s">
        <v>308</v>
      </c>
      <c r="I211" s="1">
        <v>190</v>
      </c>
      <c r="J211" s="1" t="s">
        <v>1357</v>
      </c>
      <c r="M211" s="2">
        <v>1693277934.25</v>
      </c>
      <c r="N211" s="2">
        <f t="shared" si="100"/>
        <v>2.4267293823376594E-4</v>
      </c>
      <c r="O211" s="2">
        <f t="shared" si="101"/>
        <v>0.24267293823376596</v>
      </c>
      <c r="P211" s="1">
        <f t="shared" si="102"/>
        <v>-0.76335098547875624</v>
      </c>
      <c r="Q211" s="2">
        <f t="shared" si="103"/>
        <v>410.65243333333331</v>
      </c>
      <c r="R211" s="2">
        <f t="shared" si="104"/>
        <v>468.30183610367948</v>
      </c>
      <c r="S211" s="2">
        <f t="shared" si="105"/>
        <v>47.504954267171357</v>
      </c>
      <c r="T211" s="2">
        <f t="shared" si="106"/>
        <v>41.656947637684816</v>
      </c>
      <c r="U211" s="2">
        <f t="shared" si="107"/>
        <v>1.8279753686244297E-2</v>
      </c>
      <c r="V211" s="2">
        <f t="shared" si="108"/>
        <v>2.9522887116252297</v>
      </c>
      <c r="W211" s="2">
        <f t="shared" si="109"/>
        <v>1.8217106839969889E-2</v>
      </c>
      <c r="X211" s="2">
        <f t="shared" si="110"/>
        <v>1.1391302361381209E-2</v>
      </c>
      <c r="Y211" s="2">
        <f t="shared" si="111"/>
        <v>3.9903511277246398E-5</v>
      </c>
      <c r="Z211" s="2">
        <f t="shared" si="112"/>
        <v>23.016630109068913</v>
      </c>
      <c r="AA211" s="2">
        <f t="shared" si="113"/>
        <v>22.56106333333333</v>
      </c>
      <c r="AB211" s="2">
        <f t="shared" si="114"/>
        <v>2.7456748672429301</v>
      </c>
      <c r="AC211" s="2">
        <f t="shared" si="115"/>
        <v>50.193049531692338</v>
      </c>
      <c r="AD211" s="2">
        <f t="shared" si="116"/>
        <v>1.4221248357709821</v>
      </c>
      <c r="AE211" s="2">
        <f t="shared" si="117"/>
        <v>2.8333102870608409</v>
      </c>
      <c r="AF211" s="2">
        <f t="shared" si="118"/>
        <v>1.3235500314719479</v>
      </c>
      <c r="AG211" s="2">
        <f t="shared" si="119"/>
        <v>-10.701876576109077</v>
      </c>
      <c r="AH211" s="2">
        <f t="shared" si="120"/>
        <v>82.508916590668477</v>
      </c>
      <c r="AI211" s="2">
        <f t="shared" si="121"/>
        <v>5.7827888603075772</v>
      </c>
      <c r="AJ211" s="2">
        <f t="shared" si="122"/>
        <v>77.589868778378261</v>
      </c>
      <c r="AK211" s="2">
        <f t="shared" si="123"/>
        <v>-0.76335098547875624</v>
      </c>
      <c r="AL211" s="2">
        <f t="shared" si="124"/>
        <v>0.24267293823376596</v>
      </c>
      <c r="AM211" s="2">
        <f t="shared" si="125"/>
        <v>-0.2501350717560577</v>
      </c>
      <c r="AN211" s="2">
        <v>415.70685893151932</v>
      </c>
      <c r="AO211" s="2">
        <v>416.29711515151479</v>
      </c>
      <c r="AP211" s="2">
        <v>-7.2985492394171514E-2</v>
      </c>
      <c r="AQ211" s="2">
        <v>67.259044724654359</v>
      </c>
      <c r="AR211" s="2">
        <f t="shared" si="126"/>
        <v>0.22319244485740303</v>
      </c>
      <c r="AS211" s="2">
        <v>13.79769125477846</v>
      </c>
      <c r="AT211" s="2">
        <v>14.017943030303019</v>
      </c>
      <c r="AU211" s="2">
        <v>-3.6805891921817583E-5</v>
      </c>
      <c r="AV211" s="2">
        <v>78.448438197877152</v>
      </c>
      <c r="AW211" s="2">
        <v>7</v>
      </c>
      <c r="AX211" s="2">
        <v>1</v>
      </c>
      <c r="AY211" s="2">
        <f t="shared" si="127"/>
        <v>1</v>
      </c>
      <c r="AZ211" s="2">
        <f t="shared" si="128"/>
        <v>0</v>
      </c>
      <c r="BA211" s="2">
        <f t="shared" si="129"/>
        <v>54275.778144557211</v>
      </c>
      <c r="BB211" s="2" t="s">
        <v>1293</v>
      </c>
      <c r="BC211" s="2">
        <v>8172.86</v>
      </c>
      <c r="BD211" s="2">
        <v>501.5</v>
      </c>
      <c r="BE211" s="2">
        <v>3142.2</v>
      </c>
      <c r="BF211" s="2">
        <f t="shared" si="130"/>
        <v>0.84039844694799815</v>
      </c>
      <c r="BG211" s="2">
        <v>-0.76335098547875624</v>
      </c>
      <c r="BH211" s="2" t="s">
        <v>309</v>
      </c>
      <c r="BI211" s="2" t="s">
        <v>309</v>
      </c>
      <c r="BJ211" s="2">
        <v>0</v>
      </c>
      <c r="BK211" s="2">
        <v>0</v>
      </c>
      <c r="BL211" s="2" t="e">
        <f t="shared" si="131"/>
        <v>#DIV/0!</v>
      </c>
      <c r="BM211" s="2">
        <v>0.5</v>
      </c>
      <c r="BN211" s="2">
        <f t="shared" si="132"/>
        <v>2.1001848040655996E-4</v>
      </c>
      <c r="BO211" s="2">
        <f t="shared" si="133"/>
        <v>-0.76335098547875624</v>
      </c>
      <c r="BP211" s="2" t="e">
        <f t="shared" si="134"/>
        <v>#DIV/0!</v>
      </c>
      <c r="BQ211" s="2">
        <f t="shared" si="135"/>
        <v>0</v>
      </c>
      <c r="BR211" s="2" t="e">
        <f t="shared" si="136"/>
        <v>#DIV/0!</v>
      </c>
      <c r="BS211" s="2" t="e">
        <f t="shared" si="137"/>
        <v>#DIV/0!</v>
      </c>
      <c r="BT211" s="2" t="s">
        <v>309</v>
      </c>
      <c r="BU211" s="2">
        <v>0</v>
      </c>
      <c r="BV211" s="2" t="e">
        <f t="shared" si="138"/>
        <v>#DIV/0!</v>
      </c>
      <c r="BW211" s="2" t="e">
        <f t="shared" si="139"/>
        <v>#DIV/0!</v>
      </c>
      <c r="BX211" s="2" t="e">
        <f t="shared" si="140"/>
        <v>#DIV/0!</v>
      </c>
      <c r="BY211" s="2" t="e">
        <f t="shared" si="141"/>
        <v>#DIV/0!</v>
      </c>
      <c r="BZ211" s="2">
        <f t="shared" si="142"/>
        <v>0</v>
      </c>
      <c r="CA211" s="2">
        <f t="shared" si="143"/>
        <v>1.189911765819669</v>
      </c>
      <c r="CB211" s="2" t="e">
        <f t="shared" si="144"/>
        <v>#DIV/0!</v>
      </c>
      <c r="CC211" s="2" t="e">
        <f t="shared" si="145"/>
        <v>#DIV/0!</v>
      </c>
      <c r="CD211" s="2">
        <f t="shared" si="146"/>
        <v>5.0002199999999997E-3</v>
      </c>
      <c r="CE211" s="2">
        <f t="shared" si="147"/>
        <v>2.1001848040655996E-4</v>
      </c>
      <c r="CF211" s="2">
        <f t="shared" si="148"/>
        <v>4.2001847999999994E-2</v>
      </c>
      <c r="CG211" s="2">
        <f t="shared" si="149"/>
        <v>7.9803511199999996E-3</v>
      </c>
      <c r="CH211" s="2">
        <v>6</v>
      </c>
      <c r="CI211" s="2">
        <v>0.5</v>
      </c>
      <c r="CJ211" s="2" t="s">
        <v>312</v>
      </c>
      <c r="CK211" s="2">
        <v>2</v>
      </c>
      <c r="CL211" s="2" t="b">
        <v>0</v>
      </c>
      <c r="CM211" s="2">
        <v>1693277934.25</v>
      </c>
      <c r="CN211" s="2">
        <v>410.65243333333331</v>
      </c>
      <c r="CO211" s="2">
        <v>409.98876666666661</v>
      </c>
      <c r="CP211" s="2">
        <v>14.019246666666669</v>
      </c>
      <c r="CQ211" s="2">
        <v>13.779986666666661</v>
      </c>
      <c r="CR211" s="2">
        <v>410.6164333333333</v>
      </c>
      <c r="CS211" s="2">
        <v>13.974246666666669</v>
      </c>
      <c r="CT211" s="2">
        <v>600.02720000000011</v>
      </c>
      <c r="CU211" s="2">
        <v>101.3408666666667</v>
      </c>
      <c r="CV211" s="2">
        <v>0.1000216766666666</v>
      </c>
      <c r="CW211" s="2">
        <v>23.07945333333333</v>
      </c>
      <c r="CX211" s="2">
        <v>22.56106333333333</v>
      </c>
      <c r="CY211" s="2">
        <v>999.9000000000002</v>
      </c>
      <c r="CZ211" s="2">
        <v>0</v>
      </c>
      <c r="DA211" s="2">
        <v>0</v>
      </c>
      <c r="DB211" s="2">
        <v>9996.1656666666659</v>
      </c>
      <c r="DC211" s="2">
        <v>0</v>
      </c>
      <c r="DD211" s="2">
        <v>0.4496909999999999</v>
      </c>
      <c r="DE211" s="2">
        <v>5.0002199999999997E-3</v>
      </c>
      <c r="DF211" s="2">
        <v>0</v>
      </c>
      <c r="DG211" s="2">
        <v>0</v>
      </c>
      <c r="DH211" s="2">
        <v>0</v>
      </c>
      <c r="DI211" s="2">
        <v>500.88</v>
      </c>
      <c r="DJ211" s="2">
        <v>5.0002199999999997E-3</v>
      </c>
      <c r="DK211" s="2">
        <v>-3.0066666666666659</v>
      </c>
      <c r="DL211" s="2">
        <v>-1.1200000000000001</v>
      </c>
      <c r="DM211" s="2">
        <v>33.875</v>
      </c>
      <c r="DN211" s="2">
        <v>39.053733333333319</v>
      </c>
      <c r="DO211" s="2">
        <v>36.436999999999998</v>
      </c>
      <c r="DP211" s="2">
        <v>37.936999999999991</v>
      </c>
      <c r="DQ211" s="2">
        <v>36.074599999999997</v>
      </c>
      <c r="DR211" s="2">
        <v>0</v>
      </c>
      <c r="DS211" s="2">
        <v>0</v>
      </c>
      <c r="DT211" s="2">
        <v>0</v>
      </c>
      <c r="DU211" s="2">
        <v>140.19999980926511</v>
      </c>
      <c r="DV211" s="2">
        <v>0</v>
      </c>
      <c r="DW211" s="2">
        <v>501.5</v>
      </c>
      <c r="DX211" s="2">
        <v>15.924786725273121</v>
      </c>
      <c r="DY211" s="2">
        <v>-5.0837609481058941</v>
      </c>
      <c r="DZ211" s="2">
        <v>-3.1730769230769229</v>
      </c>
      <c r="EA211" s="2">
        <v>15</v>
      </c>
      <c r="EB211" s="2">
        <v>1693277963.5</v>
      </c>
      <c r="EC211" s="2" t="s">
        <v>1294</v>
      </c>
      <c r="ED211" s="2">
        <v>1693277963.5</v>
      </c>
      <c r="EE211" s="2">
        <v>1693277959</v>
      </c>
      <c r="EF211" s="2">
        <v>191</v>
      </c>
      <c r="EG211" s="2">
        <v>5.5E-2</v>
      </c>
      <c r="EH211" s="2">
        <v>1E-3</v>
      </c>
      <c r="EI211" s="2">
        <v>3.5999999999999997E-2</v>
      </c>
      <c r="EJ211" s="2">
        <v>4.4999999999999998E-2</v>
      </c>
      <c r="EK211" s="2">
        <v>410</v>
      </c>
      <c r="EL211" s="2">
        <v>14</v>
      </c>
      <c r="EM211" s="2">
        <v>1.18</v>
      </c>
      <c r="EN211" s="2">
        <v>0.24</v>
      </c>
      <c r="EO211" s="2">
        <v>100</v>
      </c>
      <c r="EP211" s="2">
        <v>100</v>
      </c>
      <c r="EQ211" s="2">
        <v>3.5999999999999997E-2</v>
      </c>
      <c r="ER211" s="2">
        <v>4.4999999999999998E-2</v>
      </c>
      <c r="ES211" s="2">
        <v>-0.50852337959238092</v>
      </c>
      <c r="ET211" s="2">
        <v>4.3947813741094052E-4</v>
      </c>
      <c r="EU211" s="2">
        <v>1.9954388575737439E-6</v>
      </c>
      <c r="EV211" s="2">
        <v>-3.8034163071679039E-10</v>
      </c>
      <c r="EW211" s="2">
        <v>-5.0042323511823139E-2</v>
      </c>
      <c r="EX211" s="2">
        <v>-1.1920631203760169E-2</v>
      </c>
      <c r="EY211" s="2">
        <v>1.912794135708796E-3</v>
      </c>
      <c r="EZ211" s="2">
        <v>-4.0206091563060771E-5</v>
      </c>
      <c r="FA211" s="2">
        <v>23</v>
      </c>
      <c r="FB211" s="2">
        <v>2006</v>
      </c>
      <c r="FC211" s="2">
        <v>0</v>
      </c>
      <c r="FD211" s="2">
        <v>18</v>
      </c>
      <c r="FE211" s="2">
        <v>1.9</v>
      </c>
      <c r="FF211" s="2">
        <v>2</v>
      </c>
      <c r="FG211" s="2">
        <v>1.07178</v>
      </c>
      <c r="FH211" s="2">
        <v>2.6025399999999999</v>
      </c>
      <c r="FI211" s="2">
        <v>1.39771</v>
      </c>
      <c r="FJ211" s="2">
        <v>2.2753899999999998</v>
      </c>
      <c r="FK211" s="2">
        <v>1.3952599999999999</v>
      </c>
      <c r="FL211" s="2">
        <v>2.6086399999999998</v>
      </c>
      <c r="FM211" s="2">
        <v>30.760400000000001</v>
      </c>
      <c r="FN211" s="2">
        <v>12.8011</v>
      </c>
      <c r="FO211" s="2">
        <v>18</v>
      </c>
      <c r="FP211" s="2">
        <v>592.86099999999999</v>
      </c>
      <c r="FQ211" s="2">
        <v>399.25</v>
      </c>
      <c r="FR211" s="2">
        <v>22.496099999999998</v>
      </c>
      <c r="FS211" s="2">
        <v>23.644200000000001</v>
      </c>
      <c r="FT211" s="2">
        <v>30.000299999999999</v>
      </c>
      <c r="FU211" s="2">
        <v>23.487100000000002</v>
      </c>
      <c r="FV211" s="2">
        <v>23.840299999999999</v>
      </c>
      <c r="FW211" s="2">
        <v>21.465399999999999</v>
      </c>
      <c r="FX211" s="2">
        <v>0</v>
      </c>
      <c r="FY211" s="2">
        <v>99.169200000000004</v>
      </c>
      <c r="FZ211" s="2">
        <v>-999.9</v>
      </c>
      <c r="GA211" s="2">
        <v>410</v>
      </c>
      <c r="GB211" s="2">
        <v>18.3155</v>
      </c>
      <c r="GC211" s="2">
        <v>99.255099999999999</v>
      </c>
      <c r="GD211" s="2">
        <v>93.887900000000002</v>
      </c>
    </row>
    <row r="212" spans="1:186" s="2" customFormat="1" thickTop="1" thickBot="1" x14ac:dyDescent="0.35">
      <c r="A212" s="1">
        <v>191</v>
      </c>
      <c r="B212" s="2">
        <v>1693278127.5</v>
      </c>
      <c r="C212" s="2">
        <v>41718.5</v>
      </c>
      <c r="D212" s="2" t="s">
        <v>1295</v>
      </c>
      <c r="E212" s="2" t="s">
        <v>1296</v>
      </c>
      <c r="F212" s="2">
        <v>5</v>
      </c>
      <c r="G212" s="2" t="s">
        <v>934</v>
      </c>
      <c r="H212" s="2" t="s">
        <v>308</v>
      </c>
      <c r="I212" s="1">
        <v>191</v>
      </c>
      <c r="J212" s="1" t="s">
        <v>1359</v>
      </c>
      <c r="M212" s="2">
        <v>1693278119.5</v>
      </c>
      <c r="N212" s="2">
        <f t="shared" si="100"/>
        <v>6.2386872521193583E-4</v>
      </c>
      <c r="O212" s="2">
        <f t="shared" si="101"/>
        <v>0.62386872521193582</v>
      </c>
      <c r="P212" s="1">
        <f t="shared" si="102"/>
        <v>-0.94263563323660304</v>
      </c>
      <c r="Q212" s="2">
        <f t="shared" si="103"/>
        <v>410.71870967741938</v>
      </c>
      <c r="R212" s="2">
        <f t="shared" si="104"/>
        <v>434.31404174294846</v>
      </c>
      <c r="S212" s="2">
        <f t="shared" si="105"/>
        <v>44.056718750801025</v>
      </c>
      <c r="T212" s="2">
        <f t="shared" si="106"/>
        <v>41.6632135708372</v>
      </c>
      <c r="U212" s="2">
        <f t="shared" si="107"/>
        <v>4.6389562056649535E-2</v>
      </c>
      <c r="V212" s="2">
        <f t="shared" si="108"/>
        <v>2.953885321029396</v>
      </c>
      <c r="W212" s="2">
        <f t="shared" si="109"/>
        <v>4.5988600077073519E-2</v>
      </c>
      <c r="X212" s="2">
        <f t="shared" si="110"/>
        <v>2.8778610898769593E-2</v>
      </c>
      <c r="Y212" s="2">
        <f t="shared" si="111"/>
        <v>3.9903511277246398E-5</v>
      </c>
      <c r="Z212" s="2">
        <f t="shared" si="112"/>
        <v>23.199020235379699</v>
      </c>
      <c r="AA212" s="2">
        <f t="shared" si="113"/>
        <v>22.834445161290311</v>
      </c>
      <c r="AB212" s="2">
        <f t="shared" si="114"/>
        <v>2.7915906268800619</v>
      </c>
      <c r="AC212" s="2">
        <f t="shared" si="115"/>
        <v>50.114720102398991</v>
      </c>
      <c r="AD212" s="2">
        <f t="shared" si="116"/>
        <v>1.4442173854807108</v>
      </c>
      <c r="AE212" s="2">
        <f t="shared" si="117"/>
        <v>2.8818227110313166</v>
      </c>
      <c r="AF212" s="2">
        <f t="shared" si="118"/>
        <v>1.3473732413993511</v>
      </c>
      <c r="AG212" s="2">
        <f t="shared" si="119"/>
        <v>-27.512610781846369</v>
      </c>
      <c r="AH212" s="2">
        <f t="shared" si="120"/>
        <v>83.760805831591313</v>
      </c>
      <c r="AI212" s="2">
        <f t="shared" si="121"/>
        <v>5.8838647770015013</v>
      </c>
      <c r="AJ212" s="2">
        <f t="shared" si="122"/>
        <v>62.132099730257721</v>
      </c>
      <c r="AK212" s="2">
        <f t="shared" si="123"/>
        <v>-0.94263563323660304</v>
      </c>
      <c r="AL212" s="2">
        <f t="shared" si="124"/>
        <v>0.62386872521193582</v>
      </c>
      <c r="AM212" s="2">
        <f t="shared" si="125"/>
        <v>-1.0130680175977469</v>
      </c>
      <c r="AN212" s="2">
        <v>415.67083420606048</v>
      </c>
      <c r="AO212" s="2">
        <v>416.68949090909081</v>
      </c>
      <c r="AP212" s="2">
        <v>1.808398268351042E-3</v>
      </c>
      <c r="AQ212" s="2">
        <v>67.260000000000005</v>
      </c>
      <c r="AR212" s="2">
        <f t="shared" si="126"/>
        <v>0.61364097509289939</v>
      </c>
      <c r="AS212" s="2">
        <v>13.613721187840699</v>
      </c>
      <c r="AT212" s="2">
        <v>14.22368121212121</v>
      </c>
      <c r="AU212" s="2">
        <v>-9.4663034013934915E-4</v>
      </c>
      <c r="AV212" s="2">
        <v>78.454879604683967</v>
      </c>
      <c r="AW212" s="2">
        <v>26</v>
      </c>
      <c r="AX212" s="2">
        <v>4</v>
      </c>
      <c r="AY212" s="2">
        <f t="shared" si="127"/>
        <v>1</v>
      </c>
      <c r="AZ212" s="2">
        <f t="shared" si="128"/>
        <v>0</v>
      </c>
      <c r="BA212" s="2">
        <f t="shared" si="129"/>
        <v>54271.455403208223</v>
      </c>
      <c r="BB212" s="2" t="s">
        <v>1297</v>
      </c>
      <c r="BC212" s="2">
        <v>8154.61</v>
      </c>
      <c r="BD212" s="2">
        <v>625.56799999999998</v>
      </c>
      <c r="BE212" s="2">
        <v>3467.24</v>
      </c>
      <c r="BF212" s="2">
        <f t="shared" si="130"/>
        <v>0.81957753140826706</v>
      </c>
      <c r="BG212" s="2">
        <v>-0.94263563323660304</v>
      </c>
      <c r="BH212" s="2" t="s">
        <v>309</v>
      </c>
      <c r="BI212" s="2" t="s">
        <v>309</v>
      </c>
      <c r="BJ212" s="2">
        <v>0</v>
      </c>
      <c r="BK212" s="2">
        <v>0</v>
      </c>
      <c r="BL212" s="2" t="e">
        <f t="shared" si="131"/>
        <v>#DIV/0!</v>
      </c>
      <c r="BM212" s="2">
        <v>0.5</v>
      </c>
      <c r="BN212" s="2">
        <f t="shared" si="132"/>
        <v>2.1001848040655996E-4</v>
      </c>
      <c r="BO212" s="2">
        <f t="shared" si="133"/>
        <v>-0.94263563323660304</v>
      </c>
      <c r="BP212" s="2" t="e">
        <f t="shared" si="134"/>
        <v>#DIV/0!</v>
      </c>
      <c r="BQ212" s="2">
        <f t="shared" si="135"/>
        <v>0</v>
      </c>
      <c r="BR212" s="2" t="e">
        <f t="shared" si="136"/>
        <v>#DIV/0!</v>
      </c>
      <c r="BS212" s="2" t="e">
        <f t="shared" si="137"/>
        <v>#DIV/0!</v>
      </c>
      <c r="BT212" s="2" t="s">
        <v>309</v>
      </c>
      <c r="BU212" s="2">
        <v>0</v>
      </c>
      <c r="BV212" s="2" t="e">
        <f t="shared" si="138"/>
        <v>#DIV/0!</v>
      </c>
      <c r="BW212" s="2" t="e">
        <f t="shared" si="139"/>
        <v>#DIV/0!</v>
      </c>
      <c r="BX212" s="2" t="e">
        <f t="shared" si="140"/>
        <v>#DIV/0!</v>
      </c>
      <c r="BY212" s="2" t="e">
        <f t="shared" si="141"/>
        <v>#DIV/0!</v>
      </c>
      <c r="BZ212" s="2">
        <f t="shared" si="142"/>
        <v>0</v>
      </c>
      <c r="CA212" s="2">
        <f t="shared" si="143"/>
        <v>1.2201408185040357</v>
      </c>
      <c r="CB212" s="2" t="e">
        <f t="shared" si="144"/>
        <v>#DIV/0!</v>
      </c>
      <c r="CC212" s="2" t="e">
        <f t="shared" si="145"/>
        <v>#DIV/0!</v>
      </c>
      <c r="CD212" s="2">
        <f t="shared" si="146"/>
        <v>5.0002199999999997E-3</v>
      </c>
      <c r="CE212" s="2">
        <f t="shared" si="147"/>
        <v>2.1001848040655996E-4</v>
      </c>
      <c r="CF212" s="2">
        <f t="shared" si="148"/>
        <v>4.2001847999999994E-2</v>
      </c>
      <c r="CG212" s="2">
        <f t="shared" si="149"/>
        <v>7.9803511199999996E-3</v>
      </c>
      <c r="CH212" s="2">
        <v>6</v>
      </c>
      <c r="CI212" s="2">
        <v>0.5</v>
      </c>
      <c r="CJ212" s="2" t="s">
        <v>312</v>
      </c>
      <c r="CK212" s="2">
        <v>2</v>
      </c>
      <c r="CL212" s="2" t="b">
        <v>0</v>
      </c>
      <c r="CM212" s="2">
        <v>1693278119.5</v>
      </c>
      <c r="CN212" s="2">
        <v>410.71870967741938</v>
      </c>
      <c r="CO212" s="2">
        <v>410.03235483870958</v>
      </c>
      <c r="CP212" s="2">
        <v>14.23719032258064</v>
      </c>
      <c r="CQ212" s="2">
        <v>13.622245161290319</v>
      </c>
      <c r="CR212" s="2">
        <v>410.68470967741939</v>
      </c>
      <c r="CS212" s="2">
        <v>14.202190322580639</v>
      </c>
      <c r="CT212" s="2">
        <v>600.0404193548386</v>
      </c>
      <c r="CU212" s="2">
        <v>101.3397419354839</v>
      </c>
      <c r="CV212" s="2">
        <v>0.10003324193548389</v>
      </c>
      <c r="CW212" s="2">
        <v>23.360416129032259</v>
      </c>
      <c r="CX212" s="2">
        <v>22.834445161290311</v>
      </c>
      <c r="CY212" s="2">
        <v>999.90000000000032</v>
      </c>
      <c r="CZ212" s="2">
        <v>0</v>
      </c>
      <c r="DA212" s="2">
        <v>0</v>
      </c>
      <c r="DB212" s="2">
        <v>10005.340967741929</v>
      </c>
      <c r="DC212" s="2">
        <v>0</v>
      </c>
      <c r="DD212" s="2">
        <v>0.39615438709677431</v>
      </c>
      <c r="DE212" s="2">
        <v>5.0002199999999997E-3</v>
      </c>
      <c r="DF212" s="2">
        <v>0</v>
      </c>
      <c r="DG212" s="2">
        <v>0</v>
      </c>
      <c r="DH212" s="2">
        <v>0</v>
      </c>
      <c r="DI212" s="2">
        <v>625.2225806451612</v>
      </c>
      <c r="DJ212" s="2">
        <v>5.0002199999999997E-3</v>
      </c>
      <c r="DK212" s="2">
        <v>-3.0354838709677412</v>
      </c>
      <c r="DL212" s="2">
        <v>-0.62258064516129019</v>
      </c>
      <c r="DM212" s="2">
        <v>34.304000000000002</v>
      </c>
      <c r="DN212" s="2">
        <v>39.362806451612897</v>
      </c>
      <c r="DO212" s="2">
        <v>36.892999999999986</v>
      </c>
      <c r="DP212" s="2">
        <v>38.945129032258052</v>
      </c>
      <c r="DQ212" s="2">
        <v>36.553999999999988</v>
      </c>
      <c r="DR212" s="2">
        <v>0</v>
      </c>
      <c r="DS212" s="2">
        <v>0</v>
      </c>
      <c r="DT212" s="2">
        <v>0</v>
      </c>
      <c r="DU212" s="2">
        <v>184.79999995231631</v>
      </c>
      <c r="DV212" s="2">
        <v>0</v>
      </c>
      <c r="DW212" s="2">
        <v>625.56799999999998</v>
      </c>
      <c r="DX212" s="2">
        <v>7.2307693574089473</v>
      </c>
      <c r="DY212" s="2">
        <v>-1.0538460451940661</v>
      </c>
      <c r="DZ212" s="2">
        <v>-2.927999999999999</v>
      </c>
      <c r="EA212" s="2">
        <v>15</v>
      </c>
      <c r="EB212" s="2">
        <v>1693278153</v>
      </c>
      <c r="EC212" s="2" t="s">
        <v>1298</v>
      </c>
      <c r="ED212" s="2">
        <v>1693278153</v>
      </c>
      <c r="EE212" s="2">
        <v>1693278145.5</v>
      </c>
      <c r="EF212" s="2">
        <v>192</v>
      </c>
      <c r="EG212" s="2">
        <v>-3.0000000000000001E-3</v>
      </c>
      <c r="EH212" s="2">
        <v>-4.0000000000000001E-3</v>
      </c>
      <c r="EI212" s="2">
        <v>3.4000000000000002E-2</v>
      </c>
      <c r="EJ212" s="2">
        <v>3.5000000000000003E-2</v>
      </c>
      <c r="EK212" s="2">
        <v>410</v>
      </c>
      <c r="EL212" s="2">
        <v>14</v>
      </c>
      <c r="EM212" s="2">
        <v>0.92</v>
      </c>
      <c r="EN212" s="2">
        <v>0.2</v>
      </c>
      <c r="EO212" s="2">
        <v>100</v>
      </c>
      <c r="EP212" s="2">
        <v>100</v>
      </c>
      <c r="EQ212" s="2">
        <v>3.4000000000000002E-2</v>
      </c>
      <c r="ER212" s="2">
        <v>3.5000000000000003E-2</v>
      </c>
      <c r="ES212" s="2">
        <v>-0.45316164628102967</v>
      </c>
      <c r="ET212" s="2">
        <v>4.3947813741094052E-4</v>
      </c>
      <c r="EU212" s="2">
        <v>1.9954388575737439E-6</v>
      </c>
      <c r="EV212" s="2">
        <v>-3.8034163071679039E-10</v>
      </c>
      <c r="EW212" s="2">
        <v>-4.9502924525657951E-2</v>
      </c>
      <c r="EX212" s="2">
        <v>-1.1920631203760169E-2</v>
      </c>
      <c r="EY212" s="2">
        <v>1.912794135708796E-3</v>
      </c>
      <c r="EZ212" s="2">
        <v>-4.0206091563060771E-5</v>
      </c>
      <c r="FA212" s="2">
        <v>23</v>
      </c>
      <c r="FB212" s="2">
        <v>2006</v>
      </c>
      <c r="FC212" s="2">
        <v>0</v>
      </c>
      <c r="FD212" s="2">
        <v>18</v>
      </c>
      <c r="FE212" s="2">
        <v>2.7</v>
      </c>
      <c r="FF212" s="2">
        <v>2.8</v>
      </c>
      <c r="FG212" s="2">
        <v>1.07056</v>
      </c>
      <c r="FH212" s="2">
        <v>2.6061999999999999</v>
      </c>
      <c r="FI212" s="2">
        <v>1.39771</v>
      </c>
      <c r="FJ212" s="2">
        <v>2.2705099999999998</v>
      </c>
      <c r="FK212" s="2">
        <v>1.3952599999999999</v>
      </c>
      <c r="FL212" s="2">
        <v>2.6147499999999999</v>
      </c>
      <c r="FM212" s="2">
        <v>30.609300000000001</v>
      </c>
      <c r="FN212" s="2">
        <v>12.5998</v>
      </c>
      <c r="FO212" s="2">
        <v>18</v>
      </c>
      <c r="FP212" s="2">
        <v>570.75099999999998</v>
      </c>
      <c r="FQ212" s="2">
        <v>397.65100000000001</v>
      </c>
      <c r="FR212" s="2">
        <v>22.6753</v>
      </c>
      <c r="FS212" s="2">
        <v>23.709599999999998</v>
      </c>
      <c r="FT212" s="2">
        <v>30.0001</v>
      </c>
      <c r="FU212" s="2">
        <v>23.532599999999999</v>
      </c>
      <c r="FV212" s="2">
        <v>23.884599999999999</v>
      </c>
      <c r="FW212" s="2">
        <v>21.455200000000001</v>
      </c>
      <c r="FX212" s="2">
        <v>0</v>
      </c>
      <c r="FY212" s="2">
        <v>97.180599999999998</v>
      </c>
      <c r="FZ212" s="2">
        <v>-999.9</v>
      </c>
      <c r="GA212" s="2">
        <v>410</v>
      </c>
      <c r="GB212" s="2">
        <v>15.1357</v>
      </c>
      <c r="GC212" s="2">
        <v>99.244600000000005</v>
      </c>
      <c r="GD212" s="2">
        <v>93.875699999999995</v>
      </c>
    </row>
    <row r="213" spans="1:186" s="2" customFormat="1" thickTop="1" thickBot="1" x14ac:dyDescent="0.35">
      <c r="A213" s="1">
        <v>192</v>
      </c>
      <c r="B213" s="2">
        <v>1693278235.5</v>
      </c>
      <c r="C213" s="2">
        <v>41826.5</v>
      </c>
      <c r="D213" s="2" t="s">
        <v>1299</v>
      </c>
      <c r="E213" s="2" t="s">
        <v>1300</v>
      </c>
      <c r="F213" s="2">
        <v>5</v>
      </c>
      <c r="G213" s="2" t="s">
        <v>934</v>
      </c>
      <c r="H213" s="2" t="s">
        <v>308</v>
      </c>
      <c r="I213" s="1">
        <v>192</v>
      </c>
      <c r="J213" s="1" t="s">
        <v>1361</v>
      </c>
      <c r="M213" s="2">
        <v>1693278227.75</v>
      </c>
      <c r="N213" s="2">
        <f t="shared" si="100"/>
        <v>8.2596683307708889E-4</v>
      </c>
      <c r="O213" s="2">
        <f t="shared" si="101"/>
        <v>0.82596683307708885</v>
      </c>
      <c r="P213" s="1">
        <f t="shared" si="102"/>
        <v>-1.0012036559100619</v>
      </c>
      <c r="Q213" s="2">
        <f t="shared" si="103"/>
        <v>410.66983333333332</v>
      </c>
      <c r="R213" s="2">
        <f t="shared" si="104"/>
        <v>427.27414316702271</v>
      </c>
      <c r="S213" s="2">
        <f t="shared" si="105"/>
        <v>43.341684460230653</v>
      </c>
      <c r="T213" s="2">
        <f t="shared" si="106"/>
        <v>41.657382311363307</v>
      </c>
      <c r="U213" s="2">
        <f t="shared" si="107"/>
        <v>6.3778412494739506E-2</v>
      </c>
      <c r="V213" s="2">
        <f t="shared" si="108"/>
        <v>2.952707565305956</v>
      </c>
      <c r="W213" s="2">
        <f t="shared" si="109"/>
        <v>6.302285815596069E-2</v>
      </c>
      <c r="X213" s="2">
        <f t="shared" si="110"/>
        <v>3.9456424036233395E-2</v>
      </c>
      <c r="Y213" s="2">
        <f t="shared" si="111"/>
        <v>3.9903511277246398E-5</v>
      </c>
      <c r="Z213" s="2">
        <f t="shared" si="112"/>
        <v>23.058438727462729</v>
      </c>
      <c r="AA213" s="2">
        <f t="shared" si="113"/>
        <v>22.57953333333333</v>
      </c>
      <c r="AB213" s="2">
        <f t="shared" si="114"/>
        <v>2.7487560407998259</v>
      </c>
      <c r="AC213" s="2">
        <f t="shared" si="115"/>
        <v>50.473303465754448</v>
      </c>
      <c r="AD213" s="2">
        <f t="shared" si="116"/>
        <v>1.4468247955901838</v>
      </c>
      <c r="AE213" s="2">
        <f t="shared" si="117"/>
        <v>2.866514961858674</v>
      </c>
      <c r="AF213" s="2">
        <f t="shared" si="118"/>
        <v>1.3019312452096421</v>
      </c>
      <c r="AG213" s="2">
        <f t="shared" si="119"/>
        <v>-36.425137338699621</v>
      </c>
      <c r="AH213" s="2">
        <f t="shared" si="120"/>
        <v>110.26468433099988</v>
      </c>
      <c r="AI213" s="2">
        <f t="shared" si="121"/>
        <v>7.7352901905680209</v>
      </c>
      <c r="AJ213" s="2">
        <f t="shared" si="122"/>
        <v>81.574877086379558</v>
      </c>
      <c r="AK213" s="2">
        <f t="shared" si="123"/>
        <v>-1.0012036559100619</v>
      </c>
      <c r="AL213" s="2">
        <f t="shared" si="124"/>
        <v>0.82596683307708885</v>
      </c>
      <c r="AM213" s="2">
        <f t="shared" si="125"/>
        <v>-1.1703722953147064</v>
      </c>
      <c r="AN213" s="2">
        <v>415.58562476584427</v>
      </c>
      <c r="AO213" s="2">
        <v>416.67466666666638</v>
      </c>
      <c r="AP213" s="2">
        <v>2.1092248682719549E-2</v>
      </c>
      <c r="AQ213" s="2">
        <v>67.259221336582371</v>
      </c>
      <c r="AR213" s="2">
        <f t="shared" si="126"/>
        <v>0.83000080305663571</v>
      </c>
      <c r="AS213" s="2">
        <v>13.444890863437079</v>
      </c>
      <c r="AT213" s="2">
        <v>14.26439818181818</v>
      </c>
      <c r="AU213" s="2">
        <v>-2.5895161143148589E-4</v>
      </c>
      <c r="AV213" s="2">
        <v>78.447802536233851</v>
      </c>
      <c r="AW213" s="2">
        <v>50</v>
      </c>
      <c r="AX213" s="2">
        <v>8</v>
      </c>
      <c r="AY213" s="2">
        <f t="shared" si="127"/>
        <v>1</v>
      </c>
      <c r="AZ213" s="2">
        <f t="shared" si="128"/>
        <v>0</v>
      </c>
      <c r="BA213" s="2">
        <f t="shared" si="129"/>
        <v>54252.76789875071</v>
      </c>
      <c r="BB213" s="2" t="s">
        <v>1301</v>
      </c>
      <c r="BC213" s="2">
        <v>8143.8</v>
      </c>
      <c r="BD213" s="2">
        <v>639.86799999999994</v>
      </c>
      <c r="BE213" s="2">
        <v>3357.35</v>
      </c>
      <c r="BF213" s="2">
        <f t="shared" si="130"/>
        <v>0.80941278091351809</v>
      </c>
      <c r="BG213" s="2">
        <v>-1.0012036559100621</v>
      </c>
      <c r="BH213" s="2" t="s">
        <v>309</v>
      </c>
      <c r="BI213" s="2" t="s">
        <v>309</v>
      </c>
      <c r="BJ213" s="2">
        <v>0</v>
      </c>
      <c r="BK213" s="2">
        <v>0</v>
      </c>
      <c r="BL213" s="2" t="e">
        <f t="shared" si="131"/>
        <v>#DIV/0!</v>
      </c>
      <c r="BM213" s="2">
        <v>0.5</v>
      </c>
      <c r="BN213" s="2">
        <f t="shared" si="132"/>
        <v>2.1001848040655996E-4</v>
      </c>
      <c r="BO213" s="2">
        <f t="shared" si="133"/>
        <v>-1.0012036559100619</v>
      </c>
      <c r="BP213" s="2" t="e">
        <f t="shared" si="134"/>
        <v>#DIV/0!</v>
      </c>
      <c r="BQ213" s="2">
        <f t="shared" si="135"/>
        <v>1.0572622204255112E-12</v>
      </c>
      <c r="BR213" s="2" t="e">
        <f t="shared" si="136"/>
        <v>#DIV/0!</v>
      </c>
      <c r="BS213" s="2" t="e">
        <f t="shared" si="137"/>
        <v>#DIV/0!</v>
      </c>
      <c r="BT213" s="2" t="s">
        <v>309</v>
      </c>
      <c r="BU213" s="2">
        <v>0</v>
      </c>
      <c r="BV213" s="2" t="e">
        <f t="shared" si="138"/>
        <v>#DIV/0!</v>
      </c>
      <c r="BW213" s="2" t="e">
        <f t="shared" si="139"/>
        <v>#DIV/0!</v>
      </c>
      <c r="BX213" s="2" t="e">
        <f t="shared" si="140"/>
        <v>#DIV/0!</v>
      </c>
      <c r="BY213" s="2" t="e">
        <f t="shared" si="141"/>
        <v>#DIV/0!</v>
      </c>
      <c r="BZ213" s="2">
        <f t="shared" si="142"/>
        <v>0</v>
      </c>
      <c r="CA213" s="2">
        <f t="shared" si="143"/>
        <v>1.235463565168049</v>
      </c>
      <c r="CB213" s="2" t="e">
        <f t="shared" si="144"/>
        <v>#DIV/0!</v>
      </c>
      <c r="CC213" s="2" t="e">
        <f t="shared" si="145"/>
        <v>#DIV/0!</v>
      </c>
      <c r="CD213" s="2">
        <f t="shared" si="146"/>
        <v>5.0002199999999997E-3</v>
      </c>
      <c r="CE213" s="2">
        <f t="shared" si="147"/>
        <v>2.1001848040655996E-4</v>
      </c>
      <c r="CF213" s="2">
        <f t="shared" si="148"/>
        <v>4.2001847999999994E-2</v>
      </c>
      <c r="CG213" s="2">
        <f t="shared" si="149"/>
        <v>7.9803511199999996E-3</v>
      </c>
      <c r="CH213" s="2">
        <v>6</v>
      </c>
      <c r="CI213" s="2">
        <v>0.5</v>
      </c>
      <c r="CJ213" s="2" t="s">
        <v>312</v>
      </c>
      <c r="CK213" s="2">
        <v>2</v>
      </c>
      <c r="CL213" s="2" t="b">
        <v>0</v>
      </c>
      <c r="CM213" s="2">
        <v>1693278227.75</v>
      </c>
      <c r="CN213" s="2">
        <v>410.66983333333332</v>
      </c>
      <c r="CO213" s="2">
        <v>410.0078666666667</v>
      </c>
      <c r="CP213" s="2">
        <v>14.26319333333333</v>
      </c>
      <c r="CQ213" s="2">
        <v>13.449053333333341</v>
      </c>
      <c r="CR213" s="2">
        <v>410.68183333333332</v>
      </c>
      <c r="CS213" s="2">
        <v>14.229193333333329</v>
      </c>
      <c r="CT213" s="2">
        <v>600.03383333333329</v>
      </c>
      <c r="CU213" s="2">
        <v>101.33759999999999</v>
      </c>
      <c r="CV213" s="2">
        <v>0.1000487633333333</v>
      </c>
      <c r="CW213" s="2">
        <v>23.272210000000001</v>
      </c>
      <c r="CX213" s="2">
        <v>22.57953333333333</v>
      </c>
      <c r="CY213" s="2">
        <v>999.9000000000002</v>
      </c>
      <c r="CZ213" s="2">
        <v>0</v>
      </c>
      <c r="DA213" s="2">
        <v>0</v>
      </c>
      <c r="DB213" s="2">
        <v>9998.8653333333332</v>
      </c>
      <c r="DC213" s="2">
        <v>0</v>
      </c>
      <c r="DD213" s="2">
        <v>0.33726800000000001</v>
      </c>
      <c r="DE213" s="2">
        <v>5.0002199999999997E-3</v>
      </c>
      <c r="DF213" s="2">
        <v>0</v>
      </c>
      <c r="DG213" s="2">
        <v>0</v>
      </c>
      <c r="DH213" s="2">
        <v>0</v>
      </c>
      <c r="DI213" s="2">
        <v>640.17333333333352</v>
      </c>
      <c r="DJ213" s="2">
        <v>5.0002199999999997E-3</v>
      </c>
      <c r="DK213" s="2">
        <v>-4.4766666666666666</v>
      </c>
      <c r="DL213" s="2">
        <v>-1.33</v>
      </c>
      <c r="DM213" s="2">
        <v>34.608066666666673</v>
      </c>
      <c r="DN213" s="2">
        <v>39.701700000000002</v>
      </c>
      <c r="DO213" s="2">
        <v>37.218499999999992</v>
      </c>
      <c r="DP213" s="2">
        <v>39.524799999999999</v>
      </c>
      <c r="DQ213" s="2">
        <v>36.875</v>
      </c>
      <c r="DR213" s="2">
        <v>0</v>
      </c>
      <c r="DS213" s="2">
        <v>0</v>
      </c>
      <c r="DT213" s="2">
        <v>0</v>
      </c>
      <c r="DU213" s="2">
        <v>107.2000000476837</v>
      </c>
      <c r="DV213" s="2">
        <v>0</v>
      </c>
      <c r="DW213" s="2">
        <v>639.86799999999994</v>
      </c>
      <c r="DX213" s="2">
        <v>-40.461538498218502</v>
      </c>
      <c r="DY213" s="2">
        <v>25.20000022191266</v>
      </c>
      <c r="DZ213" s="2">
        <v>-4.0279999999999996</v>
      </c>
      <c r="EA213" s="2">
        <v>15</v>
      </c>
      <c r="EB213" s="2">
        <v>1693278254.5</v>
      </c>
      <c r="EC213" s="2" t="s">
        <v>1302</v>
      </c>
      <c r="ED213" s="2">
        <v>1693278254.5</v>
      </c>
      <c r="EE213" s="2">
        <v>1693278252.5</v>
      </c>
      <c r="EF213" s="2">
        <v>193</v>
      </c>
      <c r="EG213" s="2">
        <v>-4.4999999999999998E-2</v>
      </c>
      <c r="EH213" s="2">
        <v>0</v>
      </c>
      <c r="EI213" s="2">
        <v>-1.2E-2</v>
      </c>
      <c r="EJ213" s="2">
        <v>3.4000000000000002E-2</v>
      </c>
      <c r="EK213" s="2">
        <v>410</v>
      </c>
      <c r="EL213" s="2">
        <v>13</v>
      </c>
      <c r="EM213" s="2">
        <v>1</v>
      </c>
      <c r="EN213" s="2">
        <v>0.3</v>
      </c>
      <c r="EO213" s="2">
        <v>100</v>
      </c>
      <c r="EP213" s="2">
        <v>100</v>
      </c>
      <c r="EQ213" s="2">
        <v>-1.2E-2</v>
      </c>
      <c r="ER213" s="2">
        <v>3.4000000000000002E-2</v>
      </c>
      <c r="ES213" s="2">
        <v>-0.45601304845675822</v>
      </c>
      <c r="ET213" s="2">
        <v>4.3947813741094052E-4</v>
      </c>
      <c r="EU213" s="2">
        <v>1.9954388575737439E-6</v>
      </c>
      <c r="EV213" s="2">
        <v>-3.8034163071679039E-10</v>
      </c>
      <c r="EW213" s="2">
        <v>-5.3643259797319452E-2</v>
      </c>
      <c r="EX213" s="2">
        <v>-1.1920631203760169E-2</v>
      </c>
      <c r="EY213" s="2">
        <v>1.912794135708796E-3</v>
      </c>
      <c r="EZ213" s="2">
        <v>-4.0206091563060771E-5</v>
      </c>
      <c r="FA213" s="2">
        <v>23</v>
      </c>
      <c r="FB213" s="2">
        <v>2006</v>
      </c>
      <c r="FC213" s="2">
        <v>0</v>
      </c>
      <c r="FD213" s="2">
        <v>18</v>
      </c>
      <c r="FE213" s="2">
        <v>1.4</v>
      </c>
      <c r="FF213" s="2">
        <v>1.5</v>
      </c>
      <c r="FG213" s="2">
        <v>1.07056</v>
      </c>
      <c r="FH213" s="2">
        <v>2.6074199999999998</v>
      </c>
      <c r="FI213" s="2">
        <v>1.39771</v>
      </c>
      <c r="FJ213" s="2">
        <v>2.2692899999999998</v>
      </c>
      <c r="FK213" s="2">
        <v>1.3952599999999999</v>
      </c>
      <c r="FL213" s="2">
        <v>2.49512</v>
      </c>
      <c r="FM213" s="2">
        <v>30.544599999999999</v>
      </c>
      <c r="FN213" s="2">
        <v>12.485900000000001</v>
      </c>
      <c r="FO213" s="2">
        <v>18</v>
      </c>
      <c r="FP213" s="2">
        <v>544.245</v>
      </c>
      <c r="FQ213" s="2">
        <v>396.95</v>
      </c>
      <c r="FR213" s="2">
        <v>22.728000000000002</v>
      </c>
      <c r="FS213" s="2">
        <v>23.756699999999999</v>
      </c>
      <c r="FT213" s="2">
        <v>30</v>
      </c>
      <c r="FU213" s="2">
        <v>23.5685</v>
      </c>
      <c r="FV213" s="2">
        <v>23.920100000000001</v>
      </c>
      <c r="FW213" s="2">
        <v>21.447299999999998</v>
      </c>
      <c r="FX213" s="2">
        <v>0</v>
      </c>
      <c r="FY213" s="2">
        <v>95.306299999999993</v>
      </c>
      <c r="FZ213" s="2">
        <v>-999.9</v>
      </c>
      <c r="GA213" s="2">
        <v>410</v>
      </c>
      <c r="GB213" s="2">
        <v>14.628399999999999</v>
      </c>
      <c r="GC213" s="2">
        <v>99.240200000000002</v>
      </c>
      <c r="GD213" s="2">
        <v>93.870500000000007</v>
      </c>
    </row>
    <row r="214" spans="1:186" s="2" customFormat="1" thickTop="1" thickBot="1" x14ac:dyDescent="0.35">
      <c r="A214" s="1">
        <v>193</v>
      </c>
      <c r="B214" s="2">
        <v>1693278360</v>
      </c>
      <c r="C214" s="2">
        <v>41951</v>
      </c>
      <c r="D214" s="2" t="s">
        <v>1303</v>
      </c>
      <c r="E214" s="2" t="s">
        <v>1304</v>
      </c>
      <c r="F214" s="2">
        <v>5</v>
      </c>
      <c r="G214" s="2" t="s">
        <v>934</v>
      </c>
      <c r="H214" s="2" t="s">
        <v>308</v>
      </c>
      <c r="I214" s="1">
        <v>193</v>
      </c>
      <c r="J214" s="1" t="s">
        <v>1360</v>
      </c>
      <c r="M214" s="2">
        <v>1693278352.25</v>
      </c>
      <c r="N214" s="2">
        <f t="shared" ref="N214:N277" si="150">(O214)/1000</f>
        <v>1.7201482703704235E-4</v>
      </c>
      <c r="O214" s="2">
        <f t="shared" ref="O214:O226" si="151">IF(CL214, AR214, AL214)</f>
        <v>0.17201482703704235</v>
      </c>
      <c r="P214" s="1">
        <f t="shared" ref="P214:P226" si="152">IF(CL214, AM214, AK214)</f>
        <v>-0.59436872742425451</v>
      </c>
      <c r="Q214" s="2">
        <f t="shared" ref="Q214:Q277" si="153">CN214 - IF(AY214&gt;1, P214*CH214*100/(BA214*DB214), 0)</f>
        <v>410.41803333333343</v>
      </c>
      <c r="R214" s="2">
        <f t="shared" ref="R214:R277" si="154">((X214-N214/2)*Q214-P214)/(X214+N214/2)</f>
        <v>475.90132218797334</v>
      </c>
      <c r="S214" s="2">
        <f t="shared" ref="S214:S277" si="155">R214*(CU214+CV214)/1000</f>
        <v>48.275574333539353</v>
      </c>
      <c r="T214" s="2">
        <f t="shared" ref="T214:T226" si="156">(CN214 - IF(AY214&gt;1, P214*CH214*100/(BA214*DB214), 0))*(CU214+CV214)/1000</f>
        <v>41.632929668941934</v>
      </c>
      <c r="U214" s="2">
        <f t="shared" ref="U214:U277" si="157">2/((1/W214-1/V214)+SIGN(W214)*SQRT((1/W214-1/V214)*(1/W214-1/V214) + 4*CI214/((CI214+1)*(CI214+1))*(2*1/W214*1/V214-1/V214*1/V214)))</f>
        <v>1.2685923816468235E-2</v>
      </c>
      <c r="V214" s="2">
        <f t="shared" ref="V214:V226" si="158">IF(LEFT(CJ214,1)&lt;&gt;"0",IF(LEFT(CJ214,1)="1",3,CK214),$D$5+$E$5*(DB214*CU214/($L$5*1000))+$F$5*(DB214*CU214/($L$5*1000))*MAX(MIN(CH214,$K$5),$J$5)*MAX(MIN(CH214,$K$5),$J$5)+$G$5*MAX(MIN(CH214,$K$5),$J$5)*(DB214*CU214/($L$5*1000))+$H$5*(DB214*CU214/($L$5*1000))*(DB214*CU214/($L$5*1000)))</f>
        <v>2.9526000957676803</v>
      </c>
      <c r="W214" s="2">
        <f t="shared" ref="W214:W226" si="159">N214*(1000-(1000*0.61365*EXP(17.502*AA214/(240.97+AA214))/(CU214+CV214)+CP214)/2)/(1000*0.61365*EXP(17.502*AA214/(240.97+AA214))/(CU214+CV214)-CP214)</f>
        <v>1.2655720886803683E-2</v>
      </c>
      <c r="X214" s="2">
        <f t="shared" ref="X214:X226" si="160">1/((CI214+1)/(U214/1.6)+1/(V214/1.37)) + CI214/((CI214+1)/(U214/1.6) + CI214/(V214/1.37))</f>
        <v>7.912533123597857E-3</v>
      </c>
      <c r="Y214" s="2">
        <f t="shared" ref="Y214:Y226" si="161">(CD214*CG214)</f>
        <v>3.9903511277246398E-5</v>
      </c>
      <c r="Z214" s="2">
        <f t="shared" ref="Z214:Z277" si="162">(CW214+(Y214+2*0.95*0.0000000567*(((CW214+$B$7)+273)^4-(CW214+273)^4)-44100*N214)/(1.84*29.3*V214+8*0.95*0.0000000567*(CW214+273)^3))</f>
        <v>23.291567492737144</v>
      </c>
      <c r="AA214" s="2">
        <f t="shared" ref="AA214:AA277" si="163">($C$7*CX214+$D$7*CY214+$E$7*Z214)</f>
        <v>22.704323333333331</v>
      </c>
      <c r="AB214" s="2">
        <f t="shared" ref="AB214:AB277" si="164">0.61365*EXP(17.502*AA214/(240.97+AA214))</f>
        <v>2.7696529551955726</v>
      </c>
      <c r="AC214" s="2">
        <f t="shared" ref="AC214:AC277" si="165">(AD214/AE214*100)</f>
        <v>49.324498201258407</v>
      </c>
      <c r="AD214" s="2">
        <f t="shared" ref="AD214:AD226" si="166">CP214*(CU214+CV214)/1000</f>
        <v>1.419358468232959</v>
      </c>
      <c r="AE214" s="2">
        <f t="shared" ref="AE214:AE226" si="167">0.61365*EXP(17.502*CW214/(240.97+CW214))</f>
        <v>2.8775933258186641</v>
      </c>
      <c r="AF214" s="2">
        <f t="shared" ref="AF214:AF226" si="168">(AB214-CP214*(CU214+CV214)/1000)</f>
        <v>1.3502944869626137</v>
      </c>
      <c r="AG214" s="2">
        <f t="shared" ref="AG214:AG226" si="169">(-N214*44100)</f>
        <v>-7.5858538723335673</v>
      </c>
      <c r="AH214" s="2">
        <f t="shared" ref="AH214:AH226" si="170">2*29.3*V214*0.92*(CW214-AA214)</f>
        <v>100.56445152502646</v>
      </c>
      <c r="AI214" s="2">
        <f t="shared" ref="AI214:AI226" si="171">2*0.95*0.0000000567*(((CW214+$B$7)+273)^4-(AA214+273)^4)</f>
        <v>7.0618034751252399</v>
      </c>
      <c r="AJ214" s="2">
        <f t="shared" ref="AJ214:AJ277" si="172">Y214+AI214+AG214+AH214</f>
        <v>100.04044103132941</v>
      </c>
      <c r="AK214" s="2">
        <f t="shared" ref="AK214:AK226" si="173">CT214*AY214*(CO214-CN214*(1000-AY214*CQ214)/(1000-AY214*CP214))/(100*CH214)</f>
        <v>-0.59436872742425451</v>
      </c>
      <c r="AL214" s="2">
        <f t="shared" ref="AL214:AL226" si="174">1000*CT214*AY214*(CP214-CQ214)/(100*CH214*(1000-AY214*CP214))</f>
        <v>0.17201482703704235</v>
      </c>
      <c r="AM214" s="2">
        <f t="shared" ref="AM214:AM277" si="175">(AN214 - AO214 - CU214*1000/(8.314*(CW214+273.15)) * AQ214/CT214 * AP214) * CT214/(100*CH214) * (1000 - CQ214)/1000</f>
        <v>-0.84878597947816803</v>
      </c>
      <c r="AN214" s="2">
        <v>415.68588274137591</v>
      </c>
      <c r="AO214" s="2">
        <v>416.39894545454541</v>
      </c>
      <c r="AP214" s="2">
        <v>3.203511519201796E-2</v>
      </c>
      <c r="AQ214" s="2">
        <v>67.248986192790994</v>
      </c>
      <c r="AR214" s="2">
        <f t="shared" ref="AR214:AR277" si="176">(AT214 - AS214 + CU214*1000/(8.314*(CW214+273.15)) * AV214/CT214 * AU214) * CT214/(100*CH214) * 1000/(1000 - AT214)</f>
        <v>0.24713513213097807</v>
      </c>
      <c r="AS214" s="2">
        <v>13.882392355800871</v>
      </c>
      <c r="AT214" s="2">
        <v>14.06746424242424</v>
      </c>
      <c r="AU214" s="2">
        <v>1.0884917748919891E-2</v>
      </c>
      <c r="AV214" s="2">
        <v>78.55</v>
      </c>
      <c r="AW214" s="2">
        <v>24</v>
      </c>
      <c r="AX214" s="2">
        <v>4</v>
      </c>
      <c r="AY214" s="2">
        <f t="shared" ref="AY214:AY226" si="177">IF(AW214*$H$13&gt;=BA214,1,(BA214/(BA214-AW214*$H$13)))</f>
        <v>1</v>
      </c>
      <c r="AZ214" s="2">
        <f t="shared" ref="AZ214:AZ277" si="178">(AY214-1)*100</f>
        <v>0</v>
      </c>
      <c r="BA214" s="2">
        <f t="shared" ref="BA214:BA226" si="179">MAX(0,($B$13+$C$13*DB214)/(1+$D$13*DB214)*CU214/(CW214+273)*$E$13)</f>
        <v>54237.959751510622</v>
      </c>
      <c r="BB214" s="2" t="s">
        <v>1305</v>
      </c>
      <c r="BC214" s="2">
        <v>8207.85</v>
      </c>
      <c r="BD214" s="2">
        <v>559.0038461538461</v>
      </c>
      <c r="BE214" s="2">
        <v>3141.96</v>
      </c>
      <c r="BF214" s="2">
        <f t="shared" ref="BF214:BF277" si="180">1-BD214/BE214</f>
        <v>0.82208435303000482</v>
      </c>
      <c r="BG214" s="2">
        <v>-0.59436872742425451</v>
      </c>
      <c r="BH214" s="2" t="s">
        <v>309</v>
      </c>
      <c r="BI214" s="2" t="s">
        <v>309</v>
      </c>
      <c r="BJ214" s="2">
        <v>0</v>
      </c>
      <c r="BK214" s="2">
        <v>0</v>
      </c>
      <c r="BL214" s="2" t="e">
        <f t="shared" ref="BL214:BL277" si="181">1-BJ214/BK214</f>
        <v>#DIV/0!</v>
      </c>
      <c r="BM214" s="2">
        <v>0.5</v>
      </c>
      <c r="BN214" s="2">
        <f t="shared" ref="BN214:BN226" si="182">CE214</f>
        <v>2.1001848040655996E-4</v>
      </c>
      <c r="BO214" s="2">
        <f t="shared" ref="BO214:BO226" si="183">P214</f>
        <v>-0.59436872742425451</v>
      </c>
      <c r="BP214" s="2" t="e">
        <f t="shared" ref="BP214:BP226" si="184">BL214*BM214*BN214</f>
        <v>#DIV/0!</v>
      </c>
      <c r="BQ214" s="2">
        <f t="shared" ref="BQ214:BQ226" si="185">(BO214-BG214)/BN214</f>
        <v>0</v>
      </c>
      <c r="BR214" s="2" t="e">
        <f t="shared" ref="BR214:BR226" si="186">(BE214-BK214)/BK214</f>
        <v>#DIV/0!</v>
      </c>
      <c r="BS214" s="2" t="e">
        <f t="shared" ref="BS214:BS226" si="187">BD214/(BF214+BD214/BK214)</f>
        <v>#DIV/0!</v>
      </c>
      <c r="BT214" s="2" t="s">
        <v>309</v>
      </c>
      <c r="BU214" s="2">
        <v>0</v>
      </c>
      <c r="BV214" s="2" t="e">
        <f t="shared" ref="BV214:BV277" si="188">IF(BU214&lt;&gt;0, BU214, BS214)</f>
        <v>#DIV/0!</v>
      </c>
      <c r="BW214" s="2" t="e">
        <f t="shared" ref="BW214:BW277" si="189">1-BV214/BK214</f>
        <v>#DIV/0!</v>
      </c>
      <c r="BX214" s="2" t="e">
        <f t="shared" ref="BX214:BX226" si="190">(BK214-BJ214)/(BK214-BV214)</f>
        <v>#DIV/0!</v>
      </c>
      <c r="BY214" s="2" t="e">
        <f t="shared" ref="BY214:BY226" si="191">(BE214-BK214)/(BE214-BV214)</f>
        <v>#DIV/0!</v>
      </c>
      <c r="BZ214" s="2">
        <f t="shared" ref="BZ214:BZ226" si="192">(BK214-BJ214)/(BK214-BD214)</f>
        <v>0</v>
      </c>
      <c r="CA214" s="2">
        <f t="shared" ref="CA214:CA226" si="193">(BE214-BK214)/(BE214-BD214)</f>
        <v>1.2164201840288542</v>
      </c>
      <c r="CB214" s="2" t="e">
        <f t="shared" ref="CB214:CB226" si="194">(BX214*BV214/BJ214)</f>
        <v>#DIV/0!</v>
      </c>
      <c r="CC214" s="2" t="e">
        <f t="shared" ref="CC214:CC277" si="195">(1-CB214)</f>
        <v>#DIV/0!</v>
      </c>
      <c r="CD214" s="2">
        <f t="shared" ref="CD214:CD226" si="196">$B$11*DC214+$C$11*DD214+$F$11*DE214*(1-DH214)</f>
        <v>5.0002199999999997E-3</v>
      </c>
      <c r="CE214" s="2">
        <f t="shared" ref="CE214:CE277" si="197">CD214*CF214</f>
        <v>2.1001848040655996E-4</v>
      </c>
      <c r="CF214" s="2">
        <f t="shared" ref="CF214:CF226" si="198">($B$11*$D$9+$C$11*$D$9+$F$11*((DR214+DJ214)/MAX(DR214+DJ214+DS214, 0.1)*$J$9+DS214/MAX(DR214+DJ214+DS214, 0.1)*$K$9))/($B$11+$C$11+$F$11)</f>
        <v>4.2001847999999994E-2</v>
      </c>
      <c r="CG214" s="2">
        <f t="shared" ref="CG214:CG226" si="199">($B$11*$L$9+$C$11*$L$9+$F$11*((DR214+DJ214)/MAX(DR214+DJ214+DS214, 0.1)*$Q$9+DS214/MAX(DR214+DJ214+DS214, 0.1)*$R$9))/($B$11+$C$11+$F$11)</f>
        <v>7.9803511199999996E-3</v>
      </c>
      <c r="CH214" s="2">
        <v>6</v>
      </c>
      <c r="CI214" s="2">
        <v>0.5</v>
      </c>
      <c r="CJ214" s="2" t="s">
        <v>312</v>
      </c>
      <c r="CK214" s="2">
        <v>2</v>
      </c>
      <c r="CL214" s="2" t="b">
        <v>0</v>
      </c>
      <c r="CM214" s="2">
        <v>1693278352.25</v>
      </c>
      <c r="CN214" s="2">
        <v>410.41803333333343</v>
      </c>
      <c r="CO214" s="2">
        <v>409.89426666666662</v>
      </c>
      <c r="CP214" s="2">
        <v>13.99205666666667</v>
      </c>
      <c r="CQ214" s="2">
        <v>13.82245</v>
      </c>
      <c r="CR214" s="2">
        <v>410.42103333333341</v>
      </c>
      <c r="CS214" s="2">
        <v>13.942056666666669</v>
      </c>
      <c r="CT214" s="2">
        <v>600.00466666666659</v>
      </c>
      <c r="CU214" s="2">
        <v>101.3403666666667</v>
      </c>
      <c r="CV214" s="2">
        <v>9.9936360000000002E-2</v>
      </c>
      <c r="CW214" s="2">
        <v>23.33608666666666</v>
      </c>
      <c r="CX214" s="2">
        <v>22.704323333333331</v>
      </c>
      <c r="CY214" s="2">
        <v>999.9000000000002</v>
      </c>
      <c r="CZ214" s="2">
        <v>0</v>
      </c>
      <c r="DA214" s="2">
        <v>0</v>
      </c>
      <c r="DB214" s="2">
        <v>9997.9823333333352</v>
      </c>
      <c r="DC214" s="2">
        <v>0</v>
      </c>
      <c r="DD214" s="2">
        <v>0.28101013333333319</v>
      </c>
      <c r="DE214" s="2">
        <v>5.0002199999999997E-3</v>
      </c>
      <c r="DF214" s="2">
        <v>0</v>
      </c>
      <c r="DG214" s="2">
        <v>0</v>
      </c>
      <c r="DH214" s="2">
        <v>0</v>
      </c>
      <c r="DI214" s="2">
        <v>558.70999999999981</v>
      </c>
      <c r="DJ214" s="2">
        <v>5.0002199999999997E-3</v>
      </c>
      <c r="DK214" s="2">
        <v>-1.44</v>
      </c>
      <c r="DL214" s="2">
        <v>-1.013333333333333</v>
      </c>
      <c r="DM214" s="2">
        <v>34.687066666666666</v>
      </c>
      <c r="DN214" s="2">
        <v>39.807866666666648</v>
      </c>
      <c r="DO214" s="2">
        <v>37.375</v>
      </c>
      <c r="DP214" s="2">
        <v>38.520599999999988</v>
      </c>
      <c r="DQ214" s="2">
        <v>36.887399999999992</v>
      </c>
      <c r="DR214" s="2">
        <v>0</v>
      </c>
      <c r="DS214" s="2">
        <v>0</v>
      </c>
      <c r="DT214" s="2">
        <v>0</v>
      </c>
      <c r="DU214" s="2">
        <v>123.7000000476837</v>
      </c>
      <c r="DV214" s="2">
        <v>0</v>
      </c>
      <c r="DW214" s="2">
        <v>559.0038461538461</v>
      </c>
      <c r="DX214" s="2">
        <v>14.567521319366231</v>
      </c>
      <c r="DY214" s="2">
        <v>8.9948717088397601</v>
      </c>
      <c r="DZ214" s="2">
        <v>-2.1192307692307688</v>
      </c>
      <c r="EA214" s="2">
        <v>15</v>
      </c>
      <c r="EB214" s="2">
        <v>1693278384.5</v>
      </c>
      <c r="EC214" s="2" t="s">
        <v>1306</v>
      </c>
      <c r="ED214" s="2">
        <v>1693278384.5</v>
      </c>
      <c r="EE214" s="2">
        <v>1693278377.5</v>
      </c>
      <c r="EF214" s="2">
        <v>194</v>
      </c>
      <c r="EG214" s="2">
        <v>8.9999999999999993E-3</v>
      </c>
      <c r="EH214" s="2">
        <v>7.0000000000000001E-3</v>
      </c>
      <c r="EI214" s="2">
        <v>-3.0000000000000001E-3</v>
      </c>
      <c r="EJ214" s="2">
        <v>0.05</v>
      </c>
      <c r="EK214" s="2">
        <v>410</v>
      </c>
      <c r="EL214" s="2">
        <v>14</v>
      </c>
      <c r="EM214" s="2">
        <v>1.2</v>
      </c>
      <c r="EN214" s="2">
        <v>0.18</v>
      </c>
      <c r="EO214" s="2">
        <v>100</v>
      </c>
      <c r="EP214" s="2">
        <v>100</v>
      </c>
      <c r="EQ214" s="2">
        <v>-3.0000000000000001E-3</v>
      </c>
      <c r="ER214" s="2">
        <v>0.05</v>
      </c>
      <c r="ES214" s="2">
        <v>-0.50142315764093004</v>
      </c>
      <c r="ET214" s="2">
        <v>4.3947813741094052E-4</v>
      </c>
      <c r="EU214" s="2">
        <v>1.9954388575737439E-6</v>
      </c>
      <c r="EV214" s="2">
        <v>-3.8034163071679039E-10</v>
      </c>
      <c r="EW214" s="2">
        <v>-5.3333010786712202E-2</v>
      </c>
      <c r="EX214" s="2">
        <v>-1.1920631203760169E-2</v>
      </c>
      <c r="EY214" s="2">
        <v>1.912794135708796E-3</v>
      </c>
      <c r="EZ214" s="2">
        <v>-4.0206091563060771E-5</v>
      </c>
      <c r="FA214" s="2">
        <v>23</v>
      </c>
      <c r="FB214" s="2">
        <v>2006</v>
      </c>
      <c r="FC214" s="2">
        <v>0</v>
      </c>
      <c r="FD214" s="2">
        <v>18</v>
      </c>
      <c r="FE214" s="2">
        <v>1.8</v>
      </c>
      <c r="FF214" s="2">
        <v>1.8</v>
      </c>
      <c r="FG214" s="2">
        <v>1.07178</v>
      </c>
      <c r="FH214" s="2">
        <v>2.6098599999999998</v>
      </c>
      <c r="FI214" s="2">
        <v>1.39771</v>
      </c>
      <c r="FJ214" s="2">
        <v>2.2766099999999998</v>
      </c>
      <c r="FK214" s="2">
        <v>1.3952599999999999</v>
      </c>
      <c r="FL214" s="2">
        <v>2.4877899999999999</v>
      </c>
      <c r="FM214" s="2">
        <v>30.48</v>
      </c>
      <c r="FN214" s="2">
        <v>12.3809</v>
      </c>
      <c r="FO214" s="2">
        <v>18</v>
      </c>
      <c r="FP214" s="2">
        <v>573.09900000000005</v>
      </c>
      <c r="FQ214" s="2">
        <v>398.73399999999998</v>
      </c>
      <c r="FR214" s="2">
        <v>22.767099999999999</v>
      </c>
      <c r="FS214" s="2">
        <v>23.7483</v>
      </c>
      <c r="FT214" s="2">
        <v>30</v>
      </c>
      <c r="FU214" s="2">
        <v>23.566500000000001</v>
      </c>
      <c r="FV214" s="2">
        <v>23.9161</v>
      </c>
      <c r="FW214" s="2">
        <v>21.479600000000001</v>
      </c>
      <c r="FX214" s="2">
        <v>0</v>
      </c>
      <c r="FY214" s="2">
        <v>100</v>
      </c>
      <c r="FZ214" s="2">
        <v>-999.9</v>
      </c>
      <c r="GA214" s="2">
        <v>410</v>
      </c>
      <c r="GB214" s="2">
        <v>19.4787</v>
      </c>
      <c r="GC214" s="2">
        <v>99.248599999999996</v>
      </c>
      <c r="GD214" s="2">
        <v>93.874600000000001</v>
      </c>
    </row>
    <row r="215" spans="1:186" s="2" customFormat="1" thickTop="1" thickBot="1" x14ac:dyDescent="0.35">
      <c r="A215" s="1">
        <v>194</v>
      </c>
      <c r="B215" s="2">
        <v>1693278493</v>
      </c>
      <c r="C215" s="2">
        <v>42084</v>
      </c>
      <c r="D215" s="2" t="s">
        <v>1307</v>
      </c>
      <c r="E215" s="2" t="s">
        <v>1308</v>
      </c>
      <c r="F215" s="2">
        <v>5</v>
      </c>
      <c r="G215" s="2" t="s">
        <v>934</v>
      </c>
      <c r="H215" s="2" t="s">
        <v>308</v>
      </c>
      <c r="I215" s="1">
        <v>194</v>
      </c>
      <c r="J215" s="1" t="s">
        <v>1358</v>
      </c>
      <c r="M215" s="2">
        <v>1693278485.25</v>
      </c>
      <c r="N215" s="2">
        <f t="shared" si="150"/>
        <v>3.3248899097093414E-4</v>
      </c>
      <c r="O215" s="2">
        <f t="shared" si="151"/>
        <v>0.33248899097093415</v>
      </c>
      <c r="P215" s="1">
        <f t="shared" si="152"/>
        <v>-0.69112349299940556</v>
      </c>
      <c r="Q215" s="2">
        <f t="shared" si="153"/>
        <v>410.56506666666661</v>
      </c>
      <c r="R215" s="2">
        <f t="shared" si="154"/>
        <v>446.31545243211309</v>
      </c>
      <c r="S215" s="2">
        <f t="shared" si="155"/>
        <v>45.274987635453869</v>
      </c>
      <c r="T215" s="2">
        <f t="shared" si="156"/>
        <v>41.648408576465336</v>
      </c>
      <c r="U215" s="2">
        <f t="shared" si="157"/>
        <v>2.4653148097297399E-2</v>
      </c>
      <c r="V215" s="2">
        <f t="shared" si="158"/>
        <v>2.9535068133746867</v>
      </c>
      <c r="W215" s="2">
        <f t="shared" si="159"/>
        <v>2.4539394485351529E-2</v>
      </c>
      <c r="X215" s="2">
        <f t="shared" si="160"/>
        <v>1.534729798470616E-2</v>
      </c>
      <c r="Y215" s="2">
        <f t="shared" si="161"/>
        <v>3.9903511277246398E-5</v>
      </c>
      <c r="Z215" s="2">
        <f t="shared" si="162"/>
        <v>23.241939154771124</v>
      </c>
      <c r="AA215" s="2">
        <f t="shared" si="163"/>
        <v>22.72338666666667</v>
      </c>
      <c r="AB215" s="2">
        <f t="shared" si="164"/>
        <v>2.7728574449952843</v>
      </c>
      <c r="AC215" s="2">
        <f t="shared" si="165"/>
        <v>49.609359967906983</v>
      </c>
      <c r="AD215" s="2">
        <f t="shared" si="166"/>
        <v>1.4268559629654622</v>
      </c>
      <c r="AE215" s="2">
        <f t="shared" si="167"/>
        <v>2.876182970085718</v>
      </c>
      <c r="AF215" s="2">
        <f t="shared" si="168"/>
        <v>1.3460014820298221</v>
      </c>
      <c r="AG215" s="2">
        <f t="shared" si="169"/>
        <v>-14.662764501818195</v>
      </c>
      <c r="AH215" s="2">
        <f t="shared" si="170"/>
        <v>96.266946517290094</v>
      </c>
      <c r="AI215" s="2">
        <f t="shared" si="171"/>
        <v>6.7583243027354145</v>
      </c>
      <c r="AJ215" s="2">
        <f t="shared" si="172"/>
        <v>88.362546221718588</v>
      </c>
      <c r="AK215" s="2">
        <f t="shared" si="173"/>
        <v>-0.69112349299940556</v>
      </c>
      <c r="AL215" s="2">
        <f t="shared" si="174"/>
        <v>0.33248899097093415</v>
      </c>
      <c r="AM215" s="2">
        <f t="shared" si="175"/>
        <v>-0.54974007807127967</v>
      </c>
      <c r="AN215" s="2">
        <v>415.71271099220769</v>
      </c>
      <c r="AO215" s="2">
        <v>416.37673939393937</v>
      </c>
      <c r="AP215" s="2">
        <v>-2.314008658012397E-2</v>
      </c>
      <c r="AQ215" s="2">
        <v>67.260000000000005</v>
      </c>
      <c r="AR215" s="2">
        <f t="shared" si="176"/>
        <v>0.30592563536545625</v>
      </c>
      <c r="AS215" s="2">
        <v>13.731749045223181</v>
      </c>
      <c r="AT215" s="2">
        <v>14.04265939393939</v>
      </c>
      <c r="AU215" s="2">
        <v>-1.727936706140487E-3</v>
      </c>
      <c r="AV215" s="2">
        <v>78.454168941141234</v>
      </c>
      <c r="AW215" s="2">
        <v>12</v>
      </c>
      <c r="AX215" s="2">
        <v>2</v>
      </c>
      <c r="AY215" s="2">
        <f t="shared" si="177"/>
        <v>1</v>
      </c>
      <c r="AZ215" s="2">
        <f t="shared" si="178"/>
        <v>0</v>
      </c>
      <c r="BA215" s="2">
        <f t="shared" si="179"/>
        <v>54266.259640700715</v>
      </c>
      <c r="BB215" s="2" t="s">
        <v>1309</v>
      </c>
      <c r="BC215" s="2">
        <v>8169.07</v>
      </c>
      <c r="BD215" s="2">
        <v>661.22800000000007</v>
      </c>
      <c r="BE215" s="2">
        <v>3763.92</v>
      </c>
      <c r="BF215" s="2">
        <f t="shared" si="180"/>
        <v>0.82432464026865604</v>
      </c>
      <c r="BG215" s="2">
        <v>-0.69112349299940556</v>
      </c>
      <c r="BH215" s="2" t="s">
        <v>309</v>
      </c>
      <c r="BI215" s="2" t="s">
        <v>309</v>
      </c>
      <c r="BJ215" s="2">
        <v>0</v>
      </c>
      <c r="BK215" s="2">
        <v>0</v>
      </c>
      <c r="BL215" s="2" t="e">
        <f t="shared" si="181"/>
        <v>#DIV/0!</v>
      </c>
      <c r="BM215" s="2">
        <v>0.5</v>
      </c>
      <c r="BN215" s="2">
        <f t="shared" si="182"/>
        <v>2.1001848040655996E-4</v>
      </c>
      <c r="BO215" s="2">
        <f t="shared" si="183"/>
        <v>-0.69112349299940556</v>
      </c>
      <c r="BP215" s="2" t="e">
        <f t="shared" si="184"/>
        <v>#DIV/0!</v>
      </c>
      <c r="BQ215" s="2">
        <f t="shared" si="185"/>
        <v>0</v>
      </c>
      <c r="BR215" s="2" t="e">
        <f t="shared" si="186"/>
        <v>#DIV/0!</v>
      </c>
      <c r="BS215" s="2" t="e">
        <f t="shared" si="187"/>
        <v>#DIV/0!</v>
      </c>
      <c r="BT215" s="2" t="s">
        <v>309</v>
      </c>
      <c r="BU215" s="2">
        <v>0</v>
      </c>
      <c r="BV215" s="2" t="e">
        <f t="shared" si="188"/>
        <v>#DIV/0!</v>
      </c>
      <c r="BW215" s="2" t="e">
        <f t="shared" si="189"/>
        <v>#DIV/0!</v>
      </c>
      <c r="BX215" s="2" t="e">
        <f t="shared" si="190"/>
        <v>#DIV/0!</v>
      </c>
      <c r="BY215" s="2" t="e">
        <f t="shared" si="191"/>
        <v>#DIV/0!</v>
      </c>
      <c r="BZ215" s="2">
        <f t="shared" si="192"/>
        <v>0</v>
      </c>
      <c r="CA215" s="2">
        <f t="shared" si="193"/>
        <v>1.2131142891398825</v>
      </c>
      <c r="CB215" s="2" t="e">
        <f t="shared" si="194"/>
        <v>#DIV/0!</v>
      </c>
      <c r="CC215" s="2" t="e">
        <f t="shared" si="195"/>
        <v>#DIV/0!</v>
      </c>
      <c r="CD215" s="2">
        <f t="shared" si="196"/>
        <v>5.0002199999999997E-3</v>
      </c>
      <c r="CE215" s="2">
        <f t="shared" si="197"/>
        <v>2.1001848040655996E-4</v>
      </c>
      <c r="CF215" s="2">
        <f t="shared" si="198"/>
        <v>4.2001847999999994E-2</v>
      </c>
      <c r="CG215" s="2">
        <f t="shared" si="199"/>
        <v>7.9803511199999996E-3</v>
      </c>
      <c r="CH215" s="2">
        <v>6</v>
      </c>
      <c r="CI215" s="2">
        <v>0.5</v>
      </c>
      <c r="CJ215" s="2" t="s">
        <v>312</v>
      </c>
      <c r="CK215" s="2">
        <v>2</v>
      </c>
      <c r="CL215" s="2" t="b">
        <v>0</v>
      </c>
      <c r="CM215" s="2">
        <v>1693278485.25</v>
      </c>
      <c r="CN215" s="2">
        <v>410.56506666666661</v>
      </c>
      <c r="CO215" s="2">
        <v>410.01046666666667</v>
      </c>
      <c r="CP215" s="2">
        <v>14.065776666666659</v>
      </c>
      <c r="CQ215" s="2">
        <v>13.737973333333329</v>
      </c>
      <c r="CR215" s="2">
        <v>410.58806666666658</v>
      </c>
      <c r="CS215" s="2">
        <v>14.02277666666666</v>
      </c>
      <c r="CT215" s="2">
        <v>600.01636666666673</v>
      </c>
      <c r="CU215" s="2">
        <v>101.34173333333339</v>
      </c>
      <c r="CV215" s="2">
        <v>9.9942926666666668E-2</v>
      </c>
      <c r="CW215" s="2">
        <v>23.327966666666661</v>
      </c>
      <c r="CX215" s="2">
        <v>22.72338666666667</v>
      </c>
      <c r="CY215" s="2">
        <v>999.9000000000002</v>
      </c>
      <c r="CZ215" s="2">
        <v>0</v>
      </c>
      <c r="DA215" s="2">
        <v>0</v>
      </c>
      <c r="DB215" s="2">
        <v>10002.995000000001</v>
      </c>
      <c r="DC215" s="2">
        <v>0</v>
      </c>
      <c r="DD215" s="2">
        <v>0.2373054333333334</v>
      </c>
      <c r="DE215" s="2">
        <v>5.0002199999999997E-3</v>
      </c>
      <c r="DF215" s="2">
        <v>0</v>
      </c>
      <c r="DG215" s="2">
        <v>0</v>
      </c>
      <c r="DH215" s="2">
        <v>0</v>
      </c>
      <c r="DI215" s="2">
        <v>661.18000000000006</v>
      </c>
      <c r="DJ215" s="2">
        <v>5.0002199999999997E-3</v>
      </c>
      <c r="DK215" s="2">
        <v>-3.316666666666666</v>
      </c>
      <c r="DL215" s="2">
        <v>-1.3033333333333339</v>
      </c>
      <c r="DM215" s="2">
        <v>34.754133333333343</v>
      </c>
      <c r="DN215" s="2">
        <v>39.643599999999999</v>
      </c>
      <c r="DO215" s="2">
        <v>37.466399999999993</v>
      </c>
      <c r="DP215" s="2">
        <v>37.00803333333333</v>
      </c>
      <c r="DQ215" s="2">
        <v>36.75</v>
      </c>
      <c r="DR215" s="2">
        <v>0</v>
      </c>
      <c r="DS215" s="2">
        <v>0</v>
      </c>
      <c r="DT215" s="2">
        <v>0</v>
      </c>
      <c r="DU215" s="2">
        <v>132.39999985694891</v>
      </c>
      <c r="DV215" s="2">
        <v>0</v>
      </c>
      <c r="DW215" s="2">
        <v>661.22800000000007</v>
      </c>
      <c r="DX215" s="2">
        <v>2.299999721541655</v>
      </c>
      <c r="DY215" s="2">
        <v>4.0076924342610729</v>
      </c>
      <c r="DZ215" s="2">
        <v>-3.1280000000000001</v>
      </c>
      <c r="EA215" s="2">
        <v>15</v>
      </c>
      <c r="EB215" s="2">
        <v>1693278516</v>
      </c>
      <c r="EC215" s="2" t="s">
        <v>1310</v>
      </c>
      <c r="ED215" s="2">
        <v>1693278513</v>
      </c>
      <c r="EE215" s="2">
        <v>1693278516</v>
      </c>
      <c r="EF215" s="2">
        <v>195</v>
      </c>
      <c r="EG215" s="2">
        <v>-1.9E-2</v>
      </c>
      <c r="EH215" s="2">
        <v>-2E-3</v>
      </c>
      <c r="EI215" s="2">
        <v>-2.3E-2</v>
      </c>
      <c r="EJ215" s="2">
        <v>4.2999999999999997E-2</v>
      </c>
      <c r="EK215" s="2">
        <v>410</v>
      </c>
      <c r="EL215" s="2">
        <v>14</v>
      </c>
      <c r="EM215" s="2">
        <v>1.02</v>
      </c>
      <c r="EN215" s="2">
        <v>0.28000000000000003</v>
      </c>
      <c r="EO215" s="2">
        <v>100</v>
      </c>
      <c r="EP215" s="2">
        <v>100</v>
      </c>
      <c r="EQ215" s="2">
        <v>-2.3E-2</v>
      </c>
      <c r="ER215" s="2">
        <v>4.2999999999999997E-2</v>
      </c>
      <c r="ES215" s="2">
        <v>-0.49275961383633932</v>
      </c>
      <c r="ET215" s="2">
        <v>4.3947813741094052E-4</v>
      </c>
      <c r="EU215" s="2">
        <v>1.9954388575737439E-6</v>
      </c>
      <c r="EV215" s="2">
        <v>-3.8034163071679039E-10</v>
      </c>
      <c r="EW215" s="2">
        <v>-4.6488440735234393E-2</v>
      </c>
      <c r="EX215" s="2">
        <v>-1.1920631203760169E-2</v>
      </c>
      <c r="EY215" s="2">
        <v>1.912794135708796E-3</v>
      </c>
      <c r="EZ215" s="2">
        <v>-4.0206091563060771E-5</v>
      </c>
      <c r="FA215" s="2">
        <v>23</v>
      </c>
      <c r="FB215" s="2">
        <v>2006</v>
      </c>
      <c r="FC215" s="2">
        <v>0</v>
      </c>
      <c r="FD215" s="2">
        <v>18</v>
      </c>
      <c r="FE215" s="2">
        <v>1.8</v>
      </c>
      <c r="FF215" s="2">
        <v>1.9</v>
      </c>
      <c r="FG215" s="2">
        <v>1.07178</v>
      </c>
      <c r="FH215" s="2">
        <v>2.6025399999999999</v>
      </c>
      <c r="FI215" s="2">
        <v>1.39771</v>
      </c>
      <c r="FJ215" s="2">
        <v>2.2729499999999998</v>
      </c>
      <c r="FK215" s="2">
        <v>1.3952599999999999</v>
      </c>
      <c r="FL215" s="2">
        <v>2.63184</v>
      </c>
      <c r="FM215" s="2">
        <v>30.393899999999999</v>
      </c>
      <c r="FN215" s="2">
        <v>12.302099999999999</v>
      </c>
      <c r="FO215" s="2">
        <v>18</v>
      </c>
      <c r="FP215" s="2">
        <v>586.33100000000002</v>
      </c>
      <c r="FQ215" s="2">
        <v>398.59500000000003</v>
      </c>
      <c r="FR215" s="2">
        <v>22.781700000000001</v>
      </c>
      <c r="FS215" s="2">
        <v>23.7288</v>
      </c>
      <c r="FT215" s="2">
        <v>30.0002</v>
      </c>
      <c r="FU215" s="2">
        <v>23.554600000000001</v>
      </c>
      <c r="FV215" s="2">
        <v>23.905799999999999</v>
      </c>
      <c r="FW215" s="2">
        <v>21.470500000000001</v>
      </c>
      <c r="FX215" s="2">
        <v>0</v>
      </c>
      <c r="FY215" s="2">
        <v>97.991900000000001</v>
      </c>
      <c r="FZ215" s="2">
        <v>-999.9</v>
      </c>
      <c r="GA215" s="2">
        <v>410</v>
      </c>
      <c r="GB215" s="2">
        <v>16.605699999999999</v>
      </c>
      <c r="GC215" s="2">
        <v>99.250500000000002</v>
      </c>
      <c r="GD215" s="2">
        <v>93.876300000000001</v>
      </c>
    </row>
    <row r="216" spans="1:186" s="2" customFormat="1" thickTop="1" thickBot="1" x14ac:dyDescent="0.35">
      <c r="A216" s="1">
        <v>195</v>
      </c>
      <c r="B216" s="2">
        <v>1693278658</v>
      </c>
      <c r="C216" s="2">
        <v>42249</v>
      </c>
      <c r="D216" s="2" t="s">
        <v>1311</v>
      </c>
      <c r="E216" s="2" t="s">
        <v>1312</v>
      </c>
      <c r="F216" s="2">
        <v>5</v>
      </c>
      <c r="G216" s="2" t="s">
        <v>934</v>
      </c>
      <c r="H216" s="2" t="s">
        <v>308</v>
      </c>
      <c r="I216" s="1">
        <v>195</v>
      </c>
      <c r="J216" s="1" t="s">
        <v>1362</v>
      </c>
      <c r="M216" s="2">
        <v>1693278650</v>
      </c>
      <c r="N216" s="2">
        <f t="shared" si="150"/>
        <v>9.7170483993537385E-4</v>
      </c>
      <c r="O216" s="2">
        <f t="shared" si="151"/>
        <v>0.97170483993537382</v>
      </c>
      <c r="P216" s="1">
        <f t="shared" si="152"/>
        <v>-0.98480873525226154</v>
      </c>
      <c r="Q216" s="2">
        <f t="shared" si="153"/>
        <v>410.65870967741932</v>
      </c>
      <c r="R216" s="2">
        <f t="shared" si="154"/>
        <v>423.15120508988213</v>
      </c>
      <c r="S216" s="2">
        <f t="shared" si="155"/>
        <v>42.924971334263866</v>
      </c>
      <c r="T216" s="2">
        <f t="shared" si="156"/>
        <v>41.657717451908773</v>
      </c>
      <c r="U216" s="2">
        <f t="shared" si="157"/>
        <v>7.5144153827658031E-2</v>
      </c>
      <c r="V216" s="2">
        <f t="shared" si="158"/>
        <v>2.9527396431916024</v>
      </c>
      <c r="W216" s="2">
        <f t="shared" si="159"/>
        <v>7.4097709024166195E-2</v>
      </c>
      <c r="X216" s="2">
        <f t="shared" si="160"/>
        <v>4.6403872983711146E-2</v>
      </c>
      <c r="Y216" s="2">
        <f t="shared" si="161"/>
        <v>3.9903511277246398E-5</v>
      </c>
      <c r="Z216" s="2">
        <f t="shared" si="162"/>
        <v>23.011368789910659</v>
      </c>
      <c r="AA216" s="2">
        <f t="shared" si="163"/>
        <v>22.572806451612902</v>
      </c>
      <c r="AB216" s="2">
        <f t="shared" si="164"/>
        <v>2.7476335093064828</v>
      </c>
      <c r="AC216" s="2">
        <f t="shared" si="165"/>
        <v>50.43255324679086</v>
      </c>
      <c r="AD216" s="2">
        <f t="shared" si="166"/>
        <v>1.4448402794694473</v>
      </c>
      <c r="AE216" s="2">
        <f t="shared" si="167"/>
        <v>2.8648961562567448</v>
      </c>
      <c r="AF216" s="2">
        <f t="shared" si="168"/>
        <v>1.3027932298370355</v>
      </c>
      <c r="AG216" s="2">
        <f t="shared" si="169"/>
        <v>-42.85218344114999</v>
      </c>
      <c r="AH216" s="2">
        <f t="shared" si="170"/>
        <v>109.84800491416665</v>
      </c>
      <c r="AI216" s="2">
        <f t="shared" si="171"/>
        <v>7.7053474653106147</v>
      </c>
      <c r="AJ216" s="2">
        <f t="shared" si="172"/>
        <v>74.70120884183855</v>
      </c>
      <c r="AK216" s="2">
        <f t="shared" si="173"/>
        <v>-0.98480873525226154</v>
      </c>
      <c r="AL216" s="2">
        <f t="shared" si="174"/>
        <v>0.97170483993537382</v>
      </c>
      <c r="AM216" s="2">
        <f t="shared" si="175"/>
        <v>-0.81894760877806849</v>
      </c>
      <c r="AN216" s="2">
        <v>415.50567286942032</v>
      </c>
      <c r="AO216" s="2">
        <v>416.46986666666658</v>
      </c>
      <c r="AP216" s="2">
        <v>-2.9126875905619371E-2</v>
      </c>
      <c r="AQ216" s="2">
        <v>67.257751821407467</v>
      </c>
      <c r="AR216" s="2">
        <f t="shared" si="176"/>
        <v>0.7600983219911287</v>
      </c>
      <c r="AS216" s="2">
        <v>13.20598881747202</v>
      </c>
      <c r="AT216" s="2">
        <v>14.072897575757571</v>
      </c>
      <c r="AU216" s="2">
        <v>-2.186374231969242E-2</v>
      </c>
      <c r="AV216" s="2">
        <v>78.444761844574131</v>
      </c>
      <c r="AW216" s="2">
        <v>6</v>
      </c>
      <c r="AX216" s="2">
        <v>1</v>
      </c>
      <c r="AY216" s="2">
        <f t="shared" si="177"/>
        <v>1</v>
      </c>
      <c r="AZ216" s="2">
        <f t="shared" si="178"/>
        <v>0</v>
      </c>
      <c r="BA216" s="2">
        <f t="shared" si="179"/>
        <v>54255.507432657818</v>
      </c>
      <c r="BB216" s="2" t="s">
        <v>1313</v>
      </c>
      <c r="BC216" s="2">
        <v>8144.78</v>
      </c>
      <c r="BD216" s="2">
        <v>629.52307692307693</v>
      </c>
      <c r="BE216" s="2">
        <v>3413.08</v>
      </c>
      <c r="BF216" s="2">
        <f t="shared" si="180"/>
        <v>0.81555572183392222</v>
      </c>
      <c r="BG216" s="2">
        <v>-0.98480873525220469</v>
      </c>
      <c r="BH216" s="2" t="s">
        <v>309</v>
      </c>
      <c r="BI216" s="2" t="s">
        <v>309</v>
      </c>
      <c r="BJ216" s="2">
        <v>0</v>
      </c>
      <c r="BK216" s="2">
        <v>0</v>
      </c>
      <c r="BL216" s="2" t="e">
        <f t="shared" si="181"/>
        <v>#DIV/0!</v>
      </c>
      <c r="BM216" s="2">
        <v>0.5</v>
      </c>
      <c r="BN216" s="2">
        <f t="shared" si="182"/>
        <v>2.1001848040655996E-4</v>
      </c>
      <c r="BO216" s="2">
        <f t="shared" si="183"/>
        <v>-0.98480873525226154</v>
      </c>
      <c r="BP216" s="2" t="e">
        <f t="shared" si="184"/>
        <v>#DIV/0!</v>
      </c>
      <c r="BQ216" s="2">
        <f t="shared" si="185"/>
        <v>-2.7065912842893087E-10</v>
      </c>
      <c r="BR216" s="2" t="e">
        <f t="shared" si="186"/>
        <v>#DIV/0!</v>
      </c>
      <c r="BS216" s="2" t="e">
        <f t="shared" si="187"/>
        <v>#DIV/0!</v>
      </c>
      <c r="BT216" s="2" t="s">
        <v>309</v>
      </c>
      <c r="BU216" s="2">
        <v>0</v>
      </c>
      <c r="BV216" s="2" t="e">
        <f t="shared" si="188"/>
        <v>#DIV/0!</v>
      </c>
      <c r="BW216" s="2" t="e">
        <f t="shared" si="189"/>
        <v>#DIV/0!</v>
      </c>
      <c r="BX216" s="2" t="e">
        <f t="shared" si="190"/>
        <v>#DIV/0!</v>
      </c>
      <c r="BY216" s="2" t="e">
        <f t="shared" si="191"/>
        <v>#DIV/0!</v>
      </c>
      <c r="BZ216" s="2">
        <f t="shared" si="192"/>
        <v>0</v>
      </c>
      <c r="CA216" s="2">
        <f t="shared" si="193"/>
        <v>1.2261577881537291</v>
      </c>
      <c r="CB216" s="2" t="e">
        <f t="shared" si="194"/>
        <v>#DIV/0!</v>
      </c>
      <c r="CC216" s="2" t="e">
        <f t="shared" si="195"/>
        <v>#DIV/0!</v>
      </c>
      <c r="CD216" s="2">
        <f t="shared" si="196"/>
        <v>5.0002199999999997E-3</v>
      </c>
      <c r="CE216" s="2">
        <f t="shared" si="197"/>
        <v>2.1001848040655996E-4</v>
      </c>
      <c r="CF216" s="2">
        <f t="shared" si="198"/>
        <v>4.2001847999999994E-2</v>
      </c>
      <c r="CG216" s="2">
        <f t="shared" si="199"/>
        <v>7.9803511199999996E-3</v>
      </c>
      <c r="CH216" s="2">
        <v>6</v>
      </c>
      <c r="CI216" s="2">
        <v>0.5</v>
      </c>
      <c r="CJ216" s="2" t="s">
        <v>312</v>
      </c>
      <c r="CK216" s="2">
        <v>2</v>
      </c>
      <c r="CL216" s="2" t="b">
        <v>0</v>
      </c>
      <c r="CM216" s="2">
        <v>1693278650</v>
      </c>
      <c r="CN216" s="2">
        <v>410.65870967741932</v>
      </c>
      <c r="CO216" s="2">
        <v>410.07296774193537</v>
      </c>
      <c r="CP216" s="2">
        <v>14.243129032258061</v>
      </c>
      <c r="CQ216" s="2">
        <v>13.285309677419351</v>
      </c>
      <c r="CR216" s="2">
        <v>410.66670967741931</v>
      </c>
      <c r="CS216" s="2">
        <v>14.20612903225806</v>
      </c>
      <c r="CT216" s="2">
        <v>600.02841935483877</v>
      </c>
      <c r="CU216" s="2">
        <v>101.3412258064516</v>
      </c>
      <c r="CV216" s="2">
        <v>9.998673870967742E-2</v>
      </c>
      <c r="CW216" s="2">
        <v>23.262858064516131</v>
      </c>
      <c r="CX216" s="2">
        <v>22.572806451612902</v>
      </c>
      <c r="CY216" s="2">
        <v>999.90000000000032</v>
      </c>
      <c r="CZ216" s="2">
        <v>0</v>
      </c>
      <c r="DA216" s="2">
        <v>0</v>
      </c>
      <c r="DB216" s="2">
        <v>9998.6896774193556</v>
      </c>
      <c r="DC216" s="2">
        <v>0</v>
      </c>
      <c r="DD216" s="2">
        <v>0.23209822580645159</v>
      </c>
      <c r="DE216" s="2">
        <v>5.0002199999999997E-3</v>
      </c>
      <c r="DF216" s="2">
        <v>0</v>
      </c>
      <c r="DG216" s="2">
        <v>0</v>
      </c>
      <c r="DH216" s="2">
        <v>0</v>
      </c>
      <c r="DI216" s="2">
        <v>629.2838709677419</v>
      </c>
      <c r="DJ216" s="2">
        <v>5.0002199999999997E-3</v>
      </c>
      <c r="DK216" s="2">
        <v>-2.6129032258064511</v>
      </c>
      <c r="DL216" s="2">
        <v>-1.419354838709677</v>
      </c>
      <c r="DM216" s="2">
        <v>34.433</v>
      </c>
      <c r="DN216" s="2">
        <v>39.29</v>
      </c>
      <c r="DO216" s="2">
        <v>37.191064516129018</v>
      </c>
      <c r="DP216" s="2">
        <v>35.45745161290322</v>
      </c>
      <c r="DQ216" s="2">
        <v>36.298000000000002</v>
      </c>
      <c r="DR216" s="2">
        <v>0</v>
      </c>
      <c r="DS216" s="2">
        <v>0</v>
      </c>
      <c r="DT216" s="2">
        <v>0</v>
      </c>
      <c r="DU216" s="2">
        <v>164.19999980926511</v>
      </c>
      <c r="DV216" s="2">
        <v>0</v>
      </c>
      <c r="DW216" s="2">
        <v>629.52307692307693</v>
      </c>
      <c r="DX216" s="2">
        <v>-0.49230734047395802</v>
      </c>
      <c r="DY216" s="2">
        <v>1.846153658261406</v>
      </c>
      <c r="DZ216" s="2">
        <v>-3.138461538461538</v>
      </c>
      <c r="EA216" s="2">
        <v>15</v>
      </c>
      <c r="EB216" s="2">
        <v>1693278680</v>
      </c>
      <c r="EC216" s="2" t="s">
        <v>1314</v>
      </c>
      <c r="ED216" s="2">
        <v>1693278680</v>
      </c>
      <c r="EE216" s="2">
        <v>1693278676.5</v>
      </c>
      <c r="EF216" s="2">
        <v>196</v>
      </c>
      <c r="EG216" s="2">
        <v>1.4999999999999999E-2</v>
      </c>
      <c r="EH216" s="2">
        <v>-3.0000000000000001E-3</v>
      </c>
      <c r="EI216" s="2">
        <v>-8.0000000000000002E-3</v>
      </c>
      <c r="EJ216" s="2">
        <v>3.6999999999999998E-2</v>
      </c>
      <c r="EK216" s="2">
        <v>410</v>
      </c>
      <c r="EL216" s="2">
        <v>14</v>
      </c>
      <c r="EM216" s="2">
        <v>0.81</v>
      </c>
      <c r="EN216" s="2">
        <v>0.19</v>
      </c>
      <c r="EO216" s="2">
        <v>100</v>
      </c>
      <c r="EP216" s="2">
        <v>100</v>
      </c>
      <c r="EQ216" s="2">
        <v>-8.0000000000000002E-3</v>
      </c>
      <c r="ER216" s="2">
        <v>3.6999999999999998E-2</v>
      </c>
      <c r="ES216" s="2">
        <v>-0.51231665743813481</v>
      </c>
      <c r="ET216" s="2">
        <v>4.3947813741094052E-4</v>
      </c>
      <c r="EU216" s="2">
        <v>1.9954388575737439E-6</v>
      </c>
      <c r="EV216" s="2">
        <v>-3.8034163071679039E-10</v>
      </c>
      <c r="EW216" s="2">
        <v>-4.8931879837607432E-2</v>
      </c>
      <c r="EX216" s="2">
        <v>-1.1920631203760169E-2</v>
      </c>
      <c r="EY216" s="2">
        <v>1.912794135708796E-3</v>
      </c>
      <c r="EZ216" s="2">
        <v>-4.0206091563060771E-5</v>
      </c>
      <c r="FA216" s="2">
        <v>23</v>
      </c>
      <c r="FB216" s="2">
        <v>2006</v>
      </c>
      <c r="FC216" s="2">
        <v>0</v>
      </c>
      <c r="FD216" s="2">
        <v>18</v>
      </c>
      <c r="FE216" s="2">
        <v>2.4</v>
      </c>
      <c r="FF216" s="2">
        <v>2.4</v>
      </c>
      <c r="FG216" s="2">
        <v>1.07178</v>
      </c>
      <c r="FH216" s="2">
        <v>2.6013199999999999</v>
      </c>
      <c r="FI216" s="2">
        <v>1.39771</v>
      </c>
      <c r="FJ216" s="2">
        <v>2.2729499999999998</v>
      </c>
      <c r="FK216" s="2">
        <v>1.3952599999999999</v>
      </c>
      <c r="FL216" s="2">
        <v>2.6403799999999999</v>
      </c>
      <c r="FM216" s="2">
        <v>30.3079</v>
      </c>
      <c r="FN216" s="2">
        <v>12.214499999999999</v>
      </c>
      <c r="FO216" s="2">
        <v>18</v>
      </c>
      <c r="FP216" s="2">
        <v>592.89599999999996</v>
      </c>
      <c r="FQ216" s="2">
        <v>398.13099999999997</v>
      </c>
      <c r="FR216" s="2">
        <v>22.774100000000001</v>
      </c>
      <c r="FS216" s="2">
        <v>23.714500000000001</v>
      </c>
      <c r="FT216" s="2">
        <v>30</v>
      </c>
      <c r="FU216" s="2">
        <v>23.5428</v>
      </c>
      <c r="FV216" s="2">
        <v>23.892499999999998</v>
      </c>
      <c r="FW216" s="2">
        <v>21.4695</v>
      </c>
      <c r="FX216" s="2">
        <v>0.75197599999999998</v>
      </c>
      <c r="FY216" s="2">
        <v>97.9422</v>
      </c>
      <c r="FZ216" s="2">
        <v>-999.9</v>
      </c>
      <c r="GA216" s="2">
        <v>410</v>
      </c>
      <c r="GB216" s="2">
        <v>13.691599999999999</v>
      </c>
      <c r="GC216" s="2">
        <v>99.252700000000004</v>
      </c>
      <c r="GD216" s="2">
        <v>93.879599999999996</v>
      </c>
    </row>
    <row r="217" spans="1:186" s="2" customFormat="1" thickTop="1" thickBot="1" x14ac:dyDescent="0.35">
      <c r="A217" s="1">
        <v>196</v>
      </c>
      <c r="B217" s="2">
        <v>1693278750.5</v>
      </c>
      <c r="C217" s="2">
        <v>42341.5</v>
      </c>
      <c r="D217" s="2" t="s">
        <v>1315</v>
      </c>
      <c r="E217" s="2" t="s">
        <v>1316</v>
      </c>
      <c r="F217" s="2">
        <v>5</v>
      </c>
      <c r="G217" s="2" t="s">
        <v>934</v>
      </c>
      <c r="H217" s="2" t="s">
        <v>308</v>
      </c>
      <c r="I217" s="1">
        <v>196</v>
      </c>
      <c r="J217" s="1" t="s">
        <v>1364</v>
      </c>
      <c r="M217" s="2">
        <v>1693278742.75</v>
      </c>
      <c r="N217" s="2">
        <f t="shared" si="150"/>
        <v>1.2910396408007843E-3</v>
      </c>
      <c r="O217" s="2">
        <f t="shared" si="151"/>
        <v>1.2910396408007843</v>
      </c>
      <c r="P217" s="1">
        <f t="shared" si="152"/>
        <v>-0.93284391999828131</v>
      </c>
      <c r="Q217" s="2">
        <f t="shared" si="153"/>
        <v>410.45069999999998</v>
      </c>
      <c r="R217" s="2">
        <f t="shared" si="154"/>
        <v>416.54752250280478</v>
      </c>
      <c r="S217" s="2">
        <f t="shared" si="155"/>
        <v>42.256232036740265</v>
      </c>
      <c r="T217" s="2">
        <f t="shared" si="156"/>
        <v>41.637746191914232</v>
      </c>
      <c r="U217" s="2">
        <f t="shared" si="157"/>
        <v>0.10650351818077847</v>
      </c>
      <c r="V217" s="2">
        <f t="shared" si="158"/>
        <v>2.9543841586466426</v>
      </c>
      <c r="W217" s="2">
        <f t="shared" si="159"/>
        <v>0.10441564239774799</v>
      </c>
      <c r="X217" s="2">
        <f t="shared" si="160"/>
        <v>6.5443954740893789E-2</v>
      </c>
      <c r="Y217" s="2">
        <f t="shared" si="161"/>
        <v>3.9903511277246398E-5</v>
      </c>
      <c r="Z217" s="2">
        <f t="shared" si="162"/>
        <v>22.944283358984372</v>
      </c>
      <c r="AA217" s="2">
        <f t="shared" si="163"/>
        <v>22.448806666666659</v>
      </c>
      <c r="AB217" s="2">
        <f t="shared" si="164"/>
        <v>2.7270130808784212</v>
      </c>
      <c r="AC217" s="2">
        <f t="shared" si="165"/>
        <v>52.268890870222542</v>
      </c>
      <c r="AD217" s="2">
        <f t="shared" si="166"/>
        <v>1.4988416748412567</v>
      </c>
      <c r="AE217" s="2">
        <f t="shared" si="167"/>
        <v>2.8675597470830265</v>
      </c>
      <c r="AF217" s="2">
        <f t="shared" si="168"/>
        <v>1.2281714060371645</v>
      </c>
      <c r="AG217" s="2">
        <f t="shared" si="169"/>
        <v>-56.934848159314591</v>
      </c>
      <c r="AH217" s="2">
        <f t="shared" si="170"/>
        <v>132.10998386416182</v>
      </c>
      <c r="AI217" s="2">
        <f t="shared" si="171"/>
        <v>9.2566750088253276</v>
      </c>
      <c r="AJ217" s="2">
        <f t="shared" si="172"/>
        <v>84.431850617183841</v>
      </c>
      <c r="AK217" s="2">
        <f t="shared" si="173"/>
        <v>-0.93284391999828131</v>
      </c>
      <c r="AL217" s="2">
        <f t="shared" si="174"/>
        <v>1.2910396408007843</v>
      </c>
      <c r="AM217" s="2">
        <f t="shared" si="175"/>
        <v>-1.2494112102344594</v>
      </c>
      <c r="AN217" s="2">
        <v>415.61688995640952</v>
      </c>
      <c r="AO217" s="2">
        <v>416.77584242424251</v>
      </c>
      <c r="AP217" s="2">
        <v>2.333268271870036E-2</v>
      </c>
      <c r="AQ217" s="2">
        <v>67.257822209628131</v>
      </c>
      <c r="AR217" s="2">
        <f t="shared" si="176"/>
        <v>1.2965923222577984</v>
      </c>
      <c r="AS217" s="2">
        <v>13.476839337850461</v>
      </c>
      <c r="AT217" s="2">
        <v>14.774870909090909</v>
      </c>
      <c r="AU217" s="2">
        <v>-3.8324456194271548E-3</v>
      </c>
      <c r="AV217" s="2">
        <v>78.444380826676195</v>
      </c>
      <c r="AW217" s="2">
        <v>22</v>
      </c>
      <c r="AX217" s="2">
        <v>4</v>
      </c>
      <c r="AY217" s="2">
        <f t="shared" si="177"/>
        <v>1</v>
      </c>
      <c r="AZ217" s="2">
        <f t="shared" si="178"/>
        <v>0</v>
      </c>
      <c r="BA217" s="2">
        <f t="shared" si="179"/>
        <v>54301.342648839534</v>
      </c>
      <c r="BB217" s="2" t="s">
        <v>1317</v>
      </c>
      <c r="BC217" s="2">
        <v>8137.3</v>
      </c>
      <c r="BD217" s="2">
        <v>600.31153846153836</v>
      </c>
      <c r="BE217" s="2">
        <v>3397.76</v>
      </c>
      <c r="BF217" s="2">
        <f t="shared" si="180"/>
        <v>0.82332138277525835</v>
      </c>
      <c r="BG217" s="2">
        <v>-0.93284391999828131</v>
      </c>
      <c r="BH217" s="2" t="s">
        <v>309</v>
      </c>
      <c r="BI217" s="2" t="s">
        <v>309</v>
      </c>
      <c r="BJ217" s="2">
        <v>0</v>
      </c>
      <c r="BK217" s="2">
        <v>0</v>
      </c>
      <c r="BL217" s="2" t="e">
        <f t="shared" si="181"/>
        <v>#DIV/0!</v>
      </c>
      <c r="BM217" s="2">
        <v>0.5</v>
      </c>
      <c r="BN217" s="2">
        <f t="shared" si="182"/>
        <v>2.1001848040655996E-4</v>
      </c>
      <c r="BO217" s="2">
        <f t="shared" si="183"/>
        <v>-0.93284391999828131</v>
      </c>
      <c r="BP217" s="2" t="e">
        <f t="shared" si="184"/>
        <v>#DIV/0!</v>
      </c>
      <c r="BQ217" s="2">
        <f t="shared" si="185"/>
        <v>0</v>
      </c>
      <c r="BR217" s="2" t="e">
        <f t="shared" si="186"/>
        <v>#DIV/0!</v>
      </c>
      <c r="BS217" s="2" t="e">
        <f t="shared" si="187"/>
        <v>#DIV/0!</v>
      </c>
      <c r="BT217" s="2" t="s">
        <v>309</v>
      </c>
      <c r="BU217" s="2">
        <v>0</v>
      </c>
      <c r="BV217" s="2" t="e">
        <f t="shared" si="188"/>
        <v>#DIV/0!</v>
      </c>
      <c r="BW217" s="2" t="e">
        <f t="shared" si="189"/>
        <v>#DIV/0!</v>
      </c>
      <c r="BX217" s="2" t="e">
        <f t="shared" si="190"/>
        <v>#DIV/0!</v>
      </c>
      <c r="BY217" s="2" t="e">
        <f t="shared" si="191"/>
        <v>#DIV/0!</v>
      </c>
      <c r="BZ217" s="2">
        <f t="shared" si="192"/>
        <v>0</v>
      </c>
      <c r="CA217" s="2">
        <f t="shared" si="193"/>
        <v>1.2145925284111923</v>
      </c>
      <c r="CB217" s="2" t="e">
        <f t="shared" si="194"/>
        <v>#DIV/0!</v>
      </c>
      <c r="CC217" s="2" t="e">
        <f t="shared" si="195"/>
        <v>#DIV/0!</v>
      </c>
      <c r="CD217" s="2">
        <f t="shared" si="196"/>
        <v>5.0002199999999997E-3</v>
      </c>
      <c r="CE217" s="2">
        <f t="shared" si="197"/>
        <v>2.1001848040655996E-4</v>
      </c>
      <c r="CF217" s="2">
        <f t="shared" si="198"/>
        <v>4.2001847999999994E-2</v>
      </c>
      <c r="CG217" s="2">
        <f t="shared" si="199"/>
        <v>7.9803511199999996E-3</v>
      </c>
      <c r="CH217" s="2">
        <v>6</v>
      </c>
      <c r="CI217" s="2">
        <v>0.5</v>
      </c>
      <c r="CJ217" s="2" t="s">
        <v>312</v>
      </c>
      <c r="CK217" s="2">
        <v>2</v>
      </c>
      <c r="CL217" s="2" t="b">
        <v>0</v>
      </c>
      <c r="CM217" s="2">
        <v>1693278742.75</v>
      </c>
      <c r="CN217" s="2">
        <v>410.45069999999998</v>
      </c>
      <c r="CO217" s="2">
        <v>410.04776666666658</v>
      </c>
      <c r="CP217" s="2">
        <v>14.775069999999999</v>
      </c>
      <c r="CQ217" s="2">
        <v>13.50311333333334</v>
      </c>
      <c r="CR217" s="2">
        <v>410.54669999999999</v>
      </c>
      <c r="CS217" s="2">
        <v>14.74607</v>
      </c>
      <c r="CT217" s="2">
        <v>600.00366666666673</v>
      </c>
      <c r="CU217" s="2">
        <v>101.34399999999999</v>
      </c>
      <c r="CV217" s="2">
        <v>9.9964383333333323E-2</v>
      </c>
      <c r="CW217" s="2">
        <v>23.278243333333339</v>
      </c>
      <c r="CX217" s="2">
        <v>22.448806666666659</v>
      </c>
      <c r="CY217" s="2">
        <v>999.9000000000002</v>
      </c>
      <c r="CZ217" s="2">
        <v>0</v>
      </c>
      <c r="DA217" s="2">
        <v>0</v>
      </c>
      <c r="DB217" s="2">
        <v>10007.753666666669</v>
      </c>
      <c r="DC217" s="2">
        <v>0</v>
      </c>
      <c r="DD217" s="2">
        <v>0.23257423333333341</v>
      </c>
      <c r="DE217" s="2">
        <v>5.0002199999999997E-3</v>
      </c>
      <c r="DF217" s="2">
        <v>0</v>
      </c>
      <c r="DG217" s="2">
        <v>0</v>
      </c>
      <c r="DH217" s="2">
        <v>0</v>
      </c>
      <c r="DI217" s="2">
        <v>600.23333333333335</v>
      </c>
      <c r="DJ217" s="2">
        <v>5.0002199999999997E-3</v>
      </c>
      <c r="DK217" s="2">
        <v>-3.01</v>
      </c>
      <c r="DL217" s="2">
        <v>-0.5966666666666669</v>
      </c>
      <c r="DM217" s="2">
        <v>34.491599999999998</v>
      </c>
      <c r="DN217" s="2">
        <v>39.237400000000001</v>
      </c>
      <c r="DO217" s="2">
        <v>37.061999999999991</v>
      </c>
      <c r="DP217" s="2">
        <v>37.35393333333333</v>
      </c>
      <c r="DQ217" s="2">
        <v>36.420466666666663</v>
      </c>
      <c r="DR217" s="2">
        <v>0</v>
      </c>
      <c r="DS217" s="2">
        <v>0</v>
      </c>
      <c r="DT217" s="2">
        <v>0</v>
      </c>
      <c r="DU217" s="2">
        <v>92</v>
      </c>
      <c r="DV217" s="2">
        <v>0</v>
      </c>
      <c r="DW217" s="2">
        <v>600.31153846153836</v>
      </c>
      <c r="DX217" s="2">
        <v>-0.85128217910531989</v>
      </c>
      <c r="DY217" s="2">
        <v>8.8307692262130075</v>
      </c>
      <c r="DZ217" s="2">
        <v>-3.6807692307692301</v>
      </c>
      <c r="EA217" s="2">
        <v>15</v>
      </c>
      <c r="EB217" s="2">
        <v>1693278773.5</v>
      </c>
      <c r="EC217" s="2" t="s">
        <v>1318</v>
      </c>
      <c r="ED217" s="2">
        <v>1693278769.5</v>
      </c>
      <c r="EE217" s="2">
        <v>1693278773.5</v>
      </c>
      <c r="EF217" s="2">
        <v>197</v>
      </c>
      <c r="EG217" s="2">
        <v>-8.7999999999999995E-2</v>
      </c>
      <c r="EH217" s="2">
        <v>-3.0000000000000001E-3</v>
      </c>
      <c r="EI217" s="2">
        <v>-9.6000000000000002E-2</v>
      </c>
      <c r="EJ217" s="2">
        <v>2.9000000000000001E-2</v>
      </c>
      <c r="EK217" s="2">
        <v>410</v>
      </c>
      <c r="EL217" s="2">
        <v>13</v>
      </c>
      <c r="EM217" s="2">
        <v>0.93</v>
      </c>
      <c r="EN217" s="2">
        <v>0.1</v>
      </c>
      <c r="EO217" s="2">
        <v>100</v>
      </c>
      <c r="EP217" s="2">
        <v>100</v>
      </c>
      <c r="EQ217" s="2">
        <v>-9.6000000000000002E-2</v>
      </c>
      <c r="ER217" s="2">
        <v>2.9000000000000001E-2</v>
      </c>
      <c r="ES217" s="2">
        <v>-0.49710179664901571</v>
      </c>
      <c r="ET217" s="2">
        <v>4.3947813741094052E-4</v>
      </c>
      <c r="EU217" s="2">
        <v>1.9954388575737439E-6</v>
      </c>
      <c r="EV217" s="2">
        <v>-3.8034163071679039E-10</v>
      </c>
      <c r="EW217" s="2">
        <v>-5.1739649362079768E-2</v>
      </c>
      <c r="EX217" s="2">
        <v>-1.1920631203760169E-2</v>
      </c>
      <c r="EY217" s="2">
        <v>1.912794135708796E-3</v>
      </c>
      <c r="EZ217" s="2">
        <v>-4.0206091563060771E-5</v>
      </c>
      <c r="FA217" s="2">
        <v>23</v>
      </c>
      <c r="FB217" s="2">
        <v>2006</v>
      </c>
      <c r="FC217" s="2">
        <v>0</v>
      </c>
      <c r="FD217" s="2">
        <v>18</v>
      </c>
      <c r="FE217" s="2">
        <v>1.2</v>
      </c>
      <c r="FF217" s="2">
        <v>1.2</v>
      </c>
      <c r="FG217" s="2">
        <v>1.07056</v>
      </c>
      <c r="FH217" s="2">
        <v>2.6110799999999998</v>
      </c>
      <c r="FI217" s="2">
        <v>1.39771</v>
      </c>
      <c r="FJ217" s="2">
        <v>2.2680699999999998</v>
      </c>
      <c r="FK217" s="2">
        <v>1.3952599999999999</v>
      </c>
      <c r="FL217" s="2">
        <v>2.5061</v>
      </c>
      <c r="FM217" s="2">
        <v>30.2864</v>
      </c>
      <c r="FN217" s="2">
        <v>12.162000000000001</v>
      </c>
      <c r="FO217" s="2">
        <v>18</v>
      </c>
      <c r="FP217" s="2">
        <v>574.94899999999996</v>
      </c>
      <c r="FQ217" s="2">
        <v>396.87400000000002</v>
      </c>
      <c r="FR217" s="2">
        <v>22.763000000000002</v>
      </c>
      <c r="FS217" s="2">
        <v>23.704899999999999</v>
      </c>
      <c r="FT217" s="2">
        <v>30</v>
      </c>
      <c r="FU217" s="2">
        <v>23.5349</v>
      </c>
      <c r="FV217" s="2">
        <v>23.884599999999999</v>
      </c>
      <c r="FW217" s="2">
        <v>21.456600000000002</v>
      </c>
      <c r="FX217" s="2">
        <v>1.2251000000000001</v>
      </c>
      <c r="FY217" s="2">
        <v>96.384600000000006</v>
      </c>
      <c r="FZ217" s="2">
        <v>-999.9</v>
      </c>
      <c r="GA217" s="2">
        <v>410</v>
      </c>
      <c r="GB217" s="2">
        <v>13.145300000000001</v>
      </c>
      <c r="GC217" s="2">
        <v>99.254599999999996</v>
      </c>
      <c r="GD217" s="2">
        <v>93.880899999999997</v>
      </c>
    </row>
    <row r="218" spans="1:186" s="2" customFormat="1" thickTop="1" thickBot="1" x14ac:dyDescent="0.35">
      <c r="A218" s="1">
        <v>197</v>
      </c>
      <c r="B218" s="2">
        <v>1693278856</v>
      </c>
      <c r="C218" s="2">
        <v>42447</v>
      </c>
      <c r="D218" s="2" t="s">
        <v>1319</v>
      </c>
      <c r="E218" s="2" t="s">
        <v>1320</v>
      </c>
      <c r="F218" s="2">
        <v>5</v>
      </c>
      <c r="G218" s="2" t="s">
        <v>934</v>
      </c>
      <c r="H218" s="2" t="s">
        <v>308</v>
      </c>
      <c r="I218" s="1">
        <v>197</v>
      </c>
      <c r="J218" s="1" t="s">
        <v>1363</v>
      </c>
      <c r="M218" s="2">
        <v>1693278848.25</v>
      </c>
      <c r="N218" s="2">
        <f t="shared" si="150"/>
        <v>5.3314287538532696E-4</v>
      </c>
      <c r="O218" s="2">
        <f t="shared" si="151"/>
        <v>0.53314287538532701</v>
      </c>
      <c r="P218" s="1">
        <f t="shared" si="152"/>
        <v>-0.84065392794278859</v>
      </c>
      <c r="Q218" s="2">
        <f t="shared" si="153"/>
        <v>410.6087</v>
      </c>
      <c r="R218" s="2">
        <f t="shared" si="154"/>
        <v>435.6904944956629</v>
      </c>
      <c r="S218" s="2">
        <f t="shared" si="155"/>
        <v>44.19975984411041</v>
      </c>
      <c r="T218" s="2">
        <f t="shared" si="156"/>
        <v>41.655271710507883</v>
      </c>
      <c r="U218" s="2">
        <f t="shared" si="157"/>
        <v>3.9484577327966577E-2</v>
      </c>
      <c r="V218" s="2">
        <f t="shared" si="158"/>
        <v>2.9528367564338556</v>
      </c>
      <c r="W218" s="2">
        <f t="shared" si="159"/>
        <v>3.9193590088745713E-2</v>
      </c>
      <c r="X218" s="2">
        <f t="shared" si="160"/>
        <v>2.4521958947326956E-2</v>
      </c>
      <c r="Y218" s="2">
        <f t="shared" si="161"/>
        <v>3.9903511277246398E-5</v>
      </c>
      <c r="Z218" s="2">
        <f t="shared" si="162"/>
        <v>23.202507484513134</v>
      </c>
      <c r="AA218" s="2">
        <f t="shared" si="163"/>
        <v>22.67309666666667</v>
      </c>
      <c r="AB218" s="2">
        <f t="shared" si="164"/>
        <v>2.7644108458409908</v>
      </c>
      <c r="AC218" s="2">
        <f t="shared" si="165"/>
        <v>49.085290366001416</v>
      </c>
      <c r="AD218" s="2">
        <f t="shared" si="166"/>
        <v>1.4128497205060564</v>
      </c>
      <c r="AE218" s="2">
        <f t="shared" si="167"/>
        <v>2.878356652209308</v>
      </c>
      <c r="AF218" s="2">
        <f t="shared" si="168"/>
        <v>1.3515611253349344</v>
      </c>
      <c r="AG218" s="2">
        <f t="shared" si="169"/>
        <v>-23.511600804492918</v>
      </c>
      <c r="AH218" s="2">
        <f t="shared" si="170"/>
        <v>106.24297869881002</v>
      </c>
      <c r="AI218" s="2">
        <f t="shared" si="171"/>
        <v>7.458947878835434</v>
      </c>
      <c r="AJ218" s="2">
        <f t="shared" si="172"/>
        <v>90.190365676663816</v>
      </c>
      <c r="AK218" s="2">
        <f t="shared" si="173"/>
        <v>-0.84065392794278859</v>
      </c>
      <c r="AL218" s="2">
        <f t="shared" si="174"/>
        <v>0.53314287538532701</v>
      </c>
      <c r="AM218" s="2">
        <f t="shared" si="175"/>
        <v>-0.95620964959904475</v>
      </c>
      <c r="AN218" s="2">
        <v>415.57584054721968</v>
      </c>
      <c r="AO218" s="2">
        <v>416.43157575757567</v>
      </c>
      <c r="AP218" s="2">
        <v>2.4606684200911059E-2</v>
      </c>
      <c r="AQ218" s="2">
        <v>67.258038768095076</v>
      </c>
      <c r="AR218" s="2">
        <f t="shared" si="176"/>
        <v>0.53082565023933492</v>
      </c>
      <c r="AS218" s="2">
        <v>13.402720135128311</v>
      </c>
      <c r="AT218" s="2">
        <v>13.926430909090911</v>
      </c>
      <c r="AU218" s="2">
        <v>-5.8047474230757022E-5</v>
      </c>
      <c r="AV218" s="2">
        <v>78.443854620893049</v>
      </c>
      <c r="AW218" s="2">
        <v>8</v>
      </c>
      <c r="AX218" s="2">
        <v>1</v>
      </c>
      <c r="AY218" s="2">
        <f t="shared" si="177"/>
        <v>1</v>
      </c>
      <c r="AZ218" s="2">
        <f t="shared" si="178"/>
        <v>0</v>
      </c>
      <c r="BA218" s="2">
        <f t="shared" si="179"/>
        <v>54244.303005446782</v>
      </c>
      <c r="BB218" s="2" t="s">
        <v>1321</v>
      </c>
      <c r="BC218" s="2">
        <v>8136.85</v>
      </c>
      <c r="BD218" s="2">
        <v>642</v>
      </c>
      <c r="BE218" s="2">
        <v>3682.5</v>
      </c>
      <c r="BF218" s="2">
        <f t="shared" si="180"/>
        <v>0.82566191446028514</v>
      </c>
      <c r="BG218" s="2">
        <v>-0.84065392794278859</v>
      </c>
      <c r="BH218" s="2" t="s">
        <v>309</v>
      </c>
      <c r="BI218" s="2" t="s">
        <v>309</v>
      </c>
      <c r="BJ218" s="2">
        <v>0</v>
      </c>
      <c r="BK218" s="2">
        <v>0</v>
      </c>
      <c r="BL218" s="2" t="e">
        <f t="shared" si="181"/>
        <v>#DIV/0!</v>
      </c>
      <c r="BM218" s="2">
        <v>0.5</v>
      </c>
      <c r="BN218" s="2">
        <f t="shared" si="182"/>
        <v>2.1001848040655996E-4</v>
      </c>
      <c r="BO218" s="2">
        <f t="shared" si="183"/>
        <v>-0.84065392794278859</v>
      </c>
      <c r="BP218" s="2" t="e">
        <f t="shared" si="184"/>
        <v>#DIV/0!</v>
      </c>
      <c r="BQ218" s="2">
        <f t="shared" si="185"/>
        <v>0</v>
      </c>
      <c r="BR218" s="2" t="e">
        <f t="shared" si="186"/>
        <v>#DIV/0!</v>
      </c>
      <c r="BS218" s="2" t="e">
        <f t="shared" si="187"/>
        <v>#DIV/0!</v>
      </c>
      <c r="BT218" s="2" t="s">
        <v>309</v>
      </c>
      <c r="BU218" s="2">
        <v>0</v>
      </c>
      <c r="BV218" s="2" t="e">
        <f t="shared" si="188"/>
        <v>#DIV/0!</v>
      </c>
      <c r="BW218" s="2" t="e">
        <f t="shared" si="189"/>
        <v>#DIV/0!</v>
      </c>
      <c r="BX218" s="2" t="e">
        <f t="shared" si="190"/>
        <v>#DIV/0!</v>
      </c>
      <c r="BY218" s="2" t="e">
        <f t="shared" si="191"/>
        <v>#DIV/0!</v>
      </c>
      <c r="BZ218" s="2">
        <f t="shared" si="192"/>
        <v>0</v>
      </c>
      <c r="CA218" s="2">
        <f t="shared" si="193"/>
        <v>1.2111494819930932</v>
      </c>
      <c r="CB218" s="2" t="e">
        <f t="shared" si="194"/>
        <v>#DIV/0!</v>
      </c>
      <c r="CC218" s="2" t="e">
        <f t="shared" si="195"/>
        <v>#DIV/0!</v>
      </c>
      <c r="CD218" s="2">
        <f t="shared" si="196"/>
        <v>5.0002199999999997E-3</v>
      </c>
      <c r="CE218" s="2">
        <f t="shared" si="197"/>
        <v>2.1001848040655996E-4</v>
      </c>
      <c r="CF218" s="2">
        <f t="shared" si="198"/>
        <v>4.2001847999999994E-2</v>
      </c>
      <c r="CG218" s="2">
        <f t="shared" si="199"/>
        <v>7.9803511199999996E-3</v>
      </c>
      <c r="CH218" s="2">
        <v>6</v>
      </c>
      <c r="CI218" s="2">
        <v>0.5</v>
      </c>
      <c r="CJ218" s="2" t="s">
        <v>312</v>
      </c>
      <c r="CK218" s="2">
        <v>2</v>
      </c>
      <c r="CL218" s="2" t="b">
        <v>0</v>
      </c>
      <c r="CM218" s="2">
        <v>1693278848.25</v>
      </c>
      <c r="CN218" s="2">
        <v>410.6087</v>
      </c>
      <c r="CO218" s="2">
        <v>409.98700000000008</v>
      </c>
      <c r="CP218" s="2">
        <v>13.92689</v>
      </c>
      <c r="CQ218" s="2">
        <v>13.40120666666667</v>
      </c>
      <c r="CR218" s="2">
        <v>410.62470000000002</v>
      </c>
      <c r="CS218" s="2">
        <v>13.889889999999999</v>
      </c>
      <c r="CT218" s="2">
        <v>600.03939999999989</v>
      </c>
      <c r="CU218" s="2">
        <v>101.34756666666669</v>
      </c>
      <c r="CV218" s="2">
        <v>0.10004443</v>
      </c>
      <c r="CW218" s="2">
        <v>23.340479999999999</v>
      </c>
      <c r="CX218" s="2">
        <v>22.67309666666667</v>
      </c>
      <c r="CY218" s="2">
        <v>999.9000000000002</v>
      </c>
      <c r="CZ218" s="2">
        <v>0</v>
      </c>
      <c r="DA218" s="2">
        <v>0</v>
      </c>
      <c r="DB218" s="2">
        <v>9998.6153333333314</v>
      </c>
      <c r="DC218" s="2">
        <v>0</v>
      </c>
      <c r="DD218" s="2">
        <v>0.22779616666666669</v>
      </c>
      <c r="DE218" s="2">
        <v>5.0002199999999997E-3</v>
      </c>
      <c r="DF218" s="2">
        <v>0</v>
      </c>
      <c r="DG218" s="2">
        <v>0</v>
      </c>
      <c r="DH218" s="2">
        <v>0</v>
      </c>
      <c r="DI218" s="2">
        <v>643.07333333333338</v>
      </c>
      <c r="DJ218" s="2">
        <v>5.0002199999999997E-3</v>
      </c>
      <c r="DK218" s="2">
        <v>-4.4066666666666672</v>
      </c>
      <c r="DL218" s="2">
        <v>-0.81666666666666665</v>
      </c>
      <c r="DM218" s="2">
        <v>34.641533333333342</v>
      </c>
      <c r="DN218" s="2">
        <v>39.553733333333319</v>
      </c>
      <c r="DO218" s="2">
        <v>37.203800000000001</v>
      </c>
      <c r="DP218" s="2">
        <v>38.203933333333318</v>
      </c>
      <c r="DQ218" s="2">
        <v>36.75</v>
      </c>
      <c r="DR218" s="2">
        <v>0</v>
      </c>
      <c r="DS218" s="2">
        <v>0</v>
      </c>
      <c r="DT218" s="2">
        <v>0</v>
      </c>
      <c r="DU218" s="2">
        <v>104.7999999523163</v>
      </c>
      <c r="DV218" s="2">
        <v>0</v>
      </c>
      <c r="DW218" s="2">
        <v>642</v>
      </c>
      <c r="DX218" s="2">
        <v>10.99230736952515</v>
      </c>
      <c r="DY218" s="2">
        <v>-0.14615358756139299</v>
      </c>
      <c r="DZ218" s="2">
        <v>-4.2279999999999998</v>
      </c>
      <c r="EA218" s="2">
        <v>15</v>
      </c>
      <c r="EB218" s="2">
        <v>1693278882</v>
      </c>
      <c r="EC218" s="2" t="s">
        <v>1322</v>
      </c>
      <c r="ED218" s="2">
        <v>1693278881</v>
      </c>
      <c r="EE218" s="2">
        <v>1693278882</v>
      </c>
      <c r="EF218" s="2">
        <v>198</v>
      </c>
      <c r="EG218" s="2">
        <v>0.08</v>
      </c>
      <c r="EH218" s="2">
        <v>6.0000000000000001E-3</v>
      </c>
      <c r="EI218" s="2">
        <v>-1.6E-2</v>
      </c>
      <c r="EJ218" s="2">
        <v>3.6999999999999998E-2</v>
      </c>
      <c r="EK218" s="2">
        <v>410</v>
      </c>
      <c r="EL218" s="2">
        <v>13</v>
      </c>
      <c r="EM218" s="2">
        <v>0.98</v>
      </c>
      <c r="EN218" s="2">
        <v>0.44</v>
      </c>
      <c r="EO218" s="2">
        <v>100</v>
      </c>
      <c r="EP218" s="2">
        <v>100</v>
      </c>
      <c r="EQ218" s="2">
        <v>-1.6E-2</v>
      </c>
      <c r="ER218" s="2">
        <v>3.6999999999999998E-2</v>
      </c>
      <c r="ES218" s="2">
        <v>-0.58525367055259925</v>
      </c>
      <c r="ET218" s="2">
        <v>4.3947813741094052E-4</v>
      </c>
      <c r="EU218" s="2">
        <v>1.9954388575737439E-6</v>
      </c>
      <c r="EV218" s="2">
        <v>-3.8034163071679039E-10</v>
      </c>
      <c r="EW218" s="2">
        <v>-5.4719370730535698E-2</v>
      </c>
      <c r="EX218" s="2">
        <v>-1.1920631203760169E-2</v>
      </c>
      <c r="EY218" s="2">
        <v>1.912794135708796E-3</v>
      </c>
      <c r="EZ218" s="2">
        <v>-4.0206091563060771E-5</v>
      </c>
      <c r="FA218" s="2">
        <v>23</v>
      </c>
      <c r="FB218" s="2">
        <v>2006</v>
      </c>
      <c r="FC218" s="2">
        <v>0</v>
      </c>
      <c r="FD218" s="2">
        <v>18</v>
      </c>
      <c r="FE218" s="2">
        <v>1.4</v>
      </c>
      <c r="FF218" s="2">
        <v>1.4</v>
      </c>
      <c r="FG218" s="2">
        <v>1.07056</v>
      </c>
      <c r="FH218" s="2">
        <v>2.6025399999999999</v>
      </c>
      <c r="FI218" s="2">
        <v>1.39771</v>
      </c>
      <c r="FJ218" s="2">
        <v>2.2680699999999998</v>
      </c>
      <c r="FK218" s="2">
        <v>1.3952599999999999</v>
      </c>
      <c r="FL218" s="2">
        <v>2.63184</v>
      </c>
      <c r="FM218" s="2">
        <v>30.264900000000001</v>
      </c>
      <c r="FN218" s="2">
        <v>12.126899999999999</v>
      </c>
      <c r="FO218" s="2">
        <v>18</v>
      </c>
      <c r="FP218" s="2">
        <v>590.80700000000002</v>
      </c>
      <c r="FQ218" s="2">
        <v>396.767</v>
      </c>
      <c r="FR218" s="2">
        <v>22.7957</v>
      </c>
      <c r="FS218" s="2">
        <v>23.704899999999999</v>
      </c>
      <c r="FT218" s="2">
        <v>30.0001</v>
      </c>
      <c r="FU218" s="2">
        <v>23.530899999999999</v>
      </c>
      <c r="FV218" s="2">
        <v>23.881900000000002</v>
      </c>
      <c r="FW218" s="2">
        <v>21.4573</v>
      </c>
      <c r="FX218" s="2">
        <v>0</v>
      </c>
      <c r="FY218" s="2">
        <v>94.845500000000001</v>
      </c>
      <c r="FZ218" s="2">
        <v>-999.9</v>
      </c>
      <c r="GA218" s="2">
        <v>410</v>
      </c>
      <c r="GB218" s="2">
        <v>15.9642</v>
      </c>
      <c r="GC218" s="2">
        <v>99.256600000000006</v>
      </c>
      <c r="GD218" s="2">
        <v>93.884</v>
      </c>
    </row>
    <row r="219" spans="1:186" s="2" customFormat="1" thickTop="1" thickBot="1" x14ac:dyDescent="0.35">
      <c r="A219" s="1">
        <v>198</v>
      </c>
      <c r="B219" s="2">
        <v>1693279009</v>
      </c>
      <c r="C219" s="2">
        <v>42600</v>
      </c>
      <c r="D219" s="2" t="s">
        <v>1323</v>
      </c>
      <c r="E219" s="2" t="s">
        <v>1324</v>
      </c>
      <c r="F219" s="2">
        <v>5</v>
      </c>
      <c r="G219" s="2" t="s">
        <v>934</v>
      </c>
      <c r="H219" s="2" t="s">
        <v>308</v>
      </c>
      <c r="I219" s="1">
        <v>198</v>
      </c>
      <c r="J219" s="1" t="s">
        <v>1365</v>
      </c>
      <c r="M219" s="2">
        <v>1693279001</v>
      </c>
      <c r="N219" s="2">
        <f t="shared" si="150"/>
        <v>2.9994667727813894E-4</v>
      </c>
      <c r="O219" s="2">
        <f t="shared" si="151"/>
        <v>0.29994667727813895</v>
      </c>
      <c r="P219" s="1">
        <f t="shared" si="152"/>
        <v>-0.87159436174113047</v>
      </c>
      <c r="Q219" s="2">
        <f t="shared" si="153"/>
        <v>410.7802258064516</v>
      </c>
      <c r="R219" s="2">
        <f t="shared" si="154"/>
        <v>464.2718455369868</v>
      </c>
      <c r="S219" s="2">
        <f t="shared" si="155"/>
        <v>47.097220839497744</v>
      </c>
      <c r="T219" s="2">
        <f t="shared" si="156"/>
        <v>41.670859857824247</v>
      </c>
      <c r="U219" s="2">
        <f t="shared" si="157"/>
        <v>2.2224336784072127E-2</v>
      </c>
      <c r="V219" s="2">
        <f t="shared" si="158"/>
        <v>2.9527977774730028</v>
      </c>
      <c r="W219" s="2">
        <f t="shared" si="159"/>
        <v>2.2131825434088297E-2</v>
      </c>
      <c r="X219" s="2">
        <f t="shared" si="160"/>
        <v>1.3840670461060915E-2</v>
      </c>
      <c r="Y219" s="2">
        <f t="shared" si="161"/>
        <v>3.9903511277246398E-5</v>
      </c>
      <c r="Z219" s="2">
        <f t="shared" si="162"/>
        <v>23.344021813382081</v>
      </c>
      <c r="AA219" s="2">
        <f t="shared" si="163"/>
        <v>22.835667741935481</v>
      </c>
      <c r="AB219" s="2">
        <f t="shared" si="164"/>
        <v>2.7917974646097719</v>
      </c>
      <c r="AC219" s="2">
        <f t="shared" si="165"/>
        <v>49.980456459408877</v>
      </c>
      <c r="AD219" s="2">
        <f t="shared" si="166"/>
        <v>1.4456797795731204</v>
      </c>
      <c r="AE219" s="2">
        <f t="shared" si="167"/>
        <v>2.8924901491190154</v>
      </c>
      <c r="AF219" s="2">
        <f t="shared" si="168"/>
        <v>1.3461176850366514</v>
      </c>
      <c r="AG219" s="2">
        <f t="shared" si="169"/>
        <v>-13.227648467965928</v>
      </c>
      <c r="AH219" s="2">
        <f t="shared" si="170"/>
        <v>93.281954833693732</v>
      </c>
      <c r="AI219" s="2">
        <f t="shared" si="171"/>
        <v>6.5571764109885375</v>
      </c>
      <c r="AJ219" s="2">
        <f t="shared" si="172"/>
        <v>86.611522680227623</v>
      </c>
      <c r="AK219" s="2">
        <f t="shared" si="173"/>
        <v>-0.87159436174113047</v>
      </c>
      <c r="AL219" s="2">
        <f t="shared" si="174"/>
        <v>0.29994667727813895</v>
      </c>
      <c r="AM219" s="2">
        <f t="shared" si="175"/>
        <v>-0.92224255829192192</v>
      </c>
      <c r="AN219" s="2">
        <v>415.86961836096009</v>
      </c>
      <c r="AO219" s="2">
        <v>416.78419393939379</v>
      </c>
      <c r="AP219" s="2">
        <v>4.4897094169448152E-3</v>
      </c>
      <c r="AQ219" s="2">
        <v>67.259736336323371</v>
      </c>
      <c r="AR219" s="2">
        <f t="shared" si="176"/>
        <v>0.29791529546664319</v>
      </c>
      <c r="AS219" s="2">
        <v>13.931727014975239</v>
      </c>
      <c r="AT219" s="2">
        <v>14.2300103030303</v>
      </c>
      <c r="AU219" s="2">
        <v>-8.5928353437345918E-4</v>
      </c>
      <c r="AV219" s="2">
        <v>78.457779133011712</v>
      </c>
      <c r="AW219" s="2">
        <v>25</v>
      </c>
      <c r="AX219" s="2">
        <v>4</v>
      </c>
      <c r="AY219" s="2">
        <f t="shared" si="177"/>
        <v>1</v>
      </c>
      <c r="AZ219" s="2">
        <f t="shared" si="178"/>
        <v>0</v>
      </c>
      <c r="BA219" s="2">
        <f t="shared" si="179"/>
        <v>54228.203333896963</v>
      </c>
      <c r="BB219" s="2" t="s">
        <v>1325</v>
      </c>
      <c r="BC219" s="2">
        <v>8243.4500000000007</v>
      </c>
      <c r="BD219" s="2">
        <v>647.0884615384615</v>
      </c>
      <c r="BE219" s="2">
        <v>2932.07</v>
      </c>
      <c r="BF219" s="2">
        <f t="shared" si="180"/>
        <v>0.77930661220964659</v>
      </c>
      <c r="BG219" s="2">
        <v>-0.87159436174107363</v>
      </c>
      <c r="BH219" s="2" t="s">
        <v>309</v>
      </c>
      <c r="BI219" s="2" t="s">
        <v>309</v>
      </c>
      <c r="BJ219" s="2">
        <v>0</v>
      </c>
      <c r="BK219" s="2">
        <v>0</v>
      </c>
      <c r="BL219" s="2" t="e">
        <f t="shared" si="181"/>
        <v>#DIV/0!</v>
      </c>
      <c r="BM219" s="2">
        <v>0.5</v>
      </c>
      <c r="BN219" s="2">
        <f t="shared" si="182"/>
        <v>2.1001848040655996E-4</v>
      </c>
      <c r="BO219" s="2">
        <f t="shared" si="183"/>
        <v>-0.87159436174113047</v>
      </c>
      <c r="BP219" s="2" t="e">
        <f t="shared" si="184"/>
        <v>#DIV/0!</v>
      </c>
      <c r="BQ219" s="2">
        <f t="shared" si="185"/>
        <v>-2.7065912842893087E-10</v>
      </c>
      <c r="BR219" s="2" t="e">
        <f t="shared" si="186"/>
        <v>#DIV/0!</v>
      </c>
      <c r="BS219" s="2" t="e">
        <f t="shared" si="187"/>
        <v>#DIV/0!</v>
      </c>
      <c r="BT219" s="2" t="s">
        <v>309</v>
      </c>
      <c r="BU219" s="2">
        <v>0</v>
      </c>
      <c r="BV219" s="2" t="e">
        <f t="shared" si="188"/>
        <v>#DIV/0!</v>
      </c>
      <c r="BW219" s="2" t="e">
        <f t="shared" si="189"/>
        <v>#DIV/0!</v>
      </c>
      <c r="BX219" s="2" t="e">
        <f t="shared" si="190"/>
        <v>#DIV/0!</v>
      </c>
      <c r="BY219" s="2" t="e">
        <f t="shared" si="191"/>
        <v>#DIV/0!</v>
      </c>
      <c r="BZ219" s="2">
        <f t="shared" si="192"/>
        <v>0</v>
      </c>
      <c r="CA219" s="2">
        <f t="shared" si="193"/>
        <v>1.2831919867388257</v>
      </c>
      <c r="CB219" s="2" t="e">
        <f t="shared" si="194"/>
        <v>#DIV/0!</v>
      </c>
      <c r="CC219" s="2" t="e">
        <f t="shared" si="195"/>
        <v>#DIV/0!</v>
      </c>
      <c r="CD219" s="2">
        <f t="shared" si="196"/>
        <v>5.0002199999999997E-3</v>
      </c>
      <c r="CE219" s="2">
        <f t="shared" si="197"/>
        <v>2.1001848040655996E-4</v>
      </c>
      <c r="CF219" s="2">
        <f t="shared" si="198"/>
        <v>4.2001847999999994E-2</v>
      </c>
      <c r="CG219" s="2">
        <f t="shared" si="199"/>
        <v>7.9803511199999996E-3</v>
      </c>
      <c r="CH219" s="2">
        <v>6</v>
      </c>
      <c r="CI219" s="2">
        <v>0.5</v>
      </c>
      <c r="CJ219" s="2" t="s">
        <v>312</v>
      </c>
      <c r="CK219" s="2">
        <v>2</v>
      </c>
      <c r="CL219" s="2" t="b">
        <v>0</v>
      </c>
      <c r="CM219" s="2">
        <v>1693279001</v>
      </c>
      <c r="CN219" s="2">
        <v>410.7802258064516</v>
      </c>
      <c r="CO219" s="2">
        <v>410.03187096774178</v>
      </c>
      <c r="CP219" s="2">
        <v>14.25112580645161</v>
      </c>
      <c r="CQ219" s="2">
        <v>13.95546451612903</v>
      </c>
      <c r="CR219" s="2">
        <v>410.7872258064516</v>
      </c>
      <c r="CS219" s="2">
        <v>14.203125806451609</v>
      </c>
      <c r="CT219" s="2">
        <v>600.02193548387083</v>
      </c>
      <c r="CU219" s="2">
        <v>101.3431612903226</v>
      </c>
      <c r="CV219" s="2">
        <v>0.1000368967741936</v>
      </c>
      <c r="CW219" s="2">
        <v>23.421641935483859</v>
      </c>
      <c r="CX219" s="2">
        <v>22.835667741935481</v>
      </c>
      <c r="CY219" s="2">
        <v>999.90000000000032</v>
      </c>
      <c r="CZ219" s="2">
        <v>0</v>
      </c>
      <c r="DA219" s="2">
        <v>0</v>
      </c>
      <c r="DB219" s="2">
        <v>9998.8287096774202</v>
      </c>
      <c r="DC219" s="2">
        <v>0</v>
      </c>
      <c r="DD219" s="2">
        <v>0.22874361290322581</v>
      </c>
      <c r="DE219" s="2">
        <v>5.0002199999999997E-3</v>
      </c>
      <c r="DF219" s="2">
        <v>0</v>
      </c>
      <c r="DG219" s="2">
        <v>0</v>
      </c>
      <c r="DH219" s="2">
        <v>0</v>
      </c>
      <c r="DI219" s="2">
        <v>647.10322580645152</v>
      </c>
      <c r="DJ219" s="2">
        <v>5.0002199999999997E-3</v>
      </c>
      <c r="DK219" s="2">
        <v>-0.55161290322580647</v>
      </c>
      <c r="DL219" s="2">
        <v>-0.65483870967741942</v>
      </c>
      <c r="DM219" s="2">
        <v>34.776000000000003</v>
      </c>
      <c r="DN219" s="2">
        <v>39.75</v>
      </c>
      <c r="DO219" s="2">
        <v>37.375</v>
      </c>
      <c r="DP219" s="2">
        <v>37.741548387096771</v>
      </c>
      <c r="DQ219" s="2">
        <v>36.811999999999983</v>
      </c>
      <c r="DR219" s="2">
        <v>0</v>
      </c>
      <c r="DS219" s="2">
        <v>0</v>
      </c>
      <c r="DT219" s="2">
        <v>0</v>
      </c>
      <c r="DU219" s="2">
        <v>152.19999980926511</v>
      </c>
      <c r="DV219" s="2">
        <v>0</v>
      </c>
      <c r="DW219" s="2">
        <v>647.0884615384615</v>
      </c>
      <c r="DX219" s="2">
        <v>18.06837594381042</v>
      </c>
      <c r="DY219" s="2">
        <v>16.2700854727189</v>
      </c>
      <c r="DZ219" s="2">
        <v>-0.35769230769230759</v>
      </c>
      <c r="EA219" s="2">
        <v>15</v>
      </c>
      <c r="EB219" s="2">
        <v>1693279032.5</v>
      </c>
      <c r="EC219" s="2" t="s">
        <v>1326</v>
      </c>
      <c r="ED219" s="2">
        <v>1693279032.5</v>
      </c>
      <c r="EE219" s="2">
        <v>1693279027.5</v>
      </c>
      <c r="EF219" s="2">
        <v>199</v>
      </c>
      <c r="EG219" s="2">
        <v>8.9999999999999993E-3</v>
      </c>
      <c r="EH219" s="2">
        <v>2E-3</v>
      </c>
      <c r="EI219" s="2">
        <v>-7.0000000000000001E-3</v>
      </c>
      <c r="EJ219" s="2">
        <v>4.8000000000000001E-2</v>
      </c>
      <c r="EK219" s="2">
        <v>410</v>
      </c>
      <c r="EL219" s="2">
        <v>14</v>
      </c>
      <c r="EM219" s="2">
        <v>1</v>
      </c>
      <c r="EN219" s="2">
        <v>0.32</v>
      </c>
      <c r="EO219" s="2">
        <v>100</v>
      </c>
      <c r="EP219" s="2">
        <v>100</v>
      </c>
      <c r="EQ219" s="2">
        <v>-7.0000000000000001E-3</v>
      </c>
      <c r="ER219" s="2">
        <v>4.8000000000000001E-2</v>
      </c>
      <c r="ES219" s="2">
        <v>-0.50555071970496313</v>
      </c>
      <c r="ET219" s="2">
        <v>4.3947813741094052E-4</v>
      </c>
      <c r="EU219" s="2">
        <v>1.9954388575737439E-6</v>
      </c>
      <c r="EV219" s="2">
        <v>-3.8034163071679039E-10</v>
      </c>
      <c r="EW219" s="2">
        <v>-4.901485548065572E-2</v>
      </c>
      <c r="EX219" s="2">
        <v>-1.1920631203760169E-2</v>
      </c>
      <c r="EY219" s="2">
        <v>1.912794135708796E-3</v>
      </c>
      <c r="EZ219" s="2">
        <v>-4.0206091563060771E-5</v>
      </c>
      <c r="FA219" s="2">
        <v>23</v>
      </c>
      <c r="FB219" s="2">
        <v>2006</v>
      </c>
      <c r="FC219" s="2">
        <v>0</v>
      </c>
      <c r="FD219" s="2">
        <v>18</v>
      </c>
      <c r="FE219" s="2">
        <v>2.1</v>
      </c>
      <c r="FF219" s="2">
        <v>2.1</v>
      </c>
      <c r="FG219" s="2">
        <v>1.07178</v>
      </c>
      <c r="FH219" s="2">
        <v>2.6110799999999998</v>
      </c>
      <c r="FI219" s="2">
        <v>1.39771</v>
      </c>
      <c r="FJ219" s="2">
        <v>2.2753899999999998</v>
      </c>
      <c r="FK219" s="2">
        <v>1.3952599999999999</v>
      </c>
      <c r="FL219" s="2">
        <v>2.3803700000000001</v>
      </c>
      <c r="FM219" s="2">
        <v>30.264900000000001</v>
      </c>
      <c r="FN219" s="2">
        <v>12.039400000000001</v>
      </c>
      <c r="FO219" s="2">
        <v>18</v>
      </c>
      <c r="FP219" s="2">
        <v>572.86199999999997</v>
      </c>
      <c r="FQ219" s="2">
        <v>399.56</v>
      </c>
      <c r="FR219" s="2">
        <v>22.8628</v>
      </c>
      <c r="FS219" s="2">
        <v>23.716799999999999</v>
      </c>
      <c r="FT219" s="2">
        <v>30.0001</v>
      </c>
      <c r="FU219" s="2">
        <v>23.540800000000001</v>
      </c>
      <c r="FV219" s="2">
        <v>23.894500000000001</v>
      </c>
      <c r="FW219" s="2">
        <v>21.484100000000002</v>
      </c>
      <c r="FX219" s="2">
        <v>0</v>
      </c>
      <c r="FY219" s="2">
        <v>98.754499999999993</v>
      </c>
      <c r="FZ219" s="2">
        <v>-999.9</v>
      </c>
      <c r="GA219" s="2">
        <v>410</v>
      </c>
      <c r="GB219" s="2">
        <v>14.9489</v>
      </c>
      <c r="GC219" s="2">
        <v>99.245699999999999</v>
      </c>
      <c r="GD219" s="2">
        <v>93.879400000000004</v>
      </c>
    </row>
    <row r="220" spans="1:186" s="2" customFormat="1" thickTop="1" thickBot="1" x14ac:dyDescent="0.35">
      <c r="A220" s="1">
        <v>199</v>
      </c>
      <c r="B220" s="2">
        <v>1693279187</v>
      </c>
      <c r="C220" s="2">
        <v>42778</v>
      </c>
      <c r="D220" s="2" t="s">
        <v>1327</v>
      </c>
      <c r="E220" s="2" t="s">
        <v>1328</v>
      </c>
      <c r="F220" s="2">
        <v>5</v>
      </c>
      <c r="G220" s="2" t="s">
        <v>934</v>
      </c>
      <c r="H220" s="2" t="s">
        <v>308</v>
      </c>
      <c r="I220" s="1">
        <v>199</v>
      </c>
      <c r="J220" s="1" t="s">
        <v>1366</v>
      </c>
      <c r="M220" s="2">
        <v>1693279179.25</v>
      </c>
      <c r="N220" s="2">
        <f t="shared" si="150"/>
        <v>8.1028948405117973E-4</v>
      </c>
      <c r="O220" s="2">
        <f t="shared" si="151"/>
        <v>0.81028948405117973</v>
      </c>
      <c r="P220" s="1">
        <f t="shared" si="152"/>
        <v>-1.1537226203823006</v>
      </c>
      <c r="Q220" s="2">
        <f t="shared" si="153"/>
        <v>410.87853333333328</v>
      </c>
      <c r="R220" s="2">
        <f t="shared" si="154"/>
        <v>432.35744850602083</v>
      </c>
      <c r="S220" s="2">
        <f t="shared" si="155"/>
        <v>43.863205531825443</v>
      </c>
      <c r="T220" s="2">
        <f t="shared" si="156"/>
        <v>41.684142642829983</v>
      </c>
      <c r="U220" s="2">
        <f t="shared" si="157"/>
        <v>6.1088813069278006E-2</v>
      </c>
      <c r="V220" s="2">
        <f t="shared" si="158"/>
        <v>2.9527770926822612</v>
      </c>
      <c r="W220" s="2">
        <f t="shared" si="159"/>
        <v>6.0395282413788276E-2</v>
      </c>
      <c r="X220" s="2">
        <f t="shared" si="160"/>
        <v>3.7808706330101249E-2</v>
      </c>
      <c r="Y220" s="2">
        <f t="shared" si="161"/>
        <v>3.9903511277246398E-5</v>
      </c>
      <c r="Z220" s="2">
        <f t="shared" si="162"/>
        <v>23.318163243848318</v>
      </c>
      <c r="AA220" s="2">
        <f t="shared" si="163"/>
        <v>22.888603333333339</v>
      </c>
      <c r="AB220" s="2">
        <f t="shared" si="164"/>
        <v>2.8007660428644869</v>
      </c>
      <c r="AC220" s="2">
        <f t="shared" si="165"/>
        <v>50.438058884247582</v>
      </c>
      <c r="AD220" s="2">
        <f t="shared" si="166"/>
        <v>1.4682894646460798</v>
      </c>
      <c r="AE220" s="2">
        <f t="shared" si="167"/>
        <v>2.9110744884447652</v>
      </c>
      <c r="AF220" s="2">
        <f t="shared" si="168"/>
        <v>1.3324765782184071</v>
      </c>
      <c r="AG220" s="2">
        <f t="shared" si="169"/>
        <v>-35.733766246657026</v>
      </c>
      <c r="AH220" s="2">
        <f t="shared" si="170"/>
        <v>101.75963015962932</v>
      </c>
      <c r="AI220" s="2">
        <f t="shared" si="171"/>
        <v>7.1589262662374864</v>
      </c>
      <c r="AJ220" s="2">
        <f t="shared" si="172"/>
        <v>73.184830082721064</v>
      </c>
      <c r="AK220" s="2">
        <f t="shared" si="173"/>
        <v>-1.1537226203823006</v>
      </c>
      <c r="AL220" s="2">
        <f t="shared" si="174"/>
        <v>0.81028948405117973</v>
      </c>
      <c r="AM220" s="2">
        <f t="shared" si="175"/>
        <v>-1.1634670885384975</v>
      </c>
      <c r="AN220" s="2">
        <v>415.69771276536812</v>
      </c>
      <c r="AO220" s="2">
        <v>416.8825696969696</v>
      </c>
      <c r="AP220" s="2">
        <v>-1.139393939426137E-3</v>
      </c>
      <c r="AQ220" s="2">
        <v>67.260000000000005</v>
      </c>
      <c r="AR220" s="2">
        <f t="shared" si="176"/>
        <v>0.81536339057709561</v>
      </c>
      <c r="AS220" s="2">
        <v>13.655541697411669</v>
      </c>
      <c r="AT220" s="2">
        <v>14.475195757575751</v>
      </c>
      <c r="AU220" s="2">
        <v>-2.9938324650292981E-3</v>
      </c>
      <c r="AV220" s="2">
        <v>78.454637618193516</v>
      </c>
      <c r="AW220" s="2">
        <v>16</v>
      </c>
      <c r="AX220" s="2">
        <v>3</v>
      </c>
      <c r="AY220" s="2">
        <f t="shared" si="177"/>
        <v>1</v>
      </c>
      <c r="AZ220" s="2">
        <f t="shared" si="178"/>
        <v>0</v>
      </c>
      <c r="BA220" s="2">
        <f t="shared" si="179"/>
        <v>54208.349185539038</v>
      </c>
      <c r="BB220" s="2" t="s">
        <v>1329</v>
      </c>
      <c r="BC220" s="2">
        <v>8137.74</v>
      </c>
      <c r="BD220" s="2">
        <v>560.79230769230765</v>
      </c>
      <c r="BE220" s="2">
        <v>3286.42</v>
      </c>
      <c r="BF220" s="2">
        <f t="shared" si="180"/>
        <v>0.82936073061498294</v>
      </c>
      <c r="BG220" s="2">
        <v>-1.153722620382414</v>
      </c>
      <c r="BH220" s="2" t="s">
        <v>309</v>
      </c>
      <c r="BI220" s="2" t="s">
        <v>309</v>
      </c>
      <c r="BJ220" s="2">
        <v>0</v>
      </c>
      <c r="BK220" s="2">
        <v>0</v>
      </c>
      <c r="BL220" s="2" t="e">
        <f t="shared" si="181"/>
        <v>#DIV/0!</v>
      </c>
      <c r="BM220" s="2">
        <v>0.5</v>
      </c>
      <c r="BN220" s="2">
        <f t="shared" si="182"/>
        <v>2.1001848040655996E-4</v>
      </c>
      <c r="BO220" s="2">
        <f t="shared" si="183"/>
        <v>-1.1537226203823006</v>
      </c>
      <c r="BP220" s="2" t="e">
        <f t="shared" si="184"/>
        <v>#DIV/0!</v>
      </c>
      <c r="BQ220" s="2">
        <f t="shared" si="185"/>
        <v>5.4026099463743623E-10</v>
      </c>
      <c r="BR220" s="2" t="e">
        <f t="shared" si="186"/>
        <v>#DIV/0!</v>
      </c>
      <c r="BS220" s="2" t="e">
        <f t="shared" si="187"/>
        <v>#DIV/0!</v>
      </c>
      <c r="BT220" s="2" t="s">
        <v>309</v>
      </c>
      <c r="BU220" s="2">
        <v>0</v>
      </c>
      <c r="BV220" s="2" t="e">
        <f t="shared" si="188"/>
        <v>#DIV/0!</v>
      </c>
      <c r="BW220" s="2" t="e">
        <f t="shared" si="189"/>
        <v>#DIV/0!</v>
      </c>
      <c r="BX220" s="2" t="e">
        <f t="shared" si="190"/>
        <v>#DIV/0!</v>
      </c>
      <c r="BY220" s="2" t="e">
        <f t="shared" si="191"/>
        <v>#DIV/0!</v>
      </c>
      <c r="BZ220" s="2">
        <f t="shared" si="192"/>
        <v>0</v>
      </c>
      <c r="CA220" s="2">
        <f t="shared" si="193"/>
        <v>1.2057479490962701</v>
      </c>
      <c r="CB220" s="2" t="e">
        <f t="shared" si="194"/>
        <v>#DIV/0!</v>
      </c>
      <c r="CC220" s="2" t="e">
        <f t="shared" si="195"/>
        <v>#DIV/0!</v>
      </c>
      <c r="CD220" s="2">
        <f t="shared" si="196"/>
        <v>5.0002199999999997E-3</v>
      </c>
      <c r="CE220" s="2">
        <f t="shared" si="197"/>
        <v>2.1001848040655996E-4</v>
      </c>
      <c r="CF220" s="2">
        <f t="shared" si="198"/>
        <v>4.2001847999999994E-2</v>
      </c>
      <c r="CG220" s="2">
        <f t="shared" si="199"/>
        <v>7.9803511199999996E-3</v>
      </c>
      <c r="CH220" s="2">
        <v>6</v>
      </c>
      <c r="CI220" s="2">
        <v>0.5</v>
      </c>
      <c r="CJ220" s="2" t="s">
        <v>312</v>
      </c>
      <c r="CK220" s="2">
        <v>2</v>
      </c>
      <c r="CL220" s="2" t="b">
        <v>0</v>
      </c>
      <c r="CM220" s="2">
        <v>1693279179.25</v>
      </c>
      <c r="CN220" s="2">
        <v>410.87853333333328</v>
      </c>
      <c r="CO220" s="2">
        <v>410.05773333333332</v>
      </c>
      <c r="CP220" s="2">
        <v>14.47285666666667</v>
      </c>
      <c r="CQ220" s="2">
        <v>13.674286666666671</v>
      </c>
      <c r="CR220" s="2">
        <v>410.86853333333329</v>
      </c>
      <c r="CS220" s="2">
        <v>14.435856666666661</v>
      </c>
      <c r="CT220" s="2">
        <v>599.99419999999998</v>
      </c>
      <c r="CU220" s="2">
        <v>101.3512666666667</v>
      </c>
      <c r="CV220" s="2">
        <v>9.9987806666666651E-2</v>
      </c>
      <c r="CW220" s="2">
        <v>23.527836666666669</v>
      </c>
      <c r="CX220" s="2">
        <v>22.888603333333339</v>
      </c>
      <c r="CY220" s="2">
        <v>999.9000000000002</v>
      </c>
      <c r="CZ220" s="2">
        <v>0</v>
      </c>
      <c r="DA220" s="2">
        <v>0</v>
      </c>
      <c r="DB220" s="2">
        <v>9997.911666666665</v>
      </c>
      <c r="DC220" s="2">
        <v>0</v>
      </c>
      <c r="DD220" s="2">
        <v>0.22489186666666669</v>
      </c>
      <c r="DE220" s="2">
        <v>5.0002199999999997E-3</v>
      </c>
      <c r="DF220" s="2">
        <v>0</v>
      </c>
      <c r="DG220" s="2">
        <v>0</v>
      </c>
      <c r="DH220" s="2">
        <v>0</v>
      </c>
      <c r="DI220" s="2">
        <v>560.84</v>
      </c>
      <c r="DJ220" s="2">
        <v>5.0002199999999997E-3</v>
      </c>
      <c r="DK220" s="2">
        <v>-3.1</v>
      </c>
      <c r="DL220" s="2">
        <v>-0.8933333333333332</v>
      </c>
      <c r="DM220" s="2">
        <v>34.879066666666667</v>
      </c>
      <c r="DN220" s="2">
        <v>39.875</v>
      </c>
      <c r="DO220" s="2">
        <v>37.466399999999993</v>
      </c>
      <c r="DP220" s="2">
        <v>39.066466666666663</v>
      </c>
      <c r="DQ220" s="2">
        <v>36.995800000000003</v>
      </c>
      <c r="DR220" s="2">
        <v>0</v>
      </c>
      <c r="DS220" s="2">
        <v>0</v>
      </c>
      <c r="DT220" s="2">
        <v>0</v>
      </c>
      <c r="DU220" s="2">
        <v>177.19999980926511</v>
      </c>
      <c r="DV220" s="2">
        <v>0</v>
      </c>
      <c r="DW220" s="2">
        <v>560.79230769230765</v>
      </c>
      <c r="DX220" s="2">
        <v>-6.1401709266706543</v>
      </c>
      <c r="DY220" s="2">
        <v>30.36239315139969</v>
      </c>
      <c r="DZ220" s="2">
        <v>-3.3115384615384609</v>
      </c>
      <c r="EA220" s="2">
        <v>15</v>
      </c>
      <c r="EB220" s="2">
        <v>1693279219.5999999</v>
      </c>
      <c r="EC220" s="2" t="s">
        <v>1330</v>
      </c>
      <c r="ED220" s="2">
        <v>1693279219.5999999</v>
      </c>
      <c r="EE220" s="2">
        <v>1693279206.0999999</v>
      </c>
      <c r="EF220" s="2">
        <v>200</v>
      </c>
      <c r="EG220" s="2">
        <v>1.7000000000000001E-2</v>
      </c>
      <c r="EH220" s="2">
        <v>-5.0000000000000001E-3</v>
      </c>
      <c r="EI220" s="2">
        <v>0.01</v>
      </c>
      <c r="EJ220" s="2">
        <v>3.6999999999999998E-2</v>
      </c>
      <c r="EK220" s="2">
        <v>410</v>
      </c>
      <c r="EL220" s="2">
        <v>14</v>
      </c>
      <c r="EM220" s="2">
        <v>0.7</v>
      </c>
      <c r="EN220" s="2">
        <v>0.19</v>
      </c>
      <c r="EO220" s="2">
        <v>100</v>
      </c>
      <c r="EP220" s="2">
        <v>100</v>
      </c>
      <c r="EQ220" s="2">
        <v>0.01</v>
      </c>
      <c r="ER220" s="2">
        <v>3.6999999999999998E-2</v>
      </c>
      <c r="ES220" s="2">
        <v>-0.49645436035941959</v>
      </c>
      <c r="ET220" s="2">
        <v>4.3947813741094052E-4</v>
      </c>
      <c r="EU220" s="2">
        <v>1.9954388575737439E-6</v>
      </c>
      <c r="EV220" s="2">
        <v>-3.8034163071679039E-10</v>
      </c>
      <c r="EW220" s="2">
        <v>-4.7149962147831181E-2</v>
      </c>
      <c r="EX220" s="2">
        <v>-1.1920631203760169E-2</v>
      </c>
      <c r="EY220" s="2">
        <v>1.912794135708796E-3</v>
      </c>
      <c r="EZ220" s="2">
        <v>-4.0206091563060771E-5</v>
      </c>
      <c r="FA220" s="2">
        <v>23</v>
      </c>
      <c r="FB220" s="2">
        <v>2006</v>
      </c>
      <c r="FC220" s="2">
        <v>0</v>
      </c>
      <c r="FD220" s="2">
        <v>18</v>
      </c>
      <c r="FE220" s="2">
        <v>2.6</v>
      </c>
      <c r="FF220" s="2">
        <v>2.7</v>
      </c>
      <c r="FG220" s="2">
        <v>1.07178</v>
      </c>
      <c r="FH220" s="2">
        <v>2.6098599999999998</v>
      </c>
      <c r="FI220" s="2">
        <v>1.39771</v>
      </c>
      <c r="FJ220" s="2">
        <v>2.2705099999999998</v>
      </c>
      <c r="FK220" s="2">
        <v>1.3952599999999999</v>
      </c>
      <c r="FL220" s="2">
        <v>2.4462899999999999</v>
      </c>
      <c r="FM220" s="2">
        <v>30.3079</v>
      </c>
      <c r="FN220" s="2">
        <v>11.9518</v>
      </c>
      <c r="FO220" s="2">
        <v>18</v>
      </c>
      <c r="FP220" s="2">
        <v>582.06500000000005</v>
      </c>
      <c r="FQ220" s="2">
        <v>398.52600000000001</v>
      </c>
      <c r="FR220" s="2">
        <v>22.921299999999999</v>
      </c>
      <c r="FS220" s="2">
        <v>23.770099999999999</v>
      </c>
      <c r="FT220" s="2">
        <v>30.0002</v>
      </c>
      <c r="FU220" s="2">
        <v>23.584299999999999</v>
      </c>
      <c r="FV220" s="2">
        <v>23.935700000000001</v>
      </c>
      <c r="FW220" s="2">
        <v>21.468</v>
      </c>
      <c r="FX220" s="2">
        <v>0</v>
      </c>
      <c r="FY220" s="2">
        <v>97.613100000000003</v>
      </c>
      <c r="FZ220" s="2">
        <v>-999.9</v>
      </c>
      <c r="GA220" s="2">
        <v>410</v>
      </c>
      <c r="GB220" s="2">
        <v>14.430400000000001</v>
      </c>
      <c r="GC220" s="2">
        <v>99.237399999999994</v>
      </c>
      <c r="GD220" s="2">
        <v>93.863299999999995</v>
      </c>
    </row>
    <row r="221" spans="1:186" s="2" customFormat="1" thickTop="1" thickBot="1" x14ac:dyDescent="0.35">
      <c r="A221" s="1">
        <v>200</v>
      </c>
      <c r="B221" s="2">
        <v>1693279332.0999999</v>
      </c>
      <c r="C221" s="2">
        <v>42923.099999904633</v>
      </c>
      <c r="D221" s="2" t="s">
        <v>1331</v>
      </c>
      <c r="E221" s="2" t="s">
        <v>1332</v>
      </c>
      <c r="F221" s="2">
        <v>5</v>
      </c>
      <c r="G221" s="2" t="s">
        <v>934</v>
      </c>
      <c r="H221" s="2" t="s">
        <v>308</v>
      </c>
      <c r="I221" s="1">
        <v>200</v>
      </c>
      <c r="J221" s="1" t="s">
        <v>1368</v>
      </c>
      <c r="M221" s="2">
        <v>1693279324.349999</v>
      </c>
      <c r="N221" s="2">
        <f t="shared" si="150"/>
        <v>6.8900214112058915E-4</v>
      </c>
      <c r="O221" s="2">
        <f t="shared" si="151"/>
        <v>0.68900214112058911</v>
      </c>
      <c r="P221" s="1">
        <f t="shared" si="152"/>
        <v>-1.1982349522630158</v>
      </c>
      <c r="Q221" s="2">
        <f t="shared" si="153"/>
        <v>410.9582333333334</v>
      </c>
      <c r="R221" s="2">
        <f t="shared" si="154"/>
        <v>439.36975114741603</v>
      </c>
      <c r="S221" s="2">
        <f t="shared" si="155"/>
        <v>44.574082979274998</v>
      </c>
      <c r="T221" s="2">
        <f t="shared" si="156"/>
        <v>41.691733092181472</v>
      </c>
      <c r="U221" s="2">
        <f t="shared" si="157"/>
        <v>5.1403762629733188E-2</v>
      </c>
      <c r="V221" s="2">
        <f t="shared" si="158"/>
        <v>2.9532563694697238</v>
      </c>
      <c r="W221" s="2">
        <f t="shared" si="159"/>
        <v>5.0911829082776659E-2</v>
      </c>
      <c r="X221" s="2">
        <f t="shared" si="160"/>
        <v>3.1863698983138913E-2</v>
      </c>
      <c r="Y221" s="2">
        <f t="shared" si="161"/>
        <v>3.9903511277246398E-5</v>
      </c>
      <c r="Z221" s="2">
        <f t="shared" si="162"/>
        <v>23.43095473035747</v>
      </c>
      <c r="AA221" s="2">
        <f t="shared" si="163"/>
        <v>22.94558666666666</v>
      </c>
      <c r="AB221" s="2">
        <f t="shared" si="164"/>
        <v>2.8104485686205933</v>
      </c>
      <c r="AC221" s="2">
        <f t="shared" si="165"/>
        <v>50.128119995971353</v>
      </c>
      <c r="AD221" s="2">
        <f t="shared" si="166"/>
        <v>1.4664405129085092</v>
      </c>
      <c r="AE221" s="2">
        <f t="shared" si="167"/>
        <v>2.9253850194788127</v>
      </c>
      <c r="AF221" s="2">
        <f t="shared" si="168"/>
        <v>1.3440080557120841</v>
      </c>
      <c r="AG221" s="2">
        <f t="shared" si="169"/>
        <v>-30.384994423417982</v>
      </c>
      <c r="AH221" s="2">
        <f t="shared" si="170"/>
        <v>105.65889364371843</v>
      </c>
      <c r="AI221" s="2">
        <f t="shared" si="171"/>
        <v>7.4372472861362562</v>
      </c>
      <c r="AJ221" s="2">
        <f t="shared" si="172"/>
        <v>82.711186409947985</v>
      </c>
      <c r="AK221" s="2">
        <f t="shared" si="173"/>
        <v>-1.1982349522630158</v>
      </c>
      <c r="AL221" s="2">
        <f t="shared" si="174"/>
        <v>0.68900214112058911</v>
      </c>
      <c r="AM221" s="2">
        <f t="shared" si="175"/>
        <v>-1.3049343902405206</v>
      </c>
      <c r="AN221" s="2">
        <v>415.72574572939521</v>
      </c>
      <c r="AO221" s="2">
        <v>416.9994606060605</v>
      </c>
      <c r="AP221" s="2">
        <v>1.0732894315485931E-2</v>
      </c>
      <c r="AQ221" s="2">
        <v>67.259746395843436</v>
      </c>
      <c r="AR221" s="2">
        <f t="shared" si="176"/>
        <v>0.66127099225933539</v>
      </c>
      <c r="AS221" s="2">
        <v>13.74128520667969</v>
      </c>
      <c r="AT221" s="2">
        <v>14.426668484848481</v>
      </c>
      <c r="AU221" s="2">
        <v>-6.2678557115772027E-3</v>
      </c>
      <c r="AV221" s="2">
        <v>78.451683029506043</v>
      </c>
      <c r="AW221" s="2">
        <v>28</v>
      </c>
      <c r="AX221" s="2">
        <v>5</v>
      </c>
      <c r="AY221" s="2">
        <f t="shared" si="177"/>
        <v>1</v>
      </c>
      <c r="AZ221" s="2">
        <f t="shared" si="178"/>
        <v>0</v>
      </c>
      <c r="BA221" s="2">
        <f t="shared" si="179"/>
        <v>54207.596089010956</v>
      </c>
      <c r="BB221" s="2" t="s">
        <v>1333</v>
      </c>
      <c r="BC221" s="2">
        <v>8170.23</v>
      </c>
      <c r="BD221" s="2">
        <v>624.68799999999999</v>
      </c>
      <c r="BE221" s="2">
        <v>3392.75</v>
      </c>
      <c r="BF221" s="2">
        <f t="shared" si="180"/>
        <v>0.81587561712475132</v>
      </c>
      <c r="BG221" s="2">
        <v>-1.1982349522630731</v>
      </c>
      <c r="BH221" s="2" t="s">
        <v>309</v>
      </c>
      <c r="BI221" s="2" t="s">
        <v>309</v>
      </c>
      <c r="BJ221" s="2">
        <v>0</v>
      </c>
      <c r="BK221" s="2">
        <v>0</v>
      </c>
      <c r="BL221" s="2" t="e">
        <f t="shared" si="181"/>
        <v>#DIV/0!</v>
      </c>
      <c r="BM221" s="2">
        <v>0.5</v>
      </c>
      <c r="BN221" s="2">
        <f t="shared" si="182"/>
        <v>2.1001848040655996E-4</v>
      </c>
      <c r="BO221" s="2">
        <f t="shared" si="183"/>
        <v>-1.1982349522630158</v>
      </c>
      <c r="BP221" s="2" t="e">
        <f t="shared" si="184"/>
        <v>#DIV/0!</v>
      </c>
      <c r="BQ221" s="2">
        <f t="shared" si="185"/>
        <v>2.7277365286978191E-10</v>
      </c>
      <c r="BR221" s="2" t="e">
        <f t="shared" si="186"/>
        <v>#DIV/0!</v>
      </c>
      <c r="BS221" s="2" t="e">
        <f t="shared" si="187"/>
        <v>#DIV/0!</v>
      </c>
      <c r="BT221" s="2" t="s">
        <v>309</v>
      </c>
      <c r="BU221" s="2">
        <v>0</v>
      </c>
      <c r="BV221" s="2" t="e">
        <f t="shared" si="188"/>
        <v>#DIV/0!</v>
      </c>
      <c r="BW221" s="2" t="e">
        <f t="shared" si="189"/>
        <v>#DIV/0!</v>
      </c>
      <c r="BX221" s="2" t="e">
        <f t="shared" si="190"/>
        <v>#DIV/0!</v>
      </c>
      <c r="BY221" s="2" t="e">
        <f t="shared" si="191"/>
        <v>#DIV/0!</v>
      </c>
      <c r="BZ221" s="2">
        <f t="shared" si="192"/>
        <v>0</v>
      </c>
      <c r="CA221" s="2">
        <f t="shared" si="193"/>
        <v>1.2256770260203709</v>
      </c>
      <c r="CB221" s="2" t="e">
        <f t="shared" si="194"/>
        <v>#DIV/0!</v>
      </c>
      <c r="CC221" s="2" t="e">
        <f t="shared" si="195"/>
        <v>#DIV/0!</v>
      </c>
      <c r="CD221" s="2">
        <f t="shared" si="196"/>
        <v>5.0002199999999997E-3</v>
      </c>
      <c r="CE221" s="2">
        <f t="shared" si="197"/>
        <v>2.1001848040655996E-4</v>
      </c>
      <c r="CF221" s="2">
        <f t="shared" si="198"/>
        <v>4.2001847999999994E-2</v>
      </c>
      <c r="CG221" s="2">
        <f t="shared" si="199"/>
        <v>7.9803511199999996E-3</v>
      </c>
      <c r="CH221" s="2">
        <v>6</v>
      </c>
      <c r="CI221" s="2">
        <v>0.5</v>
      </c>
      <c r="CJ221" s="2" t="s">
        <v>312</v>
      </c>
      <c r="CK221" s="2">
        <v>2</v>
      </c>
      <c r="CL221" s="2" t="b">
        <v>0</v>
      </c>
      <c r="CM221" s="2">
        <v>1693279324.349999</v>
      </c>
      <c r="CN221" s="2">
        <v>410.9582333333334</v>
      </c>
      <c r="CO221" s="2">
        <v>410.04316666666671</v>
      </c>
      <c r="CP221" s="2">
        <v>14.454803333333331</v>
      </c>
      <c r="CQ221" s="2">
        <v>13.77577333333333</v>
      </c>
      <c r="CR221" s="2">
        <v>410.92123333333342</v>
      </c>
      <c r="CS221" s="2">
        <v>14.41180333333333</v>
      </c>
      <c r="CT221" s="2">
        <v>600.01126666666676</v>
      </c>
      <c r="CU221" s="2">
        <v>101.35006666666671</v>
      </c>
      <c r="CV221" s="2">
        <v>9.9982779999999993E-2</v>
      </c>
      <c r="CW221" s="2">
        <v>23.609206666666669</v>
      </c>
      <c r="CX221" s="2">
        <v>22.94558666666666</v>
      </c>
      <c r="CY221" s="2">
        <v>999.9000000000002</v>
      </c>
      <c r="CZ221" s="2">
        <v>0</v>
      </c>
      <c r="DA221" s="2">
        <v>0</v>
      </c>
      <c r="DB221" s="2">
        <v>10000.75066666667</v>
      </c>
      <c r="DC221" s="2">
        <v>0</v>
      </c>
      <c r="DD221" s="2">
        <v>0.22784303333333339</v>
      </c>
      <c r="DE221" s="2">
        <v>5.0002199999999997E-3</v>
      </c>
      <c r="DF221" s="2">
        <v>0</v>
      </c>
      <c r="DG221" s="2">
        <v>0</v>
      </c>
      <c r="DH221" s="2">
        <v>0</v>
      </c>
      <c r="DI221" s="2">
        <v>624.80666666666673</v>
      </c>
      <c r="DJ221" s="2">
        <v>5.0002199999999997E-3</v>
      </c>
      <c r="DK221" s="2">
        <v>-4.4300000000000006</v>
      </c>
      <c r="DL221" s="2">
        <v>-1.676666666666667</v>
      </c>
      <c r="DM221" s="2">
        <v>34.962200000000003</v>
      </c>
      <c r="DN221" s="2">
        <v>40.174599999999977</v>
      </c>
      <c r="DO221" s="2">
        <v>37.549599999999991</v>
      </c>
      <c r="DP221" s="2">
        <v>40.24553333333332</v>
      </c>
      <c r="DQ221" s="2">
        <v>37.254133333333343</v>
      </c>
      <c r="DR221" s="2">
        <v>0</v>
      </c>
      <c r="DS221" s="2">
        <v>0</v>
      </c>
      <c r="DT221" s="2">
        <v>0</v>
      </c>
      <c r="DU221" s="2">
        <v>144.20000004768369</v>
      </c>
      <c r="DV221" s="2">
        <v>0</v>
      </c>
      <c r="DW221" s="2">
        <v>624.68799999999999</v>
      </c>
      <c r="DX221" s="2">
        <v>-5.0615383997929762</v>
      </c>
      <c r="DY221" s="2">
        <v>-4.4153845310211111</v>
      </c>
      <c r="DZ221" s="2">
        <v>-5.08</v>
      </c>
      <c r="EA221" s="2">
        <v>15</v>
      </c>
      <c r="EB221" s="2">
        <v>1693279359.0999999</v>
      </c>
      <c r="EC221" s="2" t="s">
        <v>1334</v>
      </c>
      <c r="ED221" s="2">
        <v>1693279359.0999999</v>
      </c>
      <c r="EE221" s="2">
        <v>1693279350.0999999</v>
      </c>
      <c r="EF221" s="2">
        <v>201</v>
      </c>
      <c r="EG221" s="2">
        <v>2.5999999999999999E-2</v>
      </c>
      <c r="EH221" s="2">
        <v>3.0000000000000001E-3</v>
      </c>
      <c r="EI221" s="2">
        <v>3.6999999999999998E-2</v>
      </c>
      <c r="EJ221" s="2">
        <v>4.2999999999999997E-2</v>
      </c>
      <c r="EK221" s="2">
        <v>410</v>
      </c>
      <c r="EL221" s="2">
        <v>14</v>
      </c>
      <c r="EM221" s="2">
        <v>0.76</v>
      </c>
      <c r="EN221" s="2">
        <v>0.17</v>
      </c>
      <c r="EO221" s="2">
        <v>100</v>
      </c>
      <c r="EP221" s="2">
        <v>100</v>
      </c>
      <c r="EQ221" s="2">
        <v>3.6999999999999998E-2</v>
      </c>
      <c r="ER221" s="2">
        <v>4.2999999999999997E-2</v>
      </c>
      <c r="ES221" s="2">
        <v>-0.47920010254499662</v>
      </c>
      <c r="ET221" s="2">
        <v>4.3947813741094052E-4</v>
      </c>
      <c r="EU221" s="2">
        <v>1.9954388575737439E-6</v>
      </c>
      <c r="EV221" s="2">
        <v>-3.8034163071679039E-10</v>
      </c>
      <c r="EW221" s="2">
        <v>-5.1863289760988557E-2</v>
      </c>
      <c r="EX221" s="2">
        <v>-1.1920631203760169E-2</v>
      </c>
      <c r="EY221" s="2">
        <v>1.912794135708796E-3</v>
      </c>
      <c r="EZ221" s="2">
        <v>-4.0206091563060771E-5</v>
      </c>
      <c r="FA221" s="2">
        <v>23</v>
      </c>
      <c r="FB221" s="2">
        <v>2006</v>
      </c>
      <c r="FC221" s="2">
        <v>0</v>
      </c>
      <c r="FD221" s="2">
        <v>18</v>
      </c>
      <c r="FE221" s="2">
        <v>1.9</v>
      </c>
      <c r="FF221" s="2">
        <v>2.1</v>
      </c>
      <c r="FG221" s="2">
        <v>1.07178</v>
      </c>
      <c r="FH221" s="2">
        <v>2.6049799999999999</v>
      </c>
      <c r="FI221" s="2">
        <v>1.39771</v>
      </c>
      <c r="FJ221" s="2">
        <v>2.2741699999999998</v>
      </c>
      <c r="FK221" s="2">
        <v>1.3952599999999999</v>
      </c>
      <c r="FL221" s="2">
        <v>2.6037599999999999</v>
      </c>
      <c r="FM221" s="2">
        <v>30.350899999999999</v>
      </c>
      <c r="FN221" s="2">
        <v>11.8818</v>
      </c>
      <c r="FO221" s="2">
        <v>18</v>
      </c>
      <c r="FP221" s="2">
        <v>568.75800000000004</v>
      </c>
      <c r="FQ221" s="2">
        <v>399.27699999999999</v>
      </c>
      <c r="FR221" s="2">
        <v>23.004200000000001</v>
      </c>
      <c r="FS221" s="2">
        <v>23.839500000000001</v>
      </c>
      <c r="FT221" s="2">
        <v>30.000299999999999</v>
      </c>
      <c r="FU221" s="2">
        <v>23.6447</v>
      </c>
      <c r="FV221" s="2">
        <v>23.996500000000001</v>
      </c>
      <c r="FW221" s="2">
        <v>21.473400000000002</v>
      </c>
      <c r="FX221" s="2">
        <v>0</v>
      </c>
      <c r="FY221" s="2">
        <v>98.4071</v>
      </c>
      <c r="FZ221" s="2">
        <v>-999.9</v>
      </c>
      <c r="GA221" s="2">
        <v>410</v>
      </c>
      <c r="GB221" s="2">
        <v>15.3071</v>
      </c>
      <c r="GC221" s="2">
        <v>99.221100000000007</v>
      </c>
      <c r="GD221" s="2">
        <v>93.852999999999994</v>
      </c>
    </row>
    <row r="222" spans="1:186" s="2" customFormat="1" thickTop="1" thickBot="1" x14ac:dyDescent="0.35">
      <c r="A222" s="1">
        <v>201</v>
      </c>
      <c r="B222" s="2">
        <v>1693279452.5999999</v>
      </c>
      <c r="C222" s="2">
        <v>43043.599999904633</v>
      </c>
      <c r="D222" s="2" t="s">
        <v>1335</v>
      </c>
      <c r="E222" s="2" t="s">
        <v>1336</v>
      </c>
      <c r="F222" s="2">
        <v>5</v>
      </c>
      <c r="G222" s="2" t="s">
        <v>934</v>
      </c>
      <c r="H222" s="2" t="s">
        <v>308</v>
      </c>
      <c r="I222" s="1">
        <v>201</v>
      </c>
      <c r="J222" s="1" t="s">
        <v>1369</v>
      </c>
      <c r="M222" s="2">
        <v>1693279444.849999</v>
      </c>
      <c r="N222" s="2">
        <f t="shared" si="150"/>
        <v>3.8976792783670028E-4</v>
      </c>
      <c r="O222" s="2">
        <f t="shared" si="151"/>
        <v>0.38976792783670028</v>
      </c>
      <c r="P222" s="1">
        <f t="shared" si="152"/>
        <v>-0.95609557080620389</v>
      </c>
      <c r="Q222" s="2">
        <f t="shared" si="153"/>
        <v>410.74520000000001</v>
      </c>
      <c r="R222" s="2">
        <f t="shared" si="154"/>
        <v>455.23471379310342</v>
      </c>
      <c r="S222" s="2">
        <f t="shared" si="155"/>
        <v>46.181828223008786</v>
      </c>
      <c r="T222" s="2">
        <f t="shared" si="156"/>
        <v>41.668536460614618</v>
      </c>
      <c r="U222" s="2">
        <f t="shared" si="157"/>
        <v>2.8444884374041871E-2</v>
      </c>
      <c r="V222" s="2">
        <f t="shared" si="158"/>
        <v>2.952502451604273</v>
      </c>
      <c r="W222" s="2">
        <f t="shared" si="159"/>
        <v>2.8293513236935935E-2</v>
      </c>
      <c r="X222" s="2">
        <f t="shared" si="160"/>
        <v>1.7696978577782987E-2</v>
      </c>
      <c r="Y222" s="2">
        <f t="shared" si="161"/>
        <v>3.9903511277246398E-5</v>
      </c>
      <c r="Z222" s="2">
        <f t="shared" si="162"/>
        <v>23.606819045653229</v>
      </c>
      <c r="AA222" s="2">
        <f t="shared" si="163"/>
        <v>22.985646666666661</v>
      </c>
      <c r="AB222" s="2">
        <f t="shared" si="164"/>
        <v>2.8172730240360631</v>
      </c>
      <c r="AC222" s="2">
        <f t="shared" si="165"/>
        <v>49.244166020230061</v>
      </c>
      <c r="AD222" s="2">
        <f t="shared" si="166"/>
        <v>1.4491497238959781</v>
      </c>
      <c r="AE222" s="2">
        <f t="shared" si="167"/>
        <v>2.9427845793969807</v>
      </c>
      <c r="AF222" s="2">
        <f t="shared" si="168"/>
        <v>1.368123300140085</v>
      </c>
      <c r="AG222" s="2">
        <f t="shared" si="169"/>
        <v>-17.188765617598481</v>
      </c>
      <c r="AH222" s="2">
        <f t="shared" si="170"/>
        <v>114.92882006237375</v>
      </c>
      <c r="AI222" s="2">
        <f t="shared" si="171"/>
        <v>8.0974941687271702</v>
      </c>
      <c r="AJ222" s="2">
        <f t="shared" si="172"/>
        <v>105.83758851701371</v>
      </c>
      <c r="AK222" s="2">
        <f t="shared" si="173"/>
        <v>-0.95609557080620389</v>
      </c>
      <c r="AL222" s="2">
        <f t="shared" si="174"/>
        <v>0.38976792783670028</v>
      </c>
      <c r="AM222" s="2">
        <f t="shared" si="175"/>
        <v>-1.1443347453207184</v>
      </c>
      <c r="AN222" s="2">
        <v>415.7269564825865</v>
      </c>
      <c r="AO222" s="2">
        <v>416.87142424242433</v>
      </c>
      <c r="AP222" s="2">
        <v>3.4754556964554919E-3</v>
      </c>
      <c r="AQ222" s="2">
        <v>67.25947358734031</v>
      </c>
      <c r="AR222" s="2">
        <f t="shared" si="176"/>
        <v>0.43358117334621515</v>
      </c>
      <c r="AS222" s="2">
        <v>13.92087118820778</v>
      </c>
      <c r="AT222" s="2">
        <v>14.320314545454551</v>
      </c>
      <c r="AU222" s="2">
        <v>5.201840959901784E-3</v>
      </c>
      <c r="AV222" s="2">
        <v>78.450402166127901</v>
      </c>
      <c r="AW222" s="2">
        <v>31</v>
      </c>
      <c r="AX222" s="2">
        <v>5</v>
      </c>
      <c r="AY222" s="2">
        <f t="shared" si="177"/>
        <v>1</v>
      </c>
      <c r="AZ222" s="2">
        <f t="shared" si="178"/>
        <v>0</v>
      </c>
      <c r="BA222" s="2">
        <f t="shared" si="179"/>
        <v>54167.280879426573</v>
      </c>
      <c r="BB222" s="2" t="s">
        <v>1337</v>
      </c>
      <c r="BC222" s="2">
        <v>8135.37</v>
      </c>
      <c r="BD222" s="2">
        <v>570.76800000000003</v>
      </c>
      <c r="BE222" s="2">
        <v>3698.15</v>
      </c>
      <c r="BF222" s="2">
        <f t="shared" si="180"/>
        <v>0.84566120898286978</v>
      </c>
      <c r="BG222" s="2">
        <v>-0.95609557080614704</v>
      </c>
      <c r="BH222" s="2" t="s">
        <v>309</v>
      </c>
      <c r="BI222" s="2" t="s">
        <v>309</v>
      </c>
      <c r="BJ222" s="2">
        <v>0</v>
      </c>
      <c r="BK222" s="2">
        <v>0</v>
      </c>
      <c r="BL222" s="2" t="e">
        <f t="shared" si="181"/>
        <v>#DIV/0!</v>
      </c>
      <c r="BM222" s="2">
        <v>0.5</v>
      </c>
      <c r="BN222" s="2">
        <f t="shared" si="182"/>
        <v>2.1001848040655996E-4</v>
      </c>
      <c r="BO222" s="2">
        <f t="shared" si="183"/>
        <v>-0.95609557080620389</v>
      </c>
      <c r="BP222" s="2" t="e">
        <f t="shared" si="184"/>
        <v>#DIV/0!</v>
      </c>
      <c r="BQ222" s="2">
        <f t="shared" si="185"/>
        <v>-2.7065912842893087E-10</v>
      </c>
      <c r="BR222" s="2" t="e">
        <f t="shared" si="186"/>
        <v>#DIV/0!</v>
      </c>
      <c r="BS222" s="2" t="e">
        <f t="shared" si="187"/>
        <v>#DIV/0!</v>
      </c>
      <c r="BT222" s="2" t="s">
        <v>309</v>
      </c>
      <c r="BU222" s="2">
        <v>0</v>
      </c>
      <c r="BV222" s="2" t="e">
        <f t="shared" si="188"/>
        <v>#DIV/0!</v>
      </c>
      <c r="BW222" s="2" t="e">
        <f t="shared" si="189"/>
        <v>#DIV/0!</v>
      </c>
      <c r="BX222" s="2" t="e">
        <f t="shared" si="190"/>
        <v>#DIV/0!</v>
      </c>
      <c r="BY222" s="2" t="e">
        <f t="shared" si="191"/>
        <v>#DIV/0!</v>
      </c>
      <c r="BZ222" s="2">
        <f t="shared" si="192"/>
        <v>0</v>
      </c>
      <c r="CA222" s="2">
        <f t="shared" si="193"/>
        <v>1.1825066461340508</v>
      </c>
      <c r="CB222" s="2" t="e">
        <f t="shared" si="194"/>
        <v>#DIV/0!</v>
      </c>
      <c r="CC222" s="2" t="e">
        <f t="shared" si="195"/>
        <v>#DIV/0!</v>
      </c>
      <c r="CD222" s="2">
        <f t="shared" si="196"/>
        <v>5.0002199999999997E-3</v>
      </c>
      <c r="CE222" s="2">
        <f t="shared" si="197"/>
        <v>2.1001848040655996E-4</v>
      </c>
      <c r="CF222" s="2">
        <f t="shared" si="198"/>
        <v>4.2001847999999994E-2</v>
      </c>
      <c r="CG222" s="2">
        <f t="shared" si="199"/>
        <v>7.9803511199999996E-3</v>
      </c>
      <c r="CH222" s="2">
        <v>6</v>
      </c>
      <c r="CI222" s="2">
        <v>0.5</v>
      </c>
      <c r="CJ222" s="2" t="s">
        <v>312</v>
      </c>
      <c r="CK222" s="2">
        <v>2</v>
      </c>
      <c r="CL222" s="2" t="b">
        <v>0</v>
      </c>
      <c r="CM222" s="2">
        <v>1693279444.849999</v>
      </c>
      <c r="CN222" s="2">
        <v>410.74520000000001</v>
      </c>
      <c r="CO222" s="2">
        <v>409.94920000000002</v>
      </c>
      <c r="CP222" s="2">
        <v>14.28491</v>
      </c>
      <c r="CQ222" s="2">
        <v>13.90071</v>
      </c>
      <c r="CR222" s="2">
        <v>410.79219999999998</v>
      </c>
      <c r="CS222" s="2">
        <v>14.234909999999999</v>
      </c>
      <c r="CT222" s="2">
        <v>600.00019999999995</v>
      </c>
      <c r="CU222" s="2">
        <v>101.3462</v>
      </c>
      <c r="CV222" s="2">
        <v>9.9992093333333337E-2</v>
      </c>
      <c r="CW222" s="2">
        <v>23.707673333333329</v>
      </c>
      <c r="CX222" s="2">
        <v>22.985646666666661</v>
      </c>
      <c r="CY222" s="2">
        <v>999.9000000000002</v>
      </c>
      <c r="CZ222" s="2">
        <v>0</v>
      </c>
      <c r="DA222" s="2">
        <v>0</v>
      </c>
      <c r="DB222" s="2">
        <v>9996.8526666666676</v>
      </c>
      <c r="DC222" s="2">
        <v>0</v>
      </c>
      <c r="DD222" s="2">
        <v>0.2363686333333333</v>
      </c>
      <c r="DE222" s="2">
        <v>5.0002199999999997E-3</v>
      </c>
      <c r="DF222" s="2">
        <v>0</v>
      </c>
      <c r="DG222" s="2">
        <v>0</v>
      </c>
      <c r="DH222" s="2">
        <v>0</v>
      </c>
      <c r="DI222" s="2">
        <v>571.65333333333342</v>
      </c>
      <c r="DJ222" s="2">
        <v>5.0002199999999997E-3</v>
      </c>
      <c r="DK222" s="2">
        <v>-3.1966666666666659</v>
      </c>
      <c r="DL222" s="2">
        <v>-0.74999999999999989</v>
      </c>
      <c r="DM222" s="2">
        <v>35.260199999999998</v>
      </c>
      <c r="DN222" s="2">
        <v>40.443299999999986</v>
      </c>
      <c r="DO222" s="2">
        <v>37.860300000000002</v>
      </c>
      <c r="DP222" s="2">
        <v>40.858166666666662</v>
      </c>
      <c r="DQ222" s="2">
        <v>37.572499999999998</v>
      </c>
      <c r="DR222" s="2">
        <v>0</v>
      </c>
      <c r="DS222" s="2">
        <v>0</v>
      </c>
      <c r="DT222" s="2">
        <v>0</v>
      </c>
      <c r="DU222" s="2">
        <v>120.2000000476837</v>
      </c>
      <c r="DV222" s="2">
        <v>0</v>
      </c>
      <c r="DW222" s="2">
        <v>570.76800000000003</v>
      </c>
      <c r="DX222" s="2">
        <v>-31.66153854895779</v>
      </c>
      <c r="DY222" s="2">
        <v>-8.1999997939819025</v>
      </c>
      <c r="DZ222" s="2">
        <v>-3.26</v>
      </c>
      <c r="EA222" s="2">
        <v>15</v>
      </c>
      <c r="EB222" s="2">
        <v>1693279472.5999999</v>
      </c>
      <c r="EC222" s="2" t="s">
        <v>1338</v>
      </c>
      <c r="ED222" s="2">
        <v>1693279472.0999999</v>
      </c>
      <c r="EE222" s="2">
        <v>1693279472.5999999</v>
      </c>
      <c r="EF222" s="2">
        <v>202</v>
      </c>
      <c r="EG222" s="2">
        <v>-8.4000000000000005E-2</v>
      </c>
      <c r="EH222" s="2">
        <v>4.0000000000000001E-3</v>
      </c>
      <c r="EI222" s="2">
        <v>-4.7E-2</v>
      </c>
      <c r="EJ222" s="2">
        <v>0.05</v>
      </c>
      <c r="EK222" s="2">
        <v>410</v>
      </c>
      <c r="EL222" s="2">
        <v>14</v>
      </c>
      <c r="EM222" s="2">
        <v>0.84</v>
      </c>
      <c r="EN222" s="2">
        <v>0.47</v>
      </c>
      <c r="EO222" s="2">
        <v>100</v>
      </c>
      <c r="EP222" s="2">
        <v>100</v>
      </c>
      <c r="EQ222" s="2">
        <v>-4.7E-2</v>
      </c>
      <c r="ER222" s="2">
        <v>0.05</v>
      </c>
      <c r="ES222" s="2">
        <v>-0.45283636195655957</v>
      </c>
      <c r="ET222" s="2">
        <v>4.3947813741094052E-4</v>
      </c>
      <c r="EU222" s="2">
        <v>1.9954388575737439E-6</v>
      </c>
      <c r="EV222" s="2">
        <v>-3.8034163071679039E-10</v>
      </c>
      <c r="EW222" s="2">
        <v>-4.9348767276885037E-2</v>
      </c>
      <c r="EX222" s="2">
        <v>-1.1920631203760169E-2</v>
      </c>
      <c r="EY222" s="2">
        <v>1.912794135708796E-3</v>
      </c>
      <c r="EZ222" s="2">
        <v>-4.0206091563060771E-5</v>
      </c>
      <c r="FA222" s="2">
        <v>23</v>
      </c>
      <c r="FB222" s="2">
        <v>2006</v>
      </c>
      <c r="FC222" s="2">
        <v>0</v>
      </c>
      <c r="FD222" s="2">
        <v>18</v>
      </c>
      <c r="FE222" s="2">
        <v>1.6</v>
      </c>
      <c r="FF222" s="2">
        <v>1.7</v>
      </c>
      <c r="FG222" s="2">
        <v>1.073</v>
      </c>
      <c r="FH222" s="2">
        <v>2.6049799999999999</v>
      </c>
      <c r="FI222" s="2">
        <v>1.39771</v>
      </c>
      <c r="FJ222" s="2">
        <v>2.2766099999999998</v>
      </c>
      <c r="FK222" s="2">
        <v>1.3952599999999999</v>
      </c>
      <c r="FL222" s="2">
        <v>2.5903299999999998</v>
      </c>
      <c r="FM222" s="2">
        <v>30.350899999999999</v>
      </c>
      <c r="FN222" s="2">
        <v>11.8117</v>
      </c>
      <c r="FO222" s="2">
        <v>18</v>
      </c>
      <c r="FP222" s="2">
        <v>566.20500000000004</v>
      </c>
      <c r="FQ222" s="2">
        <v>399.89400000000001</v>
      </c>
      <c r="FR222" s="2">
        <v>23.080200000000001</v>
      </c>
      <c r="FS222" s="2">
        <v>23.880800000000001</v>
      </c>
      <c r="FT222" s="2">
        <v>30.0001</v>
      </c>
      <c r="FU222" s="2">
        <v>23.6815</v>
      </c>
      <c r="FV222" s="2">
        <v>24.030799999999999</v>
      </c>
      <c r="FW222" s="2">
        <v>21.491599999999998</v>
      </c>
      <c r="FX222" s="2">
        <v>0</v>
      </c>
      <c r="FY222" s="2">
        <v>100</v>
      </c>
      <c r="FZ222" s="2">
        <v>-999.9</v>
      </c>
      <c r="GA222" s="2">
        <v>410</v>
      </c>
      <c r="GB222" s="2">
        <v>18.795300000000001</v>
      </c>
      <c r="GC222" s="2">
        <v>99.218400000000003</v>
      </c>
      <c r="GD222" s="2">
        <v>93.848200000000006</v>
      </c>
    </row>
    <row r="223" spans="1:186" s="2" customFormat="1" thickTop="1" thickBot="1" x14ac:dyDescent="0.35">
      <c r="A223" s="1">
        <v>202</v>
      </c>
      <c r="B223" s="2">
        <v>1693279570.0999999</v>
      </c>
      <c r="C223" s="2">
        <v>43161.099999904633</v>
      </c>
      <c r="D223" s="2" t="s">
        <v>1339</v>
      </c>
      <c r="E223" s="2" t="s">
        <v>1340</v>
      </c>
      <c r="F223" s="2">
        <v>5</v>
      </c>
      <c r="G223" s="2" t="s">
        <v>934</v>
      </c>
      <c r="H223" s="2" t="s">
        <v>308</v>
      </c>
      <c r="I223" s="1">
        <v>202</v>
      </c>
      <c r="J223" s="1" t="s">
        <v>1370</v>
      </c>
      <c r="M223" s="2">
        <v>1693279562.349999</v>
      </c>
      <c r="N223" s="2">
        <f t="shared" si="150"/>
        <v>8.7579306447874118E-4</v>
      </c>
      <c r="O223" s="2">
        <f t="shared" si="151"/>
        <v>0.87579306447874117</v>
      </c>
      <c r="P223" s="1">
        <f t="shared" si="152"/>
        <v>-1.342719594535323</v>
      </c>
      <c r="Q223" s="2">
        <f t="shared" si="153"/>
        <v>411.01559999999989</v>
      </c>
      <c r="R223" s="2">
        <f t="shared" si="154"/>
        <v>435.05210333124853</v>
      </c>
      <c r="S223" s="2">
        <f t="shared" si="155"/>
        <v>44.137772233906475</v>
      </c>
      <c r="T223" s="2">
        <f t="shared" si="156"/>
        <v>41.699173038061645</v>
      </c>
      <c r="U223" s="2">
        <f t="shared" si="157"/>
        <v>6.5397916307617765E-2</v>
      </c>
      <c r="V223" s="2">
        <f t="shared" si="158"/>
        <v>2.9537067600102818</v>
      </c>
      <c r="W223" s="2">
        <f t="shared" si="159"/>
        <v>6.4604026530353117E-2</v>
      </c>
      <c r="X223" s="2">
        <f t="shared" si="160"/>
        <v>4.0448041373093421E-2</v>
      </c>
      <c r="Y223" s="2">
        <f t="shared" si="161"/>
        <v>3.9903511277246398E-5</v>
      </c>
      <c r="Z223" s="2">
        <f t="shared" si="162"/>
        <v>23.48939833870504</v>
      </c>
      <c r="AA223" s="2">
        <f t="shared" si="163"/>
        <v>23.047023333333339</v>
      </c>
      <c r="AB223" s="2">
        <f t="shared" si="164"/>
        <v>2.8277570196576205</v>
      </c>
      <c r="AC223" s="2">
        <f t="shared" si="165"/>
        <v>50.322665148339688</v>
      </c>
      <c r="AD223" s="2">
        <f t="shared" si="166"/>
        <v>1.4816236029321153</v>
      </c>
      <c r="AE223" s="2">
        <f t="shared" si="167"/>
        <v>2.9442470874001376</v>
      </c>
      <c r="AF223" s="2">
        <f t="shared" si="168"/>
        <v>1.3461334167255052</v>
      </c>
      <c r="AG223" s="2">
        <f t="shared" si="169"/>
        <v>-38.622474143512484</v>
      </c>
      <c r="AH223" s="2">
        <f t="shared" si="170"/>
        <v>106.51632656466592</v>
      </c>
      <c r="AI223" s="2">
        <f t="shared" si="171"/>
        <v>7.5043612033474751</v>
      </c>
      <c r="AJ223" s="2">
        <f t="shared" si="172"/>
        <v>75.398253528012191</v>
      </c>
      <c r="AK223" s="2">
        <f t="shared" si="173"/>
        <v>-1.342719594535323</v>
      </c>
      <c r="AL223" s="2">
        <f t="shared" si="174"/>
        <v>0.87579306447874117</v>
      </c>
      <c r="AM223" s="2">
        <f t="shared" si="175"/>
        <v>-1.4897595494988047</v>
      </c>
      <c r="AN223" s="2">
        <v>415.7762488207793</v>
      </c>
      <c r="AO223" s="2">
        <v>417.09170909090932</v>
      </c>
      <c r="AP223" s="2">
        <v>4.237558441557196E-2</v>
      </c>
      <c r="AQ223" s="2">
        <v>67.260000000000005</v>
      </c>
      <c r="AR223" s="2">
        <f t="shared" si="176"/>
        <v>0.887961933776094</v>
      </c>
      <c r="AS223" s="2">
        <v>13.735179867688281</v>
      </c>
      <c r="AT223" s="2">
        <v>14.610498181818169</v>
      </c>
      <c r="AU223" s="2">
        <v>-5.951130104850233E-5</v>
      </c>
      <c r="AV223" s="2">
        <v>78.452402090641044</v>
      </c>
      <c r="AW223" s="2">
        <v>6</v>
      </c>
      <c r="AX223" s="2">
        <v>1</v>
      </c>
      <c r="AY223" s="2">
        <f t="shared" si="177"/>
        <v>1</v>
      </c>
      <c r="AZ223" s="2">
        <f t="shared" si="178"/>
        <v>0</v>
      </c>
      <c r="BA223" s="2">
        <f t="shared" si="179"/>
        <v>54201.475250346775</v>
      </c>
      <c r="BB223" s="2" t="s">
        <v>1341</v>
      </c>
      <c r="BC223" s="2">
        <v>8143.08</v>
      </c>
      <c r="BD223" s="2">
        <v>704.80769230769226</v>
      </c>
      <c r="BE223" s="2">
        <v>4412.33</v>
      </c>
      <c r="BF223" s="2">
        <f t="shared" si="180"/>
        <v>0.8402640572423884</v>
      </c>
      <c r="BG223" s="2">
        <v>-1.34271959453538</v>
      </c>
      <c r="BH223" s="2" t="s">
        <v>309</v>
      </c>
      <c r="BI223" s="2" t="s">
        <v>309</v>
      </c>
      <c r="BJ223" s="2">
        <v>0</v>
      </c>
      <c r="BK223" s="2">
        <v>0</v>
      </c>
      <c r="BL223" s="2" t="e">
        <f t="shared" si="181"/>
        <v>#DIV/0!</v>
      </c>
      <c r="BM223" s="2">
        <v>0.5</v>
      </c>
      <c r="BN223" s="2">
        <f t="shared" si="182"/>
        <v>2.1001848040655996E-4</v>
      </c>
      <c r="BO223" s="2">
        <f t="shared" si="183"/>
        <v>-1.342719594535323</v>
      </c>
      <c r="BP223" s="2" t="e">
        <f t="shared" si="184"/>
        <v>#DIV/0!</v>
      </c>
      <c r="BQ223" s="2">
        <f t="shared" si="185"/>
        <v>2.7171639064935639E-10</v>
      </c>
      <c r="BR223" s="2" t="e">
        <f t="shared" si="186"/>
        <v>#DIV/0!</v>
      </c>
      <c r="BS223" s="2" t="e">
        <f t="shared" si="187"/>
        <v>#DIV/0!</v>
      </c>
      <c r="BT223" s="2" t="s">
        <v>309</v>
      </c>
      <c r="BU223" s="2">
        <v>0</v>
      </c>
      <c r="BV223" s="2" t="e">
        <f t="shared" si="188"/>
        <v>#DIV/0!</v>
      </c>
      <c r="BW223" s="2" t="e">
        <f t="shared" si="189"/>
        <v>#DIV/0!</v>
      </c>
      <c r="BX223" s="2" t="e">
        <f t="shared" si="190"/>
        <v>#DIV/0!</v>
      </c>
      <c r="BY223" s="2" t="e">
        <f t="shared" si="191"/>
        <v>#DIV/0!</v>
      </c>
      <c r="BZ223" s="2">
        <f t="shared" si="192"/>
        <v>0</v>
      </c>
      <c r="CA223" s="2">
        <f t="shared" si="193"/>
        <v>1.1901020772944153</v>
      </c>
      <c r="CB223" s="2" t="e">
        <f t="shared" si="194"/>
        <v>#DIV/0!</v>
      </c>
      <c r="CC223" s="2" t="e">
        <f t="shared" si="195"/>
        <v>#DIV/0!</v>
      </c>
      <c r="CD223" s="2">
        <f t="shared" si="196"/>
        <v>5.0002199999999997E-3</v>
      </c>
      <c r="CE223" s="2">
        <f t="shared" si="197"/>
        <v>2.1001848040655996E-4</v>
      </c>
      <c r="CF223" s="2">
        <f t="shared" si="198"/>
        <v>4.2001847999999994E-2</v>
      </c>
      <c r="CG223" s="2">
        <f t="shared" si="199"/>
        <v>7.9803511199999996E-3</v>
      </c>
      <c r="CH223" s="2">
        <v>6</v>
      </c>
      <c r="CI223" s="2">
        <v>0.5</v>
      </c>
      <c r="CJ223" s="2" t="s">
        <v>312</v>
      </c>
      <c r="CK223" s="2">
        <v>2</v>
      </c>
      <c r="CL223" s="2" t="b">
        <v>0</v>
      </c>
      <c r="CM223" s="2">
        <v>1693279562.349999</v>
      </c>
      <c r="CN223" s="2">
        <v>411.01559999999989</v>
      </c>
      <c r="CO223" s="2">
        <v>410.03283333333337</v>
      </c>
      <c r="CP223" s="2">
        <v>14.603896666666669</v>
      </c>
      <c r="CQ223" s="2">
        <v>13.740883333333329</v>
      </c>
      <c r="CR223" s="2">
        <v>411.02759999999989</v>
      </c>
      <c r="CS223" s="2">
        <v>14.562896666666671</v>
      </c>
      <c r="CT223" s="2">
        <v>599.9928666666666</v>
      </c>
      <c r="CU223" s="2">
        <v>101.3540666666666</v>
      </c>
      <c r="CV223" s="2">
        <v>9.9924466666666642E-2</v>
      </c>
      <c r="CW223" s="2">
        <v>23.715926666666661</v>
      </c>
      <c r="CX223" s="2">
        <v>23.047023333333339</v>
      </c>
      <c r="CY223" s="2">
        <v>999.9000000000002</v>
      </c>
      <c r="CZ223" s="2">
        <v>0</v>
      </c>
      <c r="DA223" s="2">
        <v>0</v>
      </c>
      <c r="DB223" s="2">
        <v>10002.913</v>
      </c>
      <c r="DC223" s="2">
        <v>0</v>
      </c>
      <c r="DD223" s="2">
        <v>0.22863939999999999</v>
      </c>
      <c r="DE223" s="2">
        <v>5.0002199999999997E-3</v>
      </c>
      <c r="DF223" s="2">
        <v>0</v>
      </c>
      <c r="DG223" s="2">
        <v>0</v>
      </c>
      <c r="DH223" s="2">
        <v>0</v>
      </c>
      <c r="DI223" s="2">
        <v>704.4666666666667</v>
      </c>
      <c r="DJ223" s="2">
        <v>5.0002199999999997E-3</v>
      </c>
      <c r="DK223" s="2">
        <v>-1.26</v>
      </c>
      <c r="DL223" s="2">
        <v>-0.47333333333333327</v>
      </c>
      <c r="DM223" s="2">
        <v>35.441266666666671</v>
      </c>
      <c r="DN223" s="2">
        <v>40.561999999999983</v>
      </c>
      <c r="DO223" s="2">
        <v>38.125</v>
      </c>
      <c r="DP223" s="2">
        <v>39.570599999999999</v>
      </c>
      <c r="DQ223" s="2">
        <v>37.625</v>
      </c>
      <c r="DR223" s="2">
        <v>0</v>
      </c>
      <c r="DS223" s="2">
        <v>0</v>
      </c>
      <c r="DT223" s="2">
        <v>0</v>
      </c>
      <c r="DU223" s="2">
        <v>117</v>
      </c>
      <c r="DV223" s="2">
        <v>0</v>
      </c>
      <c r="DW223" s="2">
        <v>704.80769230769226</v>
      </c>
      <c r="DX223" s="2">
        <v>-27.924786379588699</v>
      </c>
      <c r="DY223" s="2">
        <v>12.83076929748254</v>
      </c>
      <c r="DZ223" s="2">
        <v>-1.111538461538462</v>
      </c>
      <c r="EA223" s="2">
        <v>15</v>
      </c>
      <c r="EB223" s="2">
        <v>1693279602.0999999</v>
      </c>
      <c r="EC223" s="2" t="s">
        <v>1342</v>
      </c>
      <c r="ED223" s="2">
        <v>1693279602.0999999</v>
      </c>
      <c r="EE223" s="2">
        <v>1693279589.0999999</v>
      </c>
      <c r="EF223" s="2">
        <v>203</v>
      </c>
      <c r="EG223" s="2">
        <v>3.5000000000000003E-2</v>
      </c>
      <c r="EH223" s="2">
        <v>-5.0000000000000001E-3</v>
      </c>
      <c r="EI223" s="2">
        <v>-1.2E-2</v>
      </c>
      <c r="EJ223" s="2">
        <v>4.1000000000000002E-2</v>
      </c>
      <c r="EK223" s="2">
        <v>410</v>
      </c>
      <c r="EL223" s="2">
        <v>14</v>
      </c>
      <c r="EM223" s="2">
        <v>0.69</v>
      </c>
      <c r="EN223" s="2">
        <v>0.12</v>
      </c>
      <c r="EO223" s="2">
        <v>100</v>
      </c>
      <c r="EP223" s="2">
        <v>100</v>
      </c>
      <c r="EQ223" s="2">
        <v>-1.2E-2</v>
      </c>
      <c r="ER223" s="2">
        <v>4.1000000000000002E-2</v>
      </c>
      <c r="ES223" s="2">
        <v>-0.5364453484388334</v>
      </c>
      <c r="ET223" s="2">
        <v>4.3947813741094052E-4</v>
      </c>
      <c r="EU223" s="2">
        <v>1.9954388575737439E-6</v>
      </c>
      <c r="EV223" s="2">
        <v>-3.8034163071679039E-10</v>
      </c>
      <c r="EW223" s="2">
        <v>-4.5243672767149357E-2</v>
      </c>
      <c r="EX223" s="2">
        <v>-1.1920631203760169E-2</v>
      </c>
      <c r="EY223" s="2">
        <v>1.912794135708796E-3</v>
      </c>
      <c r="EZ223" s="2">
        <v>-4.0206091563060771E-5</v>
      </c>
      <c r="FA223" s="2">
        <v>23</v>
      </c>
      <c r="FB223" s="2">
        <v>2006</v>
      </c>
      <c r="FC223" s="2">
        <v>0</v>
      </c>
      <c r="FD223" s="2">
        <v>18</v>
      </c>
      <c r="FE223" s="2">
        <v>1.6</v>
      </c>
      <c r="FF223" s="2">
        <v>1.6</v>
      </c>
      <c r="FG223" s="2">
        <v>1.07178</v>
      </c>
      <c r="FH223" s="2">
        <v>2.6061999999999999</v>
      </c>
      <c r="FI223" s="2">
        <v>1.39771</v>
      </c>
      <c r="FJ223" s="2">
        <v>2.2729499999999998</v>
      </c>
      <c r="FK223" s="2">
        <v>1.3952599999999999</v>
      </c>
      <c r="FL223" s="2">
        <v>2.63306</v>
      </c>
      <c r="FM223" s="2">
        <v>30.372399999999999</v>
      </c>
      <c r="FN223" s="2">
        <v>11.7417</v>
      </c>
      <c r="FO223" s="2">
        <v>18</v>
      </c>
      <c r="FP223" s="2">
        <v>593.66899999999998</v>
      </c>
      <c r="FQ223" s="2">
        <v>398.72300000000001</v>
      </c>
      <c r="FR223" s="2">
        <v>23.133400000000002</v>
      </c>
      <c r="FS223" s="2">
        <v>23.876899999999999</v>
      </c>
      <c r="FT223" s="2">
        <v>29.9999</v>
      </c>
      <c r="FU223" s="2">
        <v>23.685500000000001</v>
      </c>
      <c r="FV223" s="2">
        <v>24.034500000000001</v>
      </c>
      <c r="FW223" s="2">
        <v>21.470099999999999</v>
      </c>
      <c r="FX223" s="2">
        <v>0</v>
      </c>
      <c r="FY223" s="2">
        <v>97.966300000000004</v>
      </c>
      <c r="FZ223" s="2">
        <v>-999.9</v>
      </c>
      <c r="GA223" s="2">
        <v>410</v>
      </c>
      <c r="GB223" s="2">
        <v>15.342000000000001</v>
      </c>
      <c r="GC223" s="2">
        <v>99.224999999999994</v>
      </c>
      <c r="GD223" s="2">
        <v>93.852800000000002</v>
      </c>
    </row>
    <row r="224" spans="1:186" s="2" customFormat="1" thickTop="1" thickBot="1" x14ac:dyDescent="0.35">
      <c r="A224" s="1">
        <v>203</v>
      </c>
      <c r="B224" s="2">
        <v>1693279706.0999999</v>
      </c>
      <c r="C224" s="2">
        <v>43297.099999904633</v>
      </c>
      <c r="D224" s="2" t="s">
        <v>1343</v>
      </c>
      <c r="E224" s="2" t="s">
        <v>1344</v>
      </c>
      <c r="F224" s="2">
        <v>5</v>
      </c>
      <c r="G224" s="2" t="s">
        <v>934</v>
      </c>
      <c r="H224" s="2" t="s">
        <v>308</v>
      </c>
      <c r="I224" s="1">
        <v>203</v>
      </c>
      <c r="J224" s="1" t="s">
        <v>1373</v>
      </c>
      <c r="M224" s="2">
        <v>1693279698.099999</v>
      </c>
      <c r="N224" s="2">
        <f t="shared" si="150"/>
        <v>4.0010352833268561E-4</v>
      </c>
      <c r="O224" s="2">
        <f t="shared" si="151"/>
        <v>0.40010352833268559</v>
      </c>
      <c r="P224" s="1">
        <f t="shared" si="152"/>
        <v>-1.3040934119597425</v>
      </c>
      <c r="Q224" s="2">
        <f t="shared" si="153"/>
        <v>411.14464516129033</v>
      </c>
      <c r="R224" s="2">
        <f t="shared" si="154"/>
        <v>474.69350545299847</v>
      </c>
      <c r="S224" s="2">
        <f t="shared" si="155"/>
        <v>48.159047886689144</v>
      </c>
      <c r="T224" s="2">
        <f t="shared" si="156"/>
        <v>41.71182969057687</v>
      </c>
      <c r="U224" s="2">
        <f t="shared" si="157"/>
        <v>2.8502197837649981E-2</v>
      </c>
      <c r="V224" s="2">
        <f t="shared" si="158"/>
        <v>2.9533409399838906</v>
      </c>
      <c r="W224" s="2">
        <f t="shared" si="159"/>
        <v>2.8350260751617985E-2</v>
      </c>
      <c r="X224" s="2">
        <f t="shared" si="160"/>
        <v>1.7732496255492058E-2</v>
      </c>
      <c r="Y224" s="2">
        <f t="shared" si="161"/>
        <v>3.9903511277246398E-5</v>
      </c>
      <c r="Z224" s="2">
        <f t="shared" si="162"/>
        <v>23.778052727936686</v>
      </c>
      <c r="AA224" s="2">
        <f t="shared" si="163"/>
        <v>23.220467741935479</v>
      </c>
      <c r="AB224" s="2">
        <f t="shared" si="164"/>
        <v>2.8575684796053671</v>
      </c>
      <c r="AC224" s="2">
        <f t="shared" si="165"/>
        <v>48.969370950549198</v>
      </c>
      <c r="AD224" s="2">
        <f t="shared" si="166"/>
        <v>1.4562164397963575</v>
      </c>
      <c r="AE224" s="2">
        <f t="shared" si="167"/>
        <v>2.9737291117480154</v>
      </c>
      <c r="AF224" s="2">
        <f t="shared" si="168"/>
        <v>1.4013520398090096</v>
      </c>
      <c r="AG224" s="2">
        <f t="shared" si="169"/>
        <v>-17.644565599471434</v>
      </c>
      <c r="AH224" s="2">
        <f t="shared" si="170"/>
        <v>105.25657471110109</v>
      </c>
      <c r="AI224" s="2">
        <f t="shared" si="171"/>
        <v>7.4292606313347207</v>
      </c>
      <c r="AJ224" s="2">
        <f t="shared" si="172"/>
        <v>95.041309646475653</v>
      </c>
      <c r="AK224" s="2">
        <f t="shared" si="173"/>
        <v>-1.3040934119597425</v>
      </c>
      <c r="AL224" s="2">
        <f t="shared" si="174"/>
        <v>0.40010352833268559</v>
      </c>
      <c r="AM224" s="2">
        <f t="shared" si="175"/>
        <v>-1.2199277737477581</v>
      </c>
      <c r="AN224" s="2">
        <v>415.83003509746169</v>
      </c>
      <c r="AO224" s="2">
        <v>417.0455515151516</v>
      </c>
      <c r="AP224" s="2">
        <v>4.7023197248385719E-3</v>
      </c>
      <c r="AQ224" s="2">
        <v>67.259767233878463</v>
      </c>
      <c r="AR224" s="2">
        <f t="shared" si="176"/>
        <v>0.39837891512704848</v>
      </c>
      <c r="AS224" s="2">
        <v>13.960927843821921</v>
      </c>
      <c r="AT224" s="2">
        <v>14.35374727272727</v>
      </c>
      <c r="AU224" s="2">
        <v>-3.244641272086815E-5</v>
      </c>
      <c r="AV224" s="2">
        <v>78.45247135147244</v>
      </c>
      <c r="AW224" s="2">
        <v>8</v>
      </c>
      <c r="AX224" s="2">
        <v>1</v>
      </c>
      <c r="AY224" s="2">
        <f t="shared" si="177"/>
        <v>1</v>
      </c>
      <c r="AZ224" s="2">
        <f t="shared" si="178"/>
        <v>0</v>
      </c>
      <c r="BA224" s="2">
        <f t="shared" si="179"/>
        <v>54160.427496677199</v>
      </c>
      <c r="BB224" s="2" t="s">
        <v>1345</v>
      </c>
      <c r="BC224" s="2">
        <v>8134.5</v>
      </c>
      <c r="BD224" s="2">
        <v>650.11923076923085</v>
      </c>
      <c r="BE224" s="2">
        <v>3328.73</v>
      </c>
      <c r="BF224" s="2">
        <f t="shared" si="180"/>
        <v>0.80469451389291691</v>
      </c>
      <c r="BG224" s="2">
        <v>-1.304093411959629</v>
      </c>
      <c r="BH224" s="2" t="s">
        <v>309</v>
      </c>
      <c r="BI224" s="2" t="s">
        <v>309</v>
      </c>
      <c r="BJ224" s="2">
        <v>0</v>
      </c>
      <c r="BK224" s="2">
        <v>0</v>
      </c>
      <c r="BL224" s="2" t="e">
        <f t="shared" si="181"/>
        <v>#DIV/0!</v>
      </c>
      <c r="BM224" s="2">
        <v>0.5</v>
      </c>
      <c r="BN224" s="2">
        <f t="shared" si="182"/>
        <v>2.1001848040655996E-4</v>
      </c>
      <c r="BO224" s="2">
        <f t="shared" si="183"/>
        <v>-1.3040934119597425</v>
      </c>
      <c r="BP224" s="2" t="e">
        <f t="shared" si="184"/>
        <v>#DIV/0!</v>
      </c>
      <c r="BQ224" s="2">
        <f t="shared" si="185"/>
        <v>-5.4026099463743623E-10</v>
      </c>
      <c r="BR224" s="2" t="e">
        <f t="shared" si="186"/>
        <v>#DIV/0!</v>
      </c>
      <c r="BS224" s="2" t="e">
        <f t="shared" si="187"/>
        <v>#DIV/0!</v>
      </c>
      <c r="BT224" s="2" t="s">
        <v>309</v>
      </c>
      <c r="BU224" s="2">
        <v>0</v>
      </c>
      <c r="BV224" s="2" t="e">
        <f t="shared" si="188"/>
        <v>#DIV/0!</v>
      </c>
      <c r="BW224" s="2" t="e">
        <f t="shared" si="189"/>
        <v>#DIV/0!</v>
      </c>
      <c r="BX224" s="2" t="e">
        <f t="shared" si="190"/>
        <v>#DIV/0!</v>
      </c>
      <c r="BY224" s="2" t="e">
        <f t="shared" si="191"/>
        <v>#DIV/0!</v>
      </c>
      <c r="BZ224" s="2">
        <f t="shared" si="192"/>
        <v>0</v>
      </c>
      <c r="CA224" s="2">
        <f t="shared" si="193"/>
        <v>1.2427076147968781</v>
      </c>
      <c r="CB224" s="2" t="e">
        <f t="shared" si="194"/>
        <v>#DIV/0!</v>
      </c>
      <c r="CC224" s="2" t="e">
        <f t="shared" si="195"/>
        <v>#DIV/0!</v>
      </c>
      <c r="CD224" s="2">
        <f t="shared" si="196"/>
        <v>5.0002199999999997E-3</v>
      </c>
      <c r="CE224" s="2">
        <f t="shared" si="197"/>
        <v>2.1001848040655996E-4</v>
      </c>
      <c r="CF224" s="2">
        <f t="shared" si="198"/>
        <v>4.2001847999999994E-2</v>
      </c>
      <c r="CG224" s="2">
        <f t="shared" si="199"/>
        <v>7.9803511199999996E-3</v>
      </c>
      <c r="CH224" s="2">
        <v>6</v>
      </c>
      <c r="CI224" s="2">
        <v>0.5</v>
      </c>
      <c r="CJ224" s="2" t="s">
        <v>312</v>
      </c>
      <c r="CK224" s="2">
        <v>2</v>
      </c>
      <c r="CL224" s="2" t="b">
        <v>0</v>
      </c>
      <c r="CM224" s="2">
        <v>1693279698.099999</v>
      </c>
      <c r="CN224" s="2">
        <v>411.14464516129033</v>
      </c>
      <c r="CO224" s="2">
        <v>410.00509677419348</v>
      </c>
      <c r="CP224" s="2">
        <v>14.353616129032259</v>
      </c>
      <c r="CQ224" s="2">
        <v>13.95927096774194</v>
      </c>
      <c r="CR224" s="2">
        <v>411.03064516129029</v>
      </c>
      <c r="CS224" s="2">
        <v>14.30061612903226</v>
      </c>
      <c r="CT224" s="2">
        <v>600.02348387096788</v>
      </c>
      <c r="CU224" s="2">
        <v>101.3529677419355</v>
      </c>
      <c r="CV224" s="2">
        <v>9.9964167741935492E-2</v>
      </c>
      <c r="CW224" s="2">
        <v>23.88154193548386</v>
      </c>
      <c r="CX224" s="2">
        <v>23.220467741935479</v>
      </c>
      <c r="CY224" s="2">
        <v>999.90000000000032</v>
      </c>
      <c r="CZ224" s="2">
        <v>0</v>
      </c>
      <c r="DA224" s="2">
        <v>0</v>
      </c>
      <c r="DB224" s="2">
        <v>10000.94451612903</v>
      </c>
      <c r="DC224" s="2">
        <v>0</v>
      </c>
      <c r="DD224" s="2">
        <v>0.22484499999999999</v>
      </c>
      <c r="DE224" s="2">
        <v>5.0002199999999997E-3</v>
      </c>
      <c r="DF224" s="2">
        <v>0</v>
      </c>
      <c r="DG224" s="2">
        <v>0</v>
      </c>
      <c r="DH224" s="2">
        <v>0</v>
      </c>
      <c r="DI224" s="2">
        <v>650.98387096774195</v>
      </c>
      <c r="DJ224" s="2">
        <v>5.0002199999999997E-3</v>
      </c>
      <c r="DK224" s="2">
        <v>-1.0290322580645159</v>
      </c>
      <c r="DL224" s="2">
        <v>-2.25806451612903E-2</v>
      </c>
      <c r="DM224" s="2">
        <v>35.682999999999993</v>
      </c>
      <c r="DN224" s="2">
        <v>40.699193548387093</v>
      </c>
      <c r="DO224" s="2">
        <v>38.311999999999983</v>
      </c>
      <c r="DP224" s="2">
        <v>40.580322580645152</v>
      </c>
      <c r="DQ224" s="2">
        <v>37.872967741935483</v>
      </c>
      <c r="DR224" s="2">
        <v>0</v>
      </c>
      <c r="DS224" s="2">
        <v>0</v>
      </c>
      <c r="DT224" s="2">
        <v>0</v>
      </c>
      <c r="DU224" s="2">
        <v>135.4000000953674</v>
      </c>
      <c r="DV224" s="2">
        <v>0</v>
      </c>
      <c r="DW224" s="2">
        <v>650.11923076923085</v>
      </c>
      <c r="DX224" s="2">
        <v>-1.4256408386374519</v>
      </c>
      <c r="DY224" s="2">
        <v>-22.365812143054601</v>
      </c>
      <c r="DZ224" s="2">
        <v>-1.084615384615385</v>
      </c>
      <c r="EA224" s="2">
        <v>15</v>
      </c>
      <c r="EB224" s="2">
        <v>1693279727.0999999</v>
      </c>
      <c r="EC224" s="2" t="s">
        <v>1346</v>
      </c>
      <c r="ED224" s="2">
        <v>1693279727.0999999</v>
      </c>
      <c r="EE224" s="2">
        <v>1693279727.0999999</v>
      </c>
      <c r="EF224" s="2">
        <v>204</v>
      </c>
      <c r="EG224" s="2">
        <v>0.127</v>
      </c>
      <c r="EH224" s="2">
        <v>6.0000000000000001E-3</v>
      </c>
      <c r="EI224" s="2">
        <v>0.114</v>
      </c>
      <c r="EJ224" s="2">
        <v>5.2999999999999999E-2</v>
      </c>
      <c r="EK224" s="2">
        <v>410</v>
      </c>
      <c r="EL224" s="2">
        <v>14</v>
      </c>
      <c r="EM224" s="2">
        <v>0.89</v>
      </c>
      <c r="EN224" s="2">
        <v>0.25</v>
      </c>
      <c r="EO224" s="2">
        <v>100</v>
      </c>
      <c r="EP224" s="2">
        <v>100</v>
      </c>
      <c r="EQ224" s="2">
        <v>0.114</v>
      </c>
      <c r="ER224" s="2">
        <v>5.2999999999999999E-2</v>
      </c>
      <c r="ES224" s="2">
        <v>-0.50202273775799622</v>
      </c>
      <c r="ET224" s="2">
        <v>4.3947813741094052E-4</v>
      </c>
      <c r="EU224" s="2">
        <v>1.9954388575737439E-6</v>
      </c>
      <c r="EV224" s="2">
        <v>-3.8034163071679039E-10</v>
      </c>
      <c r="EW224" s="2">
        <v>-4.9965834388816369E-2</v>
      </c>
      <c r="EX224" s="2">
        <v>-1.1920631203760169E-2</v>
      </c>
      <c r="EY224" s="2">
        <v>1.912794135708796E-3</v>
      </c>
      <c r="EZ224" s="2">
        <v>-4.0206091563060771E-5</v>
      </c>
      <c r="FA224" s="2">
        <v>23</v>
      </c>
      <c r="FB224" s="2">
        <v>2006</v>
      </c>
      <c r="FC224" s="2">
        <v>0</v>
      </c>
      <c r="FD224" s="2">
        <v>18</v>
      </c>
      <c r="FE224" s="2">
        <v>1.7</v>
      </c>
      <c r="FF224" s="2">
        <v>1.9</v>
      </c>
      <c r="FG224" s="2">
        <v>1.07178</v>
      </c>
      <c r="FH224" s="2">
        <v>2.6049799999999999</v>
      </c>
      <c r="FI224" s="2">
        <v>1.39771</v>
      </c>
      <c r="FJ224" s="2">
        <v>2.2778299999999998</v>
      </c>
      <c r="FK224" s="2">
        <v>1.3952599999999999</v>
      </c>
      <c r="FL224" s="2">
        <v>2.6293899999999999</v>
      </c>
      <c r="FM224" s="2">
        <v>30.415400000000002</v>
      </c>
      <c r="FN224" s="2">
        <v>11.6541</v>
      </c>
      <c r="FO224" s="2">
        <v>18</v>
      </c>
      <c r="FP224" s="2">
        <v>590.88599999999997</v>
      </c>
      <c r="FQ224" s="2">
        <v>399.80099999999999</v>
      </c>
      <c r="FR224" s="2">
        <v>23.192499999999999</v>
      </c>
      <c r="FS224" s="2">
        <v>23.852699999999999</v>
      </c>
      <c r="FT224" s="2">
        <v>29.9999</v>
      </c>
      <c r="FU224" s="2">
        <v>23.6676</v>
      </c>
      <c r="FV224" s="2">
        <v>24.018899999999999</v>
      </c>
      <c r="FW224" s="2">
        <v>21.484999999999999</v>
      </c>
      <c r="FX224" s="2">
        <v>0</v>
      </c>
      <c r="FY224" s="2">
        <v>100</v>
      </c>
      <c r="FZ224" s="2">
        <v>-999.9</v>
      </c>
      <c r="GA224" s="2">
        <v>410</v>
      </c>
      <c r="GB224" s="2">
        <v>19.1433</v>
      </c>
      <c r="GC224" s="2">
        <v>99.229900000000001</v>
      </c>
      <c r="GD224" s="2">
        <v>93.858599999999996</v>
      </c>
    </row>
    <row r="225" spans="1:186" s="2" customFormat="1" thickTop="1" thickBot="1" x14ac:dyDescent="0.35">
      <c r="A225" s="1">
        <v>204</v>
      </c>
      <c r="B225" s="2">
        <v>1693279844.5999999</v>
      </c>
      <c r="C225" s="2">
        <v>43435.599999904633</v>
      </c>
      <c r="D225" s="2" t="s">
        <v>1347</v>
      </c>
      <c r="E225" s="2" t="s">
        <v>1348</v>
      </c>
      <c r="F225" s="2">
        <v>5</v>
      </c>
      <c r="G225" s="2" t="s">
        <v>934</v>
      </c>
      <c r="H225" s="2" t="s">
        <v>308</v>
      </c>
      <c r="I225" s="1">
        <v>204</v>
      </c>
      <c r="J225" s="1" t="s">
        <v>1372</v>
      </c>
      <c r="M225" s="2">
        <v>1693279836.849999</v>
      </c>
      <c r="N225" s="2">
        <f t="shared" si="150"/>
        <v>4.8485930115550757E-4</v>
      </c>
      <c r="O225" s="2">
        <f t="shared" si="151"/>
        <v>0.48485930115550757</v>
      </c>
      <c r="P225" s="1">
        <f t="shared" si="152"/>
        <v>-0.75464402901454675</v>
      </c>
      <c r="Q225" s="2">
        <f t="shared" si="153"/>
        <v>410.56886666666668</v>
      </c>
      <c r="R225" s="2">
        <f t="shared" si="154"/>
        <v>436.40113865099511</v>
      </c>
      <c r="S225" s="2">
        <f t="shared" si="155"/>
        <v>44.275382793161207</v>
      </c>
      <c r="T225" s="2">
        <f t="shared" si="156"/>
        <v>41.654551568800265</v>
      </c>
      <c r="U225" s="2">
        <f t="shared" si="157"/>
        <v>3.4210750105847905E-2</v>
      </c>
      <c r="V225" s="2">
        <f t="shared" si="158"/>
        <v>2.9539040990155256</v>
      </c>
      <c r="W225" s="2">
        <f t="shared" si="159"/>
        <v>3.3992150246087524E-2</v>
      </c>
      <c r="X225" s="2">
        <f t="shared" si="160"/>
        <v>2.1264617642180191E-2</v>
      </c>
      <c r="Y225" s="2">
        <f t="shared" si="161"/>
        <v>3.9903511277246398E-5</v>
      </c>
      <c r="Z225" s="2">
        <f t="shared" si="162"/>
        <v>23.864896255564442</v>
      </c>
      <c r="AA225" s="2">
        <f t="shared" si="163"/>
        <v>23.37248666666666</v>
      </c>
      <c r="AB225" s="2">
        <f t="shared" si="164"/>
        <v>2.883923046343662</v>
      </c>
      <c r="AC225" s="2">
        <f t="shared" si="165"/>
        <v>49.037710613381044</v>
      </c>
      <c r="AD225" s="2">
        <f t="shared" si="166"/>
        <v>1.4678093182486043</v>
      </c>
      <c r="AE225" s="2">
        <f t="shared" si="167"/>
        <v>2.9932256214426118</v>
      </c>
      <c r="AF225" s="2">
        <f t="shared" si="168"/>
        <v>1.4161137280950578</v>
      </c>
      <c r="AG225" s="2">
        <f t="shared" si="169"/>
        <v>-21.382295180957883</v>
      </c>
      <c r="AH225" s="2">
        <f t="shared" si="170"/>
        <v>98.383599787490084</v>
      </c>
      <c r="AI225" s="2">
        <f t="shared" si="171"/>
        <v>6.9519857755522256</v>
      </c>
      <c r="AJ225" s="2">
        <f t="shared" si="172"/>
        <v>83.953330285595712</v>
      </c>
      <c r="AK225" s="2">
        <f t="shared" si="173"/>
        <v>-0.75464402901454675</v>
      </c>
      <c r="AL225" s="2">
        <f t="shared" si="174"/>
        <v>0.48485930115550757</v>
      </c>
      <c r="AM225" s="2">
        <f t="shared" si="175"/>
        <v>-0.59722857066509494</v>
      </c>
      <c r="AN225" s="2">
        <v>415.84100180086602</v>
      </c>
      <c r="AO225" s="2">
        <v>416.73736969696972</v>
      </c>
      <c r="AP225" s="2">
        <v>-6.3202424242562755E-2</v>
      </c>
      <c r="AQ225" s="2">
        <v>67.260000000000005</v>
      </c>
      <c r="AR225" s="2">
        <f t="shared" si="176"/>
        <v>0.49337170322900747</v>
      </c>
      <c r="AS225" s="2">
        <v>13.99255343262465</v>
      </c>
      <c r="AT225" s="2">
        <v>14.479016969696961</v>
      </c>
      <c r="AU225" s="2">
        <v>-4.538055533053348E-5</v>
      </c>
      <c r="AV225" s="2">
        <v>78.454465738074532</v>
      </c>
      <c r="AW225" s="2">
        <v>0</v>
      </c>
      <c r="AX225" s="2">
        <v>0</v>
      </c>
      <c r="AY225" s="2">
        <f t="shared" si="177"/>
        <v>1</v>
      </c>
      <c r="AZ225" s="2">
        <f t="shared" si="178"/>
        <v>0</v>
      </c>
      <c r="BA225" s="2">
        <f t="shared" si="179"/>
        <v>54157.259633592708</v>
      </c>
      <c r="BB225" s="2" t="s">
        <v>1349</v>
      </c>
      <c r="BC225" s="2">
        <v>8177.49</v>
      </c>
      <c r="BD225" s="2">
        <v>545.23076923076928</v>
      </c>
      <c r="BE225" s="2">
        <v>3422.7</v>
      </c>
      <c r="BF225" s="2">
        <f t="shared" si="180"/>
        <v>0.84070156039653798</v>
      </c>
      <c r="BG225" s="2">
        <v>-0.75464402901460359</v>
      </c>
      <c r="BH225" s="2" t="s">
        <v>309</v>
      </c>
      <c r="BI225" s="2" t="s">
        <v>309</v>
      </c>
      <c r="BJ225" s="2">
        <v>0</v>
      </c>
      <c r="BK225" s="2">
        <v>0</v>
      </c>
      <c r="BL225" s="2" t="e">
        <f t="shared" si="181"/>
        <v>#DIV/0!</v>
      </c>
      <c r="BM225" s="2">
        <v>0.5</v>
      </c>
      <c r="BN225" s="2">
        <f t="shared" si="182"/>
        <v>2.1001848040655996E-4</v>
      </c>
      <c r="BO225" s="2">
        <f t="shared" si="183"/>
        <v>-0.75464402901454675</v>
      </c>
      <c r="BP225" s="2" t="e">
        <f t="shared" si="184"/>
        <v>#DIV/0!</v>
      </c>
      <c r="BQ225" s="2">
        <f t="shared" si="185"/>
        <v>2.7065912842893087E-10</v>
      </c>
      <c r="BR225" s="2" t="e">
        <f t="shared" si="186"/>
        <v>#DIV/0!</v>
      </c>
      <c r="BS225" s="2" t="e">
        <f t="shared" si="187"/>
        <v>#DIV/0!</v>
      </c>
      <c r="BT225" s="2" t="s">
        <v>309</v>
      </c>
      <c r="BU225" s="2">
        <v>0</v>
      </c>
      <c r="BV225" s="2" t="e">
        <f t="shared" si="188"/>
        <v>#DIV/0!</v>
      </c>
      <c r="BW225" s="2" t="e">
        <f t="shared" si="189"/>
        <v>#DIV/0!</v>
      </c>
      <c r="BX225" s="2" t="e">
        <f t="shared" si="190"/>
        <v>#DIV/0!</v>
      </c>
      <c r="BY225" s="2" t="e">
        <f t="shared" si="191"/>
        <v>#DIV/0!</v>
      </c>
      <c r="BZ225" s="2">
        <f t="shared" si="192"/>
        <v>0</v>
      </c>
      <c r="CA225" s="2">
        <f t="shared" si="193"/>
        <v>1.1894827452542434</v>
      </c>
      <c r="CB225" s="2" t="e">
        <f t="shared" si="194"/>
        <v>#DIV/0!</v>
      </c>
      <c r="CC225" s="2" t="e">
        <f t="shared" si="195"/>
        <v>#DIV/0!</v>
      </c>
      <c r="CD225" s="2">
        <f t="shared" si="196"/>
        <v>5.0002199999999997E-3</v>
      </c>
      <c r="CE225" s="2">
        <f t="shared" si="197"/>
        <v>2.1001848040655996E-4</v>
      </c>
      <c r="CF225" s="2">
        <f t="shared" si="198"/>
        <v>4.2001847999999994E-2</v>
      </c>
      <c r="CG225" s="2">
        <f t="shared" si="199"/>
        <v>7.9803511199999996E-3</v>
      </c>
      <c r="CH225" s="2">
        <v>6</v>
      </c>
      <c r="CI225" s="2">
        <v>0.5</v>
      </c>
      <c r="CJ225" s="2" t="s">
        <v>312</v>
      </c>
      <c r="CK225" s="2">
        <v>2</v>
      </c>
      <c r="CL225" s="2" t="b">
        <v>0</v>
      </c>
      <c r="CM225" s="2">
        <v>1693279836.849999</v>
      </c>
      <c r="CN225" s="2">
        <v>410.56886666666668</v>
      </c>
      <c r="CO225" s="2">
        <v>410.01330000000002</v>
      </c>
      <c r="CP225" s="2">
        <v>14.46749</v>
      </c>
      <c r="CQ225" s="2">
        <v>13.989653333333329</v>
      </c>
      <c r="CR225" s="2">
        <v>410.6738666666667</v>
      </c>
      <c r="CS225" s="2">
        <v>14.41849</v>
      </c>
      <c r="CT225" s="2">
        <v>600.00996666666674</v>
      </c>
      <c r="CU225" s="2">
        <v>101.3557333333333</v>
      </c>
      <c r="CV225" s="2">
        <v>9.9966186666666665E-2</v>
      </c>
      <c r="CW225" s="2">
        <v>23.990276666666659</v>
      </c>
      <c r="CX225" s="2">
        <v>23.37248666666666</v>
      </c>
      <c r="CY225" s="2">
        <v>999.9000000000002</v>
      </c>
      <c r="CZ225" s="2">
        <v>0</v>
      </c>
      <c r="DA225" s="2">
        <v>0</v>
      </c>
      <c r="DB225" s="2">
        <v>10003.869000000001</v>
      </c>
      <c r="DC225" s="2">
        <v>0</v>
      </c>
      <c r="DD225" s="2">
        <v>0.23725856666666659</v>
      </c>
      <c r="DE225" s="2">
        <v>5.0002199999999997E-3</v>
      </c>
      <c r="DF225" s="2">
        <v>0</v>
      </c>
      <c r="DG225" s="2">
        <v>0</v>
      </c>
      <c r="DH225" s="2">
        <v>0</v>
      </c>
      <c r="DI225" s="2">
        <v>545.04666666666674</v>
      </c>
      <c r="DJ225" s="2">
        <v>5.0002199999999997E-3</v>
      </c>
      <c r="DK225" s="2">
        <v>-1.9733333333333329</v>
      </c>
      <c r="DL225" s="2">
        <v>-0.76333333333333331</v>
      </c>
      <c r="DM225" s="2">
        <v>35.920466666666663</v>
      </c>
      <c r="DN225" s="2">
        <v>41</v>
      </c>
      <c r="DO225" s="2">
        <v>38.5</v>
      </c>
      <c r="DP225" s="2">
        <v>41.241466666666653</v>
      </c>
      <c r="DQ225" s="2">
        <v>38.16633333333332</v>
      </c>
      <c r="DR225" s="2">
        <v>0</v>
      </c>
      <c r="DS225" s="2">
        <v>0</v>
      </c>
      <c r="DT225" s="2">
        <v>0</v>
      </c>
      <c r="DU225" s="2">
        <v>137.79999995231631</v>
      </c>
      <c r="DV225" s="2">
        <v>0</v>
      </c>
      <c r="DW225" s="2">
        <v>545.23076923076928</v>
      </c>
      <c r="DX225" s="2">
        <v>5.5726498613245603</v>
      </c>
      <c r="DY225" s="2">
        <v>-1.565812431337495</v>
      </c>
      <c r="DZ225" s="2">
        <v>-2.0769230769230771</v>
      </c>
      <c r="EA225" s="2">
        <v>15</v>
      </c>
      <c r="EB225" s="2">
        <v>1693279866.0999999</v>
      </c>
      <c r="EC225" s="2" t="s">
        <v>1350</v>
      </c>
      <c r="ED225" s="2">
        <v>1693279866.0999999</v>
      </c>
      <c r="EE225" s="2">
        <v>1693279864.5999999</v>
      </c>
      <c r="EF225" s="2">
        <v>205</v>
      </c>
      <c r="EG225" s="2">
        <v>-0.219</v>
      </c>
      <c r="EH225" s="2">
        <v>-4.0000000000000001E-3</v>
      </c>
      <c r="EI225" s="2">
        <v>-0.105</v>
      </c>
      <c r="EJ225" s="2">
        <v>4.9000000000000002E-2</v>
      </c>
      <c r="EK225" s="2">
        <v>410</v>
      </c>
      <c r="EL225" s="2">
        <v>14</v>
      </c>
      <c r="EM225" s="2">
        <v>1.18</v>
      </c>
      <c r="EN225" s="2">
        <v>0.19</v>
      </c>
      <c r="EO225" s="2">
        <v>100</v>
      </c>
      <c r="EP225" s="2">
        <v>100</v>
      </c>
      <c r="EQ225" s="2">
        <v>-0.105</v>
      </c>
      <c r="ER225" s="2">
        <v>4.9000000000000002E-2</v>
      </c>
      <c r="ES225" s="2">
        <v>-0.3752378546269497</v>
      </c>
      <c r="ET225" s="2">
        <v>4.3947813741094052E-4</v>
      </c>
      <c r="EU225" s="2">
        <v>1.9954388575737439E-6</v>
      </c>
      <c r="EV225" s="2">
        <v>-3.8034163071679039E-10</v>
      </c>
      <c r="EW225" s="2">
        <v>-4.363309176324992E-2</v>
      </c>
      <c r="EX225" s="2">
        <v>-1.1920631203760169E-2</v>
      </c>
      <c r="EY225" s="2">
        <v>1.912794135708796E-3</v>
      </c>
      <c r="EZ225" s="2">
        <v>-4.0206091563060771E-5</v>
      </c>
      <c r="FA225" s="2">
        <v>23</v>
      </c>
      <c r="FB225" s="2">
        <v>2006</v>
      </c>
      <c r="FC225" s="2">
        <v>0</v>
      </c>
      <c r="FD225" s="2">
        <v>18</v>
      </c>
      <c r="FE225" s="2">
        <v>2</v>
      </c>
      <c r="FF225" s="2">
        <v>2</v>
      </c>
      <c r="FG225" s="2">
        <v>1.07178</v>
      </c>
      <c r="FH225" s="2">
        <v>2.6000999999999999</v>
      </c>
      <c r="FI225" s="2">
        <v>1.39771</v>
      </c>
      <c r="FJ225" s="2">
        <v>2.2778299999999998</v>
      </c>
      <c r="FK225" s="2">
        <v>1.3952599999999999</v>
      </c>
      <c r="FL225" s="2">
        <v>2.6208499999999999</v>
      </c>
      <c r="FM225" s="2">
        <v>30.436900000000001</v>
      </c>
      <c r="FN225" s="2">
        <v>11.548999999999999</v>
      </c>
      <c r="FO225" s="2">
        <v>18</v>
      </c>
      <c r="FP225" s="2">
        <v>615.63300000000004</v>
      </c>
      <c r="FQ225" s="2">
        <v>400</v>
      </c>
      <c r="FR225" s="2">
        <v>23.287099999999999</v>
      </c>
      <c r="FS225" s="2">
        <v>23.842700000000001</v>
      </c>
      <c r="FT225" s="2">
        <v>30.0002</v>
      </c>
      <c r="FU225" s="2">
        <v>23.665600000000001</v>
      </c>
      <c r="FV225" s="2">
        <v>24.020399999999999</v>
      </c>
      <c r="FW225" s="2">
        <v>21.4815</v>
      </c>
      <c r="FX225" s="2">
        <v>0</v>
      </c>
      <c r="FY225" s="2">
        <v>100</v>
      </c>
      <c r="FZ225" s="2">
        <v>-999.9</v>
      </c>
      <c r="GA225" s="2">
        <v>410</v>
      </c>
      <c r="GB225" s="2">
        <v>19.1433</v>
      </c>
      <c r="GC225" s="2">
        <v>99.226900000000001</v>
      </c>
      <c r="GD225" s="2">
        <v>93.863299999999995</v>
      </c>
    </row>
    <row r="226" spans="1:186" s="2" customFormat="1" thickTop="1" thickBot="1" x14ac:dyDescent="0.35">
      <c r="A226" s="1">
        <v>205</v>
      </c>
      <c r="B226" s="2">
        <v>1693279974.5999999</v>
      </c>
      <c r="C226" s="2">
        <v>43565.599999904633</v>
      </c>
      <c r="D226" s="2" t="s">
        <v>1351</v>
      </c>
      <c r="E226" s="2" t="s">
        <v>1352</v>
      </c>
      <c r="F226" s="2">
        <v>5</v>
      </c>
      <c r="G226" s="2" t="s">
        <v>934</v>
      </c>
      <c r="H226" s="2" t="s">
        <v>308</v>
      </c>
      <c r="I226" s="1">
        <v>205</v>
      </c>
      <c r="J226" s="1" t="s">
        <v>1371</v>
      </c>
      <c r="M226" s="2">
        <v>1693279966.849999</v>
      </c>
      <c r="N226" s="2">
        <f t="shared" si="150"/>
        <v>7.2704559847087665E-4</v>
      </c>
      <c r="O226" s="2">
        <f t="shared" si="151"/>
        <v>0.72704559847087669</v>
      </c>
      <c r="P226" s="1">
        <f t="shared" si="152"/>
        <v>-1.0629373546166514</v>
      </c>
      <c r="Q226" s="2">
        <f t="shared" si="153"/>
        <v>410.80446666666671</v>
      </c>
      <c r="R226" s="2">
        <f t="shared" si="154"/>
        <v>433.20117285864376</v>
      </c>
      <c r="S226" s="2">
        <f t="shared" si="155"/>
        <v>43.952023618777865</v>
      </c>
      <c r="T226" s="2">
        <f t="shared" si="156"/>
        <v>41.679683142327178</v>
      </c>
      <c r="U226" s="2">
        <f t="shared" si="157"/>
        <v>5.4490514378072244E-2</v>
      </c>
      <c r="V226" s="2">
        <f t="shared" si="158"/>
        <v>2.9527747227086882</v>
      </c>
      <c r="W226" s="2">
        <f t="shared" si="159"/>
        <v>5.3937979979085893E-2</v>
      </c>
      <c r="X226" s="2">
        <f t="shared" si="160"/>
        <v>3.3760413494943894E-2</v>
      </c>
      <c r="Y226" s="2">
        <f t="shared" si="161"/>
        <v>3.9903511277246398E-5</v>
      </c>
      <c r="Z226" s="2">
        <f t="shared" si="162"/>
        <v>23.62457605016429</v>
      </c>
      <c r="AA226" s="2">
        <f t="shared" si="163"/>
        <v>23.035049999999998</v>
      </c>
      <c r="AB226" s="2">
        <f t="shared" si="164"/>
        <v>2.825709130968062</v>
      </c>
      <c r="AC226" s="2">
        <f t="shared" si="165"/>
        <v>50.218353817711105</v>
      </c>
      <c r="AD226" s="2">
        <f t="shared" si="166"/>
        <v>1.4871855402275505</v>
      </c>
      <c r="AE226" s="2">
        <f t="shared" si="167"/>
        <v>2.9614382534838231</v>
      </c>
      <c r="AF226" s="2">
        <f t="shared" si="168"/>
        <v>1.3385235907405115</v>
      </c>
      <c r="AG226" s="2">
        <f t="shared" si="169"/>
        <v>-32.062710892565661</v>
      </c>
      <c r="AH226" s="2">
        <f t="shared" si="170"/>
        <v>123.78985131860109</v>
      </c>
      <c r="AI226" s="2">
        <f t="shared" si="171"/>
        <v>8.7278277022516999</v>
      </c>
      <c r="AJ226" s="2">
        <f t="shared" si="172"/>
        <v>100.45500803179841</v>
      </c>
      <c r="AK226" s="2">
        <f t="shared" si="173"/>
        <v>-1.0629373546166514</v>
      </c>
      <c r="AL226" s="2">
        <f t="shared" si="174"/>
        <v>0.72704559847087669</v>
      </c>
      <c r="AM226" s="2">
        <f t="shared" si="175"/>
        <v>-0.94360960716394182</v>
      </c>
      <c r="AN226" s="2">
        <v>415.80018321749338</v>
      </c>
      <c r="AO226" s="2">
        <v>416.80431515151508</v>
      </c>
      <c r="AP226" s="2">
        <v>-1.026086606441692E-2</v>
      </c>
      <c r="AQ226" s="2">
        <v>67.25918423279721</v>
      </c>
      <c r="AR226" s="2">
        <f t="shared" si="176"/>
        <v>0.73506661003497042</v>
      </c>
      <c r="AS226" s="2">
        <v>13.908544539067821</v>
      </c>
      <c r="AT226" s="2">
        <v>14.64738606060606</v>
      </c>
      <c r="AU226" s="2">
        <v>-2.7146157064323849E-3</v>
      </c>
      <c r="AV226" s="2">
        <v>78.449010188080621</v>
      </c>
      <c r="AW226" s="2">
        <v>5</v>
      </c>
      <c r="AX226" s="2">
        <v>1</v>
      </c>
      <c r="AY226" s="2">
        <f t="shared" si="177"/>
        <v>1</v>
      </c>
      <c r="AZ226" s="2">
        <f t="shared" si="178"/>
        <v>0</v>
      </c>
      <c r="BA226" s="2">
        <f t="shared" si="179"/>
        <v>54156.420284831736</v>
      </c>
      <c r="BB226" s="2" t="s">
        <v>1353</v>
      </c>
      <c r="BC226" s="2">
        <v>8144.22</v>
      </c>
      <c r="BD226" s="2">
        <v>618.53076923076924</v>
      </c>
      <c r="BE226" s="2">
        <v>3244.91</v>
      </c>
      <c r="BF226" s="2">
        <f t="shared" si="180"/>
        <v>0.80938430673554296</v>
      </c>
      <c r="BG226" s="2">
        <v>-1.062937354616595</v>
      </c>
      <c r="BH226" s="2" t="s">
        <v>309</v>
      </c>
      <c r="BI226" s="2" t="s">
        <v>309</v>
      </c>
      <c r="BJ226" s="2">
        <v>0</v>
      </c>
      <c r="BK226" s="2">
        <v>0</v>
      </c>
      <c r="BL226" s="2" t="e">
        <f t="shared" si="181"/>
        <v>#DIV/0!</v>
      </c>
      <c r="BM226" s="2">
        <v>0.5</v>
      </c>
      <c r="BN226" s="2">
        <f t="shared" si="182"/>
        <v>2.1001848040655996E-4</v>
      </c>
      <c r="BO226" s="2">
        <f t="shared" si="183"/>
        <v>-1.0629373546166514</v>
      </c>
      <c r="BP226" s="2" t="e">
        <f t="shared" si="184"/>
        <v>#DIV/0!</v>
      </c>
      <c r="BQ226" s="2">
        <f t="shared" si="185"/>
        <v>-2.6854460398807984E-10</v>
      </c>
      <c r="BR226" s="2" t="e">
        <f t="shared" si="186"/>
        <v>#DIV/0!</v>
      </c>
      <c r="BS226" s="2" t="e">
        <f t="shared" si="187"/>
        <v>#DIV/0!</v>
      </c>
      <c r="BT226" s="2" t="s">
        <v>309</v>
      </c>
      <c r="BU226" s="2">
        <v>0</v>
      </c>
      <c r="BV226" s="2" t="e">
        <f t="shared" si="188"/>
        <v>#DIV/0!</v>
      </c>
      <c r="BW226" s="2" t="e">
        <f t="shared" si="189"/>
        <v>#DIV/0!</v>
      </c>
      <c r="BX226" s="2" t="e">
        <f t="shared" si="190"/>
        <v>#DIV/0!</v>
      </c>
      <c r="BY226" s="2" t="e">
        <f t="shared" si="191"/>
        <v>#DIV/0!</v>
      </c>
      <c r="BZ226" s="2">
        <f t="shared" si="192"/>
        <v>0</v>
      </c>
      <c r="CA226" s="2">
        <f t="shared" si="193"/>
        <v>1.2355070288343737</v>
      </c>
      <c r="CB226" s="2" t="e">
        <f t="shared" si="194"/>
        <v>#DIV/0!</v>
      </c>
      <c r="CC226" s="2" t="e">
        <f t="shared" si="195"/>
        <v>#DIV/0!</v>
      </c>
      <c r="CD226" s="2">
        <f t="shared" si="196"/>
        <v>5.0002199999999997E-3</v>
      </c>
      <c r="CE226" s="2">
        <f t="shared" si="197"/>
        <v>2.1001848040655996E-4</v>
      </c>
      <c r="CF226" s="2">
        <f t="shared" si="198"/>
        <v>4.2001847999999994E-2</v>
      </c>
      <c r="CG226" s="2">
        <f t="shared" si="199"/>
        <v>7.9803511199999996E-3</v>
      </c>
      <c r="CH226" s="2">
        <v>6</v>
      </c>
      <c r="CI226" s="2">
        <v>0.5</v>
      </c>
      <c r="CJ226" s="2" t="s">
        <v>312</v>
      </c>
      <c r="CK226" s="2">
        <v>2</v>
      </c>
      <c r="CL226" s="2" t="b">
        <v>0</v>
      </c>
      <c r="CM226" s="2">
        <v>1693279966.849999</v>
      </c>
      <c r="CN226" s="2">
        <v>410.80446666666671</v>
      </c>
      <c r="CO226" s="2">
        <v>410.04023333333339</v>
      </c>
      <c r="CP226" s="2">
        <v>14.65804</v>
      </c>
      <c r="CQ226" s="2">
        <v>13.94168</v>
      </c>
      <c r="CR226" s="2">
        <v>410.83846666666659</v>
      </c>
      <c r="CS226" s="2">
        <v>14.611039999999999</v>
      </c>
      <c r="CT226" s="2">
        <v>600.02390000000003</v>
      </c>
      <c r="CU226" s="2">
        <v>101.3587</v>
      </c>
      <c r="CV226" s="2">
        <v>9.9990263333333343E-2</v>
      </c>
      <c r="CW226" s="2">
        <v>23.812673333333329</v>
      </c>
      <c r="CX226" s="2">
        <v>23.035049999999998</v>
      </c>
      <c r="CY226" s="2">
        <v>999.9000000000002</v>
      </c>
      <c r="CZ226" s="2">
        <v>0</v>
      </c>
      <c r="DA226" s="2">
        <v>0</v>
      </c>
      <c r="DB226" s="2">
        <v>9997.1650000000009</v>
      </c>
      <c r="DC226" s="2">
        <v>0</v>
      </c>
      <c r="DD226" s="2">
        <v>0.2285925</v>
      </c>
      <c r="DE226" s="2">
        <v>5.0002199999999997E-3</v>
      </c>
      <c r="DF226" s="2">
        <v>0</v>
      </c>
      <c r="DG226" s="2">
        <v>0</v>
      </c>
      <c r="DH226" s="2">
        <v>0</v>
      </c>
      <c r="DI226" s="2">
        <v>619</v>
      </c>
      <c r="DJ226" s="2">
        <v>5.0002199999999997E-3</v>
      </c>
      <c r="DK226" s="2">
        <v>-2.1266666666666669</v>
      </c>
      <c r="DL226" s="2">
        <v>-0.48000000000000009</v>
      </c>
      <c r="DM226" s="2">
        <v>35.587266666666657</v>
      </c>
      <c r="DN226" s="2">
        <v>41.125</v>
      </c>
      <c r="DO226" s="2">
        <v>37.541399999999989</v>
      </c>
      <c r="DP226" s="2">
        <v>40.903933333333313</v>
      </c>
      <c r="DQ226" s="2">
        <v>38.041333333333327</v>
      </c>
      <c r="DR226" s="2">
        <v>0</v>
      </c>
      <c r="DS226" s="2">
        <v>0</v>
      </c>
      <c r="DT226" s="2">
        <v>0</v>
      </c>
      <c r="DU226" s="2">
        <v>129.4000000953674</v>
      </c>
      <c r="DV226" s="2">
        <v>0</v>
      </c>
      <c r="DW226" s="2">
        <v>618.53076923076924</v>
      </c>
      <c r="DX226" s="2">
        <v>-5.0871793032988011</v>
      </c>
      <c r="DY226" s="2">
        <v>-12.07521335769844</v>
      </c>
      <c r="DZ226" s="2">
        <v>-2.215384615384616</v>
      </c>
      <c r="EA226" s="2">
        <v>15</v>
      </c>
      <c r="EB226" s="2">
        <v>1693279999.5999999</v>
      </c>
      <c r="EC226" s="2" t="s">
        <v>1354</v>
      </c>
      <c r="ED226" s="2">
        <v>1693279999.5999999</v>
      </c>
      <c r="EE226" s="2">
        <v>1693279993.5999999</v>
      </c>
      <c r="EF226" s="2">
        <v>206</v>
      </c>
      <c r="EG226" s="2">
        <v>7.0999999999999994E-2</v>
      </c>
      <c r="EH226" s="2">
        <v>0</v>
      </c>
      <c r="EI226" s="2">
        <v>-3.4000000000000002E-2</v>
      </c>
      <c r="EJ226" s="2">
        <v>4.7E-2</v>
      </c>
      <c r="EK226" s="2">
        <v>410</v>
      </c>
      <c r="EL226" s="2">
        <v>14</v>
      </c>
      <c r="EM226" s="2">
        <v>1.22</v>
      </c>
      <c r="EN226" s="2">
        <v>0.28000000000000003</v>
      </c>
      <c r="EO226" s="2">
        <v>100</v>
      </c>
      <c r="EP226" s="2">
        <v>100</v>
      </c>
      <c r="EQ226" s="2">
        <v>-3.4000000000000002E-2</v>
      </c>
      <c r="ER226" s="2">
        <v>4.7E-2</v>
      </c>
      <c r="ES226" s="2">
        <v>-0.59461944546195289</v>
      </c>
      <c r="ET226" s="2">
        <v>4.3947813741094052E-4</v>
      </c>
      <c r="EU226" s="2">
        <v>1.9954388575737439E-6</v>
      </c>
      <c r="EV226" s="2">
        <v>-3.8034163071679039E-10</v>
      </c>
      <c r="EW226" s="2">
        <v>-4.7966118926664331E-2</v>
      </c>
      <c r="EX226" s="2">
        <v>-1.1920631203760169E-2</v>
      </c>
      <c r="EY226" s="2">
        <v>1.912794135708796E-3</v>
      </c>
      <c r="EZ226" s="2">
        <v>-4.0206091563060771E-5</v>
      </c>
      <c r="FA226" s="2">
        <v>23</v>
      </c>
      <c r="FB226" s="2">
        <v>2006</v>
      </c>
      <c r="FC226" s="2">
        <v>0</v>
      </c>
      <c r="FD226" s="2">
        <v>18</v>
      </c>
      <c r="FE226" s="2">
        <v>1.8</v>
      </c>
      <c r="FF226" s="2">
        <v>1.8</v>
      </c>
      <c r="FG226" s="2">
        <v>1.07178</v>
      </c>
      <c r="FH226" s="2">
        <v>2.6037599999999999</v>
      </c>
      <c r="FI226" s="2">
        <v>1.39771</v>
      </c>
      <c r="FJ226" s="2">
        <v>2.2753899999999998</v>
      </c>
      <c r="FK226" s="2">
        <v>1.3952599999999999</v>
      </c>
      <c r="FL226" s="2">
        <v>2.5891099999999998</v>
      </c>
      <c r="FM226" s="2">
        <v>30.48</v>
      </c>
      <c r="FN226" s="2">
        <v>11.4352</v>
      </c>
      <c r="FO226" s="2">
        <v>18</v>
      </c>
      <c r="FP226" s="2">
        <v>594.91300000000001</v>
      </c>
      <c r="FQ226" s="2">
        <v>399.267</v>
      </c>
      <c r="FR226" s="2">
        <v>23.291899999999998</v>
      </c>
      <c r="FS226" s="2">
        <v>23.874700000000001</v>
      </c>
      <c r="FT226" s="2">
        <v>30.000299999999999</v>
      </c>
      <c r="FU226" s="2">
        <v>23.697399999999998</v>
      </c>
      <c r="FV226" s="2">
        <v>24.0487</v>
      </c>
      <c r="FW226" s="2">
        <v>21.475000000000001</v>
      </c>
      <c r="FX226" s="2">
        <v>0</v>
      </c>
      <c r="FY226" s="2">
        <v>98.819299999999998</v>
      </c>
      <c r="FZ226" s="2">
        <v>-999.9</v>
      </c>
      <c r="GA226" s="2">
        <v>410</v>
      </c>
      <c r="GB226" s="2">
        <v>15.0822</v>
      </c>
      <c r="GC226" s="2">
        <v>99.228200000000001</v>
      </c>
      <c r="GD226" s="2">
        <v>93.854900000000001</v>
      </c>
    </row>
    <row r="227" spans="1:186" s="2" customFormat="1" thickTop="1" thickBot="1" x14ac:dyDescent="0.35">
      <c r="A227" s="1"/>
      <c r="I227" s="1"/>
      <c r="J227" s="1"/>
      <c r="P227" s="1"/>
    </row>
    <row r="228" spans="1:186" s="2" customFormat="1" thickTop="1" thickBot="1" x14ac:dyDescent="0.35">
      <c r="A228" s="1"/>
      <c r="I228" s="1"/>
      <c r="J228" s="1"/>
      <c r="P228" s="1"/>
    </row>
    <row r="229" spans="1:186" s="2" customFormat="1" thickTop="1" thickBot="1" x14ac:dyDescent="0.35">
      <c r="A229" s="1"/>
      <c r="I229" s="1"/>
      <c r="J229" s="1"/>
      <c r="P229" s="1"/>
    </row>
    <row r="230" spans="1:186" s="2" customFormat="1" thickTop="1" thickBot="1" x14ac:dyDescent="0.35">
      <c r="A230" s="1"/>
      <c r="I230" s="1"/>
      <c r="J230" s="1"/>
      <c r="P230" s="1"/>
    </row>
    <row r="231" spans="1:186" s="2" customFormat="1" thickTop="1" thickBot="1" x14ac:dyDescent="0.35">
      <c r="A231" s="1"/>
      <c r="I231" s="1"/>
      <c r="J231" s="1"/>
      <c r="P231" s="1"/>
    </row>
    <row r="232" spans="1:186" s="2" customFormat="1" thickTop="1" thickBot="1" x14ac:dyDescent="0.35">
      <c r="A232" s="1"/>
      <c r="I232" s="1"/>
      <c r="J232" s="1"/>
      <c r="P232" s="1"/>
    </row>
    <row r="233" spans="1:186" s="2" customFormat="1" thickTop="1" thickBot="1" x14ac:dyDescent="0.35">
      <c r="A233" s="1"/>
      <c r="I233" s="1"/>
      <c r="J233" s="1"/>
      <c r="P233" s="1"/>
    </row>
    <row r="234" spans="1:186" s="2" customFormat="1" thickTop="1" thickBot="1" x14ac:dyDescent="0.35">
      <c r="A234" s="1"/>
      <c r="I234" s="1"/>
      <c r="J234" s="1"/>
      <c r="P234" s="1"/>
    </row>
    <row r="235" spans="1:186" s="2" customFormat="1" thickTop="1" thickBot="1" x14ac:dyDescent="0.35">
      <c r="A235" s="1"/>
      <c r="I235" s="1"/>
      <c r="J235" s="1"/>
      <c r="P235" s="1"/>
    </row>
    <row r="236" spans="1:186" s="2" customFormat="1" thickTop="1" thickBot="1" x14ac:dyDescent="0.35">
      <c r="A236" s="1"/>
      <c r="I236" s="1"/>
      <c r="J236" s="1"/>
      <c r="P236" s="1"/>
    </row>
    <row r="237" spans="1:186" s="2" customFormat="1" thickTop="1" thickBot="1" x14ac:dyDescent="0.35">
      <c r="A237" s="1"/>
      <c r="I237" s="1"/>
      <c r="J237" s="1"/>
      <c r="P237" s="1"/>
    </row>
    <row r="238" spans="1:186" s="2" customFormat="1" thickTop="1" thickBot="1" x14ac:dyDescent="0.35">
      <c r="A238" s="1"/>
      <c r="I238" s="1"/>
      <c r="J238" s="1"/>
      <c r="P238" s="1"/>
    </row>
    <row r="239" spans="1:186" s="2" customFormat="1" thickTop="1" thickBot="1" x14ac:dyDescent="0.35">
      <c r="A239" s="1"/>
      <c r="I239" s="1"/>
      <c r="J239" s="1"/>
      <c r="P239" s="1"/>
    </row>
    <row r="240" spans="1:186" s="2" customFormat="1" thickTop="1" thickBot="1" x14ac:dyDescent="0.35">
      <c r="A240" s="1"/>
      <c r="I240" s="1"/>
      <c r="J240" s="1"/>
      <c r="P240" s="1"/>
    </row>
    <row r="241" spans="1:16" s="2" customFormat="1" thickTop="1" thickBot="1" x14ac:dyDescent="0.35">
      <c r="A241" s="1"/>
      <c r="I241" s="1"/>
      <c r="J241" s="1"/>
      <c r="P241" s="1"/>
    </row>
    <row r="242" spans="1:16" s="2" customFormat="1" thickTop="1" thickBot="1" x14ac:dyDescent="0.35">
      <c r="A242" s="1"/>
      <c r="I242" s="1"/>
      <c r="J242" s="1"/>
      <c r="P242" s="1"/>
    </row>
    <row r="243" spans="1:16" s="2" customFormat="1" thickTop="1" thickBot="1" x14ac:dyDescent="0.35">
      <c r="A243" s="1"/>
      <c r="I243" s="1"/>
      <c r="J243" s="1"/>
      <c r="P243" s="1"/>
    </row>
    <row r="244" spans="1:16" s="2" customFormat="1" thickTop="1" thickBot="1" x14ac:dyDescent="0.35">
      <c r="A244" s="1"/>
      <c r="I244" s="1"/>
      <c r="J244" s="1"/>
      <c r="P244" s="1"/>
    </row>
    <row r="245" spans="1:16" s="2" customFormat="1" thickTop="1" thickBot="1" x14ac:dyDescent="0.35">
      <c r="A245" s="1"/>
      <c r="I245" s="1"/>
      <c r="J245" s="1"/>
      <c r="P245" s="1"/>
    </row>
    <row r="246" spans="1:16" s="2" customFormat="1" thickTop="1" thickBot="1" x14ac:dyDescent="0.35">
      <c r="A246" s="1"/>
      <c r="I246" s="1"/>
      <c r="J246" s="1"/>
      <c r="P246" s="1"/>
    </row>
    <row r="247" spans="1:16" s="2" customFormat="1" thickTop="1" thickBot="1" x14ac:dyDescent="0.35">
      <c r="A247" s="1"/>
      <c r="I247" s="1"/>
      <c r="J247" s="1"/>
      <c r="P247" s="1"/>
    </row>
    <row r="248" spans="1:16" s="2" customFormat="1" thickTop="1" thickBot="1" x14ac:dyDescent="0.35">
      <c r="A248" s="1"/>
      <c r="I248" s="1"/>
      <c r="J248" s="1"/>
      <c r="P2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Victoria Conrad</cp:lastModifiedBy>
  <dcterms:created xsi:type="dcterms:W3CDTF">2023-08-29T03:34:34Z</dcterms:created>
  <dcterms:modified xsi:type="dcterms:W3CDTF">2023-09-05T00:41:30Z</dcterms:modified>
</cp:coreProperties>
</file>