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8_{6091C23C-7D47-3C49-AF76-3340124A3E3B}" xr6:coauthVersionLast="47" xr6:coauthVersionMax="47" xr10:uidLastSave="{00000000-0000-0000-0000-000000000000}"/>
  <bookViews>
    <workbookView xWindow="240" yWindow="500" windowWidth="21460" windowHeight="148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96" i="1" l="1"/>
  <c r="CJ96" i="1"/>
  <c r="CH96" i="1"/>
  <c r="CI96" i="1" s="1"/>
  <c r="AZ96" i="1" s="1"/>
  <c r="BB96" i="1" s="1"/>
  <c r="BM96" i="1"/>
  <c r="BL96" i="1"/>
  <c r="BD96" i="1"/>
  <c r="AX96" i="1"/>
  <c r="AR96" i="1"/>
  <c r="BE96" i="1" s="1"/>
  <c r="BH96" i="1" s="1"/>
  <c r="AM96" i="1"/>
  <c r="AK96" i="1"/>
  <c r="M96" i="1" s="1"/>
  <c r="AC96" i="1"/>
  <c r="AB96" i="1"/>
  <c r="AA96" i="1"/>
  <c r="W96" i="1"/>
  <c r="T96" i="1"/>
  <c r="R96" i="1"/>
  <c r="O96" i="1"/>
  <c r="N96" i="1"/>
  <c r="BA96" i="1" s="1"/>
  <c r="BC96" i="1" s="1"/>
  <c r="L96" i="1"/>
  <c r="CK95" i="1"/>
  <c r="CJ95" i="1"/>
  <c r="CH95" i="1"/>
  <c r="BM95" i="1"/>
  <c r="BL95" i="1"/>
  <c r="BD95" i="1"/>
  <c r="AX95" i="1"/>
  <c r="AR95" i="1"/>
  <c r="BE95" i="1" s="1"/>
  <c r="BH95" i="1" s="1"/>
  <c r="AM95" i="1"/>
  <c r="AK95" i="1" s="1"/>
  <c r="AL95" i="1" s="1"/>
  <c r="AC95" i="1"/>
  <c r="AB95" i="1"/>
  <c r="AA95" i="1" s="1"/>
  <c r="T95" i="1"/>
  <c r="R95" i="1"/>
  <c r="CK94" i="1"/>
  <c r="CJ94" i="1"/>
  <c r="CH94" i="1"/>
  <c r="BM94" i="1"/>
  <c r="BL94" i="1"/>
  <c r="BH94" i="1"/>
  <c r="BD94" i="1"/>
  <c r="AX94" i="1"/>
  <c r="AR94" i="1"/>
  <c r="BE94" i="1" s="1"/>
  <c r="AM94" i="1"/>
  <c r="AL94" i="1"/>
  <c r="AK94" i="1"/>
  <c r="M94" i="1" s="1"/>
  <c r="L94" i="1" s="1"/>
  <c r="AC94" i="1"/>
  <c r="AB94" i="1"/>
  <c r="AA94" i="1" s="1"/>
  <c r="T94" i="1"/>
  <c r="R94" i="1"/>
  <c r="O94" i="1"/>
  <c r="N94" i="1"/>
  <c r="BA94" i="1" s="1"/>
  <c r="CK93" i="1"/>
  <c r="CJ93" i="1"/>
  <c r="CH93" i="1"/>
  <c r="BM93" i="1"/>
  <c r="BL93" i="1"/>
  <c r="BJ93" i="1"/>
  <c r="BN93" i="1" s="1"/>
  <c r="BO93" i="1" s="1"/>
  <c r="BH93" i="1"/>
  <c r="BD93" i="1"/>
  <c r="AX93" i="1"/>
  <c r="AR93" i="1"/>
  <c r="BE93" i="1" s="1"/>
  <c r="AM93" i="1"/>
  <c r="AK93" i="1" s="1"/>
  <c r="AL93" i="1"/>
  <c r="AC93" i="1"/>
  <c r="AB93" i="1"/>
  <c r="AA93" i="1" s="1"/>
  <c r="T93" i="1"/>
  <c r="N93" i="1"/>
  <c r="BA93" i="1" s="1"/>
  <c r="CK92" i="1"/>
  <c r="CJ92" i="1"/>
  <c r="CH92" i="1"/>
  <c r="BM92" i="1"/>
  <c r="BL92" i="1"/>
  <c r="BJ92" i="1"/>
  <c r="BN92" i="1" s="1"/>
  <c r="BO92" i="1" s="1"/>
  <c r="BH92" i="1"/>
  <c r="BD92" i="1"/>
  <c r="AX92" i="1"/>
  <c r="AR92" i="1"/>
  <c r="BE92" i="1" s="1"/>
  <c r="AM92" i="1"/>
  <c r="AL92" i="1"/>
  <c r="AK92" i="1"/>
  <c r="M92" i="1" s="1"/>
  <c r="L92" i="1" s="1"/>
  <c r="AC92" i="1"/>
  <c r="AB92" i="1"/>
  <c r="AA92" i="1" s="1"/>
  <c r="T92" i="1"/>
  <c r="R92" i="1"/>
  <c r="O92" i="1"/>
  <c r="N92" i="1"/>
  <c r="BA92" i="1" s="1"/>
  <c r="CK91" i="1"/>
  <c r="CJ91" i="1"/>
  <c r="CH91" i="1"/>
  <c r="BM91" i="1"/>
  <c r="BL91" i="1"/>
  <c r="BD91" i="1"/>
  <c r="AX91" i="1"/>
  <c r="AR91" i="1"/>
  <c r="BE91" i="1" s="1"/>
  <c r="BH91" i="1" s="1"/>
  <c r="AM91" i="1"/>
  <c r="AK91" i="1" s="1"/>
  <c r="AL91" i="1" s="1"/>
  <c r="AC91" i="1"/>
  <c r="AB91" i="1"/>
  <c r="AA91" i="1" s="1"/>
  <c r="T91" i="1"/>
  <c r="R91" i="1"/>
  <c r="CK90" i="1"/>
  <c r="CJ90" i="1"/>
  <c r="CH90" i="1"/>
  <c r="BM90" i="1"/>
  <c r="BL90" i="1"/>
  <c r="BD90" i="1"/>
  <c r="AX90" i="1"/>
  <c r="AR90" i="1"/>
  <c r="BE90" i="1" s="1"/>
  <c r="BH90" i="1" s="1"/>
  <c r="AM90" i="1"/>
  <c r="AL90" i="1"/>
  <c r="AK90" i="1"/>
  <c r="M90" i="1" s="1"/>
  <c r="AC90" i="1"/>
  <c r="AB90" i="1"/>
  <c r="AA90" i="1" s="1"/>
  <c r="T90" i="1"/>
  <c r="R90" i="1"/>
  <c r="O90" i="1"/>
  <c r="N90" i="1"/>
  <c r="BA90" i="1" s="1"/>
  <c r="L90" i="1"/>
  <c r="CK89" i="1"/>
  <c r="CJ89" i="1"/>
  <c r="CH89" i="1"/>
  <c r="BM89" i="1"/>
  <c r="BL89" i="1"/>
  <c r="BJ89" i="1"/>
  <c r="BN89" i="1" s="1"/>
  <c r="BO89" i="1" s="1"/>
  <c r="BH89" i="1"/>
  <c r="BD89" i="1"/>
  <c r="AX89" i="1"/>
  <c r="AR89" i="1"/>
  <c r="BE89" i="1" s="1"/>
  <c r="AM89" i="1"/>
  <c r="AK89" i="1" s="1"/>
  <c r="AL89" i="1"/>
  <c r="AC89" i="1"/>
  <c r="AB89" i="1"/>
  <c r="AA89" i="1" s="1"/>
  <c r="T89" i="1"/>
  <c r="N89" i="1"/>
  <c r="BA89" i="1" s="1"/>
  <c r="CK88" i="1"/>
  <c r="CJ88" i="1"/>
  <c r="CH88" i="1"/>
  <c r="BM88" i="1"/>
  <c r="BL88" i="1"/>
  <c r="BJ88" i="1"/>
  <c r="BN88" i="1" s="1"/>
  <c r="BO88" i="1" s="1"/>
  <c r="BH88" i="1"/>
  <c r="BD88" i="1"/>
  <c r="AX88" i="1"/>
  <c r="AR88" i="1"/>
  <c r="BE88" i="1" s="1"/>
  <c r="AM88" i="1"/>
  <c r="AL88" i="1"/>
  <c r="AK88" i="1"/>
  <c r="M88" i="1" s="1"/>
  <c r="L88" i="1" s="1"/>
  <c r="AC88" i="1"/>
  <c r="AB88" i="1"/>
  <c r="AA88" i="1" s="1"/>
  <c r="T88" i="1"/>
  <c r="R88" i="1"/>
  <c r="O88" i="1"/>
  <c r="N88" i="1"/>
  <c r="BA88" i="1" s="1"/>
  <c r="CK87" i="1"/>
  <c r="W87" i="1" s="1"/>
  <c r="CJ87" i="1"/>
  <c r="CH87" i="1"/>
  <c r="BM87" i="1"/>
  <c r="BL87" i="1"/>
  <c r="BD87" i="1"/>
  <c r="AX87" i="1"/>
  <c r="AR87" i="1"/>
  <c r="BE87" i="1" s="1"/>
  <c r="BH87" i="1" s="1"/>
  <c r="AM87" i="1"/>
  <c r="AK87" i="1" s="1"/>
  <c r="AL87" i="1" s="1"/>
  <c r="AC87" i="1"/>
  <c r="AB87" i="1"/>
  <c r="AA87" i="1" s="1"/>
  <c r="T87" i="1"/>
  <c r="M87" i="1"/>
  <c r="L87" i="1" s="1"/>
  <c r="CK86" i="1"/>
  <c r="CJ86" i="1"/>
  <c r="CI86" i="1"/>
  <c r="AZ86" i="1" s="1"/>
  <c r="CH86" i="1"/>
  <c r="BM86" i="1"/>
  <c r="BL86" i="1"/>
  <c r="BD86" i="1"/>
  <c r="AX86" i="1"/>
  <c r="BB86" i="1" s="1"/>
  <c r="AR86" i="1"/>
  <c r="BE86" i="1" s="1"/>
  <c r="BH86" i="1" s="1"/>
  <c r="AM86" i="1"/>
  <c r="AK86" i="1"/>
  <c r="N86" i="1" s="1"/>
  <c r="BA86" i="1" s="1"/>
  <c r="BC86" i="1" s="1"/>
  <c r="AC86" i="1"/>
  <c r="AB86" i="1"/>
  <c r="AA86" i="1"/>
  <c r="W86" i="1"/>
  <c r="T86" i="1"/>
  <c r="R86" i="1"/>
  <c r="O86" i="1"/>
  <c r="CK85" i="1"/>
  <c r="CJ85" i="1"/>
  <c r="CH85" i="1"/>
  <c r="BM85" i="1"/>
  <c r="BL85" i="1"/>
  <c r="BE85" i="1"/>
  <c r="BH85" i="1" s="1"/>
  <c r="BI85" i="1" s="1"/>
  <c r="BD85" i="1"/>
  <c r="AX85" i="1"/>
  <c r="AR85" i="1"/>
  <c r="AM85" i="1"/>
  <c r="AK85" i="1" s="1"/>
  <c r="AL85" i="1"/>
  <c r="AC85" i="1"/>
  <c r="AB85" i="1"/>
  <c r="AA85" i="1" s="1"/>
  <c r="T85" i="1"/>
  <c r="M85" i="1"/>
  <c r="L85" i="1"/>
  <c r="AE85" i="1" s="1"/>
  <c r="CK84" i="1"/>
  <c r="CJ84" i="1"/>
  <c r="CH84" i="1"/>
  <c r="CI84" i="1" s="1"/>
  <c r="AZ84" i="1" s="1"/>
  <c r="BM84" i="1"/>
  <c r="BL84" i="1"/>
  <c r="BD84" i="1"/>
  <c r="AX84" i="1"/>
  <c r="BB84" i="1" s="1"/>
  <c r="AR84" i="1"/>
  <c r="BE84" i="1" s="1"/>
  <c r="BH84" i="1" s="1"/>
  <c r="AM84" i="1"/>
  <c r="AK84" i="1"/>
  <c r="AC84" i="1"/>
  <c r="AB84" i="1"/>
  <c r="AA84" i="1"/>
  <c r="T84" i="1"/>
  <c r="R84" i="1"/>
  <c r="O84" i="1"/>
  <c r="N84" i="1"/>
  <c r="BA84" i="1" s="1"/>
  <c r="CK83" i="1"/>
  <c r="CJ83" i="1"/>
  <c r="CH83" i="1"/>
  <c r="BM83" i="1"/>
  <c r="BL83" i="1"/>
  <c r="BH83" i="1"/>
  <c r="BI83" i="1" s="1"/>
  <c r="BE83" i="1"/>
  <c r="BD83" i="1"/>
  <c r="AX83" i="1"/>
  <c r="AR83" i="1"/>
  <c r="AM83" i="1"/>
  <c r="AK83" i="1" s="1"/>
  <c r="O83" i="1" s="1"/>
  <c r="AC83" i="1"/>
  <c r="AB83" i="1"/>
  <c r="AA83" i="1" s="1"/>
  <c r="T83" i="1"/>
  <c r="CK82" i="1"/>
  <c r="CJ82" i="1"/>
  <c r="CH82" i="1"/>
  <c r="CI82" i="1" s="1"/>
  <c r="AZ82" i="1" s="1"/>
  <c r="BB82" i="1" s="1"/>
  <c r="BM82" i="1"/>
  <c r="BL82" i="1"/>
  <c r="BI82" i="1"/>
  <c r="BH82" i="1"/>
  <c r="BK82" i="1" s="1"/>
  <c r="BD82" i="1"/>
  <c r="AX82" i="1"/>
  <c r="AR82" i="1"/>
  <c r="BE82" i="1" s="1"/>
  <c r="AM82" i="1"/>
  <c r="AL82" i="1"/>
  <c r="AK82" i="1"/>
  <c r="AC82" i="1"/>
  <c r="AB82" i="1"/>
  <c r="AA82" i="1" s="1"/>
  <c r="W82" i="1"/>
  <c r="T82" i="1"/>
  <c r="R82" i="1"/>
  <c r="O82" i="1"/>
  <c r="N82" i="1"/>
  <c r="BA82" i="1" s="1"/>
  <c r="BC82" i="1" s="1"/>
  <c r="M82" i="1"/>
  <c r="L82" i="1" s="1"/>
  <c r="CK81" i="1"/>
  <c r="CJ81" i="1"/>
  <c r="CI81" i="1"/>
  <c r="AZ81" i="1" s="1"/>
  <c r="CH81" i="1"/>
  <c r="BM81" i="1"/>
  <c r="BL81" i="1"/>
  <c r="BD81" i="1"/>
  <c r="AX81" i="1"/>
  <c r="AR81" i="1"/>
  <c r="BE81" i="1" s="1"/>
  <c r="BH81" i="1" s="1"/>
  <c r="AM81" i="1"/>
  <c r="AK81" i="1"/>
  <c r="R81" i="1" s="1"/>
  <c r="AC81" i="1"/>
  <c r="AB81" i="1"/>
  <c r="AA81" i="1"/>
  <c r="W81" i="1"/>
  <c r="T81" i="1"/>
  <c r="O81" i="1"/>
  <c r="CK80" i="1"/>
  <c r="CJ80" i="1"/>
  <c r="CH80" i="1"/>
  <c r="CI80" i="1" s="1"/>
  <c r="AZ80" i="1" s="1"/>
  <c r="BB80" i="1" s="1"/>
  <c r="BM80" i="1"/>
  <c r="BL80" i="1"/>
  <c r="BE80" i="1"/>
  <c r="BH80" i="1" s="1"/>
  <c r="BD80" i="1"/>
  <c r="AX80" i="1"/>
  <c r="AR80" i="1"/>
  <c r="AM80" i="1"/>
  <c r="AK80" i="1" s="1"/>
  <c r="AC80" i="1"/>
  <c r="AB80" i="1"/>
  <c r="AA80" i="1" s="1"/>
  <c r="T80" i="1"/>
  <c r="CK79" i="1"/>
  <c r="CJ79" i="1"/>
  <c r="CI79" i="1"/>
  <c r="AZ79" i="1" s="1"/>
  <c r="CH79" i="1"/>
  <c r="BM79" i="1"/>
  <c r="BL79" i="1"/>
  <c r="BD79" i="1"/>
  <c r="AX79" i="1"/>
  <c r="BB79" i="1" s="1"/>
  <c r="AR79" i="1"/>
  <c r="BE79" i="1" s="1"/>
  <c r="BH79" i="1" s="1"/>
  <c r="AM79" i="1"/>
  <c r="AK79" i="1"/>
  <c r="M79" i="1" s="1"/>
  <c r="L79" i="1" s="1"/>
  <c r="AC79" i="1"/>
  <c r="AB79" i="1"/>
  <c r="AA79" i="1"/>
  <c r="W79" i="1"/>
  <c r="T79" i="1"/>
  <c r="R79" i="1"/>
  <c r="O79" i="1"/>
  <c r="N79" i="1"/>
  <c r="BA79" i="1" s="1"/>
  <c r="BC79" i="1" s="1"/>
  <c r="CK78" i="1"/>
  <c r="CJ78" i="1"/>
  <c r="CH78" i="1"/>
  <c r="CI78" i="1" s="1"/>
  <c r="AZ78" i="1" s="1"/>
  <c r="BB78" i="1" s="1"/>
  <c r="BM78" i="1"/>
  <c r="BL78" i="1"/>
  <c r="BE78" i="1"/>
  <c r="BH78" i="1" s="1"/>
  <c r="BD78" i="1"/>
  <c r="AX78" i="1"/>
  <c r="AR78" i="1"/>
  <c r="AM78" i="1"/>
  <c r="AK78" i="1" s="1"/>
  <c r="AC78" i="1"/>
  <c r="AB78" i="1"/>
  <c r="AA78" i="1" s="1"/>
  <c r="T78" i="1"/>
  <c r="CK77" i="1"/>
  <c r="CJ77" i="1"/>
  <c r="CH77" i="1"/>
  <c r="CI77" i="1" s="1"/>
  <c r="AZ77" i="1" s="1"/>
  <c r="BB77" i="1" s="1"/>
  <c r="BM77" i="1"/>
  <c r="BL77" i="1"/>
  <c r="BD77" i="1"/>
  <c r="AX77" i="1"/>
  <c r="AR77" i="1"/>
  <c r="BE77" i="1" s="1"/>
  <c r="BH77" i="1" s="1"/>
  <c r="AM77" i="1"/>
  <c r="AK77" i="1"/>
  <c r="M77" i="1" s="1"/>
  <c r="L77" i="1" s="1"/>
  <c r="AC77" i="1"/>
  <c r="AB77" i="1"/>
  <c r="AA77" i="1"/>
  <c r="W77" i="1"/>
  <c r="X77" i="1" s="1"/>
  <c r="Y77" i="1" s="1"/>
  <c r="T77" i="1"/>
  <c r="R77" i="1"/>
  <c r="O77" i="1"/>
  <c r="N77" i="1"/>
  <c r="BA77" i="1" s="1"/>
  <c r="BC77" i="1" s="1"/>
  <c r="CK76" i="1"/>
  <c r="CJ76" i="1"/>
  <c r="CH76" i="1"/>
  <c r="CI76" i="1" s="1"/>
  <c r="AZ76" i="1" s="1"/>
  <c r="BB76" i="1" s="1"/>
  <c r="BM76" i="1"/>
  <c r="BL76" i="1"/>
  <c r="BE76" i="1"/>
  <c r="BH76" i="1" s="1"/>
  <c r="BD76" i="1"/>
  <c r="AX76" i="1"/>
  <c r="AR76" i="1"/>
  <c r="AM76" i="1"/>
  <c r="AK76" i="1" s="1"/>
  <c r="AL76" i="1"/>
  <c r="AC76" i="1"/>
  <c r="AB76" i="1"/>
  <c r="AA76" i="1" s="1"/>
  <c r="T76" i="1"/>
  <c r="CK75" i="1"/>
  <c r="CJ75" i="1"/>
  <c r="CH75" i="1"/>
  <c r="CI75" i="1" s="1"/>
  <c r="AZ75" i="1" s="1"/>
  <c r="BM75" i="1"/>
  <c r="BL75" i="1"/>
  <c r="BD75" i="1"/>
  <c r="AX75" i="1"/>
  <c r="BB75" i="1" s="1"/>
  <c r="AR75" i="1"/>
  <c r="BE75" i="1" s="1"/>
  <c r="BH75" i="1" s="1"/>
  <c r="AM75" i="1"/>
  <c r="AK75" i="1"/>
  <c r="AC75" i="1"/>
  <c r="AB75" i="1"/>
  <c r="AA75" i="1"/>
  <c r="T75" i="1"/>
  <c r="R75" i="1"/>
  <c r="O75" i="1"/>
  <c r="N75" i="1"/>
  <c r="BA75" i="1" s="1"/>
  <c r="BC75" i="1" s="1"/>
  <c r="CK74" i="1"/>
  <c r="CJ74" i="1"/>
  <c r="CH74" i="1"/>
  <c r="CI74" i="1" s="1"/>
  <c r="AZ74" i="1" s="1"/>
  <c r="BB74" i="1" s="1"/>
  <c r="BM74" i="1"/>
  <c r="BL74" i="1"/>
  <c r="BD74" i="1"/>
  <c r="AX74" i="1"/>
  <c r="AR74" i="1"/>
  <c r="BE74" i="1" s="1"/>
  <c r="BH74" i="1" s="1"/>
  <c r="AM74" i="1"/>
  <c r="AK74" i="1" s="1"/>
  <c r="O74" i="1" s="1"/>
  <c r="AC74" i="1"/>
  <c r="AB74" i="1"/>
  <c r="AA74" i="1" s="1"/>
  <c r="T74" i="1"/>
  <c r="CK73" i="1"/>
  <c r="CJ73" i="1"/>
  <c r="CH73" i="1"/>
  <c r="W73" i="1" s="1"/>
  <c r="BM73" i="1"/>
  <c r="BL73" i="1"/>
  <c r="BD73" i="1"/>
  <c r="AX73" i="1"/>
  <c r="AR73" i="1"/>
  <c r="BE73" i="1" s="1"/>
  <c r="BH73" i="1" s="1"/>
  <c r="AM73" i="1"/>
  <c r="AL73" i="1"/>
  <c r="AK73" i="1"/>
  <c r="AC73" i="1"/>
  <c r="AB73" i="1"/>
  <c r="AA73" i="1" s="1"/>
  <c r="T73" i="1"/>
  <c r="R73" i="1"/>
  <c r="O73" i="1"/>
  <c r="N73" i="1"/>
  <c r="BA73" i="1" s="1"/>
  <c r="M73" i="1"/>
  <c r="L73" i="1"/>
  <c r="AE73" i="1" s="1"/>
  <c r="CK72" i="1"/>
  <c r="CJ72" i="1"/>
  <c r="CH72" i="1"/>
  <c r="CI72" i="1" s="1"/>
  <c r="AZ72" i="1" s="1"/>
  <c r="BB72" i="1" s="1"/>
  <c r="BM72" i="1"/>
  <c r="BL72" i="1"/>
  <c r="BD72" i="1"/>
  <c r="AX72" i="1"/>
  <c r="AR72" i="1"/>
  <c r="BE72" i="1" s="1"/>
  <c r="BH72" i="1" s="1"/>
  <c r="AM72" i="1"/>
  <c r="AK72" i="1"/>
  <c r="M72" i="1" s="1"/>
  <c r="L72" i="1" s="1"/>
  <c r="AC72" i="1"/>
  <c r="AB72" i="1"/>
  <c r="AA72" i="1"/>
  <c r="T72" i="1"/>
  <c r="R72" i="1"/>
  <c r="O72" i="1"/>
  <c r="N72" i="1"/>
  <c r="BA72" i="1" s="1"/>
  <c r="BC72" i="1" s="1"/>
  <c r="CK71" i="1"/>
  <c r="W71" i="1" s="1"/>
  <c r="CJ71" i="1"/>
  <c r="CH71" i="1"/>
  <c r="CI71" i="1" s="1"/>
  <c r="AZ71" i="1" s="1"/>
  <c r="BB71" i="1" s="1"/>
  <c r="BM71" i="1"/>
  <c r="BL71" i="1"/>
  <c r="BE71" i="1"/>
  <c r="BH71" i="1" s="1"/>
  <c r="BD71" i="1"/>
  <c r="AX71" i="1"/>
  <c r="AR71" i="1"/>
  <c r="AM71" i="1"/>
  <c r="AK71" i="1" s="1"/>
  <c r="AC71" i="1"/>
  <c r="AB71" i="1"/>
  <c r="AA71" i="1" s="1"/>
  <c r="T71" i="1"/>
  <c r="CK70" i="1"/>
  <c r="CJ70" i="1"/>
  <c r="CH70" i="1"/>
  <c r="CI70" i="1" s="1"/>
  <c r="AZ70" i="1" s="1"/>
  <c r="BB70" i="1" s="1"/>
  <c r="BM70" i="1"/>
  <c r="BL70" i="1"/>
  <c r="BD70" i="1"/>
  <c r="AX70" i="1"/>
  <c r="AR70" i="1"/>
  <c r="BE70" i="1" s="1"/>
  <c r="BH70" i="1" s="1"/>
  <c r="AM70" i="1"/>
  <c r="AK70" i="1"/>
  <c r="M70" i="1" s="1"/>
  <c r="L70" i="1" s="1"/>
  <c r="AC70" i="1"/>
  <c r="AB70" i="1"/>
  <c r="AA70" i="1"/>
  <c r="T70" i="1"/>
  <c r="R70" i="1"/>
  <c r="O70" i="1"/>
  <c r="N70" i="1"/>
  <c r="BA70" i="1" s="1"/>
  <c r="CK69" i="1"/>
  <c r="CJ69" i="1"/>
  <c r="CH69" i="1"/>
  <c r="CI69" i="1" s="1"/>
  <c r="AZ69" i="1" s="1"/>
  <c r="BB69" i="1" s="1"/>
  <c r="BM69" i="1"/>
  <c r="BL69" i="1"/>
  <c r="BE69" i="1"/>
  <c r="BH69" i="1" s="1"/>
  <c r="BD69" i="1"/>
  <c r="AX69" i="1"/>
  <c r="AR69" i="1"/>
  <c r="AM69" i="1"/>
  <c r="AK69" i="1" s="1"/>
  <c r="AC69" i="1"/>
  <c r="AB69" i="1"/>
  <c r="AA69" i="1" s="1"/>
  <c r="T69" i="1"/>
  <c r="CK68" i="1"/>
  <c r="CJ68" i="1"/>
  <c r="CH68" i="1"/>
  <c r="CI68" i="1" s="1"/>
  <c r="AZ68" i="1" s="1"/>
  <c r="BB68" i="1" s="1"/>
  <c r="BM68" i="1"/>
  <c r="BL68" i="1"/>
  <c r="BD68" i="1"/>
  <c r="AX68" i="1"/>
  <c r="AR68" i="1"/>
  <c r="BE68" i="1" s="1"/>
  <c r="BH68" i="1" s="1"/>
  <c r="AM68" i="1"/>
  <c r="AK68" i="1"/>
  <c r="M68" i="1" s="1"/>
  <c r="L68" i="1" s="1"/>
  <c r="AC68" i="1"/>
  <c r="AB68" i="1"/>
  <c r="AA68" i="1"/>
  <c r="T68" i="1"/>
  <c r="R68" i="1"/>
  <c r="O68" i="1"/>
  <c r="N68" i="1"/>
  <c r="BA68" i="1" s="1"/>
  <c r="BC68" i="1" s="1"/>
  <c r="CK67" i="1"/>
  <c r="CJ67" i="1"/>
  <c r="CH67" i="1"/>
  <c r="CI67" i="1" s="1"/>
  <c r="AZ67" i="1" s="1"/>
  <c r="BB67" i="1" s="1"/>
  <c r="BM67" i="1"/>
  <c r="BL67" i="1"/>
  <c r="BE67" i="1"/>
  <c r="BH67" i="1" s="1"/>
  <c r="BD67" i="1"/>
  <c r="AX67" i="1"/>
  <c r="AR67" i="1"/>
  <c r="AM67" i="1"/>
  <c r="AK67" i="1" s="1"/>
  <c r="AC67" i="1"/>
  <c r="AB67" i="1"/>
  <c r="AA67" i="1" s="1"/>
  <c r="T67" i="1"/>
  <c r="CK66" i="1"/>
  <c r="CJ66" i="1"/>
  <c r="CH66" i="1"/>
  <c r="CI66" i="1" s="1"/>
  <c r="AZ66" i="1" s="1"/>
  <c r="BB66" i="1" s="1"/>
  <c r="BM66" i="1"/>
  <c r="BL66" i="1"/>
  <c r="BD66" i="1"/>
  <c r="AX66" i="1"/>
  <c r="AR66" i="1"/>
  <c r="BE66" i="1" s="1"/>
  <c r="BH66" i="1" s="1"/>
  <c r="AM66" i="1"/>
  <c r="AK66" i="1"/>
  <c r="M66" i="1" s="1"/>
  <c r="L66" i="1" s="1"/>
  <c r="AC66" i="1"/>
  <c r="AB66" i="1"/>
  <c r="AA66" i="1"/>
  <c r="T66" i="1"/>
  <c r="R66" i="1"/>
  <c r="O66" i="1"/>
  <c r="N66" i="1"/>
  <c r="BA66" i="1" s="1"/>
  <c r="CK65" i="1"/>
  <c r="CJ65" i="1"/>
  <c r="CH65" i="1"/>
  <c r="CI65" i="1" s="1"/>
  <c r="AZ65" i="1" s="1"/>
  <c r="BB65" i="1" s="1"/>
  <c r="BM65" i="1"/>
  <c r="BL65" i="1"/>
  <c r="BJ65" i="1"/>
  <c r="BN65" i="1" s="1"/>
  <c r="BO65" i="1" s="1"/>
  <c r="BE65" i="1"/>
  <c r="BH65" i="1" s="1"/>
  <c r="BD65" i="1"/>
  <c r="AX65" i="1"/>
  <c r="AR65" i="1"/>
  <c r="AM65" i="1"/>
  <c r="AK65" i="1" s="1"/>
  <c r="AC65" i="1"/>
  <c r="AB65" i="1"/>
  <c r="AA65" i="1" s="1"/>
  <c r="T65" i="1"/>
  <c r="CK64" i="1"/>
  <c r="CJ64" i="1"/>
  <c r="CH64" i="1"/>
  <c r="BM64" i="1"/>
  <c r="BL64" i="1"/>
  <c r="BD64" i="1"/>
  <c r="AX64" i="1"/>
  <c r="AR64" i="1"/>
  <c r="BE64" i="1" s="1"/>
  <c r="BH64" i="1" s="1"/>
  <c r="AM64" i="1"/>
  <c r="AK64" i="1"/>
  <c r="M64" i="1" s="1"/>
  <c r="L64" i="1" s="1"/>
  <c r="AC64" i="1"/>
  <c r="AB64" i="1"/>
  <c r="AA64" i="1"/>
  <c r="T64" i="1"/>
  <c r="R64" i="1"/>
  <c r="O64" i="1"/>
  <c r="N64" i="1"/>
  <c r="BA64" i="1" s="1"/>
  <c r="CK63" i="1"/>
  <c r="CJ63" i="1"/>
  <c r="CH63" i="1"/>
  <c r="CI63" i="1" s="1"/>
  <c r="AZ63" i="1" s="1"/>
  <c r="BB63" i="1" s="1"/>
  <c r="BM63" i="1"/>
  <c r="BL63" i="1"/>
  <c r="BJ63" i="1"/>
  <c r="BN63" i="1" s="1"/>
  <c r="BO63" i="1" s="1"/>
  <c r="BE63" i="1"/>
  <c r="BH63" i="1" s="1"/>
  <c r="BD63" i="1"/>
  <c r="AX63" i="1"/>
  <c r="AR63" i="1"/>
  <c r="AM63" i="1"/>
  <c r="AK63" i="1" s="1"/>
  <c r="AC63" i="1"/>
  <c r="AB63" i="1"/>
  <c r="T63" i="1"/>
  <c r="M63" i="1"/>
  <c r="L63" i="1"/>
  <c r="AE63" i="1" s="1"/>
  <c r="CK62" i="1"/>
  <c r="CJ62" i="1"/>
  <c r="CH62" i="1"/>
  <c r="CI62" i="1" s="1"/>
  <c r="AZ62" i="1" s="1"/>
  <c r="BM62" i="1"/>
  <c r="BL62" i="1"/>
  <c r="BD62" i="1"/>
  <c r="AX62" i="1"/>
  <c r="BB62" i="1" s="1"/>
  <c r="AR62" i="1"/>
  <c r="BE62" i="1" s="1"/>
  <c r="BH62" i="1" s="1"/>
  <c r="AM62" i="1"/>
  <c r="AK62" i="1"/>
  <c r="AC62" i="1"/>
  <c r="AB62" i="1"/>
  <c r="AA62" i="1"/>
  <c r="W62" i="1"/>
  <c r="T62" i="1"/>
  <c r="R62" i="1"/>
  <c r="O62" i="1"/>
  <c r="CK61" i="1"/>
  <c r="CJ61" i="1"/>
  <c r="CH61" i="1"/>
  <c r="BM61" i="1"/>
  <c r="BL61" i="1"/>
  <c r="BD61" i="1"/>
  <c r="AX61" i="1"/>
  <c r="AR61" i="1"/>
  <c r="BE61" i="1" s="1"/>
  <c r="BH61" i="1" s="1"/>
  <c r="AM61" i="1"/>
  <c r="AK61" i="1" s="1"/>
  <c r="O61" i="1" s="1"/>
  <c r="AC61" i="1"/>
  <c r="AB61" i="1"/>
  <c r="AA61" i="1" s="1"/>
  <c r="T61" i="1"/>
  <c r="CK60" i="1"/>
  <c r="CJ60" i="1"/>
  <c r="CH60" i="1"/>
  <c r="W60" i="1" s="1"/>
  <c r="BM60" i="1"/>
  <c r="BL60" i="1"/>
  <c r="BE60" i="1"/>
  <c r="BH60" i="1" s="1"/>
  <c r="BD60" i="1"/>
  <c r="AX60" i="1"/>
  <c r="AR60" i="1"/>
  <c r="AM60" i="1"/>
  <c r="AK60" i="1" s="1"/>
  <c r="AC60" i="1"/>
  <c r="AB60" i="1"/>
  <c r="AA60" i="1" s="1"/>
  <c r="T60" i="1"/>
  <c r="CK59" i="1"/>
  <c r="CJ59" i="1"/>
  <c r="CH59" i="1"/>
  <c r="CI59" i="1" s="1"/>
  <c r="AZ59" i="1" s="1"/>
  <c r="BB59" i="1" s="1"/>
  <c r="BM59" i="1"/>
  <c r="BL59" i="1"/>
  <c r="BD59" i="1"/>
  <c r="AX59" i="1"/>
  <c r="AR59" i="1"/>
  <c r="BE59" i="1" s="1"/>
  <c r="BH59" i="1" s="1"/>
  <c r="AM59" i="1"/>
  <c r="AK59" i="1"/>
  <c r="M59" i="1" s="1"/>
  <c r="L59" i="1" s="1"/>
  <c r="AC59" i="1"/>
  <c r="AB59" i="1"/>
  <c r="AA59" i="1"/>
  <c r="W59" i="1"/>
  <c r="X59" i="1" s="1"/>
  <c r="Y59" i="1" s="1"/>
  <c r="T59" i="1"/>
  <c r="AF59" i="1" s="1"/>
  <c r="R59" i="1"/>
  <c r="O59" i="1"/>
  <c r="N59" i="1"/>
  <c r="BA59" i="1" s="1"/>
  <c r="BC59" i="1" s="1"/>
  <c r="CK58" i="1"/>
  <c r="W58" i="1" s="1"/>
  <c r="CJ58" i="1"/>
  <c r="CH58" i="1"/>
  <c r="CI58" i="1" s="1"/>
  <c r="AZ58" i="1" s="1"/>
  <c r="BB58" i="1" s="1"/>
  <c r="BM58" i="1"/>
  <c r="BL58" i="1"/>
  <c r="BE58" i="1"/>
  <c r="BH58" i="1" s="1"/>
  <c r="BD58" i="1"/>
  <c r="AX58" i="1"/>
  <c r="AR58" i="1"/>
  <c r="AM58" i="1"/>
  <c r="AK58" i="1" s="1"/>
  <c r="AC58" i="1"/>
  <c r="AB58" i="1"/>
  <c r="AA58" i="1" s="1"/>
  <c r="T58" i="1"/>
  <c r="CK57" i="1"/>
  <c r="CJ57" i="1"/>
  <c r="CH57" i="1"/>
  <c r="CI57" i="1" s="1"/>
  <c r="AZ57" i="1" s="1"/>
  <c r="BB57" i="1" s="1"/>
  <c r="BM57" i="1"/>
  <c r="BL57" i="1"/>
  <c r="BD57" i="1"/>
  <c r="AX57" i="1"/>
  <c r="AR57" i="1"/>
  <c r="BE57" i="1" s="1"/>
  <c r="BH57" i="1" s="1"/>
  <c r="AM57" i="1"/>
  <c r="AK57" i="1"/>
  <c r="M57" i="1" s="1"/>
  <c r="L57" i="1" s="1"/>
  <c r="AC57" i="1"/>
  <c r="AB57" i="1"/>
  <c r="AA57" i="1"/>
  <c r="T57" i="1"/>
  <c r="R57" i="1"/>
  <c r="O57" i="1"/>
  <c r="N57" i="1"/>
  <c r="BA57" i="1" s="1"/>
  <c r="BC57" i="1" s="1"/>
  <c r="CK56" i="1"/>
  <c r="CJ56" i="1"/>
  <c r="CH56" i="1"/>
  <c r="CI56" i="1" s="1"/>
  <c r="AZ56" i="1" s="1"/>
  <c r="BB56" i="1" s="1"/>
  <c r="BM56" i="1"/>
  <c r="BL56" i="1"/>
  <c r="BD56" i="1"/>
  <c r="AX56" i="1"/>
  <c r="AR56" i="1"/>
  <c r="BE56" i="1" s="1"/>
  <c r="BH56" i="1" s="1"/>
  <c r="AM56" i="1"/>
  <c r="AK56" i="1" s="1"/>
  <c r="AC56" i="1"/>
  <c r="AB56" i="1"/>
  <c r="AA56" i="1" s="1"/>
  <c r="T56" i="1"/>
  <c r="CK55" i="1"/>
  <c r="CJ55" i="1"/>
  <c r="CH55" i="1"/>
  <c r="CI55" i="1" s="1"/>
  <c r="AZ55" i="1" s="1"/>
  <c r="BB55" i="1" s="1"/>
  <c r="BM55" i="1"/>
  <c r="BL55" i="1"/>
  <c r="BD55" i="1"/>
  <c r="AX55" i="1"/>
  <c r="AR55" i="1"/>
  <c r="BE55" i="1" s="1"/>
  <c r="BH55" i="1" s="1"/>
  <c r="AM55" i="1"/>
  <c r="AL55" i="1"/>
  <c r="AK55" i="1"/>
  <c r="M55" i="1" s="1"/>
  <c r="L55" i="1" s="1"/>
  <c r="AC55" i="1"/>
  <c r="AB55" i="1"/>
  <c r="AA55" i="1" s="1"/>
  <c r="T55" i="1"/>
  <c r="R55" i="1"/>
  <c r="O55" i="1"/>
  <c r="N55" i="1"/>
  <c r="BA55" i="1" s="1"/>
  <c r="BC55" i="1" s="1"/>
  <c r="CK54" i="1"/>
  <c r="CJ54" i="1"/>
  <c r="CH54" i="1"/>
  <c r="CI54" i="1" s="1"/>
  <c r="AZ54" i="1" s="1"/>
  <c r="BB54" i="1" s="1"/>
  <c r="BM54" i="1"/>
  <c r="BL54" i="1"/>
  <c r="BD54" i="1"/>
  <c r="AX54" i="1"/>
  <c r="AR54" i="1"/>
  <c r="BE54" i="1" s="1"/>
  <c r="BH54" i="1" s="1"/>
  <c r="AM54" i="1"/>
  <c r="AK54" i="1" s="1"/>
  <c r="AC54" i="1"/>
  <c r="AB54" i="1"/>
  <c r="AA54" i="1" s="1"/>
  <c r="T54" i="1"/>
  <c r="CK53" i="1"/>
  <c r="CJ53" i="1"/>
  <c r="CH53" i="1"/>
  <c r="CI53" i="1" s="1"/>
  <c r="AZ53" i="1" s="1"/>
  <c r="BB53" i="1" s="1"/>
  <c r="BM53" i="1"/>
  <c r="BL53" i="1"/>
  <c r="BD53" i="1"/>
  <c r="AX53" i="1"/>
  <c r="AR53" i="1"/>
  <c r="BE53" i="1" s="1"/>
  <c r="BH53" i="1" s="1"/>
  <c r="AM53" i="1"/>
  <c r="AL53" i="1"/>
  <c r="AK53" i="1"/>
  <c r="M53" i="1" s="1"/>
  <c r="L53" i="1" s="1"/>
  <c r="AC53" i="1"/>
  <c r="AB53" i="1"/>
  <c r="AA53" i="1" s="1"/>
  <c r="T53" i="1"/>
  <c r="R53" i="1"/>
  <c r="O53" i="1"/>
  <c r="N53" i="1"/>
  <c r="BA53" i="1" s="1"/>
  <c r="CK52" i="1"/>
  <c r="CJ52" i="1"/>
  <c r="CH52" i="1"/>
  <c r="CI52" i="1" s="1"/>
  <c r="AZ52" i="1" s="1"/>
  <c r="BB52" i="1" s="1"/>
  <c r="BM52" i="1"/>
  <c r="BL52" i="1"/>
  <c r="BD52" i="1"/>
  <c r="AX52" i="1"/>
  <c r="AR52" i="1"/>
  <c r="BE52" i="1" s="1"/>
  <c r="BH52" i="1" s="1"/>
  <c r="AM52" i="1"/>
  <c r="AK52" i="1" s="1"/>
  <c r="AC52" i="1"/>
  <c r="AB52" i="1"/>
  <c r="AA52" i="1" s="1"/>
  <c r="T52" i="1"/>
  <c r="CK51" i="1"/>
  <c r="CJ51" i="1"/>
  <c r="CH51" i="1"/>
  <c r="CI51" i="1" s="1"/>
  <c r="AZ51" i="1" s="1"/>
  <c r="BB51" i="1" s="1"/>
  <c r="BM51" i="1"/>
  <c r="BL51" i="1"/>
  <c r="BD51" i="1"/>
  <c r="AX51" i="1"/>
  <c r="AR51" i="1"/>
  <c r="BE51" i="1" s="1"/>
  <c r="BH51" i="1" s="1"/>
  <c r="AM51" i="1"/>
  <c r="AL51" i="1"/>
  <c r="AK51" i="1"/>
  <c r="M51" i="1" s="1"/>
  <c r="L51" i="1" s="1"/>
  <c r="AC51" i="1"/>
  <c r="AB51" i="1"/>
  <c r="AA51" i="1" s="1"/>
  <c r="T51" i="1"/>
  <c r="R51" i="1"/>
  <c r="O51" i="1"/>
  <c r="N51" i="1"/>
  <c r="BA51" i="1" s="1"/>
  <c r="CK50" i="1"/>
  <c r="CJ50" i="1"/>
  <c r="CH50" i="1"/>
  <c r="CI50" i="1" s="1"/>
  <c r="AZ50" i="1" s="1"/>
  <c r="BB50" i="1" s="1"/>
  <c r="BM50" i="1"/>
  <c r="BL50" i="1"/>
  <c r="BD50" i="1"/>
  <c r="AX50" i="1"/>
  <c r="AR50" i="1"/>
  <c r="BE50" i="1" s="1"/>
  <c r="BH50" i="1" s="1"/>
  <c r="AM50" i="1"/>
  <c r="AK50" i="1" s="1"/>
  <c r="AC50" i="1"/>
  <c r="AB50" i="1"/>
  <c r="AA50" i="1" s="1"/>
  <c r="T50" i="1"/>
  <c r="CK49" i="1"/>
  <c r="CJ49" i="1"/>
  <c r="CH49" i="1"/>
  <c r="CI49" i="1" s="1"/>
  <c r="AZ49" i="1" s="1"/>
  <c r="BB49" i="1" s="1"/>
  <c r="BM49" i="1"/>
  <c r="BL49" i="1"/>
  <c r="BD49" i="1"/>
  <c r="AX49" i="1"/>
  <c r="AR49" i="1"/>
  <c r="BE49" i="1" s="1"/>
  <c r="BH49" i="1" s="1"/>
  <c r="AM49" i="1"/>
  <c r="AL49" i="1"/>
  <c r="AK49" i="1"/>
  <c r="M49" i="1" s="1"/>
  <c r="L49" i="1" s="1"/>
  <c r="AC49" i="1"/>
  <c r="AB49" i="1"/>
  <c r="AA49" i="1" s="1"/>
  <c r="T49" i="1"/>
  <c r="R49" i="1"/>
  <c r="O49" i="1"/>
  <c r="N49" i="1"/>
  <c r="BA49" i="1" s="1"/>
  <c r="BC49" i="1" s="1"/>
  <c r="CK48" i="1"/>
  <c r="CJ48" i="1"/>
  <c r="CH48" i="1"/>
  <c r="CI48" i="1" s="1"/>
  <c r="BM48" i="1"/>
  <c r="BL48" i="1"/>
  <c r="BD48" i="1"/>
  <c r="AZ48" i="1"/>
  <c r="BB48" i="1" s="1"/>
  <c r="AX48" i="1"/>
  <c r="AR48" i="1"/>
  <c r="BE48" i="1" s="1"/>
  <c r="BH48" i="1" s="1"/>
  <c r="AM48" i="1"/>
  <c r="AK48" i="1" s="1"/>
  <c r="AL48" i="1"/>
  <c r="AC48" i="1"/>
  <c r="AB48" i="1"/>
  <c r="AA48" i="1" s="1"/>
  <c r="T48" i="1"/>
  <c r="R48" i="1"/>
  <c r="CK47" i="1"/>
  <c r="CJ47" i="1"/>
  <c r="CH47" i="1"/>
  <c r="BM47" i="1"/>
  <c r="BL47" i="1"/>
  <c r="BH47" i="1"/>
  <c r="BD47" i="1"/>
  <c r="AX47" i="1"/>
  <c r="AR47" i="1"/>
  <c r="BE47" i="1" s="1"/>
  <c r="AM47" i="1"/>
  <c r="AL47" i="1"/>
  <c r="AK47" i="1"/>
  <c r="M47" i="1" s="1"/>
  <c r="L47" i="1" s="1"/>
  <c r="AC47" i="1"/>
  <c r="AB47" i="1"/>
  <c r="AA47" i="1" s="1"/>
  <c r="T47" i="1"/>
  <c r="R47" i="1"/>
  <c r="O47" i="1"/>
  <c r="N47" i="1"/>
  <c r="BA47" i="1" s="1"/>
  <c r="CK46" i="1"/>
  <c r="CJ46" i="1"/>
  <c r="CH46" i="1"/>
  <c r="BM46" i="1"/>
  <c r="BL46" i="1"/>
  <c r="BD46" i="1"/>
  <c r="AX46" i="1"/>
  <c r="AR46" i="1"/>
  <c r="BE46" i="1" s="1"/>
  <c r="BH46" i="1" s="1"/>
  <c r="AM46" i="1"/>
  <c r="AK46" i="1" s="1"/>
  <c r="AC46" i="1"/>
  <c r="AB46" i="1"/>
  <c r="AA46" i="1" s="1"/>
  <c r="T46" i="1"/>
  <c r="N46" i="1"/>
  <c r="BA46" i="1" s="1"/>
  <c r="CK45" i="1"/>
  <c r="CJ45" i="1"/>
  <c r="CH45" i="1"/>
  <c r="BM45" i="1"/>
  <c r="BL45" i="1"/>
  <c r="BJ45" i="1"/>
  <c r="BN45" i="1" s="1"/>
  <c r="BO45" i="1" s="1"/>
  <c r="BH45" i="1"/>
  <c r="BD45" i="1"/>
  <c r="AX45" i="1"/>
  <c r="AR45" i="1"/>
  <c r="BE45" i="1" s="1"/>
  <c r="AM45" i="1"/>
  <c r="AL45" i="1"/>
  <c r="AK45" i="1"/>
  <c r="M45" i="1" s="1"/>
  <c r="AC45" i="1"/>
  <c r="AB45" i="1"/>
  <c r="AA45" i="1" s="1"/>
  <c r="W45" i="1"/>
  <c r="T45" i="1"/>
  <c r="R45" i="1"/>
  <c r="O45" i="1"/>
  <c r="L45" i="1"/>
  <c r="CK44" i="1"/>
  <c r="CJ44" i="1"/>
  <c r="CH44" i="1"/>
  <c r="BM44" i="1"/>
  <c r="BL44" i="1"/>
  <c r="BD44" i="1"/>
  <c r="AX44" i="1"/>
  <c r="AR44" i="1"/>
  <c r="BE44" i="1" s="1"/>
  <c r="BH44" i="1" s="1"/>
  <c r="AM44" i="1"/>
  <c r="AK44" i="1"/>
  <c r="M44" i="1" s="1"/>
  <c r="L44" i="1" s="1"/>
  <c r="AC44" i="1"/>
  <c r="AB44" i="1"/>
  <c r="AA44" i="1"/>
  <c r="W44" i="1"/>
  <c r="T44" i="1"/>
  <c r="R44" i="1"/>
  <c r="O44" i="1"/>
  <c r="N44" i="1"/>
  <c r="BA44" i="1" s="1"/>
  <c r="CK43" i="1"/>
  <c r="W43" i="1" s="1"/>
  <c r="CJ43" i="1"/>
  <c r="CI43" i="1" s="1"/>
  <c r="AZ43" i="1" s="1"/>
  <c r="CH43" i="1"/>
  <c r="BM43" i="1"/>
  <c r="BL43" i="1"/>
  <c r="BE43" i="1"/>
  <c r="BH43" i="1" s="1"/>
  <c r="BD43" i="1"/>
  <c r="AX43" i="1"/>
  <c r="BB43" i="1" s="1"/>
  <c r="AR43" i="1"/>
  <c r="AM43" i="1"/>
  <c r="AK43" i="1" s="1"/>
  <c r="AC43" i="1"/>
  <c r="AB43" i="1"/>
  <c r="AA43" i="1" s="1"/>
  <c r="T43" i="1"/>
  <c r="CK42" i="1"/>
  <c r="CJ42" i="1"/>
  <c r="CH42" i="1"/>
  <c r="CI42" i="1" s="1"/>
  <c r="AZ42" i="1" s="1"/>
  <c r="BB42" i="1" s="1"/>
  <c r="BM42" i="1"/>
  <c r="BL42" i="1"/>
  <c r="BD42" i="1"/>
  <c r="AX42" i="1"/>
  <c r="AR42" i="1"/>
  <c r="BE42" i="1" s="1"/>
  <c r="BH42" i="1" s="1"/>
  <c r="AM42" i="1"/>
  <c r="AK42" i="1"/>
  <c r="M42" i="1" s="1"/>
  <c r="L42" i="1" s="1"/>
  <c r="AC42" i="1"/>
  <c r="AB42" i="1"/>
  <c r="AA42" i="1"/>
  <c r="W42" i="1"/>
  <c r="X42" i="1" s="1"/>
  <c r="Y42" i="1" s="1"/>
  <c r="T42" i="1"/>
  <c r="AF42" i="1" s="1"/>
  <c r="R42" i="1"/>
  <c r="O42" i="1"/>
  <c r="N42" i="1"/>
  <c r="BA42" i="1" s="1"/>
  <c r="CK41" i="1"/>
  <c r="W41" i="1" s="1"/>
  <c r="CJ41" i="1"/>
  <c r="CH41" i="1"/>
  <c r="CI41" i="1" s="1"/>
  <c r="AZ41" i="1" s="1"/>
  <c r="BM41" i="1"/>
  <c r="BL41" i="1"/>
  <c r="BE41" i="1"/>
  <c r="BH41" i="1" s="1"/>
  <c r="BD41" i="1"/>
  <c r="AX41" i="1"/>
  <c r="BB41" i="1" s="1"/>
  <c r="AR41" i="1"/>
  <c r="AM41" i="1"/>
  <c r="AK41" i="1" s="1"/>
  <c r="AC41" i="1"/>
  <c r="AB41" i="1"/>
  <c r="AA41" i="1" s="1"/>
  <c r="T41" i="1"/>
  <c r="CK40" i="1"/>
  <c r="CJ40" i="1"/>
  <c r="CH40" i="1"/>
  <c r="CI40" i="1" s="1"/>
  <c r="AZ40" i="1" s="1"/>
  <c r="BB40" i="1" s="1"/>
  <c r="BM40" i="1"/>
  <c r="BL40" i="1"/>
  <c r="BD40" i="1"/>
  <c r="AX40" i="1"/>
  <c r="AR40" i="1"/>
  <c r="BE40" i="1" s="1"/>
  <c r="BH40" i="1" s="1"/>
  <c r="AM40" i="1"/>
  <c r="AK40" i="1"/>
  <c r="M40" i="1" s="1"/>
  <c r="L40" i="1" s="1"/>
  <c r="AC40" i="1"/>
  <c r="AB40" i="1"/>
  <c r="AA40" i="1"/>
  <c r="W40" i="1"/>
  <c r="X40" i="1" s="1"/>
  <c r="Y40" i="1" s="1"/>
  <c r="T40" i="1"/>
  <c r="R40" i="1"/>
  <c r="O40" i="1"/>
  <c r="N40" i="1"/>
  <c r="BA40" i="1" s="1"/>
  <c r="BC40" i="1" s="1"/>
  <c r="CK39" i="1"/>
  <c r="W39" i="1" s="1"/>
  <c r="CJ39" i="1"/>
  <c r="CH39" i="1"/>
  <c r="CI39" i="1" s="1"/>
  <c r="AZ39" i="1" s="1"/>
  <c r="BB39" i="1" s="1"/>
  <c r="BM39" i="1"/>
  <c r="BL39" i="1"/>
  <c r="BE39" i="1"/>
  <c r="BH39" i="1" s="1"/>
  <c r="BD39" i="1"/>
  <c r="AX39" i="1"/>
  <c r="AR39" i="1"/>
  <c r="AM39" i="1"/>
  <c r="AK39" i="1" s="1"/>
  <c r="AC39" i="1"/>
  <c r="AB39" i="1"/>
  <c r="AA39" i="1" s="1"/>
  <c r="T39" i="1"/>
  <c r="CK38" i="1"/>
  <c r="CJ38" i="1"/>
  <c r="CH38" i="1"/>
  <c r="CI38" i="1" s="1"/>
  <c r="AZ38" i="1" s="1"/>
  <c r="BB38" i="1" s="1"/>
  <c r="BM38" i="1"/>
  <c r="BL38" i="1"/>
  <c r="BD38" i="1"/>
  <c r="AX38" i="1"/>
  <c r="AR38" i="1"/>
  <c r="BE38" i="1" s="1"/>
  <c r="BH38" i="1" s="1"/>
  <c r="AM38" i="1"/>
  <c r="AK38" i="1"/>
  <c r="M38" i="1" s="1"/>
  <c r="L38" i="1" s="1"/>
  <c r="AC38" i="1"/>
  <c r="AB38" i="1"/>
  <c r="AA38" i="1"/>
  <c r="T38" i="1"/>
  <c r="R38" i="1"/>
  <c r="O38" i="1"/>
  <c r="N38" i="1"/>
  <c r="BA38" i="1" s="1"/>
  <c r="BC38" i="1" s="1"/>
  <c r="CK37" i="1"/>
  <c r="CJ37" i="1"/>
  <c r="CH37" i="1"/>
  <c r="CI37" i="1" s="1"/>
  <c r="AZ37" i="1" s="1"/>
  <c r="BB37" i="1" s="1"/>
  <c r="BM37" i="1"/>
  <c r="BL37" i="1"/>
  <c r="BE37" i="1"/>
  <c r="BH37" i="1" s="1"/>
  <c r="BD37" i="1"/>
  <c r="AX37" i="1"/>
  <c r="AR37" i="1"/>
  <c r="AM37" i="1"/>
  <c r="AK37" i="1" s="1"/>
  <c r="AC37" i="1"/>
  <c r="AB37" i="1"/>
  <c r="AA37" i="1" s="1"/>
  <c r="T37" i="1"/>
  <c r="CK36" i="1"/>
  <c r="CJ36" i="1"/>
  <c r="CH36" i="1"/>
  <c r="CI36" i="1" s="1"/>
  <c r="AZ36" i="1" s="1"/>
  <c r="BB36" i="1" s="1"/>
  <c r="BM36" i="1"/>
  <c r="BL36" i="1"/>
  <c r="BD36" i="1"/>
  <c r="AX36" i="1"/>
  <c r="AR36" i="1"/>
  <c r="BE36" i="1" s="1"/>
  <c r="BH36" i="1" s="1"/>
  <c r="AM36" i="1"/>
  <c r="AK36" i="1"/>
  <c r="M36" i="1" s="1"/>
  <c r="L36" i="1" s="1"/>
  <c r="AC36" i="1"/>
  <c r="AB36" i="1"/>
  <c r="AA36" i="1"/>
  <c r="T36" i="1"/>
  <c r="R36" i="1"/>
  <c r="O36" i="1"/>
  <c r="N36" i="1"/>
  <c r="BA36" i="1" s="1"/>
  <c r="CK35" i="1"/>
  <c r="CJ35" i="1"/>
  <c r="CH35" i="1"/>
  <c r="CI35" i="1" s="1"/>
  <c r="AZ35" i="1" s="1"/>
  <c r="BB35" i="1" s="1"/>
  <c r="BM35" i="1"/>
  <c r="BL35" i="1"/>
  <c r="BE35" i="1"/>
  <c r="BH35" i="1" s="1"/>
  <c r="BD35" i="1"/>
  <c r="AX35" i="1"/>
  <c r="AR35" i="1"/>
  <c r="AM35" i="1"/>
  <c r="AK35" i="1" s="1"/>
  <c r="AC35" i="1"/>
  <c r="AB35" i="1"/>
  <c r="AA35" i="1" s="1"/>
  <c r="T35" i="1"/>
  <c r="CK34" i="1"/>
  <c r="CJ34" i="1"/>
  <c r="CH34" i="1"/>
  <c r="CI34" i="1" s="1"/>
  <c r="AZ34" i="1" s="1"/>
  <c r="BB34" i="1" s="1"/>
  <c r="BM34" i="1"/>
  <c r="BL34" i="1"/>
  <c r="BD34" i="1"/>
  <c r="AX34" i="1"/>
  <c r="AR34" i="1"/>
  <c r="BE34" i="1" s="1"/>
  <c r="BH34" i="1" s="1"/>
  <c r="AM34" i="1"/>
  <c r="AK34" i="1"/>
  <c r="M34" i="1" s="1"/>
  <c r="L34" i="1" s="1"/>
  <c r="AC34" i="1"/>
  <c r="AB34" i="1"/>
  <c r="AA34" i="1"/>
  <c r="T34" i="1"/>
  <c r="R34" i="1"/>
  <c r="O34" i="1"/>
  <c r="N34" i="1"/>
  <c r="BA34" i="1" s="1"/>
  <c r="BC34" i="1" s="1"/>
  <c r="CK33" i="1"/>
  <c r="CJ33" i="1"/>
  <c r="CH33" i="1"/>
  <c r="BM33" i="1"/>
  <c r="BL33" i="1"/>
  <c r="BE33" i="1"/>
  <c r="BH33" i="1" s="1"/>
  <c r="BD33" i="1"/>
  <c r="AX33" i="1"/>
  <c r="AR33" i="1"/>
  <c r="AM33" i="1"/>
  <c r="AK33" i="1" s="1"/>
  <c r="AL33" i="1" s="1"/>
  <c r="AC33" i="1"/>
  <c r="AB33" i="1"/>
  <c r="AA33" i="1" s="1"/>
  <c r="T33" i="1"/>
  <c r="CK32" i="1"/>
  <c r="CJ32" i="1"/>
  <c r="CH32" i="1"/>
  <c r="CI32" i="1" s="1"/>
  <c r="AZ32" i="1" s="1"/>
  <c r="BM32" i="1"/>
  <c r="BL32" i="1"/>
  <c r="BD32" i="1"/>
  <c r="BB32" i="1"/>
  <c r="AX32" i="1"/>
  <c r="AR32" i="1"/>
  <c r="BE32" i="1" s="1"/>
  <c r="BH32" i="1" s="1"/>
  <c r="AM32" i="1"/>
  <c r="AK32" i="1"/>
  <c r="O32" i="1" s="1"/>
  <c r="AC32" i="1"/>
  <c r="AB32" i="1"/>
  <c r="AA32" i="1"/>
  <c r="W32" i="1"/>
  <c r="T32" i="1"/>
  <c r="R32" i="1"/>
  <c r="CK31" i="1"/>
  <c r="CJ31" i="1"/>
  <c r="CH31" i="1"/>
  <c r="BM31" i="1"/>
  <c r="BL31" i="1"/>
  <c r="BE31" i="1"/>
  <c r="BH31" i="1" s="1"/>
  <c r="BI31" i="1" s="1"/>
  <c r="BD31" i="1"/>
  <c r="AX31" i="1"/>
  <c r="AR31" i="1"/>
  <c r="AM31" i="1"/>
  <c r="AK31" i="1" s="1"/>
  <c r="AL31" i="1"/>
  <c r="AC31" i="1"/>
  <c r="AB31" i="1"/>
  <c r="AA31" i="1" s="1"/>
  <c r="T31" i="1"/>
  <c r="M31" i="1"/>
  <c r="L31" i="1"/>
  <c r="AE31" i="1" s="1"/>
  <c r="CK30" i="1"/>
  <c r="CJ30" i="1"/>
  <c r="CH30" i="1"/>
  <c r="CI30" i="1" s="1"/>
  <c r="AZ30" i="1" s="1"/>
  <c r="BM30" i="1"/>
  <c r="BL30" i="1"/>
  <c r="BH30" i="1"/>
  <c r="BD30" i="1"/>
  <c r="AX30" i="1"/>
  <c r="AR30" i="1"/>
  <c r="BE30" i="1" s="1"/>
  <c r="AM30" i="1"/>
  <c r="AK30" i="1"/>
  <c r="AC30" i="1"/>
  <c r="AB30" i="1"/>
  <c r="AA30" i="1"/>
  <c r="T30" i="1"/>
  <c r="R30" i="1"/>
  <c r="O30" i="1"/>
  <c r="N30" i="1"/>
  <c r="BA30" i="1" s="1"/>
  <c r="CK29" i="1"/>
  <c r="CJ29" i="1"/>
  <c r="CH29" i="1"/>
  <c r="CI29" i="1" s="1"/>
  <c r="AZ29" i="1" s="1"/>
  <c r="BB29" i="1" s="1"/>
  <c r="BM29" i="1"/>
  <c r="BL29" i="1"/>
  <c r="BK29" i="1"/>
  <c r="BE29" i="1"/>
  <c r="BH29" i="1" s="1"/>
  <c r="BI29" i="1" s="1"/>
  <c r="BD29" i="1"/>
  <c r="AX29" i="1"/>
  <c r="AR29" i="1"/>
  <c r="AM29" i="1"/>
  <c r="AK29" i="1" s="1"/>
  <c r="O29" i="1" s="1"/>
  <c r="AC29" i="1"/>
  <c r="AB29" i="1"/>
  <c r="AA29" i="1" s="1"/>
  <c r="T29" i="1"/>
  <c r="CK28" i="1"/>
  <c r="CJ28" i="1"/>
  <c r="CH28" i="1"/>
  <c r="CI28" i="1" s="1"/>
  <c r="AZ28" i="1" s="1"/>
  <c r="BB28" i="1" s="1"/>
  <c r="BM28" i="1"/>
  <c r="BL28" i="1"/>
  <c r="BD28" i="1"/>
  <c r="AX28" i="1"/>
  <c r="AR28" i="1"/>
  <c r="BE28" i="1" s="1"/>
  <c r="BH28" i="1" s="1"/>
  <c r="AM28" i="1"/>
  <c r="AK28" i="1"/>
  <c r="AL28" i="1" s="1"/>
  <c r="AC28" i="1"/>
  <c r="AB28" i="1"/>
  <c r="AA28" i="1" s="1"/>
  <c r="W28" i="1"/>
  <c r="T28" i="1"/>
  <c r="R28" i="1"/>
  <c r="O28" i="1"/>
  <c r="N28" i="1"/>
  <c r="BA28" i="1" s="1"/>
  <c r="M28" i="1"/>
  <c r="L28" i="1" s="1"/>
  <c r="CK27" i="1"/>
  <c r="CJ27" i="1"/>
  <c r="CI27" i="1" s="1"/>
  <c r="AZ27" i="1" s="1"/>
  <c r="CH27" i="1"/>
  <c r="BM27" i="1"/>
  <c r="BL27" i="1"/>
  <c r="BE27" i="1"/>
  <c r="BH27" i="1" s="1"/>
  <c r="BD27" i="1"/>
  <c r="AX27" i="1"/>
  <c r="BB27" i="1" s="1"/>
  <c r="AR27" i="1"/>
  <c r="AM27" i="1"/>
  <c r="AL27" i="1"/>
  <c r="AK27" i="1"/>
  <c r="R27" i="1" s="1"/>
  <c r="AC27" i="1"/>
  <c r="AB27" i="1"/>
  <c r="AA27" i="1" s="1"/>
  <c r="W27" i="1"/>
  <c r="T27" i="1"/>
  <c r="O27" i="1"/>
  <c r="CK26" i="1"/>
  <c r="CJ26" i="1"/>
  <c r="CH26" i="1"/>
  <c r="CI26" i="1" s="1"/>
  <c r="AZ26" i="1" s="1"/>
  <c r="BB26" i="1" s="1"/>
  <c r="BM26" i="1"/>
  <c r="BL26" i="1"/>
  <c r="BD26" i="1"/>
  <c r="AX26" i="1"/>
  <c r="AR26" i="1"/>
  <c r="BE26" i="1" s="1"/>
  <c r="BH26" i="1" s="1"/>
  <c r="AM26" i="1"/>
  <c r="AK26" i="1" s="1"/>
  <c r="AC26" i="1"/>
  <c r="AA26" i="1" s="1"/>
  <c r="AB26" i="1"/>
  <c r="T26" i="1"/>
  <c r="CK25" i="1"/>
  <c r="CJ25" i="1"/>
  <c r="CI25" i="1" s="1"/>
  <c r="AZ25" i="1" s="1"/>
  <c r="CH25" i="1"/>
  <c r="BM25" i="1"/>
  <c r="BL25" i="1"/>
  <c r="BE25" i="1"/>
  <c r="BH25" i="1" s="1"/>
  <c r="BD25" i="1"/>
  <c r="AX25" i="1"/>
  <c r="BB25" i="1" s="1"/>
  <c r="AR25" i="1"/>
  <c r="AM25" i="1"/>
  <c r="AL25" i="1"/>
  <c r="AK25" i="1"/>
  <c r="R25" i="1" s="1"/>
  <c r="AC25" i="1"/>
  <c r="AB25" i="1"/>
  <c r="AA25" i="1" s="1"/>
  <c r="W25" i="1"/>
  <c r="T25" i="1"/>
  <c r="O25" i="1"/>
  <c r="CK24" i="1"/>
  <c r="CJ24" i="1"/>
  <c r="CH24" i="1"/>
  <c r="CI24" i="1" s="1"/>
  <c r="AZ24" i="1" s="1"/>
  <c r="BB24" i="1" s="1"/>
  <c r="BM24" i="1"/>
  <c r="BL24" i="1"/>
  <c r="BD24" i="1"/>
  <c r="AX24" i="1"/>
  <c r="AR24" i="1"/>
  <c r="BE24" i="1" s="1"/>
  <c r="BH24" i="1" s="1"/>
  <c r="AM24" i="1"/>
  <c r="AK24" i="1" s="1"/>
  <c r="AC24" i="1"/>
  <c r="AA24" i="1" s="1"/>
  <c r="AB24" i="1"/>
  <c r="T24" i="1"/>
  <c r="CK23" i="1"/>
  <c r="CJ23" i="1"/>
  <c r="CI23" i="1" s="1"/>
  <c r="AZ23" i="1" s="1"/>
  <c r="CH23" i="1"/>
  <c r="BM23" i="1"/>
  <c r="BL23" i="1"/>
  <c r="BD23" i="1"/>
  <c r="AX23" i="1"/>
  <c r="BB23" i="1" s="1"/>
  <c r="AR23" i="1"/>
  <c r="BE23" i="1" s="1"/>
  <c r="BH23" i="1" s="1"/>
  <c r="AM23" i="1"/>
  <c r="AL23" i="1"/>
  <c r="AK23" i="1"/>
  <c r="R23" i="1" s="1"/>
  <c r="AC23" i="1"/>
  <c r="AB23" i="1"/>
  <c r="AA23" i="1" s="1"/>
  <c r="W23" i="1"/>
  <c r="T23" i="1"/>
  <c r="O23" i="1"/>
  <c r="CK22" i="1"/>
  <c r="CJ22" i="1"/>
  <c r="CH22" i="1"/>
  <c r="CI22" i="1" s="1"/>
  <c r="AZ22" i="1" s="1"/>
  <c r="BB22" i="1" s="1"/>
  <c r="BM22" i="1"/>
  <c r="BL22" i="1"/>
  <c r="BD22" i="1"/>
  <c r="AX22" i="1"/>
  <c r="AR22" i="1"/>
  <c r="BE22" i="1" s="1"/>
  <c r="BH22" i="1" s="1"/>
  <c r="AM22" i="1"/>
  <c r="AK22" i="1" s="1"/>
  <c r="AC22" i="1"/>
  <c r="AA22" i="1" s="1"/>
  <c r="AB22" i="1"/>
  <c r="T22" i="1"/>
  <c r="CK21" i="1"/>
  <c r="CJ21" i="1"/>
  <c r="CI21" i="1" s="1"/>
  <c r="AZ21" i="1" s="1"/>
  <c r="CH21" i="1"/>
  <c r="BM21" i="1"/>
  <c r="BL21" i="1"/>
  <c r="BD21" i="1"/>
  <c r="AX21" i="1"/>
  <c r="BB21" i="1" s="1"/>
  <c r="AR21" i="1"/>
  <c r="BE21" i="1" s="1"/>
  <c r="BH21" i="1" s="1"/>
  <c r="AM21" i="1"/>
  <c r="AL21" i="1"/>
  <c r="AK21" i="1"/>
  <c r="R21" i="1" s="1"/>
  <c r="AC21" i="1"/>
  <c r="AB21" i="1"/>
  <c r="AA21" i="1" s="1"/>
  <c r="W21" i="1"/>
  <c r="T21" i="1"/>
  <c r="O21" i="1"/>
  <c r="CK20" i="1"/>
  <c r="CJ20" i="1"/>
  <c r="CH20" i="1"/>
  <c r="CI20" i="1" s="1"/>
  <c r="AZ20" i="1" s="1"/>
  <c r="BB20" i="1" s="1"/>
  <c r="BM20" i="1"/>
  <c r="BL20" i="1"/>
  <c r="BD20" i="1"/>
  <c r="AX20" i="1"/>
  <c r="AR20" i="1"/>
  <c r="BE20" i="1" s="1"/>
  <c r="BH20" i="1" s="1"/>
  <c r="AM20" i="1"/>
  <c r="AK20" i="1" s="1"/>
  <c r="AC20" i="1"/>
  <c r="AB20" i="1"/>
  <c r="AA20" i="1" s="1"/>
  <c r="T20" i="1"/>
  <c r="CK19" i="1"/>
  <c r="CJ19" i="1"/>
  <c r="CI19" i="1" s="1"/>
  <c r="AZ19" i="1" s="1"/>
  <c r="CH19" i="1"/>
  <c r="BM19" i="1"/>
  <c r="BL19" i="1"/>
  <c r="BD19" i="1"/>
  <c r="AX19" i="1"/>
  <c r="BB19" i="1" s="1"/>
  <c r="AR19" i="1"/>
  <c r="BE19" i="1" s="1"/>
  <c r="BH19" i="1" s="1"/>
  <c r="AM19" i="1"/>
  <c r="AL19" i="1"/>
  <c r="AK19" i="1"/>
  <c r="R19" i="1" s="1"/>
  <c r="AC19" i="1"/>
  <c r="AB19" i="1"/>
  <c r="AA19" i="1" s="1"/>
  <c r="W19" i="1"/>
  <c r="T19" i="1"/>
  <c r="O19" i="1"/>
  <c r="CK18" i="1"/>
  <c r="CJ18" i="1"/>
  <c r="CH18" i="1"/>
  <c r="CI18" i="1" s="1"/>
  <c r="AZ18" i="1" s="1"/>
  <c r="BB18" i="1" s="1"/>
  <c r="BM18" i="1"/>
  <c r="BL18" i="1"/>
  <c r="BD18" i="1"/>
  <c r="AX18" i="1"/>
  <c r="AR18" i="1"/>
  <c r="BE18" i="1" s="1"/>
  <c r="BH18" i="1" s="1"/>
  <c r="AM18" i="1"/>
  <c r="AK18" i="1" s="1"/>
  <c r="AC18" i="1"/>
  <c r="AB18" i="1"/>
  <c r="AA18" i="1" s="1"/>
  <c r="T18" i="1"/>
  <c r="CK17" i="1"/>
  <c r="CJ17" i="1"/>
  <c r="CI17" i="1" s="1"/>
  <c r="AZ17" i="1" s="1"/>
  <c r="CH17" i="1"/>
  <c r="BM17" i="1"/>
  <c r="BL17" i="1"/>
  <c r="BD17" i="1"/>
  <c r="AX17" i="1"/>
  <c r="BB17" i="1" s="1"/>
  <c r="AR17" i="1"/>
  <c r="BE17" i="1" s="1"/>
  <c r="BH17" i="1" s="1"/>
  <c r="AM17" i="1"/>
  <c r="AL17" i="1"/>
  <c r="AK17" i="1"/>
  <c r="R17" i="1" s="1"/>
  <c r="AC17" i="1"/>
  <c r="AB17" i="1"/>
  <c r="AA17" i="1" s="1"/>
  <c r="W17" i="1"/>
  <c r="T17" i="1"/>
  <c r="O17" i="1"/>
  <c r="U28" i="1" l="1"/>
  <c r="S28" i="1" s="1"/>
  <c r="V28" i="1" s="1"/>
  <c r="P28" i="1" s="1"/>
  <c r="Q28" i="1" s="1"/>
  <c r="AE28" i="1"/>
  <c r="X28" i="1"/>
  <c r="Y28" i="1" s="1"/>
  <c r="BC30" i="1"/>
  <c r="M18" i="1"/>
  <c r="L18" i="1" s="1"/>
  <c r="AL18" i="1"/>
  <c r="O18" i="1"/>
  <c r="N18" i="1"/>
  <c r="BA18" i="1" s="1"/>
  <c r="BC18" i="1" s="1"/>
  <c r="R18" i="1"/>
  <c r="M20" i="1"/>
  <c r="L20" i="1" s="1"/>
  <c r="AL20" i="1"/>
  <c r="O20" i="1"/>
  <c r="N20" i="1"/>
  <c r="BA20" i="1" s="1"/>
  <c r="BC20" i="1" s="1"/>
  <c r="R20" i="1"/>
  <c r="M22" i="1"/>
  <c r="L22" i="1" s="1"/>
  <c r="AL22" i="1"/>
  <c r="O22" i="1"/>
  <c r="R22" i="1"/>
  <c r="N22" i="1"/>
  <c r="BA22" i="1" s="1"/>
  <c r="BC22" i="1" s="1"/>
  <c r="M24" i="1"/>
  <c r="L24" i="1" s="1"/>
  <c r="AL24" i="1"/>
  <c r="O24" i="1"/>
  <c r="R24" i="1"/>
  <c r="N24" i="1"/>
  <c r="BA24" i="1" s="1"/>
  <c r="BC24" i="1" s="1"/>
  <c r="BI25" i="1"/>
  <c r="BK25" i="1"/>
  <c r="BJ25" i="1"/>
  <c r="BN25" i="1" s="1"/>
  <c r="BO25" i="1" s="1"/>
  <c r="BC28" i="1"/>
  <c r="BI17" i="1"/>
  <c r="BK17" i="1"/>
  <c r="BJ17" i="1"/>
  <c r="BN17" i="1" s="1"/>
  <c r="BO17" i="1" s="1"/>
  <c r="BK18" i="1"/>
  <c r="BJ18" i="1"/>
  <c r="BN18" i="1" s="1"/>
  <c r="BO18" i="1" s="1"/>
  <c r="BI18" i="1"/>
  <c r="BI19" i="1"/>
  <c r="BK19" i="1"/>
  <c r="BJ19" i="1"/>
  <c r="BN19" i="1" s="1"/>
  <c r="BO19" i="1" s="1"/>
  <c r="BK20" i="1"/>
  <c r="BJ20" i="1"/>
  <c r="BN20" i="1" s="1"/>
  <c r="BO20" i="1" s="1"/>
  <c r="BI20" i="1"/>
  <c r="BI21" i="1"/>
  <c r="BK21" i="1"/>
  <c r="BJ21" i="1"/>
  <c r="BN21" i="1" s="1"/>
  <c r="BO21" i="1" s="1"/>
  <c r="BK22" i="1"/>
  <c r="BJ22" i="1"/>
  <c r="BN22" i="1" s="1"/>
  <c r="BO22" i="1" s="1"/>
  <c r="BI22" i="1"/>
  <c r="BI23" i="1"/>
  <c r="BK23" i="1"/>
  <c r="BJ23" i="1"/>
  <c r="BN23" i="1" s="1"/>
  <c r="BO23" i="1" s="1"/>
  <c r="BK24" i="1"/>
  <c r="BJ24" i="1"/>
  <c r="BN24" i="1" s="1"/>
  <c r="BO24" i="1" s="1"/>
  <c r="BI24" i="1"/>
  <c r="M26" i="1"/>
  <c r="L26" i="1" s="1"/>
  <c r="AL26" i="1"/>
  <c r="O26" i="1"/>
  <c r="R26" i="1"/>
  <c r="N26" i="1"/>
  <c r="BA26" i="1" s="1"/>
  <c r="BC26" i="1" s="1"/>
  <c r="BI27" i="1"/>
  <c r="BK27" i="1"/>
  <c r="BJ27" i="1"/>
  <c r="BN27" i="1" s="1"/>
  <c r="BO27" i="1" s="1"/>
  <c r="BK28" i="1"/>
  <c r="BI28" i="1"/>
  <c r="BJ28" i="1"/>
  <c r="BN28" i="1" s="1"/>
  <c r="BO28" i="1" s="1"/>
  <c r="BB30" i="1"/>
  <c r="BK32" i="1"/>
  <c r="BJ32" i="1"/>
  <c r="BN32" i="1" s="1"/>
  <c r="BO32" i="1" s="1"/>
  <c r="BI32" i="1"/>
  <c r="BK26" i="1"/>
  <c r="BJ26" i="1"/>
  <c r="BN26" i="1" s="1"/>
  <c r="BO26" i="1" s="1"/>
  <c r="BI26" i="1"/>
  <c r="BK30" i="1"/>
  <c r="BJ30" i="1"/>
  <c r="BN30" i="1" s="1"/>
  <c r="BO30" i="1" s="1"/>
  <c r="BJ31" i="1"/>
  <c r="BN31" i="1" s="1"/>
  <c r="BO31" i="1" s="1"/>
  <c r="BI33" i="1"/>
  <c r="BK33" i="1"/>
  <c r="AL35" i="1"/>
  <c r="O35" i="1"/>
  <c r="R35" i="1"/>
  <c r="N35" i="1"/>
  <c r="BA35" i="1" s="1"/>
  <c r="BC35" i="1" s="1"/>
  <c r="M35" i="1"/>
  <c r="L35" i="1" s="1"/>
  <c r="BJ35" i="1"/>
  <c r="BN35" i="1" s="1"/>
  <c r="BO35" i="1" s="1"/>
  <c r="BI35" i="1"/>
  <c r="BK35" i="1"/>
  <c r="AL39" i="1"/>
  <c r="O39" i="1"/>
  <c r="R39" i="1"/>
  <c r="N39" i="1"/>
  <c r="BA39" i="1" s="1"/>
  <c r="BC39" i="1" s="1"/>
  <c r="M39" i="1"/>
  <c r="L39" i="1" s="1"/>
  <c r="BJ39" i="1"/>
  <c r="BN39" i="1" s="1"/>
  <c r="BO39" i="1" s="1"/>
  <c r="BI39" i="1"/>
  <c r="BK39" i="1"/>
  <c r="BK40" i="1"/>
  <c r="BJ40" i="1"/>
  <c r="BN40" i="1" s="1"/>
  <c r="BO40" i="1" s="1"/>
  <c r="BI40" i="1"/>
  <c r="U44" i="1"/>
  <c r="S44" i="1" s="1"/>
  <c r="V44" i="1" s="1"/>
  <c r="P44" i="1" s="1"/>
  <c r="Q44" i="1" s="1"/>
  <c r="AE44" i="1"/>
  <c r="M17" i="1"/>
  <c r="L17" i="1" s="1"/>
  <c r="W18" i="1"/>
  <c r="M19" i="1"/>
  <c r="L19" i="1" s="1"/>
  <c r="W20" i="1"/>
  <c r="M21" i="1"/>
  <c r="L21" i="1" s="1"/>
  <c r="W22" i="1"/>
  <c r="M23" i="1"/>
  <c r="L23" i="1" s="1"/>
  <c r="W24" i="1"/>
  <c r="M25" i="1"/>
  <c r="L25" i="1" s="1"/>
  <c r="W26" i="1"/>
  <c r="M27" i="1"/>
  <c r="L27" i="1" s="1"/>
  <c r="M29" i="1"/>
  <c r="L29" i="1" s="1"/>
  <c r="R29" i="1"/>
  <c r="W30" i="1"/>
  <c r="M30" i="1"/>
  <c r="L30" i="1" s="1"/>
  <c r="AL30" i="1"/>
  <c r="BI30" i="1"/>
  <c r="O31" i="1"/>
  <c r="R31" i="1"/>
  <c r="N31" i="1"/>
  <c r="BA31" i="1" s="1"/>
  <c r="BK31" i="1"/>
  <c r="N32" i="1"/>
  <c r="BA32" i="1" s="1"/>
  <c r="BC32" i="1" s="1"/>
  <c r="BJ33" i="1"/>
  <c r="BN33" i="1" s="1"/>
  <c r="BO33" i="1" s="1"/>
  <c r="CI33" i="1"/>
  <c r="AZ33" i="1" s="1"/>
  <c r="BB33" i="1" s="1"/>
  <c r="BK34" i="1"/>
  <c r="BJ34" i="1"/>
  <c r="BN34" i="1" s="1"/>
  <c r="BO34" i="1" s="1"/>
  <c r="BI34" i="1"/>
  <c r="AE36" i="1"/>
  <c r="BK38" i="1"/>
  <c r="BJ38" i="1"/>
  <c r="BN38" i="1" s="1"/>
  <c r="BO38" i="1" s="1"/>
  <c r="BI38" i="1"/>
  <c r="AF40" i="1"/>
  <c r="BC42" i="1"/>
  <c r="Z42" i="1"/>
  <c r="AD42" i="1" s="1"/>
  <c r="AG42" i="1"/>
  <c r="AH42" i="1" s="1"/>
  <c r="U42" i="1"/>
  <c r="S42" i="1" s="1"/>
  <c r="V42" i="1" s="1"/>
  <c r="P42" i="1" s="1"/>
  <c r="Q42" i="1" s="1"/>
  <c r="AE42" i="1"/>
  <c r="AE47" i="1"/>
  <c r="N17" i="1"/>
  <c r="BA17" i="1" s="1"/>
  <c r="BC17" i="1" s="1"/>
  <c r="N19" i="1"/>
  <c r="BA19" i="1" s="1"/>
  <c r="BC19" i="1" s="1"/>
  <c r="N21" i="1"/>
  <c r="BA21" i="1" s="1"/>
  <c r="BC21" i="1" s="1"/>
  <c r="N23" i="1"/>
  <c r="BA23" i="1" s="1"/>
  <c r="BC23" i="1" s="1"/>
  <c r="N25" i="1"/>
  <c r="BA25" i="1" s="1"/>
  <c r="BC25" i="1" s="1"/>
  <c r="N27" i="1"/>
  <c r="BA27" i="1" s="1"/>
  <c r="BC27" i="1" s="1"/>
  <c r="N29" i="1"/>
  <c r="BA29" i="1" s="1"/>
  <c r="BC29" i="1" s="1"/>
  <c r="AL29" i="1"/>
  <c r="BJ29" i="1"/>
  <c r="BN29" i="1" s="1"/>
  <c r="BO29" i="1" s="1"/>
  <c r="CI31" i="1"/>
  <c r="AZ31" i="1" s="1"/>
  <c r="BB31" i="1" s="1"/>
  <c r="BC36" i="1"/>
  <c r="AL37" i="1"/>
  <c r="O37" i="1"/>
  <c r="R37" i="1"/>
  <c r="N37" i="1"/>
  <c r="BA37" i="1" s="1"/>
  <c r="BC37" i="1" s="1"/>
  <c r="M37" i="1"/>
  <c r="L37" i="1" s="1"/>
  <c r="BJ37" i="1"/>
  <c r="BN37" i="1" s="1"/>
  <c r="BO37" i="1" s="1"/>
  <c r="BI37" i="1"/>
  <c r="BK37" i="1"/>
  <c r="Z40" i="1"/>
  <c r="AD40" i="1" s="1"/>
  <c r="AG40" i="1"/>
  <c r="AH40" i="1" s="1"/>
  <c r="U40" i="1"/>
  <c r="S40" i="1" s="1"/>
  <c r="V40" i="1" s="1"/>
  <c r="P40" i="1" s="1"/>
  <c r="Q40" i="1" s="1"/>
  <c r="AE40" i="1"/>
  <c r="AL43" i="1"/>
  <c r="O43" i="1"/>
  <c r="R43" i="1"/>
  <c r="N43" i="1"/>
  <c r="BA43" i="1" s="1"/>
  <c r="BC43" i="1" s="1"/>
  <c r="M43" i="1"/>
  <c r="L43" i="1" s="1"/>
  <c r="BJ43" i="1"/>
  <c r="BN43" i="1" s="1"/>
  <c r="BO43" i="1" s="1"/>
  <c r="BI43" i="1"/>
  <c r="BK43" i="1"/>
  <c r="BI44" i="1"/>
  <c r="BJ44" i="1"/>
  <c r="BN44" i="1" s="1"/>
  <c r="BO44" i="1" s="1"/>
  <c r="BK44" i="1"/>
  <c r="M32" i="1"/>
  <c r="L32" i="1" s="1"/>
  <c r="AL32" i="1"/>
  <c r="O33" i="1"/>
  <c r="R33" i="1"/>
  <c r="N33" i="1"/>
  <c r="BA33" i="1" s="1"/>
  <c r="BC33" i="1" s="1"/>
  <c r="M33" i="1"/>
  <c r="L33" i="1" s="1"/>
  <c r="AE34" i="1"/>
  <c r="BK36" i="1"/>
  <c r="BJ36" i="1"/>
  <c r="BN36" i="1" s="1"/>
  <c r="BO36" i="1" s="1"/>
  <c r="BI36" i="1"/>
  <c r="AE38" i="1"/>
  <c r="AL41" i="1"/>
  <c r="O41" i="1"/>
  <c r="R41" i="1"/>
  <c r="N41" i="1"/>
  <c r="BA41" i="1" s="1"/>
  <c r="BC41" i="1" s="1"/>
  <c r="M41" i="1"/>
  <c r="L41" i="1" s="1"/>
  <c r="BJ41" i="1"/>
  <c r="BN41" i="1" s="1"/>
  <c r="BO41" i="1" s="1"/>
  <c r="BI41" i="1"/>
  <c r="BK41" i="1"/>
  <c r="BK42" i="1"/>
  <c r="BJ42" i="1"/>
  <c r="BN42" i="1" s="1"/>
  <c r="BO42" i="1" s="1"/>
  <c r="BI42" i="1"/>
  <c r="X43" i="1"/>
  <c r="Y43" i="1" s="1"/>
  <c r="AF44" i="1"/>
  <c r="BK46" i="1"/>
  <c r="BI46" i="1"/>
  <c r="BJ46" i="1"/>
  <c r="BN46" i="1" s="1"/>
  <c r="BO46" i="1" s="1"/>
  <c r="W34" i="1"/>
  <c r="W36" i="1"/>
  <c r="W38" i="1"/>
  <c r="M46" i="1"/>
  <c r="L46" i="1" s="1"/>
  <c r="O46" i="1"/>
  <c r="BI47" i="1"/>
  <c r="BK47" i="1"/>
  <c r="M48" i="1"/>
  <c r="L48" i="1" s="1"/>
  <c r="O48" i="1"/>
  <c r="M50" i="1"/>
  <c r="L50" i="1" s="1"/>
  <c r="AL50" i="1"/>
  <c r="O50" i="1"/>
  <c r="R50" i="1"/>
  <c r="N50" i="1"/>
  <c r="BA50" i="1" s="1"/>
  <c r="BC50" i="1" s="1"/>
  <c r="AE53" i="1"/>
  <c r="BI55" i="1"/>
  <c r="BK55" i="1"/>
  <c r="BJ55" i="1"/>
  <c r="BN55" i="1" s="1"/>
  <c r="BO55" i="1" s="1"/>
  <c r="BK56" i="1"/>
  <c r="BJ56" i="1"/>
  <c r="BN56" i="1" s="1"/>
  <c r="BO56" i="1" s="1"/>
  <c r="BI56" i="1"/>
  <c r="M58" i="1"/>
  <c r="L58" i="1" s="1"/>
  <c r="AL58" i="1"/>
  <c r="O58" i="1"/>
  <c r="R58" i="1"/>
  <c r="N58" i="1"/>
  <c r="BA58" i="1" s="1"/>
  <c r="BC58" i="1" s="1"/>
  <c r="BK58" i="1"/>
  <c r="BJ58" i="1"/>
  <c r="BN58" i="1" s="1"/>
  <c r="BO58" i="1" s="1"/>
  <c r="BI58" i="1"/>
  <c r="BI59" i="1"/>
  <c r="BK59" i="1"/>
  <c r="BJ59" i="1"/>
  <c r="BN59" i="1" s="1"/>
  <c r="BO59" i="1" s="1"/>
  <c r="AL34" i="1"/>
  <c r="AL36" i="1"/>
  <c r="AL38" i="1"/>
  <c r="AL40" i="1"/>
  <c r="AL42" i="1"/>
  <c r="X44" i="1"/>
  <c r="Y44" i="1" s="1"/>
  <c r="AL44" i="1"/>
  <c r="CI44" i="1"/>
  <c r="AZ44" i="1" s="1"/>
  <c r="BC44" i="1" s="1"/>
  <c r="N45" i="1"/>
  <c r="BA45" i="1" s="1"/>
  <c r="X45" i="1"/>
  <c r="Y45" i="1" s="1"/>
  <c r="R46" i="1"/>
  <c r="BJ47" i="1"/>
  <c r="BN47" i="1" s="1"/>
  <c r="BO47" i="1" s="1"/>
  <c r="CI47" i="1"/>
  <c r="AZ47" i="1" s="1"/>
  <c r="BB47" i="1" s="1"/>
  <c r="W47" i="1"/>
  <c r="N48" i="1"/>
  <c r="BA48" i="1" s="1"/>
  <c r="BC48" i="1" s="1"/>
  <c r="BK48" i="1"/>
  <c r="BI48" i="1"/>
  <c r="BJ48" i="1"/>
  <c r="BN48" i="1" s="1"/>
  <c r="BO48" i="1" s="1"/>
  <c r="BI49" i="1"/>
  <c r="BK49" i="1"/>
  <c r="BJ49" i="1"/>
  <c r="BN49" i="1" s="1"/>
  <c r="BO49" i="1" s="1"/>
  <c r="BK50" i="1"/>
  <c r="BJ50" i="1"/>
  <c r="BN50" i="1" s="1"/>
  <c r="BO50" i="1" s="1"/>
  <c r="BI50" i="1"/>
  <c r="BC51" i="1"/>
  <c r="M52" i="1"/>
  <c r="L52" i="1" s="1"/>
  <c r="AL52" i="1"/>
  <c r="O52" i="1"/>
  <c r="R52" i="1"/>
  <c r="N52" i="1"/>
  <c r="BA52" i="1" s="1"/>
  <c r="BC52" i="1" s="1"/>
  <c r="AE55" i="1"/>
  <c r="BI57" i="1"/>
  <c r="BK57" i="1"/>
  <c r="BJ57" i="1"/>
  <c r="BN57" i="1" s="1"/>
  <c r="BO57" i="1" s="1"/>
  <c r="X58" i="1"/>
  <c r="Y58" i="1" s="1"/>
  <c r="BI61" i="1"/>
  <c r="BJ61" i="1"/>
  <c r="BN61" i="1" s="1"/>
  <c r="BO61" i="1" s="1"/>
  <c r="BK61" i="1"/>
  <c r="W29" i="1"/>
  <c r="W31" i="1"/>
  <c r="W33" i="1"/>
  <c r="W35" i="1"/>
  <c r="W37" i="1"/>
  <c r="BI45" i="1"/>
  <c r="BK45" i="1"/>
  <c r="AE49" i="1"/>
  <c r="BI51" i="1"/>
  <c r="BK51" i="1"/>
  <c r="BJ51" i="1"/>
  <c r="BN51" i="1" s="1"/>
  <c r="BO51" i="1" s="1"/>
  <c r="BK52" i="1"/>
  <c r="BJ52" i="1"/>
  <c r="BN52" i="1" s="1"/>
  <c r="BO52" i="1" s="1"/>
  <c r="BI52" i="1"/>
  <c r="BC53" i="1"/>
  <c r="M54" i="1"/>
  <c r="L54" i="1" s="1"/>
  <c r="AL54" i="1"/>
  <c r="O54" i="1"/>
  <c r="R54" i="1"/>
  <c r="N54" i="1"/>
  <c r="BA54" i="1" s="1"/>
  <c r="BC54" i="1" s="1"/>
  <c r="Z59" i="1"/>
  <c r="AD59" i="1" s="1"/>
  <c r="AG59" i="1"/>
  <c r="AH59" i="1" s="1"/>
  <c r="AE59" i="1"/>
  <c r="U59" i="1"/>
  <c r="S59" i="1" s="1"/>
  <c r="V59" i="1" s="1"/>
  <c r="P59" i="1" s="1"/>
  <c r="Q59" i="1" s="1"/>
  <c r="X60" i="1"/>
  <c r="Y60" i="1" s="1"/>
  <c r="BK62" i="1"/>
  <c r="BJ62" i="1"/>
  <c r="BN62" i="1" s="1"/>
  <c r="BO62" i="1" s="1"/>
  <c r="BI62" i="1"/>
  <c r="AE45" i="1"/>
  <c r="CI45" i="1"/>
  <c r="AZ45" i="1" s="1"/>
  <c r="BB45" i="1" s="1"/>
  <c r="AL46" i="1"/>
  <c r="CI46" i="1"/>
  <c r="AZ46" i="1" s="1"/>
  <c r="BB46" i="1" s="1"/>
  <c r="W46" i="1"/>
  <c r="BC47" i="1"/>
  <c r="AE51" i="1"/>
  <c r="BI53" i="1"/>
  <c r="BK53" i="1"/>
  <c r="BJ53" i="1"/>
  <c r="BN53" i="1" s="1"/>
  <c r="BO53" i="1" s="1"/>
  <c r="BK54" i="1"/>
  <c r="BJ54" i="1"/>
  <c r="BN54" i="1" s="1"/>
  <c r="BO54" i="1" s="1"/>
  <c r="BI54" i="1"/>
  <c r="M56" i="1"/>
  <c r="L56" i="1" s="1"/>
  <c r="AL56" i="1"/>
  <c r="O56" i="1"/>
  <c r="R56" i="1"/>
  <c r="N56" i="1"/>
  <c r="BA56" i="1" s="1"/>
  <c r="BC56" i="1" s="1"/>
  <c r="AE57" i="1"/>
  <c r="M60" i="1"/>
  <c r="L60" i="1" s="1"/>
  <c r="AL60" i="1"/>
  <c r="O60" i="1"/>
  <c r="R60" i="1"/>
  <c r="N60" i="1"/>
  <c r="BA60" i="1" s="1"/>
  <c r="BK60" i="1"/>
  <c r="BJ60" i="1"/>
  <c r="BN60" i="1" s="1"/>
  <c r="BO60" i="1" s="1"/>
  <c r="BI60" i="1"/>
  <c r="BK64" i="1"/>
  <c r="BJ64" i="1"/>
  <c r="BN64" i="1" s="1"/>
  <c r="BO64" i="1" s="1"/>
  <c r="BI64" i="1"/>
  <c r="AL57" i="1"/>
  <c r="AL59" i="1"/>
  <c r="CI60" i="1"/>
  <c r="AZ60" i="1" s="1"/>
  <c r="BB60" i="1" s="1"/>
  <c r="M61" i="1"/>
  <c r="L61" i="1" s="1"/>
  <c r="R61" i="1"/>
  <c r="M62" i="1"/>
  <c r="L62" i="1" s="1"/>
  <c r="AL62" i="1"/>
  <c r="O63" i="1"/>
  <c r="R63" i="1"/>
  <c r="N63" i="1"/>
  <c r="BA63" i="1" s="1"/>
  <c r="BC63" i="1" s="1"/>
  <c r="AE64" i="1"/>
  <c r="O65" i="1"/>
  <c r="R65" i="1"/>
  <c r="N65" i="1"/>
  <c r="BA65" i="1" s="1"/>
  <c r="BC65" i="1" s="1"/>
  <c r="M65" i="1"/>
  <c r="L65" i="1" s="1"/>
  <c r="AE66" i="1"/>
  <c r="BK68" i="1"/>
  <c r="BJ68" i="1"/>
  <c r="BN68" i="1" s="1"/>
  <c r="BO68" i="1" s="1"/>
  <c r="BI68" i="1"/>
  <c r="AE70" i="1"/>
  <c r="BK72" i="1"/>
  <c r="BJ72" i="1"/>
  <c r="BN72" i="1" s="1"/>
  <c r="BO72" i="1" s="1"/>
  <c r="BI72" i="1"/>
  <c r="X73" i="1"/>
  <c r="Y73" i="1" s="1"/>
  <c r="BK75" i="1"/>
  <c r="BJ75" i="1"/>
  <c r="BN75" i="1" s="1"/>
  <c r="BO75" i="1" s="1"/>
  <c r="BI75" i="1"/>
  <c r="W48" i="1"/>
  <c r="W50" i="1"/>
  <c r="W52" i="1"/>
  <c r="W54" i="1"/>
  <c r="W56" i="1"/>
  <c r="N61" i="1"/>
  <c r="BA61" i="1" s="1"/>
  <c r="BC61" i="1" s="1"/>
  <c r="AL61" i="1"/>
  <c r="CI61" i="1"/>
  <c r="AZ61" i="1" s="1"/>
  <c r="BB61" i="1" s="1"/>
  <c r="W61" i="1"/>
  <c r="N62" i="1"/>
  <c r="BA62" i="1" s="1"/>
  <c r="BC62" i="1" s="1"/>
  <c r="BI63" i="1"/>
  <c r="BK63" i="1"/>
  <c r="BC64" i="1"/>
  <c r="CI64" i="1"/>
  <c r="AZ64" i="1" s="1"/>
  <c r="BB64" i="1" s="1"/>
  <c r="W64" i="1"/>
  <c r="BI65" i="1"/>
  <c r="BK65" i="1"/>
  <c r="BC66" i="1"/>
  <c r="AL67" i="1"/>
  <c r="O67" i="1"/>
  <c r="R67" i="1"/>
  <c r="N67" i="1"/>
  <c r="BA67" i="1" s="1"/>
  <c r="BC67" i="1" s="1"/>
  <c r="M67" i="1"/>
  <c r="L67" i="1" s="1"/>
  <c r="BJ67" i="1"/>
  <c r="BN67" i="1" s="1"/>
  <c r="BO67" i="1" s="1"/>
  <c r="BI67" i="1"/>
  <c r="BK67" i="1"/>
  <c r="BC70" i="1"/>
  <c r="AL71" i="1"/>
  <c r="O71" i="1"/>
  <c r="R71" i="1"/>
  <c r="N71" i="1"/>
  <c r="BA71" i="1" s="1"/>
  <c r="BC71" i="1" s="1"/>
  <c r="M71" i="1"/>
  <c r="L71" i="1" s="1"/>
  <c r="BJ71" i="1"/>
  <c r="BN71" i="1" s="1"/>
  <c r="BO71" i="1" s="1"/>
  <c r="BI71" i="1"/>
  <c r="BK71" i="1"/>
  <c r="AF73" i="1"/>
  <c r="BK66" i="1"/>
  <c r="BJ66" i="1"/>
  <c r="BN66" i="1" s="1"/>
  <c r="BO66" i="1" s="1"/>
  <c r="BI66" i="1"/>
  <c r="AE68" i="1"/>
  <c r="BK70" i="1"/>
  <c r="BJ70" i="1"/>
  <c r="BN70" i="1" s="1"/>
  <c r="BO70" i="1" s="1"/>
  <c r="BI70" i="1"/>
  <c r="X71" i="1"/>
  <c r="Y71" i="1" s="1"/>
  <c r="AE72" i="1"/>
  <c r="W49" i="1"/>
  <c r="W51" i="1"/>
  <c r="W53" i="1"/>
  <c r="W55" i="1"/>
  <c r="W57" i="1"/>
  <c r="AA63" i="1"/>
  <c r="AL63" i="1"/>
  <c r="AL65" i="1"/>
  <c r="AL69" i="1"/>
  <c r="O69" i="1"/>
  <c r="R69" i="1"/>
  <c r="N69" i="1"/>
  <c r="BA69" i="1" s="1"/>
  <c r="BC69" i="1" s="1"/>
  <c r="M69" i="1"/>
  <c r="L69" i="1" s="1"/>
  <c r="BJ69" i="1"/>
  <c r="BN69" i="1" s="1"/>
  <c r="BO69" i="1" s="1"/>
  <c r="BI69" i="1"/>
  <c r="BK69" i="1"/>
  <c r="BK73" i="1"/>
  <c r="BI73" i="1"/>
  <c r="BJ73" i="1"/>
  <c r="BN73" i="1" s="1"/>
  <c r="BO73" i="1" s="1"/>
  <c r="BI74" i="1"/>
  <c r="BJ74" i="1"/>
  <c r="BN74" i="1" s="1"/>
  <c r="BO74" i="1" s="1"/>
  <c r="BK74" i="1"/>
  <c r="W66" i="1"/>
  <c r="W68" i="1"/>
  <c r="W70" i="1"/>
  <c r="W72" i="1"/>
  <c r="U73" i="1"/>
  <c r="S73" i="1" s="1"/>
  <c r="V73" i="1" s="1"/>
  <c r="P73" i="1" s="1"/>
  <c r="Q73" i="1" s="1"/>
  <c r="O76" i="1"/>
  <c r="R76" i="1"/>
  <c r="N76" i="1"/>
  <c r="BA76" i="1" s="1"/>
  <c r="BC76" i="1" s="1"/>
  <c r="BJ76" i="1"/>
  <c r="BN76" i="1" s="1"/>
  <c r="BO76" i="1" s="1"/>
  <c r="BI76" i="1"/>
  <c r="BK76" i="1"/>
  <c r="BK77" i="1"/>
  <c r="BJ77" i="1"/>
  <c r="BN77" i="1" s="1"/>
  <c r="BO77" i="1" s="1"/>
  <c r="BI77" i="1"/>
  <c r="AL64" i="1"/>
  <c r="AL66" i="1"/>
  <c r="AL68" i="1"/>
  <c r="AL70" i="1"/>
  <c r="AL72" i="1"/>
  <c r="CI73" i="1"/>
  <c r="AZ73" i="1" s="1"/>
  <c r="M74" i="1"/>
  <c r="L74" i="1" s="1"/>
  <c r="R74" i="1"/>
  <c r="AF77" i="1"/>
  <c r="AE79" i="1"/>
  <c r="BK81" i="1"/>
  <c r="BJ81" i="1"/>
  <c r="BN81" i="1" s="1"/>
  <c r="BO81" i="1" s="1"/>
  <c r="BI81" i="1"/>
  <c r="BC84" i="1"/>
  <c r="W63" i="1"/>
  <c r="W65" i="1"/>
  <c r="W67" i="1"/>
  <c r="W69" i="1"/>
  <c r="N74" i="1"/>
  <c r="BA74" i="1" s="1"/>
  <c r="BC74" i="1" s="1"/>
  <c r="AL74" i="1"/>
  <c r="W75" i="1"/>
  <c r="M75" i="1"/>
  <c r="L75" i="1" s="1"/>
  <c r="AL75" i="1"/>
  <c r="M76" i="1"/>
  <c r="L76" i="1" s="1"/>
  <c r="Z77" i="1"/>
  <c r="AD77" i="1" s="1"/>
  <c r="AG77" i="1"/>
  <c r="AH77" i="1" s="1"/>
  <c r="U77" i="1"/>
  <c r="S77" i="1" s="1"/>
  <c r="V77" i="1" s="1"/>
  <c r="P77" i="1" s="1"/>
  <c r="Q77" i="1" s="1"/>
  <c r="AE77" i="1"/>
  <c r="BB81" i="1"/>
  <c r="U82" i="1"/>
  <c r="S82" i="1" s="1"/>
  <c r="V82" i="1" s="1"/>
  <c r="P82" i="1" s="1"/>
  <c r="Q82" i="1" s="1"/>
  <c r="AE82" i="1"/>
  <c r="BK84" i="1"/>
  <c r="BJ84" i="1"/>
  <c r="BN84" i="1" s="1"/>
  <c r="BO84" i="1" s="1"/>
  <c r="BI84" i="1"/>
  <c r="AL78" i="1"/>
  <c r="O78" i="1"/>
  <c r="R78" i="1"/>
  <c r="N78" i="1"/>
  <c r="BA78" i="1" s="1"/>
  <c r="BC78" i="1" s="1"/>
  <c r="M78" i="1"/>
  <c r="L78" i="1" s="1"/>
  <c r="BJ78" i="1"/>
  <c r="BN78" i="1" s="1"/>
  <c r="BO78" i="1" s="1"/>
  <c r="BI78" i="1"/>
  <c r="BK78" i="1"/>
  <c r="BK79" i="1"/>
  <c r="BJ79" i="1"/>
  <c r="BN79" i="1" s="1"/>
  <c r="BO79" i="1" s="1"/>
  <c r="BI79" i="1"/>
  <c r="AL80" i="1"/>
  <c r="O80" i="1"/>
  <c r="R80" i="1"/>
  <c r="N80" i="1"/>
  <c r="BA80" i="1" s="1"/>
  <c r="BC80" i="1" s="1"/>
  <c r="M80" i="1"/>
  <c r="L80" i="1" s="1"/>
  <c r="BJ80" i="1"/>
  <c r="BN80" i="1" s="1"/>
  <c r="BO80" i="1" s="1"/>
  <c r="BI80" i="1"/>
  <c r="BK80" i="1"/>
  <c r="X86" i="1"/>
  <c r="Y86" i="1" s="1"/>
  <c r="AE87" i="1"/>
  <c r="X87" i="1"/>
  <c r="Y87" i="1" s="1"/>
  <c r="AE94" i="1"/>
  <c r="AL77" i="1"/>
  <c r="X79" i="1"/>
  <c r="Y79" i="1" s="1"/>
  <c r="AF79" i="1" s="1"/>
  <c r="AL79" i="1"/>
  <c r="AL81" i="1"/>
  <c r="X82" i="1"/>
  <c r="Y82" i="1" s="1"/>
  <c r="BJ82" i="1"/>
  <c r="BN82" i="1" s="1"/>
  <c r="BO82" i="1" s="1"/>
  <c r="BJ83" i="1"/>
  <c r="BN83" i="1" s="1"/>
  <c r="BO83" i="1" s="1"/>
  <c r="BJ85" i="1"/>
  <c r="BN85" i="1" s="1"/>
  <c r="BO85" i="1" s="1"/>
  <c r="BK86" i="1"/>
  <c r="BJ86" i="1"/>
  <c r="BN86" i="1" s="1"/>
  <c r="BO86" i="1" s="1"/>
  <c r="BI86" i="1"/>
  <c r="BI87" i="1"/>
  <c r="BK87" i="1"/>
  <c r="BJ87" i="1"/>
  <c r="BN87" i="1" s="1"/>
  <c r="BO87" i="1" s="1"/>
  <c r="AE92" i="1"/>
  <c r="BI95" i="1"/>
  <c r="BK95" i="1"/>
  <c r="BJ95" i="1"/>
  <c r="BN95" i="1" s="1"/>
  <c r="BO95" i="1" s="1"/>
  <c r="W74" i="1"/>
  <c r="W76" i="1"/>
  <c r="W78" i="1"/>
  <c r="W80" i="1"/>
  <c r="M81" i="1"/>
  <c r="L81" i="1" s="1"/>
  <c r="X81" i="1" s="1"/>
  <c r="Y81" i="1" s="1"/>
  <c r="M83" i="1"/>
  <c r="L83" i="1" s="1"/>
  <c r="R83" i="1"/>
  <c r="BK83" i="1"/>
  <c r="W84" i="1"/>
  <c r="M84" i="1"/>
  <c r="L84" i="1" s="1"/>
  <c r="AL84" i="1"/>
  <c r="O85" i="1"/>
  <c r="R85" i="1"/>
  <c r="N85" i="1"/>
  <c r="BA85" i="1" s="1"/>
  <c r="BK85" i="1"/>
  <c r="AF86" i="1"/>
  <c r="BK90" i="1"/>
  <c r="BI90" i="1"/>
  <c r="BJ90" i="1"/>
  <c r="BN90" i="1" s="1"/>
  <c r="BO90" i="1" s="1"/>
  <c r="N81" i="1"/>
  <c r="BA81" i="1" s="1"/>
  <c r="BC81" i="1" s="1"/>
  <c r="N83" i="1"/>
  <c r="BA83" i="1" s="1"/>
  <c r="AL83" i="1"/>
  <c r="CI83" i="1"/>
  <c r="AZ83" i="1" s="1"/>
  <c r="BB83" i="1" s="1"/>
  <c r="W83" i="1"/>
  <c r="CI85" i="1"/>
  <c r="AZ85" i="1" s="1"/>
  <c r="BB85" i="1" s="1"/>
  <c r="M86" i="1"/>
  <c r="L86" i="1" s="1"/>
  <c r="AL86" i="1"/>
  <c r="AE88" i="1"/>
  <c r="BI91" i="1"/>
  <c r="BK91" i="1"/>
  <c r="BJ91" i="1"/>
  <c r="BN91" i="1" s="1"/>
  <c r="BO91" i="1" s="1"/>
  <c r="CI88" i="1"/>
  <c r="AZ88" i="1" s="1"/>
  <c r="BB88" i="1" s="1"/>
  <c r="W88" i="1"/>
  <c r="BC89" i="1"/>
  <c r="CI89" i="1"/>
  <c r="AZ89" i="1" s="1"/>
  <c r="BB89" i="1" s="1"/>
  <c r="W89" i="1"/>
  <c r="CI92" i="1"/>
  <c r="AZ92" i="1" s="1"/>
  <c r="BB92" i="1" s="1"/>
  <c r="W92" i="1"/>
  <c r="CI93" i="1"/>
  <c r="AZ93" i="1" s="1"/>
  <c r="BB93" i="1" s="1"/>
  <c r="W93" i="1"/>
  <c r="AE96" i="1"/>
  <c r="BK96" i="1"/>
  <c r="BJ96" i="1"/>
  <c r="BN96" i="1" s="1"/>
  <c r="BO96" i="1" s="1"/>
  <c r="BI96" i="1"/>
  <c r="N87" i="1"/>
  <c r="BA87" i="1" s="1"/>
  <c r="R87" i="1"/>
  <c r="O89" i="1"/>
  <c r="M89" i="1"/>
  <c r="L89" i="1" s="1"/>
  <c r="O93" i="1"/>
  <c r="M93" i="1"/>
  <c r="L93" i="1" s="1"/>
  <c r="BK94" i="1"/>
  <c r="BI94" i="1"/>
  <c r="CI95" i="1"/>
  <c r="AZ95" i="1" s="1"/>
  <c r="BB95" i="1" s="1"/>
  <c r="W95" i="1"/>
  <c r="W85" i="1"/>
  <c r="O87" i="1"/>
  <c r="CI87" i="1"/>
  <c r="AZ87" i="1" s="1"/>
  <c r="BB87" i="1" s="1"/>
  <c r="BC88" i="1"/>
  <c r="R89" i="1"/>
  <c r="CI90" i="1"/>
  <c r="AZ90" i="1" s="1"/>
  <c r="BB90" i="1" s="1"/>
  <c r="W90" i="1"/>
  <c r="N91" i="1"/>
  <c r="BA91" i="1" s="1"/>
  <c r="BC91" i="1" s="1"/>
  <c r="CI91" i="1"/>
  <c r="AZ91" i="1" s="1"/>
  <c r="BB91" i="1" s="1"/>
  <c r="W91" i="1"/>
  <c r="BC92" i="1"/>
  <c r="R93" i="1"/>
  <c r="BJ94" i="1"/>
  <c r="BN94" i="1" s="1"/>
  <c r="BO94" i="1" s="1"/>
  <c r="CI94" i="1"/>
  <c r="AZ94" i="1" s="1"/>
  <c r="BB94" i="1" s="1"/>
  <c r="W94" i="1"/>
  <c r="N95" i="1"/>
  <c r="BA95" i="1" s="1"/>
  <c r="X96" i="1"/>
  <c r="Y96" i="1" s="1"/>
  <c r="BK88" i="1"/>
  <c r="BI88" i="1"/>
  <c r="BI89" i="1"/>
  <c r="BK89" i="1"/>
  <c r="AE90" i="1"/>
  <c r="O91" i="1"/>
  <c r="M91" i="1"/>
  <c r="L91" i="1" s="1"/>
  <c r="BK92" i="1"/>
  <c r="BI92" i="1"/>
  <c r="BI93" i="1"/>
  <c r="BK93" i="1"/>
  <c r="O95" i="1"/>
  <c r="M95" i="1"/>
  <c r="L95" i="1" s="1"/>
  <c r="AL96" i="1"/>
  <c r="Z81" i="1" l="1"/>
  <c r="AD81" i="1" s="1"/>
  <c r="AG81" i="1"/>
  <c r="AF81" i="1"/>
  <c r="AE95" i="1"/>
  <c r="AE75" i="1"/>
  <c r="X68" i="1"/>
  <c r="Y68" i="1" s="1"/>
  <c r="X61" i="1"/>
  <c r="Y61" i="1" s="1"/>
  <c r="AE65" i="1"/>
  <c r="AE62" i="1"/>
  <c r="AG60" i="1"/>
  <c r="Z60" i="1"/>
  <c r="AD60" i="1" s="1"/>
  <c r="X35" i="1"/>
  <c r="Y35" i="1" s="1"/>
  <c r="AG58" i="1"/>
  <c r="Z58" i="1"/>
  <c r="AD58" i="1" s="1"/>
  <c r="AE52" i="1"/>
  <c r="AF60" i="1"/>
  <c r="AE48" i="1"/>
  <c r="AE46" i="1"/>
  <c r="X34" i="1"/>
  <c r="Y34" i="1" s="1"/>
  <c r="Z43" i="1"/>
  <c r="AD43" i="1" s="1"/>
  <c r="AG43" i="1"/>
  <c r="AE41" i="1"/>
  <c r="AE32" i="1"/>
  <c r="AE43" i="1"/>
  <c r="U43" i="1"/>
  <c r="S43" i="1" s="1"/>
  <c r="V43" i="1" s="1"/>
  <c r="P43" i="1" s="1"/>
  <c r="Q43" i="1" s="1"/>
  <c r="AE37" i="1"/>
  <c r="AE30" i="1"/>
  <c r="AE27" i="1"/>
  <c r="X27" i="1"/>
  <c r="Y27" i="1" s="1"/>
  <c r="U27" i="1" s="1"/>
  <c r="S27" i="1" s="1"/>
  <c r="V27" i="1" s="1"/>
  <c r="P27" i="1" s="1"/>
  <c r="Q27" i="1" s="1"/>
  <c r="AE23" i="1"/>
  <c r="X23" i="1"/>
  <c r="Y23" i="1" s="1"/>
  <c r="AE19" i="1"/>
  <c r="U19" i="1"/>
  <c r="S19" i="1" s="1"/>
  <c r="V19" i="1" s="1"/>
  <c r="P19" i="1" s="1"/>
  <c r="Q19" i="1" s="1"/>
  <c r="X19" i="1"/>
  <c r="Y19" i="1" s="1"/>
  <c r="X41" i="1"/>
  <c r="Y41" i="1" s="1"/>
  <c r="AE39" i="1"/>
  <c r="AE35" i="1"/>
  <c r="U35" i="1"/>
  <c r="S35" i="1" s="1"/>
  <c r="V35" i="1" s="1"/>
  <c r="P35" i="1" s="1"/>
  <c r="Q35" i="1" s="1"/>
  <c r="AE22" i="1"/>
  <c r="X95" i="1"/>
  <c r="Y95" i="1" s="1"/>
  <c r="X91" i="1"/>
  <c r="Y91" i="1" s="1"/>
  <c r="X88" i="1"/>
  <c r="Y88" i="1" s="1"/>
  <c r="Z87" i="1"/>
  <c r="AD87" i="1" s="1"/>
  <c r="AG87" i="1"/>
  <c r="Z71" i="1"/>
  <c r="AD71" i="1" s="1"/>
  <c r="AG71" i="1"/>
  <c r="X56" i="1"/>
  <c r="Y56" i="1" s="1"/>
  <c r="AE91" i="1"/>
  <c r="U91" i="1"/>
  <c r="S91" i="1" s="1"/>
  <c r="V91" i="1" s="1"/>
  <c r="P91" i="1" s="1"/>
  <c r="Q91" i="1" s="1"/>
  <c r="AG96" i="1"/>
  <c r="Z96" i="1"/>
  <c r="AD96" i="1" s="1"/>
  <c r="X85" i="1"/>
  <c r="Y85" i="1" s="1"/>
  <c r="AE89" i="1"/>
  <c r="U96" i="1"/>
  <c r="S96" i="1" s="1"/>
  <c r="V96" i="1" s="1"/>
  <c r="P96" i="1" s="1"/>
  <c r="Q96" i="1" s="1"/>
  <c r="BC93" i="1"/>
  <c r="X89" i="1"/>
  <c r="Y89" i="1" s="1"/>
  <c r="U86" i="1"/>
  <c r="S86" i="1" s="1"/>
  <c r="V86" i="1" s="1"/>
  <c r="P86" i="1" s="1"/>
  <c r="Q86" i="1" s="1"/>
  <c r="AE86" i="1"/>
  <c r="BC85" i="1"/>
  <c r="X78" i="1"/>
  <c r="Y78" i="1" s="1"/>
  <c r="U87" i="1"/>
  <c r="S87" i="1" s="1"/>
  <c r="V87" i="1" s="1"/>
  <c r="P87" i="1" s="1"/>
  <c r="Q87" i="1" s="1"/>
  <c r="X75" i="1"/>
  <c r="Y75" i="1" s="1"/>
  <c r="U75" i="1" s="1"/>
  <c r="S75" i="1" s="1"/>
  <c r="V75" i="1" s="1"/>
  <c r="P75" i="1" s="1"/>
  <c r="Q75" i="1" s="1"/>
  <c r="X67" i="1"/>
  <c r="Y67" i="1" s="1"/>
  <c r="U79" i="1"/>
  <c r="S79" i="1" s="1"/>
  <c r="V79" i="1" s="1"/>
  <c r="P79" i="1" s="1"/>
  <c r="Q79" i="1" s="1"/>
  <c r="AE74" i="1"/>
  <c r="X66" i="1"/>
  <c r="Y66" i="1" s="1"/>
  <c r="X53" i="1"/>
  <c r="Y53" i="1" s="1"/>
  <c r="AF71" i="1"/>
  <c r="AE71" i="1"/>
  <c r="U71" i="1"/>
  <c r="S71" i="1" s="1"/>
  <c r="V71" i="1" s="1"/>
  <c r="P71" i="1" s="1"/>
  <c r="Q71" i="1" s="1"/>
  <c r="X54" i="1"/>
  <c r="Y54" i="1" s="1"/>
  <c r="X62" i="1"/>
  <c r="Y62" i="1" s="1"/>
  <c r="U62" i="1" s="1"/>
  <c r="S62" i="1" s="1"/>
  <c r="V62" i="1" s="1"/>
  <c r="P62" i="1" s="1"/>
  <c r="Q62" i="1" s="1"/>
  <c r="BC46" i="1"/>
  <c r="X33" i="1"/>
  <c r="Y33" i="1" s="1"/>
  <c r="AF58" i="1"/>
  <c r="X47" i="1"/>
  <c r="Y47" i="1" s="1"/>
  <c r="AG45" i="1"/>
  <c r="AH45" i="1" s="1"/>
  <c r="Z45" i="1"/>
  <c r="AD45" i="1" s="1"/>
  <c r="AF45" i="1"/>
  <c r="Z44" i="1"/>
  <c r="AD44" i="1" s="1"/>
  <c r="AG44" i="1"/>
  <c r="AH44" i="1" s="1"/>
  <c r="U45" i="1"/>
  <c r="S45" i="1" s="1"/>
  <c r="V45" i="1" s="1"/>
  <c r="P45" i="1" s="1"/>
  <c r="Q45" i="1" s="1"/>
  <c r="BB44" i="1"/>
  <c r="AF43" i="1"/>
  <c r="X32" i="1"/>
  <c r="Y32" i="1" s="1"/>
  <c r="X39" i="1"/>
  <c r="Y39" i="1" s="1"/>
  <c r="U39" i="1" s="1"/>
  <c r="S39" i="1" s="1"/>
  <c r="V39" i="1" s="1"/>
  <c r="P39" i="1" s="1"/>
  <c r="Q39" i="1" s="1"/>
  <c r="X30" i="1"/>
  <c r="Y30" i="1" s="1"/>
  <c r="X26" i="1"/>
  <c r="Y26" i="1" s="1"/>
  <c r="X22" i="1"/>
  <c r="Y22" i="1" s="1"/>
  <c r="X18" i="1"/>
  <c r="Y18" i="1" s="1"/>
  <c r="AE20" i="1"/>
  <c r="AE93" i="1"/>
  <c r="U93" i="1"/>
  <c r="S93" i="1" s="1"/>
  <c r="V93" i="1" s="1"/>
  <c r="P93" i="1" s="1"/>
  <c r="Q93" i="1" s="1"/>
  <c r="X93" i="1"/>
  <c r="Y93" i="1" s="1"/>
  <c r="BC87" i="1"/>
  <c r="BC90" i="1"/>
  <c r="X80" i="1"/>
  <c r="Y80" i="1" s="1"/>
  <c r="X69" i="1"/>
  <c r="Y69" i="1" s="1"/>
  <c r="X55" i="1"/>
  <c r="Y55" i="1" s="1"/>
  <c r="X48" i="1"/>
  <c r="Y48" i="1" s="1"/>
  <c r="BC95" i="1"/>
  <c r="AF96" i="1"/>
  <c r="BC94" i="1"/>
  <c r="X92" i="1"/>
  <c r="Y92" i="1" s="1"/>
  <c r="BC83" i="1"/>
  <c r="AE84" i="1"/>
  <c r="AE83" i="1"/>
  <c r="X76" i="1"/>
  <c r="Y76" i="1" s="1"/>
  <c r="U76" i="1" s="1"/>
  <c r="S76" i="1" s="1"/>
  <c r="V76" i="1" s="1"/>
  <c r="P76" i="1" s="1"/>
  <c r="Q76" i="1" s="1"/>
  <c r="AG82" i="1"/>
  <c r="Z82" i="1"/>
  <c r="AD82" i="1" s="1"/>
  <c r="AF82" i="1"/>
  <c r="Z79" i="1"/>
  <c r="AD79" i="1" s="1"/>
  <c r="AG79" i="1"/>
  <c r="AH79" i="1" s="1"/>
  <c r="AE78" i="1"/>
  <c r="U78" i="1"/>
  <c r="S78" i="1" s="1"/>
  <c r="V78" i="1" s="1"/>
  <c r="P78" i="1" s="1"/>
  <c r="Q78" i="1" s="1"/>
  <c r="AE76" i="1"/>
  <c r="X65" i="1"/>
  <c r="Y65" i="1" s="1"/>
  <c r="BB73" i="1"/>
  <c r="BC73" i="1"/>
  <c r="X72" i="1"/>
  <c r="Y72" i="1" s="1"/>
  <c r="X51" i="1"/>
  <c r="Y51" i="1" s="1"/>
  <c r="AE67" i="1"/>
  <c r="U67" i="1"/>
  <c r="S67" i="1" s="1"/>
  <c r="V67" i="1" s="1"/>
  <c r="P67" i="1" s="1"/>
  <c r="Q67" i="1" s="1"/>
  <c r="X64" i="1"/>
  <c r="Y64" i="1" s="1"/>
  <c r="X52" i="1"/>
  <c r="Y52" i="1" s="1"/>
  <c r="AG73" i="1"/>
  <c r="AH73" i="1" s="1"/>
  <c r="Z73" i="1"/>
  <c r="AD73" i="1" s="1"/>
  <c r="BC60" i="1"/>
  <c r="U60" i="1"/>
  <c r="S60" i="1" s="1"/>
  <c r="V60" i="1" s="1"/>
  <c r="P60" i="1" s="1"/>
  <c r="Q60" i="1" s="1"/>
  <c r="AE60" i="1"/>
  <c r="U56" i="1"/>
  <c r="S56" i="1" s="1"/>
  <c r="V56" i="1" s="1"/>
  <c r="P56" i="1" s="1"/>
  <c r="Q56" i="1" s="1"/>
  <c r="AE56" i="1"/>
  <c r="X46" i="1"/>
  <c r="Y46" i="1" s="1"/>
  <c r="U46" i="1" s="1"/>
  <c r="S46" i="1" s="1"/>
  <c r="V46" i="1" s="1"/>
  <c r="P46" i="1" s="1"/>
  <c r="Q46" i="1" s="1"/>
  <c r="U54" i="1"/>
  <c r="S54" i="1" s="1"/>
  <c r="V54" i="1" s="1"/>
  <c r="P54" i="1" s="1"/>
  <c r="Q54" i="1" s="1"/>
  <c r="AE54" i="1"/>
  <c r="X31" i="1"/>
  <c r="Y31" i="1" s="1"/>
  <c r="BC45" i="1"/>
  <c r="AE50" i="1"/>
  <c r="X38" i="1"/>
  <c r="Y38" i="1" s="1"/>
  <c r="BC31" i="1"/>
  <c r="AE25" i="1"/>
  <c r="U25" i="1"/>
  <c r="S25" i="1" s="1"/>
  <c r="V25" i="1" s="1"/>
  <c r="P25" i="1" s="1"/>
  <c r="Q25" i="1" s="1"/>
  <c r="X25" i="1"/>
  <c r="Y25" i="1" s="1"/>
  <c r="AE21" i="1"/>
  <c r="X21" i="1"/>
  <c r="Y21" i="1" s="1"/>
  <c r="U21" i="1" s="1"/>
  <c r="S21" i="1" s="1"/>
  <c r="V21" i="1" s="1"/>
  <c r="P21" i="1" s="1"/>
  <c r="Q21" i="1" s="1"/>
  <c r="AE17" i="1"/>
  <c r="X17" i="1"/>
  <c r="Y17" i="1" s="1"/>
  <c r="U18" i="1"/>
  <c r="S18" i="1" s="1"/>
  <c r="V18" i="1" s="1"/>
  <c r="P18" i="1" s="1"/>
  <c r="Q18" i="1" s="1"/>
  <c r="AE18" i="1"/>
  <c r="AG28" i="1"/>
  <c r="AF28" i="1"/>
  <c r="Z28" i="1"/>
  <c r="AD28" i="1" s="1"/>
  <c r="X94" i="1"/>
  <c r="Y94" i="1" s="1"/>
  <c r="X90" i="1"/>
  <c r="Y90" i="1" s="1"/>
  <c r="X83" i="1"/>
  <c r="Y83" i="1" s="1"/>
  <c r="X84" i="1"/>
  <c r="Y84" i="1" s="1"/>
  <c r="U84" i="1" s="1"/>
  <c r="S84" i="1" s="1"/>
  <c r="V84" i="1" s="1"/>
  <c r="P84" i="1" s="1"/>
  <c r="Q84" i="1" s="1"/>
  <c r="U81" i="1"/>
  <c r="S81" i="1" s="1"/>
  <c r="V81" i="1" s="1"/>
  <c r="P81" i="1" s="1"/>
  <c r="Q81" i="1" s="1"/>
  <c r="AE81" i="1"/>
  <c r="X74" i="1"/>
  <c r="Y74" i="1" s="1"/>
  <c r="U74" i="1" s="1"/>
  <c r="S74" i="1" s="1"/>
  <c r="V74" i="1" s="1"/>
  <c r="P74" i="1" s="1"/>
  <c r="Q74" i="1" s="1"/>
  <c r="AF87" i="1"/>
  <c r="AG86" i="1"/>
  <c r="AH86" i="1" s="1"/>
  <c r="Z86" i="1"/>
  <c r="AD86" i="1" s="1"/>
  <c r="AE80" i="1"/>
  <c r="U80" i="1"/>
  <c r="S80" i="1" s="1"/>
  <c r="V80" i="1" s="1"/>
  <c r="P80" i="1" s="1"/>
  <c r="Q80" i="1" s="1"/>
  <c r="X63" i="1"/>
  <c r="Y63" i="1" s="1"/>
  <c r="X70" i="1"/>
  <c r="Y70" i="1" s="1"/>
  <c r="AE69" i="1"/>
  <c r="U69" i="1"/>
  <c r="S69" i="1" s="1"/>
  <c r="V69" i="1" s="1"/>
  <c r="P69" i="1" s="1"/>
  <c r="Q69" i="1" s="1"/>
  <c r="X57" i="1"/>
  <c r="Y57" i="1" s="1"/>
  <c r="X49" i="1"/>
  <c r="Y49" i="1" s="1"/>
  <c r="X50" i="1"/>
  <c r="Y50" i="1" s="1"/>
  <c r="AE61" i="1"/>
  <c r="U61" i="1"/>
  <c r="S61" i="1" s="1"/>
  <c r="V61" i="1" s="1"/>
  <c r="P61" i="1" s="1"/>
  <c r="Q61" i="1" s="1"/>
  <c r="X37" i="1"/>
  <c r="Y37" i="1" s="1"/>
  <c r="U37" i="1" s="1"/>
  <c r="S37" i="1" s="1"/>
  <c r="V37" i="1" s="1"/>
  <c r="P37" i="1" s="1"/>
  <c r="Q37" i="1" s="1"/>
  <c r="X29" i="1"/>
  <c r="Y29" i="1" s="1"/>
  <c r="U58" i="1"/>
  <c r="S58" i="1" s="1"/>
  <c r="V58" i="1" s="1"/>
  <c r="P58" i="1" s="1"/>
  <c r="Q58" i="1" s="1"/>
  <c r="AE58" i="1"/>
  <c r="X36" i="1"/>
  <c r="Y36" i="1" s="1"/>
  <c r="AE33" i="1"/>
  <c r="U33" i="1"/>
  <c r="S33" i="1" s="1"/>
  <c r="V33" i="1" s="1"/>
  <c r="P33" i="1" s="1"/>
  <c r="Q33" i="1" s="1"/>
  <c r="AE29" i="1"/>
  <c r="U29" i="1"/>
  <c r="S29" i="1" s="1"/>
  <c r="V29" i="1" s="1"/>
  <c r="P29" i="1" s="1"/>
  <c r="Q29" i="1" s="1"/>
  <c r="X24" i="1"/>
  <c r="Y24" i="1" s="1"/>
  <c r="U24" i="1" s="1"/>
  <c r="S24" i="1" s="1"/>
  <c r="V24" i="1" s="1"/>
  <c r="P24" i="1" s="1"/>
  <c r="Q24" i="1" s="1"/>
  <c r="X20" i="1"/>
  <c r="Y20" i="1" s="1"/>
  <c r="U26" i="1"/>
  <c r="S26" i="1" s="1"/>
  <c r="V26" i="1" s="1"/>
  <c r="P26" i="1" s="1"/>
  <c r="Q26" i="1" s="1"/>
  <c r="AE26" i="1"/>
  <c r="AE24" i="1"/>
  <c r="AG50" i="1" l="1"/>
  <c r="AH50" i="1" s="1"/>
  <c r="Z50" i="1"/>
  <c r="AD50" i="1" s="1"/>
  <c r="AF50" i="1"/>
  <c r="Z36" i="1"/>
  <c r="AD36" i="1" s="1"/>
  <c r="AG36" i="1"/>
  <c r="AH36" i="1" s="1"/>
  <c r="U36" i="1"/>
  <c r="S36" i="1" s="1"/>
  <c r="V36" i="1" s="1"/>
  <c r="P36" i="1" s="1"/>
  <c r="Q36" i="1" s="1"/>
  <c r="AF36" i="1"/>
  <c r="AF29" i="1"/>
  <c r="Z29" i="1"/>
  <c r="AD29" i="1" s="1"/>
  <c r="AG29" i="1"/>
  <c r="AG90" i="1"/>
  <c r="Z90" i="1"/>
  <c r="AD90" i="1" s="1"/>
  <c r="AF90" i="1"/>
  <c r="U90" i="1"/>
  <c r="S90" i="1" s="1"/>
  <c r="V90" i="1" s="1"/>
  <c r="P90" i="1" s="1"/>
  <c r="Q90" i="1" s="1"/>
  <c r="Z69" i="1"/>
  <c r="AD69" i="1" s="1"/>
  <c r="AG69" i="1"/>
  <c r="AH69" i="1" s="1"/>
  <c r="AF69" i="1"/>
  <c r="AG18" i="1"/>
  <c r="Z18" i="1"/>
  <c r="AD18" i="1" s="1"/>
  <c r="AF18" i="1"/>
  <c r="AG26" i="1"/>
  <c r="AH26" i="1" s="1"/>
  <c r="Z26" i="1"/>
  <c r="AD26" i="1" s="1"/>
  <c r="AF26" i="1"/>
  <c r="AG32" i="1"/>
  <c r="AH32" i="1" s="1"/>
  <c r="Z32" i="1"/>
  <c r="AD32" i="1" s="1"/>
  <c r="AF32" i="1"/>
  <c r="Z33" i="1"/>
  <c r="AD33" i="1" s="1"/>
  <c r="AG33" i="1"/>
  <c r="AH33" i="1" s="1"/>
  <c r="AF33" i="1"/>
  <c r="Z85" i="1"/>
  <c r="AD85" i="1" s="1"/>
  <c r="AF85" i="1"/>
  <c r="AG85" i="1"/>
  <c r="AH85" i="1" s="1"/>
  <c r="U85" i="1"/>
  <c r="S85" i="1" s="1"/>
  <c r="V85" i="1" s="1"/>
  <c r="P85" i="1" s="1"/>
  <c r="Q85" i="1" s="1"/>
  <c r="AH71" i="1"/>
  <c r="AG88" i="1"/>
  <c r="AF88" i="1"/>
  <c r="Z88" i="1"/>
  <c r="AD88" i="1" s="1"/>
  <c r="U88" i="1"/>
  <c r="S88" i="1" s="1"/>
  <c r="V88" i="1" s="1"/>
  <c r="P88" i="1" s="1"/>
  <c r="Q88" i="1" s="1"/>
  <c r="Z41" i="1"/>
  <c r="AD41" i="1" s="1"/>
  <c r="AG41" i="1"/>
  <c r="AF41" i="1"/>
  <c r="Z23" i="1"/>
  <c r="AD23" i="1" s="1"/>
  <c r="AG23" i="1"/>
  <c r="AF23" i="1"/>
  <c r="AH43" i="1"/>
  <c r="AH58" i="1"/>
  <c r="AH60" i="1"/>
  <c r="Z49" i="1"/>
  <c r="AD49" i="1" s="1"/>
  <c r="AG49" i="1"/>
  <c r="AH49" i="1" s="1"/>
  <c r="U49" i="1"/>
  <c r="S49" i="1" s="1"/>
  <c r="V49" i="1" s="1"/>
  <c r="P49" i="1" s="1"/>
  <c r="Q49" i="1" s="1"/>
  <c r="AF49" i="1"/>
  <c r="Z63" i="1"/>
  <c r="AD63" i="1" s="1"/>
  <c r="AG63" i="1"/>
  <c r="AH63" i="1" s="1"/>
  <c r="AF63" i="1"/>
  <c r="U63" i="1"/>
  <c r="S63" i="1" s="1"/>
  <c r="V63" i="1" s="1"/>
  <c r="P63" i="1" s="1"/>
  <c r="Q63" i="1" s="1"/>
  <c r="AG84" i="1"/>
  <c r="AH84" i="1" s="1"/>
  <c r="Z84" i="1"/>
  <c r="AD84" i="1" s="1"/>
  <c r="AF84" i="1"/>
  <c r="Z17" i="1"/>
  <c r="AD17" i="1" s="1"/>
  <c r="AG17" i="1"/>
  <c r="AF17" i="1"/>
  <c r="Z72" i="1"/>
  <c r="AD72" i="1" s="1"/>
  <c r="AG72" i="1"/>
  <c r="AF72" i="1"/>
  <c r="U72" i="1"/>
  <c r="S72" i="1" s="1"/>
  <c r="V72" i="1" s="1"/>
  <c r="P72" i="1" s="1"/>
  <c r="Q72" i="1" s="1"/>
  <c r="Z65" i="1"/>
  <c r="AD65" i="1" s="1"/>
  <c r="AG65" i="1"/>
  <c r="AF65" i="1"/>
  <c r="AG20" i="1"/>
  <c r="AH20" i="1" s="1"/>
  <c r="Z20" i="1"/>
  <c r="AD20" i="1" s="1"/>
  <c r="AF20" i="1"/>
  <c r="AG83" i="1"/>
  <c r="AF83" i="1"/>
  <c r="Z83" i="1"/>
  <c r="AD83" i="1" s="1"/>
  <c r="AH28" i="1"/>
  <c r="U17" i="1"/>
  <c r="S17" i="1" s="1"/>
  <c r="V17" i="1" s="1"/>
  <c r="P17" i="1" s="1"/>
  <c r="Q17" i="1" s="1"/>
  <c r="U50" i="1"/>
  <c r="S50" i="1" s="1"/>
  <c r="V50" i="1" s="1"/>
  <c r="P50" i="1" s="1"/>
  <c r="Q50" i="1" s="1"/>
  <c r="AG52" i="1"/>
  <c r="Z52" i="1"/>
  <c r="AD52" i="1" s="1"/>
  <c r="AF52" i="1"/>
  <c r="U83" i="1"/>
  <c r="S83" i="1" s="1"/>
  <c r="V83" i="1" s="1"/>
  <c r="P83" i="1" s="1"/>
  <c r="Q83" i="1" s="1"/>
  <c r="Z55" i="1"/>
  <c r="AD55" i="1" s="1"/>
  <c r="AG55" i="1"/>
  <c r="U55" i="1"/>
  <c r="S55" i="1" s="1"/>
  <c r="V55" i="1" s="1"/>
  <c r="P55" i="1" s="1"/>
  <c r="Q55" i="1" s="1"/>
  <c r="AF55" i="1"/>
  <c r="AG93" i="1"/>
  <c r="Z93" i="1"/>
  <c r="AD93" i="1" s="1"/>
  <c r="AF93" i="1"/>
  <c r="AG47" i="1"/>
  <c r="AH47" i="1" s="1"/>
  <c r="Z47" i="1"/>
  <c r="AD47" i="1" s="1"/>
  <c r="U47" i="1"/>
  <c r="S47" i="1" s="1"/>
  <c r="V47" i="1" s="1"/>
  <c r="P47" i="1" s="1"/>
  <c r="Q47" i="1" s="1"/>
  <c r="AF47" i="1"/>
  <c r="AG54" i="1"/>
  <c r="AH54" i="1" s="1"/>
  <c r="Z54" i="1"/>
  <c r="AD54" i="1" s="1"/>
  <c r="AF54" i="1"/>
  <c r="Z53" i="1"/>
  <c r="AD53" i="1" s="1"/>
  <c r="AG53" i="1"/>
  <c r="AH53" i="1" s="1"/>
  <c r="U53" i="1"/>
  <c r="S53" i="1" s="1"/>
  <c r="V53" i="1" s="1"/>
  <c r="P53" i="1" s="1"/>
  <c r="Q53" i="1" s="1"/>
  <c r="AF53" i="1"/>
  <c r="Z67" i="1"/>
  <c r="AD67" i="1" s="1"/>
  <c r="AG67" i="1"/>
  <c r="AH67" i="1" s="1"/>
  <c r="AF67" i="1"/>
  <c r="AG95" i="1"/>
  <c r="Z95" i="1"/>
  <c r="AD95" i="1" s="1"/>
  <c r="AF95" i="1"/>
  <c r="Z19" i="1"/>
  <c r="AD19" i="1" s="1"/>
  <c r="AG19" i="1"/>
  <c r="AF19" i="1"/>
  <c r="U23" i="1"/>
  <c r="S23" i="1" s="1"/>
  <c r="V23" i="1" s="1"/>
  <c r="P23" i="1" s="1"/>
  <c r="Q23" i="1" s="1"/>
  <c r="U32" i="1"/>
  <c r="S32" i="1" s="1"/>
  <c r="V32" i="1" s="1"/>
  <c r="P32" i="1" s="1"/>
  <c r="Q32" i="1" s="1"/>
  <c r="AG61" i="1"/>
  <c r="AF61" i="1"/>
  <c r="Z61" i="1"/>
  <c r="AD61" i="1" s="1"/>
  <c r="Z57" i="1"/>
  <c r="AD57" i="1" s="1"/>
  <c r="AG57" i="1"/>
  <c r="U57" i="1"/>
  <c r="S57" i="1" s="1"/>
  <c r="V57" i="1" s="1"/>
  <c r="P57" i="1" s="1"/>
  <c r="Q57" i="1" s="1"/>
  <c r="AF57" i="1"/>
  <c r="Z70" i="1"/>
  <c r="AD70" i="1" s="1"/>
  <c r="AG70" i="1"/>
  <c r="U70" i="1"/>
  <c r="S70" i="1" s="1"/>
  <c r="V70" i="1" s="1"/>
  <c r="P70" i="1" s="1"/>
  <c r="Q70" i="1" s="1"/>
  <c r="AF70" i="1"/>
  <c r="AG94" i="1"/>
  <c r="Z94" i="1"/>
  <c r="AD94" i="1" s="1"/>
  <c r="U94" i="1"/>
  <c r="S94" i="1" s="1"/>
  <c r="V94" i="1" s="1"/>
  <c r="P94" i="1" s="1"/>
  <c r="Q94" i="1" s="1"/>
  <c r="AF94" i="1"/>
  <c r="Z25" i="1"/>
  <c r="AD25" i="1" s="1"/>
  <c r="AG25" i="1"/>
  <c r="AF25" i="1"/>
  <c r="Z38" i="1"/>
  <c r="AD38" i="1" s="1"/>
  <c r="AG38" i="1"/>
  <c r="AH38" i="1" s="1"/>
  <c r="AF38" i="1"/>
  <c r="U38" i="1"/>
  <c r="S38" i="1" s="1"/>
  <c r="V38" i="1" s="1"/>
  <c r="P38" i="1" s="1"/>
  <c r="Q38" i="1" s="1"/>
  <c r="Z51" i="1"/>
  <c r="AD51" i="1" s="1"/>
  <c r="AG51" i="1"/>
  <c r="U51" i="1"/>
  <c r="S51" i="1" s="1"/>
  <c r="V51" i="1" s="1"/>
  <c r="P51" i="1" s="1"/>
  <c r="Q51" i="1" s="1"/>
  <c r="AF51" i="1"/>
  <c r="AH82" i="1"/>
  <c r="AG92" i="1"/>
  <c r="AH92" i="1" s="1"/>
  <c r="AF92" i="1"/>
  <c r="Z92" i="1"/>
  <c r="AD92" i="1" s="1"/>
  <c r="U92" i="1"/>
  <c r="S92" i="1" s="1"/>
  <c r="V92" i="1" s="1"/>
  <c r="P92" i="1" s="1"/>
  <c r="Q92" i="1" s="1"/>
  <c r="Z80" i="1"/>
  <c r="AD80" i="1" s="1"/>
  <c r="AG80" i="1"/>
  <c r="AF80" i="1"/>
  <c r="U20" i="1"/>
  <c r="S20" i="1" s="1"/>
  <c r="V20" i="1" s="1"/>
  <c r="P20" i="1" s="1"/>
  <c r="Q20" i="1" s="1"/>
  <c r="AG22" i="1"/>
  <c r="Z22" i="1"/>
  <c r="AD22" i="1" s="1"/>
  <c r="AF22" i="1"/>
  <c r="AG30" i="1"/>
  <c r="AH30" i="1" s="1"/>
  <c r="Z30" i="1"/>
  <c r="AD30" i="1" s="1"/>
  <c r="AF30" i="1"/>
  <c r="Z78" i="1"/>
  <c r="AD78" i="1" s="1"/>
  <c r="AG78" i="1"/>
  <c r="AH78" i="1" s="1"/>
  <c r="AF78" i="1"/>
  <c r="AG89" i="1"/>
  <c r="Z89" i="1"/>
  <c r="AD89" i="1" s="1"/>
  <c r="AF89" i="1"/>
  <c r="U89" i="1"/>
  <c r="S89" i="1" s="1"/>
  <c r="V89" i="1" s="1"/>
  <c r="P89" i="1" s="1"/>
  <c r="Q89" i="1" s="1"/>
  <c r="AH87" i="1"/>
  <c r="U41" i="1"/>
  <c r="S41" i="1" s="1"/>
  <c r="V41" i="1" s="1"/>
  <c r="P41" i="1" s="1"/>
  <c r="Q41" i="1" s="1"/>
  <c r="Z34" i="1"/>
  <c r="AD34" i="1" s="1"/>
  <c r="AG34" i="1"/>
  <c r="AH34" i="1" s="1"/>
  <c r="AF34" i="1"/>
  <c r="U34" i="1"/>
  <c r="S34" i="1" s="1"/>
  <c r="V34" i="1" s="1"/>
  <c r="P34" i="1" s="1"/>
  <c r="Q34" i="1" s="1"/>
  <c r="U52" i="1"/>
  <c r="S52" i="1" s="1"/>
  <c r="V52" i="1" s="1"/>
  <c r="P52" i="1" s="1"/>
  <c r="Q52" i="1" s="1"/>
  <c r="Z35" i="1"/>
  <c r="AD35" i="1" s="1"/>
  <c r="AG35" i="1"/>
  <c r="AF35" i="1"/>
  <c r="AH81" i="1"/>
  <c r="AG24" i="1"/>
  <c r="Z24" i="1"/>
  <c r="AD24" i="1" s="1"/>
  <c r="AF24" i="1"/>
  <c r="Z37" i="1"/>
  <c r="AD37" i="1" s="1"/>
  <c r="AG37" i="1"/>
  <c r="AH37" i="1" s="1"/>
  <c r="AF37" i="1"/>
  <c r="AF74" i="1"/>
  <c r="Z74" i="1"/>
  <c r="AD74" i="1" s="1"/>
  <c r="AG74" i="1"/>
  <c r="Z21" i="1"/>
  <c r="AD21" i="1" s="1"/>
  <c r="AG21" i="1"/>
  <c r="AF21" i="1"/>
  <c r="Z31" i="1"/>
  <c r="AD31" i="1" s="1"/>
  <c r="AG31" i="1"/>
  <c r="U31" i="1"/>
  <c r="S31" i="1" s="1"/>
  <c r="V31" i="1" s="1"/>
  <c r="P31" i="1" s="1"/>
  <c r="Q31" i="1" s="1"/>
  <c r="AF31" i="1"/>
  <c r="AG46" i="1"/>
  <c r="Z46" i="1"/>
  <c r="AD46" i="1" s="1"/>
  <c r="AF46" i="1"/>
  <c r="AG64" i="1"/>
  <c r="AH64" i="1" s="1"/>
  <c r="Z64" i="1"/>
  <c r="AD64" i="1" s="1"/>
  <c r="AF64" i="1"/>
  <c r="U64" i="1"/>
  <c r="S64" i="1" s="1"/>
  <c r="V64" i="1" s="1"/>
  <c r="P64" i="1" s="1"/>
  <c r="Q64" i="1" s="1"/>
  <c r="Z76" i="1"/>
  <c r="AD76" i="1" s="1"/>
  <c r="AG76" i="1"/>
  <c r="AH76" i="1" s="1"/>
  <c r="AF76" i="1"/>
  <c r="AG48" i="1"/>
  <c r="AH48" i="1" s="1"/>
  <c r="Z48" i="1"/>
  <c r="AD48" i="1" s="1"/>
  <c r="AF48" i="1"/>
  <c r="Z39" i="1"/>
  <c r="AD39" i="1" s="1"/>
  <c r="AG39" i="1"/>
  <c r="AF39" i="1"/>
  <c r="AG62" i="1"/>
  <c r="Z62" i="1"/>
  <c r="AD62" i="1" s="1"/>
  <c r="AF62" i="1"/>
  <c r="Z66" i="1"/>
  <c r="AD66" i="1" s="1"/>
  <c r="AG66" i="1"/>
  <c r="AH66" i="1" s="1"/>
  <c r="AF66" i="1"/>
  <c r="U66" i="1"/>
  <c r="S66" i="1" s="1"/>
  <c r="V66" i="1" s="1"/>
  <c r="P66" i="1" s="1"/>
  <c r="Q66" i="1" s="1"/>
  <c r="AG75" i="1"/>
  <c r="AH75" i="1" s="1"/>
  <c r="Z75" i="1"/>
  <c r="AD75" i="1" s="1"/>
  <c r="AF75" i="1"/>
  <c r="AH96" i="1"/>
  <c r="AG56" i="1"/>
  <c r="AH56" i="1" s="1"/>
  <c r="Z56" i="1"/>
  <c r="AD56" i="1" s="1"/>
  <c r="AF56" i="1"/>
  <c r="AG91" i="1"/>
  <c r="AF91" i="1"/>
  <c r="Z91" i="1"/>
  <c r="AD91" i="1" s="1"/>
  <c r="U22" i="1"/>
  <c r="S22" i="1" s="1"/>
  <c r="V22" i="1" s="1"/>
  <c r="P22" i="1" s="1"/>
  <c r="Q22" i="1" s="1"/>
  <c r="Z27" i="1"/>
  <c r="AD27" i="1" s="1"/>
  <c r="AG27" i="1"/>
  <c r="AH27" i="1" s="1"/>
  <c r="AF27" i="1"/>
  <c r="U30" i="1"/>
  <c r="S30" i="1" s="1"/>
  <c r="V30" i="1" s="1"/>
  <c r="P30" i="1" s="1"/>
  <c r="Q30" i="1" s="1"/>
  <c r="U48" i="1"/>
  <c r="S48" i="1" s="1"/>
  <c r="V48" i="1" s="1"/>
  <c r="P48" i="1" s="1"/>
  <c r="Q48" i="1" s="1"/>
  <c r="U65" i="1"/>
  <c r="S65" i="1" s="1"/>
  <c r="V65" i="1" s="1"/>
  <c r="P65" i="1" s="1"/>
  <c r="Q65" i="1" s="1"/>
  <c r="Z68" i="1"/>
  <c r="AD68" i="1" s="1"/>
  <c r="AG68" i="1"/>
  <c r="AF68" i="1"/>
  <c r="U68" i="1"/>
  <c r="S68" i="1" s="1"/>
  <c r="V68" i="1" s="1"/>
  <c r="P68" i="1" s="1"/>
  <c r="Q68" i="1" s="1"/>
  <c r="U95" i="1"/>
  <c r="S95" i="1" s="1"/>
  <c r="V95" i="1" s="1"/>
  <c r="P95" i="1" s="1"/>
  <c r="Q95" i="1" s="1"/>
  <c r="AH83" i="1" l="1"/>
  <c r="AH17" i="1"/>
  <c r="AH41" i="1"/>
  <c r="AH91" i="1"/>
  <c r="AH39" i="1"/>
  <c r="AH21" i="1"/>
  <c r="AH68" i="1"/>
  <c r="AH31" i="1"/>
  <c r="AH35" i="1"/>
  <c r="AH89" i="1"/>
  <c r="AH80" i="1"/>
  <c r="AH25" i="1"/>
  <c r="AH70" i="1"/>
  <c r="AH57" i="1"/>
  <c r="AH61" i="1"/>
  <c r="AH19" i="1"/>
  <c r="AH95" i="1"/>
  <c r="AH55" i="1"/>
  <c r="AH65" i="1"/>
  <c r="AH72" i="1"/>
  <c r="AH23" i="1"/>
  <c r="AH88" i="1"/>
  <c r="AH90" i="1"/>
  <c r="AH62" i="1"/>
  <c r="AH46" i="1"/>
  <c r="AH74" i="1"/>
  <c r="AH24" i="1"/>
  <c r="AH22" i="1"/>
  <c r="AH51" i="1"/>
  <c r="AH94" i="1"/>
  <c r="AH93" i="1"/>
  <c r="AH52" i="1"/>
  <c r="AH18" i="1"/>
  <c r="AH29" i="1"/>
</calcChain>
</file>

<file path=xl/sharedStrings.xml><?xml version="1.0" encoding="utf-8"?>
<sst xmlns="http://schemas.openxmlformats.org/spreadsheetml/2006/main" count="2377" uniqueCount="642">
  <si>
    <t>File opened</t>
  </si>
  <si>
    <t>2022-07-07 22:27:25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</si>
  <si>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</si>
  <si>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</si>
  <si>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</si>
  <si>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</si>
  <si>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</si>
  <si>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</si>
  <si>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</si>
  <si>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</si>
  <si>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</si>
  <si>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</si>
  <si>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</si>
  <si>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</si>
  <si>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</si>
  <si>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 7 22:03</t>
  </si>
  <si>
    <t>H2O rangematch</t>
  </si>
  <si>
    <t>Thu Jul  7 22:21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</si>
  <si>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</si>
  <si>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</si>
  <si>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</si>
  <si>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</si>
  <si>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</si>
  <si>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</si>
  <si>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</si>
  <si>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</si>
  <si>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</si>
  <si>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22:27:25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</si>
  <si>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</si>
  <si>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</si>
  <si>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</si>
  <si>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</si>
  <si>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</si>
  <si>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</si>
  <si>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</si>
  <si>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</si>
  <si>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</si>
  <si>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</si>
  <si>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</si>
  <si>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</si>
  <si>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</si>
  <si>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</si>
  <si>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</si>
  <si>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</si>
  <si>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</si>
  <si>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</si>
  <si>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</si>
  <si>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</si>
  <si>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</si>
  <si>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</si>
  <si>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</si>
  <si>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</si>
  <si>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</si>
  <si>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</si>
  <si>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</si>
  <si>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</si>
  <si>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</si>
  <si>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</si>
  <si>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</si>
  <si>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</si>
  <si>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</si>
  <si>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</si>
  <si>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</si>
  <si>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</si>
  <si>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</si>
  <si>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</si>
  <si>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</si>
  <si>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</si>
  <si>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</si>
  <si>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</si>
  <si>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</si>
  <si>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</si>
  <si>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</si>
  <si>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</si>
  <si>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</si>
  <si>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</si>
  <si>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</si>
  <si>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</si>
  <si>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</si>
  <si>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</si>
  <si>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1.61223 79.5561 373.185 615.442 862.585 1066.1 1248.49 1408.04</t>
  </si>
  <si>
    <t>Fs_true</t>
  </si>
  <si>
    <t>-0.0491501 100.335 400.923 600.874 801.876 1001.09 1201.68 1401.07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</si>
  <si>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</si>
  <si>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</si>
  <si>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</si>
  <si>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</si>
  <si>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</si>
  <si>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</si>
  <si>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</si>
  <si>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</si>
  <si>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</si>
  <si>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</si>
  <si>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</si>
  <si>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</si>
  <si>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</si>
  <si>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</si>
  <si>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</si>
  <si>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</si>
  <si>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</si>
  <si>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</si>
  <si>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</si>
  <si>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</si>
  <si>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</si>
  <si>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</si>
  <si>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</si>
  <si>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</si>
  <si>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</si>
  <si>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</si>
  <si>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</si>
  <si>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</si>
  <si>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</si>
  <si>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</si>
  <si>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</si>
  <si>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</si>
  <si>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</si>
  <si>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</si>
  <si>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</si>
  <si>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</si>
  <si>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</si>
  <si>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</si>
  <si>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</si>
  <si>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</si>
  <si>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</si>
  <si>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</si>
  <si>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</si>
  <si>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</si>
  <si>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</si>
  <si>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</si>
  <si>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</si>
  <si>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</si>
  <si>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</si>
  <si>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</si>
  <si>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</si>
  <si>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</si>
  <si>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</si>
  <si>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</si>
  <si>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</si>
  <si>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</si>
  <si>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</si>
  <si>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</si>
  <si>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</si>
  <si>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</si>
  <si>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</si>
  <si>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</si>
  <si>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</si>
  <si>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</si>
  <si>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</si>
  <si>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</si>
  <si>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</si>
  <si>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</si>
  <si>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</si>
  <si>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</si>
  <si>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</si>
  <si>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</si>
  <si>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</si>
  <si>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</si>
  <si>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</si>
  <si>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</si>
  <si>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</si>
  <si>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</si>
  <si>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</si>
  <si>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</si>
  <si>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</si>
  <si>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</si>
  <si>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</si>
  <si>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</si>
  <si>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</si>
  <si>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</si>
  <si>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</si>
  <si>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</si>
  <si>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</si>
  <si>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</si>
  <si>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</si>
  <si>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</si>
  <si>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</si>
  <si>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</si>
  <si>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</si>
  <si>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</si>
  <si>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</si>
  <si>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</si>
  <si>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</si>
  <si>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</si>
  <si>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</si>
  <si>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</si>
  <si>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</si>
  <si>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</si>
  <si>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</si>
  <si>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</si>
  <si>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</si>
  <si>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</si>
  <si>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</si>
  <si>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</si>
  <si>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</si>
  <si>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</si>
  <si>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</si>
  <si>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</si>
  <si>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</si>
  <si>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</si>
  <si>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</si>
  <si>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</si>
  <si>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</si>
  <si>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</si>
  <si>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</si>
  <si>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</si>
  <si>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</si>
  <si>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</si>
  <si>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</si>
  <si>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</si>
  <si>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</si>
  <si>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</si>
  <si>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</si>
  <si>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</si>
  <si>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</si>
  <si>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</si>
  <si>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</si>
  <si>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</si>
  <si>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</si>
  <si>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</si>
  <si>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</si>
  <si>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</si>
  <si>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</si>
  <si>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</si>
  <si>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</si>
  <si>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</si>
  <si>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</si>
  <si>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</si>
  <si>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</si>
  <si>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</si>
  <si>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</si>
  <si>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</si>
  <si>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</si>
  <si>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</si>
  <si>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</si>
  <si>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</si>
  <si>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</si>
  <si>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</si>
  <si>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</si>
  <si>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</si>
  <si>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</si>
  <si>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</si>
  <si>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</si>
  <si>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</si>
  <si>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</si>
  <si>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</si>
  <si>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</si>
  <si>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</si>
  <si>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</si>
  <si>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</si>
  <si>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</si>
  <si>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</si>
  <si>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</si>
  <si>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</si>
  <si>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</si>
  <si>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</si>
  <si>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</si>
  <si>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</si>
  <si>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</si>
  <si>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</si>
  <si>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</si>
  <si>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</si>
  <si>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</si>
  <si>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</si>
  <si>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</si>
  <si>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</si>
  <si>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</si>
  <si>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</si>
  <si>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</si>
  <si>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</si>
  <si>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</si>
  <si>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</si>
  <si>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</si>
  <si>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</si>
  <si>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</si>
  <si>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</si>
  <si>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</si>
  <si>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</si>
  <si>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</si>
  <si>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</si>
  <si>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</si>
  <si>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</si>
  <si>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</si>
  <si>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</si>
  <si>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</si>
  <si>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</si>
  <si>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</si>
  <si>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</si>
  <si>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</si>
  <si>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</si>
  <si>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</si>
  <si>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</si>
  <si>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</si>
  <si>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</si>
  <si>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</si>
  <si>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</si>
  <si>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</si>
  <si>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</si>
  <si>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</si>
  <si>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</si>
  <si>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</si>
  <si>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</si>
  <si>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</si>
  <si>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</si>
  <si>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</si>
  <si>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</si>
  <si>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</si>
  <si>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</si>
  <si>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</si>
  <si>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</si>
  <si>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</si>
  <si>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</si>
  <si>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</si>
  <si>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</si>
  <si>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</si>
  <si>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</si>
  <si>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</si>
  <si>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</si>
  <si>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</si>
  <si>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</si>
  <si>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</si>
  <si>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</si>
  <si>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</si>
  <si>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</si>
  <si>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</si>
  <si>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</si>
  <si>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</si>
  <si>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</si>
  <si>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</si>
  <si>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</si>
  <si>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</si>
  <si>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</si>
  <si>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</si>
  <si>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</si>
  <si>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</si>
  <si>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</si>
  <si>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</si>
  <si>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</si>
  <si>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</si>
  <si>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</si>
  <si>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</si>
  <si>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</si>
  <si>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</si>
  <si>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</si>
  <si>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</si>
  <si>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</si>
  <si>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</si>
  <si>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</si>
  <si>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</si>
  <si>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</si>
  <si>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</si>
  <si>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</si>
  <si>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</si>
  <si>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</si>
  <si>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</si>
  <si>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</si>
  <si>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</si>
  <si>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</si>
  <si>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</si>
  <si>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</si>
  <si>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</si>
  <si>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</si>
  <si>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</si>
  <si>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</si>
  <si>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</si>
  <si>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</si>
  <si>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</si>
  <si>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</si>
  <si>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</si>
  <si>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</si>
  <si>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</si>
  <si>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</si>
  <si>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</si>
  <si>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</si>
  <si>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</si>
  <si>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</si>
  <si>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</si>
  <si>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</si>
  <si>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</si>
  <si>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</si>
  <si>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</si>
  <si>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</si>
  <si>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</si>
  <si>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</si>
  <si>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</si>
  <si>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</si>
  <si>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</si>
  <si>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</si>
  <si>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</si>
  <si>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</si>
  <si>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</si>
  <si>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</si>
  <si>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</si>
  <si>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20220707 22:30:38</t>
  </si>
  <si>
    <t>22:30:38</t>
  </si>
  <si>
    <t>none</t>
  </si>
  <si>
    <t>-</t>
  </si>
  <si>
    <t>0: Broadleaf</t>
  </si>
  <si>
    <t>22:31:14</t>
  </si>
  <si>
    <t>1/2</t>
  </si>
  <si>
    <t>00000000</t>
  </si>
  <si>
    <t>iiiiiiii</t>
  </si>
  <si>
    <t>off</t>
  </si>
  <si>
    <t>20220707 22:32:38</t>
  </si>
  <si>
    <t>22:32:38</t>
  </si>
  <si>
    <t>20220707 22:33:54</t>
  </si>
  <si>
    <t>22:33:54</t>
  </si>
  <si>
    <t>22:34:11</t>
  </si>
  <si>
    <t>20220707 22:35:27</t>
  </si>
  <si>
    <t>22:35:27</t>
  </si>
  <si>
    <t>22:35:45</t>
  </si>
  <si>
    <t>2/2</t>
  </si>
  <si>
    <t>20220707 22:37:01</t>
  </si>
  <si>
    <t>22:37:01</t>
  </si>
  <si>
    <t>22:37:19</t>
  </si>
  <si>
    <t>20220707 22:38:35</t>
  </si>
  <si>
    <t>22:38:35</t>
  </si>
  <si>
    <t>22:38:55</t>
  </si>
  <si>
    <t>20220707 22:40:11</t>
  </si>
  <si>
    <t>22:40:11</t>
  </si>
  <si>
    <t>22:40:31</t>
  </si>
  <si>
    <t>20220707 22:41:47</t>
  </si>
  <si>
    <t>22:41:47</t>
  </si>
  <si>
    <t>small</t>
  </si>
  <si>
    <t>12</t>
  </si>
  <si>
    <t>LCOR-578</t>
  </si>
  <si>
    <t>22:42:18</t>
  </si>
  <si>
    <t>20220707 22:43:34</t>
  </si>
  <si>
    <t>22:43:34</t>
  </si>
  <si>
    <t>22:43:54</t>
  </si>
  <si>
    <t>20220707 22:47:20</t>
  </si>
  <si>
    <t>22:47:20</t>
  </si>
  <si>
    <t>13</t>
  </si>
  <si>
    <t>22:48:00</t>
  </si>
  <si>
    <t>20220707 22:51:04</t>
  </si>
  <si>
    <t>22:51:04</t>
  </si>
  <si>
    <t>22:51:25</t>
  </si>
  <si>
    <t>0/2</t>
  </si>
  <si>
    <t>20220707 22:54:29</t>
  </si>
  <si>
    <t>22:54:29</t>
  </si>
  <si>
    <t>22:55:05</t>
  </si>
  <si>
    <t>20220707 22:56:21</t>
  </si>
  <si>
    <t>22:56:21</t>
  </si>
  <si>
    <t>22:56:40</t>
  </si>
  <si>
    <t>20220707 22:57:56</t>
  </si>
  <si>
    <t>22:57:56</t>
  </si>
  <si>
    <t>22:58:12</t>
  </si>
  <si>
    <t>20220707 22:59:28</t>
  </si>
  <si>
    <t>22:59:28</t>
  </si>
  <si>
    <t>22:59:45</t>
  </si>
  <si>
    <t>20220707 23:01:01</t>
  </si>
  <si>
    <t>23:01:01</t>
  </si>
  <si>
    <t>23:01:22</t>
  </si>
  <si>
    <t>20220707 23:02:38</t>
  </si>
  <si>
    <t>23:02:38</t>
  </si>
  <si>
    <t>23:03:06</t>
  </si>
  <si>
    <t>20220707 23:04:22</t>
  </si>
  <si>
    <t>23:04:22</t>
  </si>
  <si>
    <t>20220707 23:05:37</t>
  </si>
  <si>
    <t>23:05:37</t>
  </si>
  <si>
    <t>23:06:10</t>
  </si>
  <si>
    <t>20220707 23:07:26</t>
  </si>
  <si>
    <t>23:07:26</t>
  </si>
  <si>
    <t>23:07:55</t>
  </si>
  <si>
    <t>20220707 23:09:11</t>
  </si>
  <si>
    <t>23:09:11</t>
  </si>
  <si>
    <t>23:09:31</t>
  </si>
  <si>
    <t>20220707 23:10:47</t>
  </si>
  <si>
    <t>23:10:47</t>
  </si>
  <si>
    <t>23:11:22</t>
  </si>
  <si>
    <t>20220707 23:12:38</t>
  </si>
  <si>
    <t>23:12:38</t>
  </si>
  <si>
    <t>23:13:11</t>
  </si>
  <si>
    <t>20220707 23:14:27</t>
  </si>
  <si>
    <t>23:14:27</t>
  </si>
  <si>
    <t>23:14:59</t>
  </si>
  <si>
    <t>20220707 23:25:32</t>
  </si>
  <si>
    <t>23:25:32</t>
  </si>
  <si>
    <t>large</t>
  </si>
  <si>
    <t>14</t>
  </si>
  <si>
    <t>LCOR-269</t>
  </si>
  <si>
    <t>23:26:06</t>
  </si>
  <si>
    <t>20220707 23:28:45</t>
  </si>
  <si>
    <t>23:28:45</t>
  </si>
  <si>
    <t>20220707 23:30:00</t>
  </si>
  <si>
    <t>23:30:00</t>
  </si>
  <si>
    <t>23:30:19</t>
  </si>
  <si>
    <t>20220707 23:31:36</t>
  </si>
  <si>
    <t>23:31:36</t>
  </si>
  <si>
    <t>23:31:53</t>
  </si>
  <si>
    <t>20220707 23:33:09</t>
  </si>
  <si>
    <t>23:33:09</t>
  </si>
  <si>
    <t>23:33:27</t>
  </si>
  <si>
    <t>20220707 23:34:43</t>
  </si>
  <si>
    <t>23:34:43</t>
  </si>
  <si>
    <t>23:35:00</t>
  </si>
  <si>
    <t>20220707 23:36:16</t>
  </si>
  <si>
    <t>23:36:16</t>
  </si>
  <si>
    <t>23:36:47</t>
  </si>
  <si>
    <t>20220707 23:38:03</t>
  </si>
  <si>
    <t>23:38:03</t>
  </si>
  <si>
    <t>20220707 23:39:19</t>
  </si>
  <si>
    <t>23:39:19</t>
  </si>
  <si>
    <t>23:39:41</t>
  </si>
  <si>
    <t>20220707 23:40:57</t>
  </si>
  <si>
    <t>23:40:57</t>
  </si>
  <si>
    <t>23:41:33</t>
  </si>
  <si>
    <t>20220707 23:42:49</t>
  </si>
  <si>
    <t>23:42:49</t>
  </si>
  <si>
    <t>23:43:16</t>
  </si>
  <si>
    <t>20220707 23:44:32</t>
  </si>
  <si>
    <t>23:44:32</t>
  </si>
  <si>
    <t>23:45:00</t>
  </si>
  <si>
    <t>20220707 23:46:16</t>
  </si>
  <si>
    <t>23:46:16</t>
  </si>
  <si>
    <t>23:46:42</t>
  </si>
  <si>
    <t>20220707 23:47:58</t>
  </si>
  <si>
    <t>23:47:58</t>
  </si>
  <si>
    <t>23:48:32</t>
  </si>
  <si>
    <t>20220707 23:53:05</t>
  </si>
  <si>
    <t>23:53:05</t>
  </si>
  <si>
    <t>15</t>
  </si>
  <si>
    <t>23:53:26</t>
  </si>
  <si>
    <t>20220707 23:55:14</t>
  </si>
  <si>
    <t>23:55:14</t>
  </si>
  <si>
    <t>20220707 23:56:29</t>
  </si>
  <si>
    <t>23:56:29</t>
  </si>
  <si>
    <t>23:56:49</t>
  </si>
  <si>
    <t>20220707 23:58:05</t>
  </si>
  <si>
    <t>23:58:05</t>
  </si>
  <si>
    <t>23:58:23</t>
  </si>
  <si>
    <t>20220707 23:59:39</t>
  </si>
  <si>
    <t>23:59:39</t>
  </si>
  <si>
    <t>00:00:10</t>
  </si>
  <si>
    <t>20220708 00:01:26</t>
  </si>
  <si>
    <t>00:01:26</t>
  </si>
  <si>
    <t>00:01:47</t>
  </si>
  <si>
    <t>20220708 00:03:03</t>
  </si>
  <si>
    <t>00:03:03</t>
  </si>
  <si>
    <t>00:03:41</t>
  </si>
  <si>
    <t>20220708 00:04:57</t>
  </si>
  <si>
    <t>00:04:57</t>
  </si>
  <si>
    <t>20220708 00:06:12</t>
  </si>
  <si>
    <t>00:06:12</t>
  </si>
  <si>
    <t>00:06:32</t>
  </si>
  <si>
    <t>20220708 00:07:48</t>
  </si>
  <si>
    <t>00:07:48</t>
  </si>
  <si>
    <t>00:08:11</t>
  </si>
  <si>
    <t>20220708 00:09:27</t>
  </si>
  <si>
    <t>00:09:27</t>
  </si>
  <si>
    <t>00:09:51</t>
  </si>
  <si>
    <t>20220708 00:11:07</t>
  </si>
  <si>
    <t>00:11:07</t>
  </si>
  <si>
    <t>00:11:45</t>
  </si>
  <si>
    <t>20220708 00:13:01</t>
  </si>
  <si>
    <t>00:13:01</t>
  </si>
  <si>
    <t>00:13:31</t>
  </si>
  <si>
    <t>20220708 00:14:47</t>
  </si>
  <si>
    <t>00:14:47</t>
  </si>
  <si>
    <t>00:15:16</t>
  </si>
  <si>
    <t>20220708 00:24:53</t>
  </si>
  <si>
    <t>00:24:53</t>
  </si>
  <si>
    <t>10</t>
  </si>
  <si>
    <t>LCOR-211</t>
  </si>
  <si>
    <t>00:25:22</t>
  </si>
  <si>
    <t>20220708 00:29:24</t>
  </si>
  <si>
    <t>00:29:24</t>
  </si>
  <si>
    <t>20220708 00:30:40</t>
  </si>
  <si>
    <t>00:30:40</t>
  </si>
  <si>
    <t>00:31:00</t>
  </si>
  <si>
    <t>20220708 00:32:16</t>
  </si>
  <si>
    <t>00:32:16</t>
  </si>
  <si>
    <t>00:32:38</t>
  </si>
  <si>
    <t>20220708 00:33:54</t>
  </si>
  <si>
    <t>00:33:54</t>
  </si>
  <si>
    <t>00:34:22</t>
  </si>
  <si>
    <t>20220708 00:35:38</t>
  </si>
  <si>
    <t>00:35:38</t>
  </si>
  <si>
    <t>00:36:10</t>
  </si>
  <si>
    <t>20220708 00:37:26</t>
  </si>
  <si>
    <t>00:37:26</t>
  </si>
  <si>
    <t>00:37:53</t>
  </si>
  <si>
    <t>20220708 00:39:09</t>
  </si>
  <si>
    <t>00:39:09</t>
  </si>
  <si>
    <t>20220708 00:40:25</t>
  </si>
  <si>
    <t>00:40:25</t>
  </si>
  <si>
    <t>00:40:46</t>
  </si>
  <si>
    <t>20220708 00:42:02</t>
  </si>
  <si>
    <t>00:42:02</t>
  </si>
  <si>
    <t>00:42:28</t>
  </si>
  <si>
    <t>20220708 00:43:44</t>
  </si>
  <si>
    <t>00:43:44</t>
  </si>
  <si>
    <t>00:44:13</t>
  </si>
  <si>
    <t>20220708 00:45:29</t>
  </si>
  <si>
    <t>00:45:29</t>
  </si>
  <si>
    <t>00:45:57</t>
  </si>
  <si>
    <t>20220708 00:47:13</t>
  </si>
  <si>
    <t>00:47:13</t>
  </si>
  <si>
    <t>00:47:48</t>
  </si>
  <si>
    <t>20220708 00:49:04</t>
  </si>
  <si>
    <t>00:49:04</t>
  </si>
  <si>
    <t>00:49:30</t>
  </si>
  <si>
    <t>20220708 01:00:26</t>
  </si>
  <si>
    <t>01:00:26</t>
  </si>
  <si>
    <t>11</t>
  </si>
  <si>
    <t>LCOR-152</t>
  </si>
  <si>
    <t>01:00:59</t>
  </si>
  <si>
    <t>20220708 01:04:00</t>
  </si>
  <si>
    <t>01:04:00</t>
  </si>
  <si>
    <t>20220708 01:05:16</t>
  </si>
  <si>
    <t>01:05:16</t>
  </si>
  <si>
    <t>01:05:33</t>
  </si>
  <si>
    <t>20220708 01:06:49</t>
  </si>
  <si>
    <t>01:06:49</t>
  </si>
  <si>
    <t>01:07:16</t>
  </si>
  <si>
    <t>20220708 01:08:32</t>
  </si>
  <si>
    <t>01:08:32</t>
  </si>
  <si>
    <t>01:09:06</t>
  </si>
  <si>
    <t>20220708 01:10:22</t>
  </si>
  <si>
    <t>01:10:22</t>
  </si>
  <si>
    <t>01:10:54</t>
  </si>
  <si>
    <t>20220708 01:12:10</t>
  </si>
  <si>
    <t>01:12:10</t>
  </si>
  <si>
    <t>01:12:45</t>
  </si>
  <si>
    <t>20220708 01:14:01</t>
  </si>
  <si>
    <t>01:14:01</t>
  </si>
  <si>
    <t>20220708 01:15:17</t>
  </si>
  <si>
    <t>01:15:17</t>
  </si>
  <si>
    <t>01:15:40</t>
  </si>
  <si>
    <t>20220708 01:16:56</t>
  </si>
  <si>
    <t>01:16:56</t>
  </si>
  <si>
    <t>01:17:22</t>
  </si>
  <si>
    <t>20220708 01:18:38</t>
  </si>
  <si>
    <t>01:18:38</t>
  </si>
  <si>
    <t>20220708 01:20:35</t>
  </si>
  <si>
    <t>01:20:35</t>
  </si>
  <si>
    <t>01:21:00</t>
  </si>
  <si>
    <t>20220708 01:22:16</t>
  </si>
  <si>
    <t>01:22:16</t>
  </si>
  <si>
    <t>01:22:44</t>
  </si>
  <si>
    <t>20220708 01:24:00</t>
  </si>
  <si>
    <t>01:24:00</t>
  </si>
  <si>
    <t>01:24:37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</si>
</sst>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F96"/>
  <sheetViews>
    <sheetView tabSelected="1" topLeftCell="A17" workbookViewId="0">
      <selection activeCell="I82" sqref="I82"/>
    </sheetView>
  </sheetViews>
  <sheetFormatPr baseColWidth="10" defaultColWidth="8.83203125" defaultRowHeight="15" x14ac:dyDescent="0.2"/>
  <sheetData>
    <row r="2" spans="1:266" x14ac:dyDescent="0.2">
      <c r="A2" t="s">
        <v>29</v>
      </c>
      <c r="B2" t="s">
        <v>30</v>
      </c>
      <c r="C2" t="s">
        <v>31</v>
      </c>
    </row>
    <row r="3" spans="1:266" x14ac:dyDescent="0.2">
      <c r="B3">
        <v>4</v>
      </c>
      <c r="C3">
        <v>21</v>
      </c>
    </row>
    <row r="4" spans="1:26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6" x14ac:dyDescent="0.2">
      <c r="B7">
        <v>0</v>
      </c>
      <c r="C7">
        <v>0</v>
      </c>
      <c r="D7">
        <v>0</v>
      </c>
      <c r="E7">
        <v>1</v>
      </c>
    </row>
    <row r="8" spans="1:26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6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6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6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</row>
    <row r="15" spans="1:266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171</v>
      </c>
      <c r="BY15" t="s">
        <v>179</v>
      </c>
      <c r="BZ15" t="s">
        <v>145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115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106</v>
      </c>
      <c r="EP15" t="s">
        <v>109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</row>
    <row r="16" spans="1:266" x14ac:dyDescent="0.2">
      <c r="B16" t="s">
        <v>365</v>
      </c>
      <c r="C16" t="s">
        <v>365</v>
      </c>
      <c r="F16" t="s">
        <v>365</v>
      </c>
      <c r="K16" t="s">
        <v>365</v>
      </c>
      <c r="L16" t="s">
        <v>366</v>
      </c>
      <c r="M16" t="s">
        <v>367</v>
      </c>
      <c r="N16" t="s">
        <v>368</v>
      </c>
      <c r="O16" t="s">
        <v>369</v>
      </c>
      <c r="P16" t="s">
        <v>369</v>
      </c>
      <c r="Q16" t="s">
        <v>202</v>
      </c>
      <c r="R16" t="s">
        <v>202</v>
      </c>
      <c r="S16" t="s">
        <v>366</v>
      </c>
      <c r="T16" t="s">
        <v>366</v>
      </c>
      <c r="U16" t="s">
        <v>366</v>
      </c>
      <c r="V16" t="s">
        <v>366</v>
      </c>
      <c r="W16" t="s">
        <v>370</v>
      </c>
      <c r="X16" t="s">
        <v>371</v>
      </c>
      <c r="Y16" t="s">
        <v>371</v>
      </c>
      <c r="Z16" t="s">
        <v>372</v>
      </c>
      <c r="AA16" t="s">
        <v>373</v>
      </c>
      <c r="AB16" t="s">
        <v>372</v>
      </c>
      <c r="AC16" t="s">
        <v>372</v>
      </c>
      <c r="AD16" t="s">
        <v>372</v>
      </c>
      <c r="AE16" t="s">
        <v>370</v>
      </c>
      <c r="AF16" t="s">
        <v>370</v>
      </c>
      <c r="AG16" t="s">
        <v>370</v>
      </c>
      <c r="AH16" t="s">
        <v>370</v>
      </c>
      <c r="AI16" t="s">
        <v>374</v>
      </c>
      <c r="AJ16" t="s">
        <v>373</v>
      </c>
      <c r="AL16" t="s">
        <v>373</v>
      </c>
      <c r="AM16" t="s">
        <v>374</v>
      </c>
      <c r="AS16" t="s">
        <v>368</v>
      </c>
      <c r="AZ16" t="s">
        <v>368</v>
      </c>
      <c r="BA16" t="s">
        <v>368</v>
      </c>
      <c r="BB16" t="s">
        <v>368</v>
      </c>
      <c r="BC16" t="s">
        <v>375</v>
      </c>
      <c r="BQ16" t="s">
        <v>376</v>
      </c>
      <c r="BR16" t="s">
        <v>376</v>
      </c>
      <c r="BS16" t="s">
        <v>376</v>
      </c>
      <c r="BT16" t="s">
        <v>368</v>
      </c>
      <c r="BV16" t="s">
        <v>377</v>
      </c>
      <c r="BY16" t="s">
        <v>376</v>
      </c>
      <c r="CD16" t="s">
        <v>365</v>
      </c>
      <c r="CE16" t="s">
        <v>365</v>
      </c>
      <c r="CF16" t="s">
        <v>365</v>
      </c>
      <c r="CG16" t="s">
        <v>365</v>
      </c>
      <c r="CH16" t="s">
        <v>368</v>
      </c>
      <c r="CI16" t="s">
        <v>368</v>
      </c>
      <c r="CK16" t="s">
        <v>378</v>
      </c>
      <c r="CL16" t="s">
        <v>379</v>
      </c>
      <c r="CO16" t="s">
        <v>366</v>
      </c>
      <c r="CP16" t="s">
        <v>365</v>
      </c>
      <c r="CQ16" t="s">
        <v>369</v>
      </c>
      <c r="CR16" t="s">
        <v>369</v>
      </c>
      <c r="CS16" t="s">
        <v>380</v>
      </c>
      <c r="CT16" t="s">
        <v>380</v>
      </c>
      <c r="CU16" t="s">
        <v>369</v>
      </c>
      <c r="CV16" t="s">
        <v>380</v>
      </c>
      <c r="CW16" t="s">
        <v>374</v>
      </c>
      <c r="CX16" t="s">
        <v>372</v>
      </c>
      <c r="CY16" t="s">
        <v>372</v>
      </c>
      <c r="CZ16" t="s">
        <v>371</v>
      </c>
      <c r="DA16" t="s">
        <v>371</v>
      </c>
      <c r="DB16" t="s">
        <v>371</v>
      </c>
      <c r="DC16" t="s">
        <v>371</v>
      </c>
      <c r="DD16" t="s">
        <v>371</v>
      </c>
      <c r="DE16" t="s">
        <v>381</v>
      </c>
      <c r="DF16" t="s">
        <v>368</v>
      </c>
      <c r="DG16" t="s">
        <v>368</v>
      </c>
      <c r="DH16" t="s">
        <v>369</v>
      </c>
      <c r="DI16" t="s">
        <v>369</v>
      </c>
      <c r="DJ16" t="s">
        <v>369</v>
      </c>
      <c r="DK16" t="s">
        <v>380</v>
      </c>
      <c r="DL16" t="s">
        <v>369</v>
      </c>
      <c r="DM16" t="s">
        <v>380</v>
      </c>
      <c r="DN16" t="s">
        <v>372</v>
      </c>
      <c r="DO16" t="s">
        <v>372</v>
      </c>
      <c r="DP16" t="s">
        <v>371</v>
      </c>
      <c r="DQ16" t="s">
        <v>371</v>
      </c>
      <c r="DR16" t="s">
        <v>368</v>
      </c>
      <c r="DW16" t="s">
        <v>368</v>
      </c>
      <c r="DZ16" t="s">
        <v>371</v>
      </c>
      <c r="EA16" t="s">
        <v>371</v>
      </c>
      <c r="EB16" t="s">
        <v>371</v>
      </c>
      <c r="EC16" t="s">
        <v>371</v>
      </c>
      <c r="ED16" t="s">
        <v>371</v>
      </c>
      <c r="EE16" t="s">
        <v>368</v>
      </c>
      <c r="EF16" t="s">
        <v>368</v>
      </c>
      <c r="EG16" t="s">
        <v>368</v>
      </c>
      <c r="EH16" t="s">
        <v>365</v>
      </c>
      <c r="EK16" t="s">
        <v>382</v>
      </c>
      <c r="EL16" t="s">
        <v>382</v>
      </c>
      <c r="EN16" t="s">
        <v>365</v>
      </c>
      <c r="EO16" t="s">
        <v>383</v>
      </c>
      <c r="EQ16" t="s">
        <v>365</v>
      </c>
      <c r="ER16" t="s">
        <v>365</v>
      </c>
      <c r="ET16" t="s">
        <v>384</v>
      </c>
      <c r="EU16" t="s">
        <v>385</v>
      </c>
      <c r="EV16" t="s">
        <v>384</v>
      </c>
      <c r="EW16" t="s">
        <v>385</v>
      </c>
      <c r="EX16" t="s">
        <v>384</v>
      </c>
      <c r="EY16" t="s">
        <v>385</v>
      </c>
      <c r="EZ16" t="s">
        <v>373</v>
      </c>
      <c r="FA16" t="s">
        <v>373</v>
      </c>
      <c r="FC16" t="s">
        <v>386</v>
      </c>
      <c r="FG16" t="s">
        <v>386</v>
      </c>
      <c r="FM16" t="s">
        <v>387</v>
      </c>
      <c r="FN16" t="s">
        <v>387</v>
      </c>
      <c r="GA16" t="s">
        <v>387</v>
      </c>
      <c r="GB16" t="s">
        <v>387</v>
      </c>
      <c r="GC16" t="s">
        <v>388</v>
      </c>
      <c r="GD16" t="s">
        <v>388</v>
      </c>
      <c r="GE16" t="s">
        <v>371</v>
      </c>
      <c r="GF16" t="s">
        <v>371</v>
      </c>
      <c r="GG16" t="s">
        <v>373</v>
      </c>
      <c r="GH16" t="s">
        <v>371</v>
      </c>
      <c r="GI16" t="s">
        <v>380</v>
      </c>
      <c r="GJ16" t="s">
        <v>373</v>
      </c>
      <c r="GK16" t="s">
        <v>373</v>
      </c>
      <c r="GM16" t="s">
        <v>387</v>
      </c>
      <c r="GN16" t="s">
        <v>387</v>
      </c>
      <c r="GO16" t="s">
        <v>387</v>
      </c>
      <c r="GP16" t="s">
        <v>387</v>
      </c>
      <c r="GQ16" t="s">
        <v>387</v>
      </c>
      <c r="GR16" t="s">
        <v>387</v>
      </c>
      <c r="GS16" t="s">
        <v>387</v>
      </c>
      <c r="GT16" t="s">
        <v>389</v>
      </c>
      <c r="GU16" t="s">
        <v>389</v>
      </c>
      <c r="GV16" t="s">
        <v>389</v>
      </c>
      <c r="GW16" t="s">
        <v>390</v>
      </c>
      <c r="GX16" t="s">
        <v>387</v>
      </c>
      <c r="GY16" t="s">
        <v>387</v>
      </c>
      <c r="GZ16" t="s">
        <v>387</v>
      </c>
      <c r="HA16" t="s">
        <v>387</v>
      </c>
      <c r="HB16" t="s">
        <v>387</v>
      </c>
      <c r="HC16" t="s">
        <v>387</v>
      </c>
      <c r="HD16" t="s">
        <v>387</v>
      </c>
      <c r="HE16" t="s">
        <v>387</v>
      </c>
      <c r="HF16" t="s">
        <v>387</v>
      </c>
      <c r="HG16" t="s">
        <v>387</v>
      </c>
      <c r="HH16" t="s">
        <v>387</v>
      </c>
      <c r="HI16" t="s">
        <v>387</v>
      </c>
      <c r="HP16" t="s">
        <v>387</v>
      </c>
      <c r="HQ16" t="s">
        <v>373</v>
      </c>
      <c r="HR16" t="s">
        <v>373</v>
      </c>
      <c r="HS16" t="s">
        <v>384</v>
      </c>
      <c r="HT16" t="s">
        <v>385</v>
      </c>
      <c r="HU16" t="s">
        <v>385</v>
      </c>
      <c r="HY16" t="s">
        <v>385</v>
      </c>
      <c r="IC16" t="s">
        <v>369</v>
      </c>
      <c r="ID16" t="s">
        <v>369</v>
      </c>
      <c r="IE16" t="s">
        <v>380</v>
      </c>
      <c r="IF16" t="s">
        <v>380</v>
      </c>
      <c r="IG16" t="s">
        <v>391</v>
      </c>
      <c r="IH16" t="s">
        <v>391</v>
      </c>
      <c r="II16" t="s">
        <v>387</v>
      </c>
      <c r="IJ16" t="s">
        <v>387</v>
      </c>
      <c r="IK16" t="s">
        <v>387</v>
      </c>
      <c r="IL16" t="s">
        <v>387</v>
      </c>
      <c r="IM16" t="s">
        <v>387</v>
      </c>
      <c r="IN16" t="s">
        <v>387</v>
      </c>
      <c r="IO16" t="s">
        <v>371</v>
      </c>
      <c r="IP16" t="s">
        <v>387</v>
      </c>
      <c r="IR16" t="s">
        <v>374</v>
      </c>
      <c r="IS16" t="s">
        <v>374</v>
      </c>
      <c r="IT16" t="s">
        <v>371</v>
      </c>
      <c r="IU16" t="s">
        <v>371</v>
      </c>
      <c r="IV16" t="s">
        <v>371</v>
      </c>
      <c r="IW16" t="s">
        <v>371</v>
      </c>
      <c r="IX16" t="s">
        <v>371</v>
      </c>
      <c r="IY16" t="s">
        <v>373</v>
      </c>
      <c r="IZ16" t="s">
        <v>373</v>
      </c>
      <c r="JA16" t="s">
        <v>373</v>
      </c>
      <c r="JB16" t="s">
        <v>371</v>
      </c>
      <c r="JC16" t="s">
        <v>369</v>
      </c>
      <c r="JD16" t="s">
        <v>380</v>
      </c>
      <c r="JE16" t="s">
        <v>373</v>
      </c>
      <c r="JF16" t="s">
        <v>373</v>
      </c>
    </row>
    <row r="17" spans="1:266" x14ac:dyDescent="0.2">
      <c r="A17">
        <v>1</v>
      </c>
      <c r="B17">
        <v>1657251038.0999999</v>
      </c>
      <c r="C17">
        <v>0</v>
      </c>
      <c r="D17" t="s">
        <v>392</v>
      </c>
      <c r="E17" t="s">
        <v>393</v>
      </c>
      <c r="F17" t="s">
        <v>394</v>
      </c>
      <c r="K17">
        <v>1657251038.0999999</v>
      </c>
      <c r="L17">
        <f t="shared" ref="L17:L48" si="0">(M17)/1000</f>
        <v>3.6964527283334723E-3</v>
      </c>
      <c r="M17">
        <f t="shared" ref="M17:M48" si="1">1000*CW17*AK17*(CS17-CT17)/(100*CL17*(1000-AK17*CS17))</f>
        <v>3.6964527283334725</v>
      </c>
      <c r="N17">
        <f t="shared" ref="N17:N48" si="2">CW17*AK17*(CR17-CQ17*(1000-AK17*CT17)/(1000-AK17*CS17))/(100*CL17)</f>
        <v>13.439078461751906</v>
      </c>
      <c r="O17">
        <f t="shared" ref="O17:O48" si="3">CQ17 - IF(AK17&gt;1, N17*CL17*100/(AM17*DE17), 0)</f>
        <v>393.86</v>
      </c>
      <c r="P17">
        <f t="shared" ref="P17:P48" si="4">((V17-L17/2)*O17-N17)/(V17+L17/2)</f>
        <v>310.61345117018999</v>
      </c>
      <c r="Q17">
        <f t="shared" ref="Q17:Q48" si="5">P17*(CX17+CY17)/1000</f>
        <v>31.499574384154574</v>
      </c>
      <c r="R17">
        <f t="shared" ref="R17:R48" si="6">(CQ17 - IF(AK17&gt;1, N17*CL17*100/(AM17*DE17), 0))*(CX17+CY17)/1000</f>
        <v>39.941677735474002</v>
      </c>
      <c r="S17">
        <f t="shared" ref="S17:S48" si="7">2/((1/U17-1/T17)+SIGN(U17)*SQRT((1/U17-1/T17)*(1/U17-1/T17) + 4*CM17/((CM17+1)*(CM17+1))*(2*1/U17*1/T17-1/T17*1/T17)))</f>
        <v>0.30454469800941386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1.9232396168569479</v>
      </c>
      <c r="U17">
        <f t="shared" ref="U17:U48" si="9">L17*(1000-(1000*0.61365*EXP(17.502*Y17/(240.97+Y17))/(CX17+CY17)+CS17)/2)/(1000*0.61365*EXP(17.502*Y17/(240.97+Y17))/(CX17+CY17)-CS17)</f>
        <v>0.28006847312011734</v>
      </c>
      <c r="V17">
        <f t="shared" ref="V17:V48" si="10">1/((CM17+1)/(S17/1.6)+1/(T17/1.37)) + CM17/((CM17+1)/(S17/1.6) + CM17/(T17/1.37))</f>
        <v>0.17707766957639318</v>
      </c>
      <c r="W17">
        <f t="shared" ref="W17:W48" si="11">(CH17*CK17)</f>
        <v>241.77195707479112</v>
      </c>
      <c r="X17">
        <f t="shared" ref="X17:X48" si="12">(CZ17+(W17+2*0.95*0.0000000567*(((CZ17+$B$7)+273)^4-(CZ17+273)^4)-44100*L17)/(1.84*29.3*T17+8*0.95*0.0000000567*(CZ17+273)^3))</f>
        <v>26.96974297065174</v>
      </c>
      <c r="Y17">
        <f t="shared" ref="Y17:Y48" si="13">($C$7*DA17+$D$7*DB17+$E$7*X17)</f>
        <v>26.96974297065174</v>
      </c>
      <c r="Z17">
        <f t="shared" ref="Z17:Z48" si="14">0.61365*EXP(17.502*Y17/(240.97+Y17))</f>
        <v>3.572804205778723</v>
      </c>
      <c r="AA17">
        <f t="shared" ref="AA17:AA48" si="15">(AB17/AC17*100)</f>
        <v>66.230256640221882</v>
      </c>
      <c r="AB17">
        <f t="shared" ref="AB17:AB48" si="16">CS17*(CX17+CY17)/1000</f>
        <v>2.2729214012217005</v>
      </c>
      <c r="AC17">
        <f t="shared" ref="AC17:AC48" si="17">0.61365*EXP(17.502*CZ17/(240.97+CZ17))</f>
        <v>3.4318474916513413</v>
      </c>
      <c r="AD17">
        <f t="shared" ref="AD17:AD48" si="18">(Z17-CS17*(CX17+CY17)/1000)</f>
        <v>1.2998828045570225</v>
      </c>
      <c r="AE17">
        <f t="shared" ref="AE17:AE48" si="19">(-L17*44100)</f>
        <v>-163.01356531950614</v>
      </c>
      <c r="AF17">
        <f t="shared" ref="AF17:AF48" si="20">2*29.3*T17*0.92*(CZ17-Y17)</f>
        <v>-70.863258874532889</v>
      </c>
      <c r="AG17">
        <f t="shared" ref="AG17:AG48" si="21">2*0.95*0.0000000567*(((CZ17+$B$7)+273)^4-(Y17+273)^4)</f>
        <v>-7.9222177774698928</v>
      </c>
      <c r="AH17">
        <f t="shared" ref="AH17:AH48" si="22">W17+AG17+AE17+AF17</f>
        <v>-2.7084896717795459E-2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26039.037357386576</v>
      </c>
      <c r="AN17" t="s">
        <v>395</v>
      </c>
      <c r="AO17" t="s">
        <v>395</v>
      </c>
      <c r="AP17">
        <v>0</v>
      </c>
      <c r="AQ17">
        <v>0</v>
      </c>
      <c r="AR17" t="e">
        <f t="shared" ref="AR17:AR48" si="26">1-AP17/AQ17</f>
        <v>#DIV/0!</v>
      </c>
      <c r="AS17">
        <v>0</v>
      </c>
      <c r="AT17" t="s">
        <v>395</v>
      </c>
      <c r="AU17" t="s">
        <v>395</v>
      </c>
      <c r="AV17">
        <v>0</v>
      </c>
      <c r="AW17">
        <v>0</v>
      </c>
      <c r="AX17" t="e">
        <f t="shared" ref="AX17:AX48" si="27">1-AV17/AW17</f>
        <v>#DIV/0!</v>
      </c>
      <c r="AY17">
        <v>0.5</v>
      </c>
      <c r="AZ17">
        <f t="shared" ref="AZ17:AZ48" si="28">CI17</f>
        <v>1261.3956005568868</v>
      </c>
      <c r="BA17">
        <f t="shared" ref="BA17:BA48" si="29">N17</f>
        <v>13.439078461751906</v>
      </c>
      <c r="BB17" t="e">
        <f t="shared" ref="BB17:BB48" si="30">AX17*AY17*AZ17</f>
        <v>#DIV/0!</v>
      </c>
      <c r="BC17">
        <f t="shared" ref="BC17:BC48" si="31">(BA17-AS17)/AZ17</f>
        <v>1.0654134560021265E-2</v>
      </c>
      <c r="BD17" t="e">
        <f t="shared" ref="BD17:BD48" si="32">(AQ17-AW17)/AW17</f>
        <v>#DIV/0!</v>
      </c>
      <c r="BE17" t="e">
        <f t="shared" ref="BE17:BE48" si="33">AP17/(AR17+AP17/AW17)</f>
        <v>#DIV/0!</v>
      </c>
      <c r="BF17" t="s">
        <v>395</v>
      </c>
      <c r="BG17">
        <v>0</v>
      </c>
      <c r="BH17" t="e">
        <f t="shared" ref="BH17:BH48" si="34">IF(BG17&lt;&gt;0, BG17, BE17)</f>
        <v>#DIV/0!</v>
      </c>
      <c r="BI17" t="e">
        <f t="shared" ref="BI17:BI48" si="35">1-BH17/AW17</f>
        <v>#DIV/0!</v>
      </c>
      <c r="BJ17" t="e">
        <f t="shared" ref="BJ17:BJ48" si="36">(AW17-AV17)/(AW17-BH17)</f>
        <v>#DIV/0!</v>
      </c>
      <c r="BK17" t="e">
        <f t="shared" ref="BK17:BK48" si="37">(AQ17-AW17)/(AQ17-BH17)</f>
        <v>#DIV/0!</v>
      </c>
      <c r="BL17" t="e">
        <f t="shared" ref="BL17:BL48" si="38">(AW17-AV17)/(AW17-AP17)</f>
        <v>#DIV/0!</v>
      </c>
      <c r="BM17" t="e">
        <f t="shared" ref="BM17:BM48" si="39">(AQ17-AW17)/(AQ17-AP17)</f>
        <v>#DIV/0!</v>
      </c>
      <c r="BN17" t="e">
        <f t="shared" ref="BN17:BN48" si="40">(BJ17*BH17/AV17)</f>
        <v>#DIV/0!</v>
      </c>
      <c r="BO17" t="e">
        <f t="shared" ref="BO17:BO48" si="41">(1-BN17)</f>
        <v>#DIV/0!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f t="shared" ref="CH17:CH48" si="42">$B$11*DF17+$C$11*DG17+$F$11*DR17*(1-DU17)</f>
        <v>1500.22</v>
      </c>
      <c r="CI17">
        <f t="shared" ref="CI17:CI48" si="43">CH17*CJ17</f>
        <v>1261.3956005568868</v>
      </c>
      <c r="CJ17">
        <f t="shared" ref="CJ17:CJ48" si="44">($B$11*$D$9+$C$11*$D$9+$F$11*((EE17+DW17)/MAX(EE17+DW17+EF17, 0.1)*$I$9+EF17/MAX(EE17+DW17+EF17, 0.1)*$J$9))/($B$11+$C$11+$F$11)</f>
        <v>0.84080708199923127</v>
      </c>
      <c r="CK17">
        <f t="shared" ref="CK17:CK48" si="45">($B$11*$K$9+$C$11*$K$9+$F$11*((EE17+DW17)/MAX(EE17+DW17+EF17, 0.1)*$P$9+EF17/MAX(EE17+DW17+EF17, 0.1)*$Q$9))/($B$11+$C$11+$F$11)</f>
        <v>0.16115766825851616</v>
      </c>
      <c r="CL17">
        <v>6</v>
      </c>
      <c r="CM17">
        <v>0.5</v>
      </c>
      <c r="CN17" t="s">
        <v>396</v>
      </c>
      <c r="CO17">
        <v>2</v>
      </c>
      <c r="CP17">
        <v>1657251038.0999999</v>
      </c>
      <c r="CQ17">
        <v>393.86</v>
      </c>
      <c r="CR17">
        <v>408.75</v>
      </c>
      <c r="CS17">
        <v>22.413</v>
      </c>
      <c r="CT17">
        <v>18.800599999999999</v>
      </c>
      <c r="CU17">
        <v>393.58100000000002</v>
      </c>
      <c r="CV17">
        <v>22.315000000000001</v>
      </c>
      <c r="CW17">
        <v>600.20000000000005</v>
      </c>
      <c r="CX17">
        <v>101.31100000000001</v>
      </c>
      <c r="CY17">
        <v>9.9850900000000006E-2</v>
      </c>
      <c r="CZ17">
        <v>26.286300000000001</v>
      </c>
      <c r="DA17">
        <v>26.232900000000001</v>
      </c>
      <c r="DB17">
        <v>999.9</v>
      </c>
      <c r="DC17">
        <v>0</v>
      </c>
      <c r="DD17">
        <v>0</v>
      </c>
      <c r="DE17">
        <v>5020</v>
      </c>
      <c r="DF17">
        <v>0</v>
      </c>
      <c r="DG17">
        <v>861.07399999999996</v>
      </c>
      <c r="DH17">
        <v>-15.1846</v>
      </c>
      <c r="DI17">
        <v>402.63600000000002</v>
      </c>
      <c r="DJ17">
        <v>416.58199999999999</v>
      </c>
      <c r="DK17">
        <v>3.7263799999999998</v>
      </c>
      <c r="DL17">
        <v>408.75</v>
      </c>
      <c r="DM17">
        <v>18.800599999999999</v>
      </c>
      <c r="DN17">
        <v>2.2822399999999998</v>
      </c>
      <c r="DO17">
        <v>1.9047099999999999</v>
      </c>
      <c r="DP17">
        <v>19.551600000000001</v>
      </c>
      <c r="DQ17">
        <v>16.6737</v>
      </c>
      <c r="DR17">
        <v>1500.22</v>
      </c>
      <c r="DS17">
        <v>0.97300699999999996</v>
      </c>
      <c r="DT17">
        <v>2.6993400000000001E-2</v>
      </c>
      <c r="DU17">
        <v>0</v>
      </c>
      <c r="DV17">
        <v>756.42499999999995</v>
      </c>
      <c r="DW17">
        <v>4.9993100000000004</v>
      </c>
      <c r="DX17">
        <v>21494.2</v>
      </c>
      <c r="DY17">
        <v>13261.2</v>
      </c>
      <c r="DZ17">
        <v>37</v>
      </c>
      <c r="EA17">
        <v>38.561999999999998</v>
      </c>
      <c r="EB17">
        <v>37.686999999999998</v>
      </c>
      <c r="EC17">
        <v>37.5</v>
      </c>
      <c r="ED17">
        <v>38.561999999999998</v>
      </c>
      <c r="EE17">
        <v>1454.86</v>
      </c>
      <c r="EF17">
        <v>40.36</v>
      </c>
      <c r="EG17">
        <v>0</v>
      </c>
      <c r="EH17">
        <v>1657251038.3</v>
      </c>
      <c r="EI17">
        <v>0</v>
      </c>
      <c r="EJ17">
        <v>757.17120000000011</v>
      </c>
      <c r="EK17">
        <v>-5.2533076953387354</v>
      </c>
      <c r="EL17">
        <v>796.76153938516961</v>
      </c>
      <c r="EM17">
        <v>21368.14</v>
      </c>
      <c r="EN17">
        <v>15</v>
      </c>
      <c r="EO17">
        <v>1657251074.0999999</v>
      </c>
      <c r="EP17" t="s">
        <v>397</v>
      </c>
      <c r="EQ17">
        <v>1657251063.5999999</v>
      </c>
      <c r="ER17">
        <v>1657251074.0999999</v>
      </c>
      <c r="ES17">
        <v>1</v>
      </c>
      <c r="ET17">
        <v>0.30199999999999999</v>
      </c>
      <c r="EU17">
        <v>-1.7000000000000001E-2</v>
      </c>
      <c r="EV17">
        <v>0.27900000000000003</v>
      </c>
      <c r="EW17">
        <v>9.8000000000000004E-2</v>
      </c>
      <c r="EX17">
        <v>404</v>
      </c>
      <c r="EY17">
        <v>19</v>
      </c>
      <c r="EZ17">
        <v>0.15</v>
      </c>
      <c r="FA17">
        <v>0.03</v>
      </c>
      <c r="FB17">
        <v>-15.495063414634149</v>
      </c>
      <c r="FC17">
        <v>0.50747038327525884</v>
      </c>
      <c r="FD17">
        <v>0.15334417172809139</v>
      </c>
      <c r="FE17">
        <v>0</v>
      </c>
      <c r="FF17">
        <v>3.6978570731707312</v>
      </c>
      <c r="FG17">
        <v>0.46463874564461072</v>
      </c>
      <c r="FH17">
        <v>4.9004808337694383E-2</v>
      </c>
      <c r="FI17">
        <v>1</v>
      </c>
      <c r="FJ17">
        <v>1</v>
      </c>
      <c r="FK17">
        <v>2</v>
      </c>
      <c r="FL17" t="s">
        <v>398</v>
      </c>
      <c r="FM17">
        <v>3.1806800000000002</v>
      </c>
      <c r="FN17">
        <v>2.7644000000000002</v>
      </c>
      <c r="FO17">
        <v>0.100767</v>
      </c>
      <c r="FP17">
        <v>0.104217</v>
      </c>
      <c r="FQ17">
        <v>0.116017</v>
      </c>
      <c r="FR17">
        <v>0.102963</v>
      </c>
      <c r="FS17">
        <v>28814.6</v>
      </c>
      <c r="FT17">
        <v>22357.1</v>
      </c>
      <c r="FU17">
        <v>30069.7</v>
      </c>
      <c r="FV17">
        <v>24395.9</v>
      </c>
      <c r="FW17">
        <v>35341.1</v>
      </c>
      <c r="FX17">
        <v>31974.9</v>
      </c>
      <c r="FY17">
        <v>43965.7</v>
      </c>
      <c r="FZ17">
        <v>39831.4</v>
      </c>
      <c r="GA17">
        <v>2.2036799999999999</v>
      </c>
      <c r="GB17">
        <v>1.9111199999999999</v>
      </c>
      <c r="GC17">
        <v>0.14976400000000001</v>
      </c>
      <c r="GD17">
        <v>0</v>
      </c>
      <c r="GE17">
        <v>23.775600000000001</v>
      </c>
      <c r="GF17">
        <v>999.9</v>
      </c>
      <c r="GG17">
        <v>66.3</v>
      </c>
      <c r="GH17">
        <v>30</v>
      </c>
      <c r="GI17">
        <v>27.8812</v>
      </c>
      <c r="GJ17">
        <v>30.577300000000001</v>
      </c>
      <c r="GK17">
        <v>40.292499999999997</v>
      </c>
      <c r="GL17">
        <v>1</v>
      </c>
      <c r="GM17">
        <v>-0.18432899999999999</v>
      </c>
      <c r="GN17">
        <v>-0.58240700000000001</v>
      </c>
      <c r="GO17">
        <v>20.265000000000001</v>
      </c>
      <c r="GP17">
        <v>5.2210299999999998</v>
      </c>
      <c r="GQ17">
        <v>11.905099999999999</v>
      </c>
      <c r="GR17">
        <v>4.9646999999999997</v>
      </c>
      <c r="GS17">
        <v>3.29128</v>
      </c>
      <c r="GT17">
        <v>9999</v>
      </c>
      <c r="GU17">
        <v>9999</v>
      </c>
      <c r="GV17">
        <v>4549.1000000000004</v>
      </c>
      <c r="GW17">
        <v>976.4</v>
      </c>
      <c r="GX17">
        <v>1.8770199999999999</v>
      </c>
      <c r="GY17">
        <v>1.87531</v>
      </c>
      <c r="GZ17">
        <v>1.8739600000000001</v>
      </c>
      <c r="HA17">
        <v>1.87317</v>
      </c>
      <c r="HB17">
        <v>1.87469</v>
      </c>
      <c r="HC17">
        <v>1.8696600000000001</v>
      </c>
      <c r="HD17">
        <v>1.87388</v>
      </c>
      <c r="HE17">
        <v>1.8789499999999999</v>
      </c>
      <c r="HF17">
        <v>0</v>
      </c>
      <c r="HG17">
        <v>0</v>
      </c>
      <c r="HH17">
        <v>0</v>
      </c>
      <c r="HI17">
        <v>0</v>
      </c>
      <c r="HJ17" t="s">
        <v>399</v>
      </c>
      <c r="HK17" t="s">
        <v>400</v>
      </c>
      <c r="HL17" t="s">
        <v>401</v>
      </c>
      <c r="HM17" t="s">
        <v>401</v>
      </c>
      <c r="HN17" t="s">
        <v>401</v>
      </c>
      <c r="HO17" t="s">
        <v>401</v>
      </c>
      <c r="HP17">
        <v>0</v>
      </c>
      <c r="HQ17">
        <v>100</v>
      </c>
      <c r="HR17">
        <v>100</v>
      </c>
      <c r="HS17">
        <v>0.27900000000000003</v>
      </c>
      <c r="HT17">
        <v>9.8000000000000004E-2</v>
      </c>
      <c r="HU17">
        <v>-4.8274462084748691E-2</v>
      </c>
      <c r="HV17">
        <v>9.7846438420996166E-4</v>
      </c>
      <c r="HW17">
        <v>-2.5827086373742828E-6</v>
      </c>
      <c r="HX17">
        <v>7.8586341386663365E-10</v>
      </c>
      <c r="HY17">
        <v>-8.2363304725547287E-2</v>
      </c>
      <c r="HZ17">
        <v>-8.4438002641763817E-3</v>
      </c>
      <c r="IA17">
        <v>1.264093270743213E-3</v>
      </c>
      <c r="IB17">
        <v>-1.32040390140585E-5</v>
      </c>
      <c r="IC17">
        <v>5</v>
      </c>
      <c r="ID17">
        <v>2007</v>
      </c>
      <c r="IE17">
        <v>1</v>
      </c>
      <c r="IF17">
        <v>23</v>
      </c>
      <c r="IG17">
        <v>2593.6</v>
      </c>
      <c r="IH17">
        <v>2603.1</v>
      </c>
      <c r="II17">
        <v>0.94848600000000005</v>
      </c>
      <c r="IJ17">
        <v>2.4243199999999998</v>
      </c>
      <c r="IK17">
        <v>1.42578</v>
      </c>
      <c r="IL17">
        <v>2.2924799999999999</v>
      </c>
      <c r="IM17">
        <v>1.5478499999999999</v>
      </c>
      <c r="IN17">
        <v>2.32056</v>
      </c>
      <c r="IO17">
        <v>33.132199999999997</v>
      </c>
      <c r="IP17">
        <v>15.462899999999999</v>
      </c>
      <c r="IQ17">
        <v>18</v>
      </c>
      <c r="IR17">
        <v>627.76700000000005</v>
      </c>
      <c r="IS17">
        <v>426.69499999999999</v>
      </c>
      <c r="IT17">
        <v>25.000499999999999</v>
      </c>
      <c r="IU17">
        <v>24.977599999999999</v>
      </c>
      <c r="IV17">
        <v>30.0015</v>
      </c>
      <c r="IW17">
        <v>24.754000000000001</v>
      </c>
      <c r="IX17">
        <v>24.704799999999999</v>
      </c>
      <c r="IY17">
        <v>19.0029</v>
      </c>
      <c r="IZ17">
        <v>35.060499999999998</v>
      </c>
      <c r="JA17">
        <v>88.431899999999999</v>
      </c>
      <c r="JB17">
        <v>25</v>
      </c>
      <c r="JC17">
        <v>410</v>
      </c>
      <c r="JD17">
        <v>18.6496</v>
      </c>
      <c r="JE17">
        <v>101.381</v>
      </c>
      <c r="JF17">
        <v>101.31100000000001</v>
      </c>
    </row>
    <row r="18" spans="1:266" x14ac:dyDescent="0.2">
      <c r="A18">
        <v>2</v>
      </c>
      <c r="B18">
        <v>1657251158.5999999</v>
      </c>
      <c r="C18">
        <v>120.5</v>
      </c>
      <c r="D18" t="s">
        <v>402</v>
      </c>
      <c r="E18" t="s">
        <v>403</v>
      </c>
      <c r="F18" t="s">
        <v>394</v>
      </c>
      <c r="K18">
        <v>1657251158.5999999</v>
      </c>
      <c r="L18">
        <f t="shared" si="0"/>
        <v>3.7547071543854861E-3</v>
      </c>
      <c r="M18">
        <f t="shared" si="1"/>
        <v>3.754707154385486</v>
      </c>
      <c r="N18">
        <f t="shared" si="2"/>
        <v>12.979541627597976</v>
      </c>
      <c r="O18">
        <f t="shared" si="3"/>
        <v>384.32400000000001</v>
      </c>
      <c r="P18">
        <f t="shared" si="4"/>
        <v>303.1515710014645</v>
      </c>
      <c r="Q18">
        <f t="shared" si="5"/>
        <v>30.744992711468871</v>
      </c>
      <c r="R18">
        <f t="shared" si="6"/>
        <v>38.977329194792404</v>
      </c>
      <c r="S18">
        <f t="shared" si="7"/>
        <v>0.30225802415550335</v>
      </c>
      <c r="T18">
        <f t="shared" si="8"/>
        <v>1.9170908648394325</v>
      </c>
      <c r="U18">
        <f t="shared" si="9"/>
        <v>0.27806164343284395</v>
      </c>
      <c r="V18">
        <f t="shared" si="10"/>
        <v>0.175800780216983</v>
      </c>
      <c r="W18">
        <f t="shared" si="11"/>
        <v>241.75120907488423</v>
      </c>
      <c r="X18">
        <f t="shared" si="12"/>
        <v>26.933986674188787</v>
      </c>
      <c r="Y18">
        <f t="shared" si="13"/>
        <v>26.933986674188787</v>
      </c>
      <c r="Z18">
        <f t="shared" si="14"/>
        <v>3.5653062998825544</v>
      </c>
      <c r="AA18">
        <f t="shared" si="15"/>
        <v>65.183952712852644</v>
      </c>
      <c r="AB18">
        <f t="shared" si="16"/>
        <v>2.2350068948677597</v>
      </c>
      <c r="AC18">
        <f t="shared" si="17"/>
        <v>3.4287685877433334</v>
      </c>
      <c r="AD18">
        <f t="shared" si="18"/>
        <v>1.3302994050147947</v>
      </c>
      <c r="AE18">
        <f t="shared" si="19"/>
        <v>-165.58258550839994</v>
      </c>
      <c r="AF18">
        <f t="shared" si="20"/>
        <v>-68.512123694699312</v>
      </c>
      <c r="AG18">
        <f t="shared" si="21"/>
        <v>-7.6819762236341393</v>
      </c>
      <c r="AH18">
        <f t="shared" si="22"/>
        <v>-2.5476351849164303E-2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25884.854012969674</v>
      </c>
      <c r="AN18" t="s">
        <v>395</v>
      </c>
      <c r="AO18" t="s">
        <v>395</v>
      </c>
      <c r="AP18">
        <v>0</v>
      </c>
      <c r="AQ18">
        <v>0</v>
      </c>
      <c r="AR18" t="e">
        <f t="shared" si="26"/>
        <v>#DIV/0!</v>
      </c>
      <c r="AS18">
        <v>0</v>
      </c>
      <c r="AT18" t="s">
        <v>395</v>
      </c>
      <c r="AU18" t="s">
        <v>395</v>
      </c>
      <c r="AV18">
        <v>0</v>
      </c>
      <c r="AW18">
        <v>0</v>
      </c>
      <c r="AX18" t="e">
        <f t="shared" si="27"/>
        <v>#DIV/0!</v>
      </c>
      <c r="AY18">
        <v>0.5</v>
      </c>
      <c r="AZ18">
        <f t="shared" si="28"/>
        <v>1261.2864005569347</v>
      </c>
      <c r="BA18">
        <f t="shared" si="29"/>
        <v>12.979541627597976</v>
      </c>
      <c r="BB18" t="e">
        <f t="shared" si="30"/>
        <v>#DIV/0!</v>
      </c>
      <c r="BC18">
        <f t="shared" si="31"/>
        <v>1.0290717177214246E-2</v>
      </c>
      <c r="BD18" t="e">
        <f t="shared" si="32"/>
        <v>#DIV/0!</v>
      </c>
      <c r="BE18" t="e">
        <f t="shared" si="33"/>
        <v>#DIV/0!</v>
      </c>
      <c r="BF18" t="s">
        <v>395</v>
      </c>
      <c r="BG18">
        <v>0</v>
      </c>
      <c r="BH18" t="e">
        <f t="shared" si="34"/>
        <v>#DIV/0!</v>
      </c>
      <c r="BI18" t="e">
        <f t="shared" si="35"/>
        <v>#DIV/0!</v>
      </c>
      <c r="BJ18" t="e">
        <f t="shared" si="36"/>
        <v>#DIV/0!</v>
      </c>
      <c r="BK18" t="e">
        <f t="shared" si="37"/>
        <v>#DIV/0!</v>
      </c>
      <c r="BL18" t="e">
        <f t="shared" si="38"/>
        <v>#DIV/0!</v>
      </c>
      <c r="BM18" t="e">
        <f t="shared" si="39"/>
        <v>#DIV/0!</v>
      </c>
      <c r="BN18" t="e">
        <f t="shared" si="40"/>
        <v>#DIV/0!</v>
      </c>
      <c r="BO18" t="e">
        <f t="shared" si="41"/>
        <v>#DIV/0!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f t="shared" si="42"/>
        <v>1500.09</v>
      </c>
      <c r="CI18">
        <f t="shared" si="43"/>
        <v>1261.2864005569347</v>
      </c>
      <c r="CJ18">
        <f t="shared" si="44"/>
        <v>0.84080715194217337</v>
      </c>
      <c r="CK18">
        <f t="shared" si="45"/>
        <v>0.1611578032483946</v>
      </c>
      <c r="CL18">
        <v>6</v>
      </c>
      <c r="CM18">
        <v>0.5</v>
      </c>
      <c r="CN18" t="s">
        <v>396</v>
      </c>
      <c r="CO18">
        <v>2</v>
      </c>
      <c r="CP18">
        <v>1657251158.5999999</v>
      </c>
      <c r="CQ18">
        <v>384.32400000000001</v>
      </c>
      <c r="CR18">
        <v>398.74200000000002</v>
      </c>
      <c r="CS18">
        <v>22.037600000000001</v>
      </c>
      <c r="CT18">
        <v>18.366800000000001</v>
      </c>
      <c r="CU18">
        <v>384.03100000000001</v>
      </c>
      <c r="CV18">
        <v>21.8553</v>
      </c>
      <c r="CW18">
        <v>600.19000000000005</v>
      </c>
      <c r="CX18">
        <v>101.318</v>
      </c>
      <c r="CY18">
        <v>9.9890099999999996E-2</v>
      </c>
      <c r="CZ18">
        <v>26.271100000000001</v>
      </c>
      <c r="DA18">
        <v>26.182099999999998</v>
      </c>
      <c r="DB18">
        <v>999.9</v>
      </c>
      <c r="DC18">
        <v>0</v>
      </c>
      <c r="DD18">
        <v>0</v>
      </c>
      <c r="DE18">
        <v>4993.75</v>
      </c>
      <c r="DF18">
        <v>0</v>
      </c>
      <c r="DG18">
        <v>1976.31</v>
      </c>
      <c r="DH18">
        <v>-14.418100000000001</v>
      </c>
      <c r="DI18">
        <v>392.98500000000001</v>
      </c>
      <c r="DJ18">
        <v>406.20299999999997</v>
      </c>
      <c r="DK18">
        <v>3.6708799999999999</v>
      </c>
      <c r="DL18">
        <v>398.74200000000002</v>
      </c>
      <c r="DM18">
        <v>18.366800000000001</v>
      </c>
      <c r="DN18">
        <v>2.2328000000000001</v>
      </c>
      <c r="DO18">
        <v>1.86087</v>
      </c>
      <c r="DP18">
        <v>19.1996</v>
      </c>
      <c r="DQ18">
        <v>16.307700000000001</v>
      </c>
      <c r="DR18">
        <v>1500.09</v>
      </c>
      <c r="DS18">
        <v>0.97300699999999996</v>
      </c>
      <c r="DT18">
        <v>2.6993400000000001E-2</v>
      </c>
      <c r="DU18">
        <v>0</v>
      </c>
      <c r="DV18">
        <v>743.64800000000002</v>
      </c>
      <c r="DW18">
        <v>4.9993100000000004</v>
      </c>
      <c r="DX18">
        <v>24960.9</v>
      </c>
      <c r="DY18">
        <v>13260.1</v>
      </c>
      <c r="DZ18">
        <v>37.811999999999998</v>
      </c>
      <c r="EA18">
        <v>39.875</v>
      </c>
      <c r="EB18">
        <v>38.436999999999998</v>
      </c>
      <c r="EC18">
        <v>39.125</v>
      </c>
      <c r="ED18">
        <v>39.436999999999998</v>
      </c>
      <c r="EE18">
        <v>1454.73</v>
      </c>
      <c r="EF18">
        <v>40.36</v>
      </c>
      <c r="EG18">
        <v>0</v>
      </c>
      <c r="EH18">
        <v>1657251158.9000001</v>
      </c>
      <c r="EI18">
        <v>0</v>
      </c>
      <c r="EJ18">
        <v>744.43884615384616</v>
      </c>
      <c r="EK18">
        <v>-7.6758290531974591</v>
      </c>
      <c r="EL18">
        <v>10381.894008644011</v>
      </c>
      <c r="EM18">
        <v>24834.40769230769</v>
      </c>
      <c r="EN18">
        <v>15</v>
      </c>
      <c r="EO18">
        <v>1657251074.0999999</v>
      </c>
      <c r="EP18" t="s">
        <v>397</v>
      </c>
      <c r="EQ18">
        <v>1657251063.5999999</v>
      </c>
      <c r="ER18">
        <v>1657251074.0999999</v>
      </c>
      <c r="ES18">
        <v>1</v>
      </c>
      <c r="ET18">
        <v>0.30199999999999999</v>
      </c>
      <c r="EU18">
        <v>-1.7000000000000001E-2</v>
      </c>
      <c r="EV18">
        <v>0.27900000000000003</v>
      </c>
      <c r="EW18">
        <v>9.8000000000000004E-2</v>
      </c>
      <c r="EX18">
        <v>404</v>
      </c>
      <c r="EY18">
        <v>19</v>
      </c>
      <c r="EZ18">
        <v>0.15</v>
      </c>
      <c r="FA18">
        <v>0.03</v>
      </c>
      <c r="FB18">
        <v>-14.694458536585371</v>
      </c>
      <c r="FC18">
        <v>0.29236306620202612</v>
      </c>
      <c r="FD18">
        <v>5.7818302341588107E-2</v>
      </c>
      <c r="FE18">
        <v>0</v>
      </c>
      <c r="FF18">
        <v>3.761106097560976</v>
      </c>
      <c r="FG18">
        <v>-0.11993958188152989</v>
      </c>
      <c r="FH18">
        <v>1.610374307012287E-2</v>
      </c>
      <c r="FI18">
        <v>1</v>
      </c>
      <c r="FJ18">
        <v>1</v>
      </c>
      <c r="FK18">
        <v>2</v>
      </c>
      <c r="FL18" t="s">
        <v>398</v>
      </c>
      <c r="FM18">
        <v>3.1803699999999999</v>
      </c>
      <c r="FN18">
        <v>2.7643300000000002</v>
      </c>
      <c r="FO18">
        <v>9.8817299999999997E-2</v>
      </c>
      <c r="FP18">
        <v>0.10220799999999999</v>
      </c>
      <c r="FQ18">
        <v>0.114277</v>
      </c>
      <c r="FR18">
        <v>0.10123500000000001</v>
      </c>
      <c r="FS18">
        <v>28869.8</v>
      </c>
      <c r="FT18">
        <v>22399.8</v>
      </c>
      <c r="FU18">
        <v>30063.5</v>
      </c>
      <c r="FV18">
        <v>24388.799999999999</v>
      </c>
      <c r="FW18">
        <v>35406</v>
      </c>
      <c r="FX18">
        <v>32029</v>
      </c>
      <c r="FY18">
        <v>43956.4</v>
      </c>
      <c r="FZ18">
        <v>39820.5</v>
      </c>
      <c r="GA18">
        <v>2.1999499999999999</v>
      </c>
      <c r="GB18">
        <v>1.9082300000000001</v>
      </c>
      <c r="GC18">
        <v>0.14638200000000001</v>
      </c>
      <c r="GD18">
        <v>0</v>
      </c>
      <c r="GE18">
        <v>23.7803</v>
      </c>
      <c r="GF18">
        <v>999.9</v>
      </c>
      <c r="GG18">
        <v>66.7</v>
      </c>
      <c r="GH18">
        <v>30</v>
      </c>
      <c r="GI18">
        <v>28.049099999999999</v>
      </c>
      <c r="GJ18">
        <v>30.6372</v>
      </c>
      <c r="GK18">
        <v>39.863799999999998</v>
      </c>
      <c r="GL18">
        <v>1</v>
      </c>
      <c r="GM18">
        <v>-0.169184</v>
      </c>
      <c r="GN18">
        <v>-0.49922100000000003</v>
      </c>
      <c r="GO18">
        <v>20.2669</v>
      </c>
      <c r="GP18">
        <v>5.2264200000000001</v>
      </c>
      <c r="GQ18">
        <v>11.902100000000001</v>
      </c>
      <c r="GR18">
        <v>4.9635499999999997</v>
      </c>
      <c r="GS18">
        <v>3.2913700000000001</v>
      </c>
      <c r="GT18">
        <v>9999</v>
      </c>
      <c r="GU18">
        <v>9999</v>
      </c>
      <c r="GV18">
        <v>4613</v>
      </c>
      <c r="GW18">
        <v>976.4</v>
      </c>
      <c r="GX18">
        <v>1.8769899999999999</v>
      </c>
      <c r="GY18">
        <v>1.87531</v>
      </c>
      <c r="GZ18">
        <v>1.8739399999999999</v>
      </c>
      <c r="HA18">
        <v>1.87317</v>
      </c>
      <c r="HB18">
        <v>1.87469</v>
      </c>
      <c r="HC18">
        <v>1.8696600000000001</v>
      </c>
      <c r="HD18">
        <v>1.8738699999999999</v>
      </c>
      <c r="HE18">
        <v>1.8789400000000001</v>
      </c>
      <c r="HF18">
        <v>0</v>
      </c>
      <c r="HG18">
        <v>0</v>
      </c>
      <c r="HH18">
        <v>0</v>
      </c>
      <c r="HI18">
        <v>0</v>
      </c>
      <c r="HJ18" t="s">
        <v>399</v>
      </c>
      <c r="HK18" t="s">
        <v>400</v>
      </c>
      <c r="HL18" t="s">
        <v>401</v>
      </c>
      <c r="HM18" t="s">
        <v>401</v>
      </c>
      <c r="HN18" t="s">
        <v>401</v>
      </c>
      <c r="HO18" t="s">
        <v>401</v>
      </c>
      <c r="HP18">
        <v>0</v>
      </c>
      <c r="HQ18">
        <v>100</v>
      </c>
      <c r="HR18">
        <v>100</v>
      </c>
      <c r="HS18">
        <v>0.29299999999999998</v>
      </c>
      <c r="HT18">
        <v>0.18229999999999999</v>
      </c>
      <c r="HU18">
        <v>0.25416813723079401</v>
      </c>
      <c r="HV18">
        <v>9.7846438420996166E-4</v>
      </c>
      <c r="HW18">
        <v>-2.5827086373742828E-6</v>
      </c>
      <c r="HX18">
        <v>7.8586341386663365E-10</v>
      </c>
      <c r="HY18">
        <v>-9.9029488768981155E-2</v>
      </c>
      <c r="HZ18">
        <v>-8.4438002641763817E-3</v>
      </c>
      <c r="IA18">
        <v>1.264093270743213E-3</v>
      </c>
      <c r="IB18">
        <v>-1.32040390140585E-5</v>
      </c>
      <c r="IC18">
        <v>5</v>
      </c>
      <c r="ID18">
        <v>2007</v>
      </c>
      <c r="IE18">
        <v>1</v>
      </c>
      <c r="IF18">
        <v>23</v>
      </c>
      <c r="IG18">
        <v>1.6</v>
      </c>
      <c r="IH18">
        <v>1.4</v>
      </c>
      <c r="II18">
        <v>0.97656200000000004</v>
      </c>
      <c r="IJ18">
        <v>2.4133300000000002</v>
      </c>
      <c r="IK18">
        <v>1.42578</v>
      </c>
      <c r="IL18">
        <v>2.2912599999999999</v>
      </c>
      <c r="IM18">
        <v>1.5478499999999999</v>
      </c>
      <c r="IN18">
        <v>2.36084</v>
      </c>
      <c r="IO18">
        <v>33.042900000000003</v>
      </c>
      <c r="IP18">
        <v>15.462899999999999</v>
      </c>
      <c r="IQ18">
        <v>18</v>
      </c>
      <c r="IR18">
        <v>627.67999999999995</v>
      </c>
      <c r="IS18">
        <v>426.74700000000001</v>
      </c>
      <c r="IT18">
        <v>25.000399999999999</v>
      </c>
      <c r="IU18">
        <v>25.212900000000001</v>
      </c>
      <c r="IV18">
        <v>30.000499999999999</v>
      </c>
      <c r="IW18">
        <v>24.990100000000002</v>
      </c>
      <c r="IX18">
        <v>24.9208</v>
      </c>
      <c r="IY18">
        <v>19.563400000000001</v>
      </c>
      <c r="IZ18">
        <v>36.213700000000003</v>
      </c>
      <c r="JA18">
        <v>84.314300000000003</v>
      </c>
      <c r="JB18">
        <v>25</v>
      </c>
      <c r="JC18">
        <v>400</v>
      </c>
      <c r="JD18">
        <v>18.508900000000001</v>
      </c>
      <c r="JE18">
        <v>101.36</v>
      </c>
      <c r="JF18">
        <v>101.282</v>
      </c>
    </row>
    <row r="19" spans="1:266" x14ac:dyDescent="0.2">
      <c r="A19">
        <v>3</v>
      </c>
      <c r="B19">
        <v>1657251234.0999999</v>
      </c>
      <c r="C19">
        <v>196</v>
      </c>
      <c r="D19" t="s">
        <v>404</v>
      </c>
      <c r="E19" t="s">
        <v>405</v>
      </c>
      <c r="F19" t="s">
        <v>394</v>
      </c>
      <c r="K19">
        <v>1657251234.0999999</v>
      </c>
      <c r="L19">
        <f t="shared" si="0"/>
        <v>3.647431530441551E-3</v>
      </c>
      <c r="M19">
        <f t="shared" si="1"/>
        <v>3.6474315304415508</v>
      </c>
      <c r="N19">
        <f t="shared" si="2"/>
        <v>6.0178176460946293</v>
      </c>
      <c r="O19">
        <f t="shared" si="3"/>
        <v>192.63200000000001</v>
      </c>
      <c r="P19">
        <f t="shared" si="4"/>
        <v>154.11093255612982</v>
      </c>
      <c r="Q19">
        <f t="shared" si="5"/>
        <v>15.629301329149756</v>
      </c>
      <c r="R19">
        <f t="shared" si="6"/>
        <v>19.535950653859203</v>
      </c>
      <c r="S19">
        <f t="shared" si="7"/>
        <v>0.29644736115016845</v>
      </c>
      <c r="T19">
        <f t="shared" si="8"/>
        <v>1.9149885942262561</v>
      </c>
      <c r="U19">
        <f t="shared" si="9"/>
        <v>0.27311049311776436</v>
      </c>
      <c r="V19">
        <f t="shared" si="10"/>
        <v>0.17263743296745954</v>
      </c>
      <c r="W19">
        <f t="shared" si="11"/>
        <v>241.73161907551003</v>
      </c>
      <c r="X19">
        <f t="shared" si="12"/>
        <v>27.262778927434329</v>
      </c>
      <c r="Y19">
        <f t="shared" si="13"/>
        <v>27.262778927434329</v>
      </c>
      <c r="Z19">
        <f t="shared" si="14"/>
        <v>3.6347727330865851</v>
      </c>
      <c r="AA19">
        <f t="shared" si="15"/>
        <v>66.52892056548275</v>
      </c>
      <c r="AB19">
        <f t="shared" si="16"/>
        <v>2.3201121843643202</v>
      </c>
      <c r="AC19">
        <f t="shared" si="17"/>
        <v>3.487373858832854</v>
      </c>
      <c r="AD19">
        <f t="shared" si="18"/>
        <v>1.3146605487222649</v>
      </c>
      <c r="AE19">
        <f t="shared" si="19"/>
        <v>-160.8517304924724</v>
      </c>
      <c r="AF19">
        <f t="shared" si="20"/>
        <v>-72.720689820843191</v>
      </c>
      <c r="AG19">
        <f t="shared" si="21"/>
        <v>-8.1880221011215948</v>
      </c>
      <c r="AH19">
        <f t="shared" si="22"/>
        <v>-2.8823338927153941E-2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25807.105349799935</v>
      </c>
      <c r="AN19" t="s">
        <v>395</v>
      </c>
      <c r="AO19" t="s">
        <v>395</v>
      </c>
      <c r="AP19">
        <v>0</v>
      </c>
      <c r="AQ19">
        <v>0</v>
      </c>
      <c r="AR19" t="e">
        <f t="shared" si="26"/>
        <v>#DIV/0!</v>
      </c>
      <c r="AS19">
        <v>0</v>
      </c>
      <c r="AT19" t="s">
        <v>395</v>
      </c>
      <c r="AU19" t="s">
        <v>395</v>
      </c>
      <c r="AV19">
        <v>0</v>
      </c>
      <c r="AW19">
        <v>0</v>
      </c>
      <c r="AX19" t="e">
        <f t="shared" si="27"/>
        <v>#DIV/0!</v>
      </c>
      <c r="AY19">
        <v>0.5</v>
      </c>
      <c r="AZ19">
        <f t="shared" si="28"/>
        <v>1261.1778005572589</v>
      </c>
      <c r="BA19">
        <f t="shared" si="29"/>
        <v>6.0178176460946293</v>
      </c>
      <c r="BB19" t="e">
        <f t="shared" si="30"/>
        <v>#DIV/0!</v>
      </c>
      <c r="BC19">
        <f t="shared" si="31"/>
        <v>4.7715854524521609E-3</v>
      </c>
      <c r="BD19" t="e">
        <f t="shared" si="32"/>
        <v>#DIV/0!</v>
      </c>
      <c r="BE19" t="e">
        <f t="shared" si="33"/>
        <v>#DIV/0!</v>
      </c>
      <c r="BF19" t="s">
        <v>395</v>
      </c>
      <c r="BG19">
        <v>0</v>
      </c>
      <c r="BH19" t="e">
        <f t="shared" si="34"/>
        <v>#DIV/0!</v>
      </c>
      <c r="BI19" t="e">
        <f t="shared" si="35"/>
        <v>#DIV/0!</v>
      </c>
      <c r="BJ19" t="e">
        <f t="shared" si="36"/>
        <v>#DIV/0!</v>
      </c>
      <c r="BK19" t="e">
        <f t="shared" si="37"/>
        <v>#DIV/0!</v>
      </c>
      <c r="BL19" t="e">
        <f t="shared" si="38"/>
        <v>#DIV/0!</v>
      </c>
      <c r="BM19" t="e">
        <f t="shared" si="39"/>
        <v>#DIV/0!</v>
      </c>
      <c r="BN19" t="e">
        <f t="shared" si="40"/>
        <v>#DIV/0!</v>
      </c>
      <c r="BO19" t="e">
        <f t="shared" si="41"/>
        <v>#DIV/0!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f t="shared" si="42"/>
        <v>1499.96</v>
      </c>
      <c r="CI19">
        <f t="shared" si="43"/>
        <v>1261.1778005572589</v>
      </c>
      <c r="CJ19">
        <f t="shared" si="44"/>
        <v>0.84080762190809011</v>
      </c>
      <c r="CK19">
        <f t="shared" si="45"/>
        <v>0.16115871028261422</v>
      </c>
      <c r="CL19">
        <v>6</v>
      </c>
      <c r="CM19">
        <v>0.5</v>
      </c>
      <c r="CN19" t="s">
        <v>396</v>
      </c>
      <c r="CO19">
        <v>2</v>
      </c>
      <c r="CP19">
        <v>1657251234.0999999</v>
      </c>
      <c r="CQ19">
        <v>192.63200000000001</v>
      </c>
      <c r="CR19">
        <v>199.35</v>
      </c>
      <c r="CS19">
        <v>22.877199999999998</v>
      </c>
      <c r="CT19">
        <v>19.314499999999999</v>
      </c>
      <c r="CU19">
        <v>192.31299999999999</v>
      </c>
      <c r="CV19">
        <v>22.671800000000001</v>
      </c>
      <c r="CW19">
        <v>600.21699999999998</v>
      </c>
      <c r="CX19">
        <v>101.316</v>
      </c>
      <c r="CY19">
        <v>9.9915599999999993E-2</v>
      </c>
      <c r="CZ19">
        <v>26.558399999999999</v>
      </c>
      <c r="DA19">
        <v>26.623899999999999</v>
      </c>
      <c r="DB19">
        <v>999.9</v>
      </c>
      <c r="DC19">
        <v>0</v>
      </c>
      <c r="DD19">
        <v>0</v>
      </c>
      <c r="DE19">
        <v>4985</v>
      </c>
      <c r="DF19">
        <v>0</v>
      </c>
      <c r="DG19">
        <v>2222.06</v>
      </c>
      <c r="DH19">
        <v>-6.68459</v>
      </c>
      <c r="DI19">
        <v>197.17599999999999</v>
      </c>
      <c r="DJ19">
        <v>203.27600000000001</v>
      </c>
      <c r="DK19">
        <v>3.5627</v>
      </c>
      <c r="DL19">
        <v>199.35</v>
      </c>
      <c r="DM19">
        <v>19.314499999999999</v>
      </c>
      <c r="DN19">
        <v>2.3178200000000002</v>
      </c>
      <c r="DO19">
        <v>1.95686</v>
      </c>
      <c r="DP19">
        <v>19.800799999999999</v>
      </c>
      <c r="DQ19">
        <v>17.099499999999999</v>
      </c>
      <c r="DR19">
        <v>1499.96</v>
      </c>
      <c r="DS19">
        <v>0.97299100000000005</v>
      </c>
      <c r="DT19">
        <v>2.7008799999999999E-2</v>
      </c>
      <c r="DU19">
        <v>0</v>
      </c>
      <c r="DV19">
        <v>728.60599999999999</v>
      </c>
      <c r="DW19">
        <v>4.9993100000000004</v>
      </c>
      <c r="DX19">
        <v>27305.4</v>
      </c>
      <c r="DY19">
        <v>13258.8</v>
      </c>
      <c r="DZ19">
        <v>39.061999999999998</v>
      </c>
      <c r="EA19">
        <v>41.311999999999998</v>
      </c>
      <c r="EB19">
        <v>39.375</v>
      </c>
      <c r="EC19">
        <v>40.375</v>
      </c>
      <c r="ED19">
        <v>40.75</v>
      </c>
      <c r="EE19">
        <v>1454.58</v>
      </c>
      <c r="EF19">
        <v>40.380000000000003</v>
      </c>
      <c r="EG19">
        <v>0</v>
      </c>
      <c r="EH19">
        <v>1657251234.5</v>
      </c>
      <c r="EI19">
        <v>0</v>
      </c>
      <c r="EJ19">
        <v>729.60246153846151</v>
      </c>
      <c r="EK19">
        <v>-9.7012649391798114</v>
      </c>
      <c r="EL19">
        <v>1734.950427783748</v>
      </c>
      <c r="EM19">
        <v>26820.403846153851</v>
      </c>
      <c r="EN19">
        <v>15</v>
      </c>
      <c r="EO19">
        <v>1657251251.0999999</v>
      </c>
      <c r="EP19" t="s">
        <v>406</v>
      </c>
      <c r="EQ19">
        <v>1657251251.0999999</v>
      </c>
      <c r="ER19">
        <v>1657251074.0999999</v>
      </c>
      <c r="ES19">
        <v>2</v>
      </c>
      <c r="ET19">
        <v>-3.4000000000000002E-2</v>
      </c>
      <c r="EU19">
        <v>-1.7000000000000001E-2</v>
      </c>
      <c r="EV19">
        <v>0.31900000000000001</v>
      </c>
      <c r="EW19">
        <v>9.8000000000000004E-2</v>
      </c>
      <c r="EX19">
        <v>199</v>
      </c>
      <c r="EY19">
        <v>19</v>
      </c>
      <c r="EZ19">
        <v>0.18</v>
      </c>
      <c r="FA19">
        <v>0.03</v>
      </c>
      <c r="FB19">
        <v>-6.7180632500000002</v>
      </c>
      <c r="FC19">
        <v>0.50064889305815918</v>
      </c>
      <c r="FD19">
        <v>6.1772456458663659E-2</v>
      </c>
      <c r="FE19">
        <v>0</v>
      </c>
      <c r="FF19">
        <v>3.6336010000000001</v>
      </c>
      <c r="FG19">
        <v>-6.311234521576585E-2</v>
      </c>
      <c r="FH19">
        <v>2.2407196254774941E-2</v>
      </c>
      <c r="FI19">
        <v>1</v>
      </c>
      <c r="FJ19">
        <v>1</v>
      </c>
      <c r="FK19">
        <v>2</v>
      </c>
      <c r="FL19" t="s">
        <v>398</v>
      </c>
      <c r="FM19">
        <v>3.18025</v>
      </c>
      <c r="FN19">
        <v>2.76431</v>
      </c>
      <c r="FO19">
        <v>5.5383500000000002E-2</v>
      </c>
      <c r="FP19">
        <v>5.7499500000000002E-2</v>
      </c>
      <c r="FQ19">
        <v>0.117218</v>
      </c>
      <c r="FR19">
        <v>0.104852</v>
      </c>
      <c r="FS19">
        <v>30253.1</v>
      </c>
      <c r="FT19">
        <v>23509.5</v>
      </c>
      <c r="FU19">
        <v>30056.5</v>
      </c>
      <c r="FV19">
        <v>24383.7</v>
      </c>
      <c r="FW19">
        <v>35276.199999999997</v>
      </c>
      <c r="FX19">
        <v>31889.599999999999</v>
      </c>
      <c r="FY19">
        <v>43947.199999999997</v>
      </c>
      <c r="FZ19">
        <v>39812.1</v>
      </c>
      <c r="GA19">
        <v>2.1982499999999998</v>
      </c>
      <c r="GB19">
        <v>1.90723</v>
      </c>
      <c r="GC19">
        <v>0.143953</v>
      </c>
      <c r="GD19">
        <v>0</v>
      </c>
      <c r="GE19">
        <v>24.2637</v>
      </c>
      <c r="GF19">
        <v>999.9</v>
      </c>
      <c r="GG19">
        <v>67</v>
      </c>
      <c r="GH19">
        <v>30</v>
      </c>
      <c r="GI19">
        <v>28.176500000000001</v>
      </c>
      <c r="GJ19">
        <v>30.7972</v>
      </c>
      <c r="GK19">
        <v>39.6554</v>
      </c>
      <c r="GL19">
        <v>1</v>
      </c>
      <c r="GM19">
        <v>-0.159248</v>
      </c>
      <c r="GN19">
        <v>-0.32238299999999998</v>
      </c>
      <c r="GO19">
        <v>20.267399999999999</v>
      </c>
      <c r="GP19">
        <v>5.2286700000000002</v>
      </c>
      <c r="GQ19">
        <v>11.902100000000001</v>
      </c>
      <c r="GR19">
        <v>4.9651500000000004</v>
      </c>
      <c r="GS19">
        <v>3.2919999999999998</v>
      </c>
      <c r="GT19">
        <v>9999</v>
      </c>
      <c r="GU19">
        <v>9999</v>
      </c>
      <c r="GV19">
        <v>4650.8</v>
      </c>
      <c r="GW19">
        <v>976.5</v>
      </c>
      <c r="GX19">
        <v>1.877</v>
      </c>
      <c r="GY19">
        <v>1.87531</v>
      </c>
      <c r="GZ19">
        <v>1.87395</v>
      </c>
      <c r="HA19">
        <v>1.87317</v>
      </c>
      <c r="HB19">
        <v>1.87469</v>
      </c>
      <c r="HC19">
        <v>1.8696600000000001</v>
      </c>
      <c r="HD19">
        <v>1.87385</v>
      </c>
      <c r="HE19">
        <v>1.87897</v>
      </c>
      <c r="HF19">
        <v>0</v>
      </c>
      <c r="HG19">
        <v>0</v>
      </c>
      <c r="HH19">
        <v>0</v>
      </c>
      <c r="HI19">
        <v>0</v>
      </c>
      <c r="HJ19" t="s">
        <v>399</v>
      </c>
      <c r="HK19" t="s">
        <v>400</v>
      </c>
      <c r="HL19" t="s">
        <v>401</v>
      </c>
      <c r="HM19" t="s">
        <v>401</v>
      </c>
      <c r="HN19" t="s">
        <v>401</v>
      </c>
      <c r="HO19" t="s">
        <v>401</v>
      </c>
      <c r="HP19">
        <v>0</v>
      </c>
      <c r="HQ19">
        <v>100</v>
      </c>
      <c r="HR19">
        <v>100</v>
      </c>
      <c r="HS19">
        <v>0.31900000000000001</v>
      </c>
      <c r="HT19">
        <v>0.2054</v>
      </c>
      <c r="HU19">
        <v>0.25416813723079401</v>
      </c>
      <c r="HV19">
        <v>9.7846438420996166E-4</v>
      </c>
      <c r="HW19">
        <v>-2.5827086373742828E-6</v>
      </c>
      <c r="HX19">
        <v>7.8586341386663365E-10</v>
      </c>
      <c r="HY19">
        <v>-9.9029488768981155E-2</v>
      </c>
      <c r="HZ19">
        <v>-8.4438002641763817E-3</v>
      </c>
      <c r="IA19">
        <v>1.264093270743213E-3</v>
      </c>
      <c r="IB19">
        <v>-1.32040390140585E-5</v>
      </c>
      <c r="IC19">
        <v>5</v>
      </c>
      <c r="ID19">
        <v>2007</v>
      </c>
      <c r="IE19">
        <v>1</v>
      </c>
      <c r="IF19">
        <v>23</v>
      </c>
      <c r="IG19">
        <v>2.8</v>
      </c>
      <c r="IH19">
        <v>2.7</v>
      </c>
      <c r="II19">
        <v>0.55908199999999997</v>
      </c>
      <c r="IJ19">
        <v>2.4304199999999998</v>
      </c>
      <c r="IK19">
        <v>1.42578</v>
      </c>
      <c r="IL19">
        <v>2.2900399999999999</v>
      </c>
      <c r="IM19">
        <v>1.5478499999999999</v>
      </c>
      <c r="IN19">
        <v>2.3596200000000001</v>
      </c>
      <c r="IO19">
        <v>33.132199999999997</v>
      </c>
      <c r="IP19">
        <v>15.445399999999999</v>
      </c>
      <c r="IQ19">
        <v>18</v>
      </c>
      <c r="IR19">
        <v>627.94399999999996</v>
      </c>
      <c r="IS19">
        <v>427.267</v>
      </c>
      <c r="IT19">
        <v>25.0002</v>
      </c>
      <c r="IU19">
        <v>25.359500000000001</v>
      </c>
      <c r="IV19">
        <v>30.000699999999998</v>
      </c>
      <c r="IW19">
        <v>25.1264</v>
      </c>
      <c r="IX19">
        <v>25.060400000000001</v>
      </c>
      <c r="IY19">
        <v>11.211600000000001</v>
      </c>
      <c r="IZ19">
        <v>33.672199999999997</v>
      </c>
      <c r="JA19">
        <v>81.616100000000003</v>
      </c>
      <c r="JB19">
        <v>25</v>
      </c>
      <c r="JC19">
        <v>200</v>
      </c>
      <c r="JD19">
        <v>19.335100000000001</v>
      </c>
      <c r="JE19">
        <v>101.33799999999999</v>
      </c>
      <c r="JF19">
        <v>101.261</v>
      </c>
    </row>
    <row r="20" spans="1:266" x14ac:dyDescent="0.2">
      <c r="A20">
        <v>4</v>
      </c>
      <c r="B20">
        <v>1657251327.0999999</v>
      </c>
      <c r="C20">
        <v>289</v>
      </c>
      <c r="D20" t="s">
        <v>407</v>
      </c>
      <c r="E20" t="s">
        <v>408</v>
      </c>
      <c r="F20" t="s">
        <v>394</v>
      </c>
      <c r="K20">
        <v>1657251327.0999999</v>
      </c>
      <c r="L20">
        <f t="shared" si="0"/>
        <v>3.9664415651561053E-3</v>
      </c>
      <c r="M20">
        <f t="shared" si="1"/>
        <v>3.9664415651561056</v>
      </c>
      <c r="N20">
        <f t="shared" si="2"/>
        <v>1.7850237904109971</v>
      </c>
      <c r="O20">
        <f t="shared" si="3"/>
        <v>97.38900000000001</v>
      </c>
      <c r="P20">
        <f t="shared" si="4"/>
        <v>86.159966510329767</v>
      </c>
      <c r="Q20">
        <f t="shared" si="5"/>
        <v>8.7381634103557619</v>
      </c>
      <c r="R20">
        <f t="shared" si="6"/>
        <v>9.8769884766507001</v>
      </c>
      <c r="S20">
        <f t="shared" si="7"/>
        <v>0.33119886768198575</v>
      </c>
      <c r="T20">
        <f t="shared" si="8"/>
        <v>1.9188720198207476</v>
      </c>
      <c r="U20">
        <f t="shared" si="9"/>
        <v>0.30240778224603276</v>
      </c>
      <c r="V20">
        <f t="shared" si="10"/>
        <v>0.19138262588600718</v>
      </c>
      <c r="W20">
        <f t="shared" si="11"/>
        <v>241.75918907484842</v>
      </c>
      <c r="X20">
        <f t="shared" si="12"/>
        <v>26.77695145393616</v>
      </c>
      <c r="Y20">
        <f t="shared" si="13"/>
        <v>26.77695145393616</v>
      </c>
      <c r="Z20">
        <f t="shared" si="14"/>
        <v>3.5325392398091733</v>
      </c>
      <c r="AA20">
        <f t="shared" si="15"/>
        <v>65.626455683989306</v>
      </c>
      <c r="AB20">
        <f t="shared" si="16"/>
        <v>2.2401795650981797</v>
      </c>
      <c r="AC20">
        <f t="shared" si="17"/>
        <v>3.4135312378978742</v>
      </c>
      <c r="AD20">
        <f t="shared" si="18"/>
        <v>1.2923596747109936</v>
      </c>
      <c r="AE20">
        <f t="shared" si="19"/>
        <v>-174.92007302338425</v>
      </c>
      <c r="AF20">
        <f t="shared" si="20"/>
        <v>-60.13059562833778</v>
      </c>
      <c r="AG20">
        <f t="shared" si="21"/>
        <v>-6.7280948516620587</v>
      </c>
      <c r="AH20">
        <f t="shared" si="22"/>
        <v>-1.9574428535669597E-2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25936.34614192841</v>
      </c>
      <c r="AN20" t="s">
        <v>395</v>
      </c>
      <c r="AO20" t="s">
        <v>395</v>
      </c>
      <c r="AP20">
        <v>0</v>
      </c>
      <c r="AQ20">
        <v>0</v>
      </c>
      <c r="AR20" t="e">
        <f t="shared" si="26"/>
        <v>#DIV/0!</v>
      </c>
      <c r="AS20">
        <v>0</v>
      </c>
      <c r="AT20" t="s">
        <v>395</v>
      </c>
      <c r="AU20" t="s">
        <v>395</v>
      </c>
      <c r="AV20">
        <v>0</v>
      </c>
      <c r="AW20">
        <v>0</v>
      </c>
      <c r="AX20" t="e">
        <f t="shared" si="27"/>
        <v>#DIV/0!</v>
      </c>
      <c r="AY20">
        <v>0.5</v>
      </c>
      <c r="AZ20">
        <f t="shared" si="28"/>
        <v>1261.3284005569162</v>
      </c>
      <c r="BA20">
        <f t="shared" si="29"/>
        <v>1.7850237904109971</v>
      </c>
      <c r="BB20" t="e">
        <f t="shared" si="30"/>
        <v>#DIV/0!</v>
      </c>
      <c r="BC20">
        <f t="shared" si="31"/>
        <v>1.415193528999151E-3</v>
      </c>
      <c r="BD20" t="e">
        <f t="shared" si="32"/>
        <v>#DIV/0!</v>
      </c>
      <c r="BE20" t="e">
        <f t="shared" si="33"/>
        <v>#DIV/0!</v>
      </c>
      <c r="BF20" t="s">
        <v>395</v>
      </c>
      <c r="BG20">
        <v>0</v>
      </c>
      <c r="BH20" t="e">
        <f t="shared" si="34"/>
        <v>#DIV/0!</v>
      </c>
      <c r="BI20" t="e">
        <f t="shared" si="35"/>
        <v>#DIV/0!</v>
      </c>
      <c r="BJ20" t="e">
        <f t="shared" si="36"/>
        <v>#DIV/0!</v>
      </c>
      <c r="BK20" t="e">
        <f t="shared" si="37"/>
        <v>#DIV/0!</v>
      </c>
      <c r="BL20" t="e">
        <f t="shared" si="38"/>
        <v>#DIV/0!</v>
      </c>
      <c r="BM20" t="e">
        <f t="shared" si="39"/>
        <v>#DIV/0!</v>
      </c>
      <c r="BN20" t="e">
        <f t="shared" si="40"/>
        <v>#DIV/0!</v>
      </c>
      <c r="BO20" t="e">
        <f t="shared" si="41"/>
        <v>#DIV/0!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f t="shared" si="42"/>
        <v>1500.14</v>
      </c>
      <c r="CI20">
        <f t="shared" si="43"/>
        <v>1261.3284005569162</v>
      </c>
      <c r="CJ20">
        <f t="shared" si="44"/>
        <v>0.84080712503960708</v>
      </c>
      <c r="CK20">
        <f t="shared" si="45"/>
        <v>0.16115775132644181</v>
      </c>
      <c r="CL20">
        <v>6</v>
      </c>
      <c r="CM20">
        <v>0.5</v>
      </c>
      <c r="CN20" t="s">
        <v>396</v>
      </c>
      <c r="CO20">
        <v>2</v>
      </c>
      <c r="CP20">
        <v>1657251327.0999999</v>
      </c>
      <c r="CQ20">
        <v>97.38900000000001</v>
      </c>
      <c r="CR20">
        <v>99.559399999999997</v>
      </c>
      <c r="CS20">
        <v>22.0886</v>
      </c>
      <c r="CT20">
        <v>18.211400000000001</v>
      </c>
      <c r="CU20">
        <v>97.138000000000005</v>
      </c>
      <c r="CV20">
        <v>21.904800000000002</v>
      </c>
      <c r="CW20">
        <v>600.25199999999995</v>
      </c>
      <c r="CX20">
        <v>101.318</v>
      </c>
      <c r="CY20">
        <v>9.9906300000000003E-2</v>
      </c>
      <c r="CZ20">
        <v>26.195699999999999</v>
      </c>
      <c r="DA20">
        <v>26.215499999999999</v>
      </c>
      <c r="DB20">
        <v>999.9</v>
      </c>
      <c r="DC20">
        <v>0</v>
      </c>
      <c r="DD20">
        <v>0</v>
      </c>
      <c r="DE20">
        <v>5001.25</v>
      </c>
      <c r="DF20">
        <v>0</v>
      </c>
      <c r="DG20">
        <v>2068.7600000000002</v>
      </c>
      <c r="DH20">
        <v>-2.1298400000000002</v>
      </c>
      <c r="DI20">
        <v>99.630300000000005</v>
      </c>
      <c r="DJ20">
        <v>101.40600000000001</v>
      </c>
      <c r="DK20">
        <v>3.8771599999999999</v>
      </c>
      <c r="DL20">
        <v>99.559399999999997</v>
      </c>
      <c r="DM20">
        <v>18.211400000000001</v>
      </c>
      <c r="DN20">
        <v>2.2379699999999998</v>
      </c>
      <c r="DO20">
        <v>1.84514</v>
      </c>
      <c r="DP20">
        <v>19.236699999999999</v>
      </c>
      <c r="DQ20">
        <v>16.174600000000002</v>
      </c>
      <c r="DR20">
        <v>1500.14</v>
      </c>
      <c r="DS20">
        <v>0.97300699999999996</v>
      </c>
      <c r="DT20">
        <v>2.6993400000000001E-2</v>
      </c>
      <c r="DU20">
        <v>0</v>
      </c>
      <c r="DV20">
        <v>731.73099999999999</v>
      </c>
      <c r="DW20">
        <v>4.9993100000000004</v>
      </c>
      <c r="DX20">
        <v>26553.200000000001</v>
      </c>
      <c r="DY20">
        <v>13260.6</v>
      </c>
      <c r="DZ20">
        <v>38.936999999999998</v>
      </c>
      <c r="EA20">
        <v>41</v>
      </c>
      <c r="EB20">
        <v>39.686999999999998</v>
      </c>
      <c r="EC20">
        <v>38.436999999999998</v>
      </c>
      <c r="ED20">
        <v>40.125</v>
      </c>
      <c r="EE20">
        <v>1454.78</v>
      </c>
      <c r="EF20">
        <v>40.36</v>
      </c>
      <c r="EG20">
        <v>0</v>
      </c>
      <c r="EH20">
        <v>1657251327.5</v>
      </c>
      <c r="EI20">
        <v>0</v>
      </c>
      <c r="EJ20">
        <v>731.86699999999996</v>
      </c>
      <c r="EK20">
        <v>0.2329230745499527</v>
      </c>
      <c r="EL20">
        <v>-4922.5999925565911</v>
      </c>
      <c r="EM20">
        <v>27478.331999999999</v>
      </c>
      <c r="EN20">
        <v>15</v>
      </c>
      <c r="EO20">
        <v>1657251345.0999999</v>
      </c>
      <c r="EP20" t="s">
        <v>409</v>
      </c>
      <c r="EQ20">
        <v>1657251345.0999999</v>
      </c>
      <c r="ER20">
        <v>1657251074.0999999</v>
      </c>
      <c r="ES20">
        <v>3</v>
      </c>
      <c r="ET20">
        <v>-4.1000000000000002E-2</v>
      </c>
      <c r="EU20">
        <v>-1.7000000000000001E-2</v>
      </c>
      <c r="EV20">
        <v>0.251</v>
      </c>
      <c r="EW20">
        <v>9.8000000000000004E-2</v>
      </c>
      <c r="EX20">
        <v>99</v>
      </c>
      <c r="EY20">
        <v>19</v>
      </c>
      <c r="EZ20">
        <v>0.37</v>
      </c>
      <c r="FA20">
        <v>0.03</v>
      </c>
      <c r="FB20">
        <v>-2.1664473170731711</v>
      </c>
      <c r="FC20">
        <v>9.320905923344773E-2</v>
      </c>
      <c r="FD20">
        <v>4.0186307401377373E-2</v>
      </c>
      <c r="FE20">
        <v>1</v>
      </c>
      <c r="FF20">
        <v>3.9063497560975611</v>
      </c>
      <c r="FG20">
        <v>-0.2398007665505032</v>
      </c>
      <c r="FH20">
        <v>3.0488811501430828E-2</v>
      </c>
      <c r="FI20">
        <v>1</v>
      </c>
      <c r="FJ20">
        <v>2</v>
      </c>
      <c r="FK20">
        <v>2</v>
      </c>
      <c r="FL20" t="s">
        <v>410</v>
      </c>
      <c r="FM20">
        <v>3.1802299999999999</v>
      </c>
      <c r="FN20">
        <v>2.7643800000000001</v>
      </c>
      <c r="FO20">
        <v>2.91276E-2</v>
      </c>
      <c r="FP20">
        <v>3.0005500000000001E-2</v>
      </c>
      <c r="FQ20">
        <v>0.11439199999999999</v>
      </c>
      <c r="FR20">
        <v>0.10057000000000001</v>
      </c>
      <c r="FS20">
        <v>31090.799999999999</v>
      </c>
      <c r="FT20">
        <v>24191.7</v>
      </c>
      <c r="FU20">
        <v>30053.9</v>
      </c>
      <c r="FV20">
        <v>24380.3</v>
      </c>
      <c r="FW20">
        <v>35387.9</v>
      </c>
      <c r="FX20">
        <v>32040.3</v>
      </c>
      <c r="FY20">
        <v>43942.5</v>
      </c>
      <c r="FZ20">
        <v>39807.4</v>
      </c>
      <c r="GA20">
        <v>2.1973699999999998</v>
      </c>
      <c r="GB20">
        <v>1.9024000000000001</v>
      </c>
      <c r="GC20">
        <v>0.13887099999999999</v>
      </c>
      <c r="GD20">
        <v>0</v>
      </c>
      <c r="GE20">
        <v>23.937200000000001</v>
      </c>
      <c r="GF20">
        <v>999.9</v>
      </c>
      <c r="GG20">
        <v>67</v>
      </c>
      <c r="GH20">
        <v>30</v>
      </c>
      <c r="GI20">
        <v>28.173400000000001</v>
      </c>
      <c r="GJ20">
        <v>30.4373</v>
      </c>
      <c r="GK20">
        <v>40.628999999999998</v>
      </c>
      <c r="GL20">
        <v>1</v>
      </c>
      <c r="GM20">
        <v>-0.15171200000000001</v>
      </c>
      <c r="GN20">
        <v>-0.47450999999999999</v>
      </c>
      <c r="GO20">
        <v>20.2651</v>
      </c>
      <c r="GP20">
        <v>5.2285199999999996</v>
      </c>
      <c r="GQ20">
        <v>11.902100000000001</v>
      </c>
      <c r="GR20">
        <v>4.9653</v>
      </c>
      <c r="GS20">
        <v>3.2919999999999998</v>
      </c>
      <c r="GT20">
        <v>9999</v>
      </c>
      <c r="GU20">
        <v>9999</v>
      </c>
      <c r="GV20">
        <v>4695.5</v>
      </c>
      <c r="GW20">
        <v>976.5</v>
      </c>
      <c r="GX20">
        <v>1.8770199999999999</v>
      </c>
      <c r="GY20">
        <v>1.87531</v>
      </c>
      <c r="GZ20">
        <v>1.8739699999999999</v>
      </c>
      <c r="HA20">
        <v>1.87317</v>
      </c>
      <c r="HB20">
        <v>1.87469</v>
      </c>
      <c r="HC20">
        <v>1.8696600000000001</v>
      </c>
      <c r="HD20">
        <v>1.87388</v>
      </c>
      <c r="HE20">
        <v>1.87897</v>
      </c>
      <c r="HF20">
        <v>0</v>
      </c>
      <c r="HG20">
        <v>0</v>
      </c>
      <c r="HH20">
        <v>0</v>
      </c>
      <c r="HI20">
        <v>0</v>
      </c>
      <c r="HJ20" t="s">
        <v>399</v>
      </c>
      <c r="HK20" t="s">
        <v>400</v>
      </c>
      <c r="HL20" t="s">
        <v>401</v>
      </c>
      <c r="HM20" t="s">
        <v>401</v>
      </c>
      <c r="HN20" t="s">
        <v>401</v>
      </c>
      <c r="HO20" t="s">
        <v>401</v>
      </c>
      <c r="HP20">
        <v>0</v>
      </c>
      <c r="HQ20">
        <v>100</v>
      </c>
      <c r="HR20">
        <v>100</v>
      </c>
      <c r="HS20">
        <v>0.251</v>
      </c>
      <c r="HT20">
        <v>0.18379999999999999</v>
      </c>
      <c r="HU20">
        <v>0.22013995676309839</v>
      </c>
      <c r="HV20">
        <v>9.7846438420996166E-4</v>
      </c>
      <c r="HW20">
        <v>-2.5827086373742828E-6</v>
      </c>
      <c r="HX20">
        <v>7.8586341386663365E-10</v>
      </c>
      <c r="HY20">
        <v>-9.9029488768981155E-2</v>
      </c>
      <c r="HZ20">
        <v>-8.4438002641763817E-3</v>
      </c>
      <c r="IA20">
        <v>1.264093270743213E-3</v>
      </c>
      <c r="IB20">
        <v>-1.32040390140585E-5</v>
      </c>
      <c r="IC20">
        <v>5</v>
      </c>
      <c r="ID20">
        <v>2007</v>
      </c>
      <c r="IE20">
        <v>1</v>
      </c>
      <c r="IF20">
        <v>23</v>
      </c>
      <c r="IG20">
        <v>1.3</v>
      </c>
      <c r="IH20">
        <v>4.2</v>
      </c>
      <c r="II20">
        <v>0.34057599999999999</v>
      </c>
      <c r="IJ20">
        <v>2.4645999999999999</v>
      </c>
      <c r="IK20">
        <v>1.42578</v>
      </c>
      <c r="IL20">
        <v>2.2900399999999999</v>
      </c>
      <c r="IM20">
        <v>1.5478499999999999</v>
      </c>
      <c r="IN20">
        <v>2.2497600000000002</v>
      </c>
      <c r="IO20">
        <v>33.221600000000002</v>
      </c>
      <c r="IP20">
        <v>15.4192</v>
      </c>
      <c r="IQ20">
        <v>18</v>
      </c>
      <c r="IR20">
        <v>628.58600000000001</v>
      </c>
      <c r="IS20">
        <v>425.404</v>
      </c>
      <c r="IT20">
        <v>24.9999</v>
      </c>
      <c r="IU20">
        <v>25.453800000000001</v>
      </c>
      <c r="IV20">
        <v>30</v>
      </c>
      <c r="IW20">
        <v>25.2422</v>
      </c>
      <c r="IX20">
        <v>25.170500000000001</v>
      </c>
      <c r="IY20">
        <v>6.8442100000000003</v>
      </c>
      <c r="IZ20">
        <v>37.274900000000002</v>
      </c>
      <c r="JA20">
        <v>77.733900000000006</v>
      </c>
      <c r="JB20">
        <v>25</v>
      </c>
      <c r="JC20">
        <v>100</v>
      </c>
      <c r="JD20">
        <v>18.150400000000001</v>
      </c>
      <c r="JE20">
        <v>101.328</v>
      </c>
      <c r="JF20">
        <v>101.248</v>
      </c>
    </row>
    <row r="21" spans="1:266" x14ac:dyDescent="0.2">
      <c r="A21">
        <v>5</v>
      </c>
      <c r="B21">
        <v>1657251421.5</v>
      </c>
      <c r="C21">
        <v>383.40000009536737</v>
      </c>
      <c r="D21" t="s">
        <v>411</v>
      </c>
      <c r="E21" t="s">
        <v>412</v>
      </c>
      <c r="F21" t="s">
        <v>394</v>
      </c>
      <c r="K21">
        <v>1657251421.5</v>
      </c>
      <c r="L21">
        <f t="shared" si="0"/>
        <v>3.9282890561820639E-3</v>
      </c>
      <c r="M21">
        <f t="shared" si="1"/>
        <v>3.9282890561820643</v>
      </c>
      <c r="N21">
        <f t="shared" si="2"/>
        <v>-0.43756692128947405</v>
      </c>
      <c r="O21">
        <f t="shared" si="3"/>
        <v>50.015500000000003</v>
      </c>
      <c r="P21">
        <f t="shared" si="4"/>
        <v>51.262599956031671</v>
      </c>
      <c r="Q21">
        <f t="shared" si="5"/>
        <v>5.1987871883588994</v>
      </c>
      <c r="R21">
        <f t="shared" si="6"/>
        <v>5.0723127746619499</v>
      </c>
      <c r="S21">
        <f t="shared" si="7"/>
        <v>0.33110080313618034</v>
      </c>
      <c r="T21">
        <f t="shared" si="8"/>
        <v>1.9225464868427342</v>
      </c>
      <c r="U21">
        <f t="shared" si="9"/>
        <v>0.30237586281359302</v>
      </c>
      <c r="V21">
        <f t="shared" si="10"/>
        <v>0.19135763279532653</v>
      </c>
      <c r="W21">
        <f t="shared" si="11"/>
        <v>241.72204307555313</v>
      </c>
      <c r="X21">
        <f t="shared" si="12"/>
        <v>26.7371676281976</v>
      </c>
      <c r="Y21">
        <f t="shared" si="13"/>
        <v>26.7371676281976</v>
      </c>
      <c r="Z21">
        <f t="shared" si="14"/>
        <v>3.524279783635881</v>
      </c>
      <c r="AA21">
        <f t="shared" si="15"/>
        <v>65.951718012601887</v>
      </c>
      <c r="AB21">
        <f t="shared" si="16"/>
        <v>2.2442287661434799</v>
      </c>
      <c r="AC21">
        <f t="shared" si="17"/>
        <v>3.4028359438864935</v>
      </c>
      <c r="AD21">
        <f t="shared" si="18"/>
        <v>1.2800510174924011</v>
      </c>
      <c r="AE21">
        <f t="shared" si="19"/>
        <v>-173.23754737762903</v>
      </c>
      <c r="AF21">
        <f t="shared" si="20"/>
        <v>-61.625939474591554</v>
      </c>
      <c r="AG21">
        <f t="shared" si="21"/>
        <v>-6.8790311485378641</v>
      </c>
      <c r="AH21">
        <f t="shared" si="22"/>
        <v>-2.0474925205327565E-2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26033.876879351854</v>
      </c>
      <c r="AN21" t="s">
        <v>395</v>
      </c>
      <c r="AO21" t="s">
        <v>395</v>
      </c>
      <c r="AP21">
        <v>0</v>
      </c>
      <c r="AQ21">
        <v>0</v>
      </c>
      <c r="AR21" t="e">
        <f t="shared" si="26"/>
        <v>#DIV/0!</v>
      </c>
      <c r="AS21">
        <v>0</v>
      </c>
      <c r="AT21" t="s">
        <v>395</v>
      </c>
      <c r="AU21" t="s">
        <v>395</v>
      </c>
      <c r="AV21">
        <v>0</v>
      </c>
      <c r="AW21">
        <v>0</v>
      </c>
      <c r="AX21" t="e">
        <f t="shared" si="27"/>
        <v>#DIV/0!</v>
      </c>
      <c r="AY21">
        <v>0.5</v>
      </c>
      <c r="AZ21">
        <f t="shared" si="28"/>
        <v>1261.1274005572814</v>
      </c>
      <c r="BA21">
        <f t="shared" si="29"/>
        <v>-0.43756692128947405</v>
      </c>
      <c r="BB21" t="e">
        <f t="shared" si="30"/>
        <v>#DIV/0!</v>
      </c>
      <c r="BC21">
        <f t="shared" si="31"/>
        <v>-3.4696488324345104E-4</v>
      </c>
      <c r="BD21" t="e">
        <f t="shared" si="32"/>
        <v>#DIV/0!</v>
      </c>
      <c r="BE21" t="e">
        <f t="shared" si="33"/>
        <v>#DIV/0!</v>
      </c>
      <c r="BF21" t="s">
        <v>395</v>
      </c>
      <c r="BG21">
        <v>0</v>
      </c>
      <c r="BH21" t="e">
        <f t="shared" si="34"/>
        <v>#DIV/0!</v>
      </c>
      <c r="BI21" t="e">
        <f t="shared" si="35"/>
        <v>#DIV/0!</v>
      </c>
      <c r="BJ21" t="e">
        <f t="shared" si="36"/>
        <v>#DIV/0!</v>
      </c>
      <c r="BK21" t="e">
        <f t="shared" si="37"/>
        <v>#DIV/0!</v>
      </c>
      <c r="BL21" t="e">
        <f t="shared" si="38"/>
        <v>#DIV/0!</v>
      </c>
      <c r="BM21" t="e">
        <f t="shared" si="39"/>
        <v>#DIV/0!</v>
      </c>
      <c r="BN21" t="e">
        <f t="shared" si="40"/>
        <v>#DIV/0!</v>
      </c>
      <c r="BO21" t="e">
        <f t="shared" si="41"/>
        <v>#DIV/0!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f t="shared" si="42"/>
        <v>1499.9</v>
      </c>
      <c r="CI21">
        <f t="shared" si="43"/>
        <v>1261.1274005572814</v>
      </c>
      <c r="CJ21">
        <f t="shared" si="44"/>
        <v>0.84080765421513526</v>
      </c>
      <c r="CK21">
        <f t="shared" si="45"/>
        <v>0.16115877263521108</v>
      </c>
      <c r="CL21">
        <v>6</v>
      </c>
      <c r="CM21">
        <v>0.5</v>
      </c>
      <c r="CN21" t="s">
        <v>396</v>
      </c>
      <c r="CO21">
        <v>2</v>
      </c>
      <c r="CP21">
        <v>1657251421.5</v>
      </c>
      <c r="CQ21">
        <v>50.015500000000003</v>
      </c>
      <c r="CR21">
        <v>49.774500000000003</v>
      </c>
      <c r="CS21">
        <v>22.129200000000001</v>
      </c>
      <c r="CT21">
        <v>18.289300000000001</v>
      </c>
      <c r="CU21">
        <v>49.728499999999997</v>
      </c>
      <c r="CV21">
        <v>21.944400000000002</v>
      </c>
      <c r="CW21">
        <v>600.22799999999995</v>
      </c>
      <c r="CX21">
        <v>101.315</v>
      </c>
      <c r="CY21">
        <v>9.98169E-2</v>
      </c>
      <c r="CZ21">
        <v>26.142600000000002</v>
      </c>
      <c r="DA21">
        <v>26.208400000000001</v>
      </c>
      <c r="DB21">
        <v>999.9</v>
      </c>
      <c r="DC21">
        <v>0</v>
      </c>
      <c r="DD21">
        <v>0</v>
      </c>
      <c r="DE21">
        <v>5016.88</v>
      </c>
      <c r="DF21">
        <v>0</v>
      </c>
      <c r="DG21">
        <v>1761.38</v>
      </c>
      <c r="DH21">
        <v>0.17524000000000001</v>
      </c>
      <c r="DI21">
        <v>51.080100000000002</v>
      </c>
      <c r="DJ21">
        <v>50.701799999999999</v>
      </c>
      <c r="DK21">
        <v>3.8399700000000001</v>
      </c>
      <c r="DL21">
        <v>49.774500000000003</v>
      </c>
      <c r="DM21">
        <v>18.289300000000001</v>
      </c>
      <c r="DN21">
        <v>2.2420300000000002</v>
      </c>
      <c r="DO21">
        <v>1.8529800000000001</v>
      </c>
      <c r="DP21">
        <v>19.265799999999999</v>
      </c>
      <c r="DQ21">
        <v>16.241</v>
      </c>
      <c r="DR21">
        <v>1499.9</v>
      </c>
      <c r="DS21">
        <v>0.97299100000000005</v>
      </c>
      <c r="DT21">
        <v>2.70087E-2</v>
      </c>
      <c r="DU21">
        <v>0</v>
      </c>
      <c r="DV21">
        <v>738.61199999999997</v>
      </c>
      <c r="DW21">
        <v>4.9993100000000004</v>
      </c>
      <c r="DX21">
        <v>25954.1</v>
      </c>
      <c r="DY21">
        <v>13258.3</v>
      </c>
      <c r="DZ21">
        <v>37.125</v>
      </c>
      <c r="EA21">
        <v>39</v>
      </c>
      <c r="EB21">
        <v>38</v>
      </c>
      <c r="EC21">
        <v>36.811999999999998</v>
      </c>
      <c r="ED21">
        <v>38.561999999999998</v>
      </c>
      <c r="EE21">
        <v>1454.52</v>
      </c>
      <c r="EF21">
        <v>40.380000000000003</v>
      </c>
      <c r="EG21">
        <v>0</v>
      </c>
      <c r="EH21">
        <v>1657251422.3</v>
      </c>
      <c r="EI21">
        <v>0</v>
      </c>
      <c r="EJ21">
        <v>738.56568000000004</v>
      </c>
      <c r="EK21">
        <v>2.0387692399864958</v>
      </c>
      <c r="EL21">
        <v>-2001.769235843152</v>
      </c>
      <c r="EM21">
        <v>25631.892</v>
      </c>
      <c r="EN21">
        <v>15</v>
      </c>
      <c r="EO21">
        <v>1657251439.5</v>
      </c>
      <c r="EP21" t="s">
        <v>413</v>
      </c>
      <c r="EQ21">
        <v>1657251439.5</v>
      </c>
      <c r="ER21">
        <v>1657251074.0999999</v>
      </c>
      <c r="ES21">
        <v>4</v>
      </c>
      <c r="ET21">
        <v>6.6000000000000003E-2</v>
      </c>
      <c r="EU21">
        <v>-1.7000000000000001E-2</v>
      </c>
      <c r="EV21">
        <v>0.28699999999999998</v>
      </c>
      <c r="EW21">
        <v>9.8000000000000004E-2</v>
      </c>
      <c r="EX21">
        <v>49</v>
      </c>
      <c r="EY21">
        <v>19</v>
      </c>
      <c r="EZ21">
        <v>0.27</v>
      </c>
      <c r="FA21">
        <v>0.03</v>
      </c>
      <c r="FB21">
        <v>0.15528344999999999</v>
      </c>
      <c r="FC21">
        <v>-9.7931392120075289E-2</v>
      </c>
      <c r="FD21">
        <v>2.1851767792274841E-2</v>
      </c>
      <c r="FE21">
        <v>1</v>
      </c>
      <c r="FF21">
        <v>3.8005892499999998</v>
      </c>
      <c r="FG21">
        <v>-1.4004990619148521E-2</v>
      </c>
      <c r="FH21">
        <v>9.450626536769962E-3</v>
      </c>
      <c r="FI21">
        <v>1</v>
      </c>
      <c r="FJ21">
        <v>2</v>
      </c>
      <c r="FK21">
        <v>2</v>
      </c>
      <c r="FL21" t="s">
        <v>410</v>
      </c>
      <c r="FM21">
        <v>3.1801300000000001</v>
      </c>
      <c r="FN21">
        <v>2.7643499999999999</v>
      </c>
      <c r="FO21">
        <v>1.50267E-2</v>
      </c>
      <c r="FP21">
        <v>1.5129800000000001E-2</v>
      </c>
      <c r="FQ21">
        <v>0.11451699999999999</v>
      </c>
      <c r="FR21">
        <v>0.100856</v>
      </c>
      <c r="FS21">
        <v>31542.3</v>
      </c>
      <c r="FT21">
        <v>24562.7</v>
      </c>
      <c r="FU21">
        <v>30053.9</v>
      </c>
      <c r="FV21">
        <v>24380.400000000001</v>
      </c>
      <c r="FW21">
        <v>35381.9</v>
      </c>
      <c r="FX21">
        <v>32029.5</v>
      </c>
      <c r="FY21">
        <v>43942</v>
      </c>
      <c r="FZ21">
        <v>39807.4</v>
      </c>
      <c r="GA21">
        <v>2.1968000000000001</v>
      </c>
      <c r="GB21">
        <v>1.9011</v>
      </c>
      <c r="GC21">
        <v>0.13933300000000001</v>
      </c>
      <c r="GD21">
        <v>0</v>
      </c>
      <c r="GE21">
        <v>23.922499999999999</v>
      </c>
      <c r="GF21">
        <v>999.9</v>
      </c>
      <c r="GG21">
        <v>67.099999999999994</v>
      </c>
      <c r="GH21">
        <v>30.1</v>
      </c>
      <c r="GI21">
        <v>28.3795</v>
      </c>
      <c r="GJ21">
        <v>30.627199999999998</v>
      </c>
      <c r="GK21">
        <v>39.8598</v>
      </c>
      <c r="GL21">
        <v>1</v>
      </c>
      <c r="GM21">
        <v>-0.14962700000000001</v>
      </c>
      <c r="GN21">
        <v>-0.47961300000000001</v>
      </c>
      <c r="GO21">
        <v>20.264600000000002</v>
      </c>
      <c r="GP21">
        <v>5.2250800000000002</v>
      </c>
      <c r="GQ21">
        <v>11.902100000000001</v>
      </c>
      <c r="GR21">
        <v>4.9645000000000001</v>
      </c>
      <c r="GS21">
        <v>3.29142</v>
      </c>
      <c r="GT21">
        <v>9999</v>
      </c>
      <c r="GU21">
        <v>9999</v>
      </c>
      <c r="GV21">
        <v>4738.3999999999996</v>
      </c>
      <c r="GW21">
        <v>976.5</v>
      </c>
      <c r="GX21">
        <v>1.8770199999999999</v>
      </c>
      <c r="GY21">
        <v>1.87531</v>
      </c>
      <c r="GZ21">
        <v>1.8740399999999999</v>
      </c>
      <c r="HA21">
        <v>1.87317</v>
      </c>
      <c r="HB21">
        <v>1.87469</v>
      </c>
      <c r="HC21">
        <v>1.8696600000000001</v>
      </c>
      <c r="HD21">
        <v>1.8738900000000001</v>
      </c>
      <c r="HE21">
        <v>1.87897</v>
      </c>
      <c r="HF21">
        <v>0</v>
      </c>
      <c r="HG21">
        <v>0</v>
      </c>
      <c r="HH21">
        <v>0</v>
      </c>
      <c r="HI21">
        <v>0</v>
      </c>
      <c r="HJ21" t="s">
        <v>399</v>
      </c>
      <c r="HK21" t="s">
        <v>400</v>
      </c>
      <c r="HL21" t="s">
        <v>401</v>
      </c>
      <c r="HM21" t="s">
        <v>401</v>
      </c>
      <c r="HN21" t="s">
        <v>401</v>
      </c>
      <c r="HO21" t="s">
        <v>401</v>
      </c>
      <c r="HP21">
        <v>0</v>
      </c>
      <c r="HQ21">
        <v>100</v>
      </c>
      <c r="HR21">
        <v>100</v>
      </c>
      <c r="HS21">
        <v>0.28699999999999998</v>
      </c>
      <c r="HT21">
        <v>0.18479999999999999</v>
      </c>
      <c r="HU21">
        <v>0.178859831385658</v>
      </c>
      <c r="HV21">
        <v>9.7846438420996166E-4</v>
      </c>
      <c r="HW21">
        <v>-2.5827086373742828E-6</v>
      </c>
      <c r="HX21">
        <v>7.8586341386663365E-10</v>
      </c>
      <c r="HY21">
        <v>-9.9029488768981155E-2</v>
      </c>
      <c r="HZ21">
        <v>-8.4438002641763817E-3</v>
      </c>
      <c r="IA21">
        <v>1.264093270743213E-3</v>
      </c>
      <c r="IB21">
        <v>-1.32040390140585E-5</v>
      </c>
      <c r="IC21">
        <v>5</v>
      </c>
      <c r="ID21">
        <v>2007</v>
      </c>
      <c r="IE21">
        <v>1</v>
      </c>
      <c r="IF21">
        <v>23</v>
      </c>
      <c r="IG21">
        <v>1.3</v>
      </c>
      <c r="IH21">
        <v>5.8</v>
      </c>
      <c r="II21">
        <v>0.236816</v>
      </c>
      <c r="IJ21">
        <v>2.4658199999999999</v>
      </c>
      <c r="IK21">
        <v>1.42578</v>
      </c>
      <c r="IL21">
        <v>2.2888199999999999</v>
      </c>
      <c r="IM21">
        <v>1.5478499999999999</v>
      </c>
      <c r="IN21">
        <v>2.3767100000000001</v>
      </c>
      <c r="IO21">
        <v>33.311100000000003</v>
      </c>
      <c r="IP21">
        <v>15.4192</v>
      </c>
      <c r="IQ21">
        <v>18</v>
      </c>
      <c r="IR21">
        <v>628.87599999999998</v>
      </c>
      <c r="IS21">
        <v>425.178</v>
      </c>
      <c r="IT21">
        <v>24.999600000000001</v>
      </c>
      <c r="IU21">
        <v>25.490600000000001</v>
      </c>
      <c r="IV21">
        <v>30.0002</v>
      </c>
      <c r="IW21">
        <v>25.3065</v>
      </c>
      <c r="IX21">
        <v>25.236000000000001</v>
      </c>
      <c r="IY21">
        <v>4.7701500000000001</v>
      </c>
      <c r="IZ21">
        <v>37.1205</v>
      </c>
      <c r="JA21">
        <v>74.007000000000005</v>
      </c>
      <c r="JB21">
        <v>25</v>
      </c>
      <c r="JC21">
        <v>50</v>
      </c>
      <c r="JD21">
        <v>18.156199999999998</v>
      </c>
      <c r="JE21">
        <v>101.327</v>
      </c>
      <c r="JF21">
        <v>101.248</v>
      </c>
    </row>
    <row r="22" spans="1:266" x14ac:dyDescent="0.2">
      <c r="A22">
        <v>6</v>
      </c>
      <c r="B22">
        <v>1657251515.5</v>
      </c>
      <c r="C22">
        <v>477.40000009536737</v>
      </c>
      <c r="D22" t="s">
        <v>414</v>
      </c>
      <c r="E22" t="s">
        <v>415</v>
      </c>
      <c r="F22" t="s">
        <v>394</v>
      </c>
      <c r="K22">
        <v>1657251515.5</v>
      </c>
      <c r="L22">
        <f t="shared" si="0"/>
        <v>4.0548625236928601E-3</v>
      </c>
      <c r="M22">
        <f t="shared" si="1"/>
        <v>4.0548625236928597</v>
      </c>
      <c r="N22">
        <f t="shared" si="2"/>
        <v>-2.3951694127173404</v>
      </c>
      <c r="O22">
        <f t="shared" si="3"/>
        <v>10.23194</v>
      </c>
      <c r="P22">
        <f t="shared" si="4"/>
        <v>22.023484568814027</v>
      </c>
      <c r="Q22">
        <f t="shared" si="5"/>
        <v>2.2334790531468403</v>
      </c>
      <c r="R22">
        <f t="shared" si="6"/>
        <v>1.037657033411308</v>
      </c>
      <c r="S22">
        <f t="shared" si="7"/>
        <v>0.34284233580403506</v>
      </c>
      <c r="T22">
        <f t="shared" si="8"/>
        <v>1.9176378121167701</v>
      </c>
      <c r="U22">
        <f t="shared" si="9"/>
        <v>0.31207398359923677</v>
      </c>
      <c r="V22">
        <f t="shared" si="10"/>
        <v>0.19758003228382165</v>
      </c>
      <c r="W22">
        <f t="shared" si="11"/>
        <v>241.67879449619105</v>
      </c>
      <c r="X22">
        <f t="shared" si="12"/>
        <v>26.243833427975066</v>
      </c>
      <c r="Y22">
        <f t="shared" si="13"/>
        <v>26.243833427975066</v>
      </c>
      <c r="Z22">
        <f t="shared" si="14"/>
        <v>3.4232515297336001</v>
      </c>
      <c r="AA22">
        <f t="shared" si="15"/>
        <v>64.623201226817002</v>
      </c>
      <c r="AB22">
        <f t="shared" si="16"/>
        <v>2.1417115254585202</v>
      </c>
      <c r="AC22">
        <f t="shared" si="17"/>
        <v>3.3141526337289582</v>
      </c>
      <c r="AD22">
        <f t="shared" si="18"/>
        <v>1.28154000427508</v>
      </c>
      <c r="AE22">
        <f t="shared" si="19"/>
        <v>-178.81943729485513</v>
      </c>
      <c r="AF22">
        <f t="shared" si="20"/>
        <v>-56.575010925928844</v>
      </c>
      <c r="AG22">
        <f t="shared" si="21"/>
        <v>-6.3016374327849336</v>
      </c>
      <c r="AH22">
        <f t="shared" si="22"/>
        <v>-1.7291157377862021E-2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25948.631194079131</v>
      </c>
      <c r="AN22" t="s">
        <v>395</v>
      </c>
      <c r="AO22" t="s">
        <v>395</v>
      </c>
      <c r="AP22">
        <v>0</v>
      </c>
      <c r="AQ22">
        <v>0</v>
      </c>
      <c r="AR22" t="e">
        <f t="shared" si="26"/>
        <v>#DIV/0!</v>
      </c>
      <c r="AS22">
        <v>0</v>
      </c>
      <c r="AT22" t="s">
        <v>395</v>
      </c>
      <c r="AU22" t="s">
        <v>395</v>
      </c>
      <c r="AV22">
        <v>0</v>
      </c>
      <c r="AW22">
        <v>0</v>
      </c>
      <c r="AX22" t="e">
        <f t="shared" si="27"/>
        <v>#DIV/0!</v>
      </c>
      <c r="AY22">
        <v>0.5</v>
      </c>
      <c r="AZ22">
        <f t="shared" si="28"/>
        <v>1260.9080924850732</v>
      </c>
      <c r="BA22">
        <f t="shared" si="29"/>
        <v>-2.3951694127173404</v>
      </c>
      <c r="BB22" t="e">
        <f t="shared" si="30"/>
        <v>#DIV/0!</v>
      </c>
      <c r="BC22">
        <f t="shared" si="31"/>
        <v>-1.899559077297059E-3</v>
      </c>
      <c r="BD22" t="e">
        <f t="shared" si="32"/>
        <v>#DIV/0!</v>
      </c>
      <c r="BE22" t="e">
        <f t="shared" si="33"/>
        <v>#DIV/0!</v>
      </c>
      <c r="BF22" t="s">
        <v>395</v>
      </c>
      <c r="BG22">
        <v>0</v>
      </c>
      <c r="BH22" t="e">
        <f t="shared" si="34"/>
        <v>#DIV/0!</v>
      </c>
      <c r="BI22" t="e">
        <f t="shared" si="35"/>
        <v>#DIV/0!</v>
      </c>
      <c r="BJ22" t="e">
        <f t="shared" si="36"/>
        <v>#DIV/0!</v>
      </c>
      <c r="BK22" t="e">
        <f t="shared" si="37"/>
        <v>#DIV/0!</v>
      </c>
      <c r="BL22" t="e">
        <f t="shared" si="38"/>
        <v>#DIV/0!</v>
      </c>
      <c r="BM22" t="e">
        <f t="shared" si="39"/>
        <v>#DIV/0!</v>
      </c>
      <c r="BN22" t="e">
        <f t="shared" si="40"/>
        <v>#DIV/0!</v>
      </c>
      <c r="BO22" t="e">
        <f t="shared" si="41"/>
        <v>#DIV/0!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 t="shared" si="42"/>
        <v>1499.64</v>
      </c>
      <c r="CI22">
        <f t="shared" si="43"/>
        <v>1260.9080924850732</v>
      </c>
      <c r="CJ22">
        <f t="shared" si="44"/>
        <v>0.84080718871534044</v>
      </c>
      <c r="CK22">
        <f t="shared" si="45"/>
        <v>0.16115787422060696</v>
      </c>
      <c r="CL22">
        <v>6</v>
      </c>
      <c r="CM22">
        <v>0.5</v>
      </c>
      <c r="CN22" t="s">
        <v>396</v>
      </c>
      <c r="CO22">
        <v>2</v>
      </c>
      <c r="CP22">
        <v>1657251515.5</v>
      </c>
      <c r="CQ22">
        <v>10.23194</v>
      </c>
      <c r="CR22">
        <v>7.8780400000000004</v>
      </c>
      <c r="CS22">
        <v>21.118600000000001</v>
      </c>
      <c r="CT22">
        <v>17.149000000000001</v>
      </c>
      <c r="CU22">
        <v>9.9359400000000004</v>
      </c>
      <c r="CV22">
        <v>20.960899999999999</v>
      </c>
      <c r="CW22">
        <v>599.94399999999996</v>
      </c>
      <c r="CX22">
        <v>101.31399999999999</v>
      </c>
      <c r="CY22">
        <v>9.9518200000000001E-2</v>
      </c>
      <c r="CZ22">
        <v>25.6966</v>
      </c>
      <c r="DA22">
        <v>25.766200000000001</v>
      </c>
      <c r="DB22">
        <v>999.9</v>
      </c>
      <c r="DC22">
        <v>0</v>
      </c>
      <c r="DD22">
        <v>0</v>
      </c>
      <c r="DE22">
        <v>4996.25</v>
      </c>
      <c r="DF22">
        <v>0</v>
      </c>
      <c r="DG22">
        <v>1759.26</v>
      </c>
      <c r="DH22">
        <v>2.3123200000000002</v>
      </c>
      <c r="DI22">
        <v>10.4102</v>
      </c>
      <c r="DJ22">
        <v>8.0154999999999994</v>
      </c>
      <c r="DK22">
        <v>3.9696600000000002</v>
      </c>
      <c r="DL22">
        <v>7.8780400000000004</v>
      </c>
      <c r="DM22">
        <v>17.149000000000001</v>
      </c>
      <c r="DN22">
        <v>2.1396199999999999</v>
      </c>
      <c r="DO22">
        <v>1.7374400000000001</v>
      </c>
      <c r="DP22">
        <v>18.517299999999999</v>
      </c>
      <c r="DQ22">
        <v>15.234999999999999</v>
      </c>
      <c r="DR22">
        <v>1499.64</v>
      </c>
      <c r="DS22">
        <v>0.97300699999999996</v>
      </c>
      <c r="DT22">
        <v>2.6993400000000001E-2</v>
      </c>
      <c r="DU22">
        <v>0</v>
      </c>
      <c r="DV22">
        <v>746.09</v>
      </c>
      <c r="DW22">
        <v>4.9993100000000004</v>
      </c>
      <c r="DX22">
        <v>23932.7</v>
      </c>
      <c r="DY22">
        <v>13256.1</v>
      </c>
      <c r="DZ22">
        <v>36.25</v>
      </c>
      <c r="EA22">
        <v>38.125</v>
      </c>
      <c r="EB22">
        <v>36.875</v>
      </c>
      <c r="EC22">
        <v>36.125</v>
      </c>
      <c r="ED22">
        <v>37.75</v>
      </c>
      <c r="EE22">
        <v>1454.3</v>
      </c>
      <c r="EF22">
        <v>40.35</v>
      </c>
      <c r="EG22">
        <v>0</v>
      </c>
      <c r="EH22">
        <v>1657251515.9000001</v>
      </c>
      <c r="EI22">
        <v>0</v>
      </c>
      <c r="EJ22">
        <v>745.48539999999991</v>
      </c>
      <c r="EK22">
        <v>3.0991538290528391</v>
      </c>
      <c r="EL22">
        <v>-11324.43075641898</v>
      </c>
      <c r="EM22">
        <v>25091.392</v>
      </c>
      <c r="EN22">
        <v>15</v>
      </c>
      <c r="EO22">
        <v>1657251535.5</v>
      </c>
      <c r="EP22" t="s">
        <v>416</v>
      </c>
      <c r="EQ22">
        <v>1657251535.5</v>
      </c>
      <c r="ER22">
        <v>1657251074.0999999</v>
      </c>
      <c r="ES22">
        <v>5</v>
      </c>
      <c r="ET22">
        <v>4.3999999999999997E-2</v>
      </c>
      <c r="EU22">
        <v>-1.7000000000000001E-2</v>
      </c>
      <c r="EV22">
        <v>0.29599999999999999</v>
      </c>
      <c r="EW22">
        <v>9.8000000000000004E-2</v>
      </c>
      <c r="EX22">
        <v>7</v>
      </c>
      <c r="EY22">
        <v>19</v>
      </c>
      <c r="EZ22">
        <v>0.16</v>
      </c>
      <c r="FA22">
        <v>0.03</v>
      </c>
      <c r="FB22">
        <v>2.3143137500000002</v>
      </c>
      <c r="FC22">
        <v>6.1272157598492673E-2</v>
      </c>
      <c r="FD22">
        <v>1.6823311012921921E-2</v>
      </c>
      <c r="FE22">
        <v>1</v>
      </c>
      <c r="FF22">
        <v>4.0491857499999986</v>
      </c>
      <c r="FG22">
        <v>-0.64364769230769392</v>
      </c>
      <c r="FH22">
        <v>6.3227252505841949E-2</v>
      </c>
      <c r="FI22">
        <v>0</v>
      </c>
      <c r="FJ22">
        <v>1</v>
      </c>
      <c r="FK22">
        <v>2</v>
      </c>
      <c r="FL22" t="s">
        <v>398</v>
      </c>
      <c r="FM22">
        <v>3.1794899999999999</v>
      </c>
      <c r="FN22">
        <v>2.76396</v>
      </c>
      <c r="FO22">
        <v>2.9933300000000002E-3</v>
      </c>
      <c r="FP22">
        <v>2.3866299999999998E-3</v>
      </c>
      <c r="FQ22">
        <v>0.110864</v>
      </c>
      <c r="FR22">
        <v>9.6343200000000004E-2</v>
      </c>
      <c r="FS22">
        <v>31927.5</v>
      </c>
      <c r="FT22">
        <v>24879.4</v>
      </c>
      <c r="FU22">
        <v>30053.8</v>
      </c>
      <c r="FV22">
        <v>24379.3</v>
      </c>
      <c r="FW22">
        <v>35531.1</v>
      </c>
      <c r="FX22">
        <v>32190.799999999999</v>
      </c>
      <c r="FY22">
        <v>43941.5</v>
      </c>
      <c r="FZ22">
        <v>39805.300000000003</v>
      </c>
      <c r="GA22">
        <v>2.1951299999999998</v>
      </c>
      <c r="GB22">
        <v>1.89758</v>
      </c>
      <c r="GC22">
        <v>0.13039300000000001</v>
      </c>
      <c r="GD22">
        <v>0</v>
      </c>
      <c r="GE22">
        <v>23.625699999999998</v>
      </c>
      <c r="GF22">
        <v>999.9</v>
      </c>
      <c r="GG22">
        <v>66.8</v>
      </c>
      <c r="GH22">
        <v>30.1</v>
      </c>
      <c r="GI22">
        <v>28.252300000000002</v>
      </c>
      <c r="GJ22">
        <v>30.337199999999999</v>
      </c>
      <c r="GK22">
        <v>40.216299999999997</v>
      </c>
      <c r="GL22">
        <v>1</v>
      </c>
      <c r="GM22">
        <v>-0.147147</v>
      </c>
      <c r="GN22">
        <v>-0.56029399999999996</v>
      </c>
      <c r="GO22">
        <v>20.266400000000001</v>
      </c>
      <c r="GP22">
        <v>5.2204300000000003</v>
      </c>
      <c r="GQ22">
        <v>11.9023</v>
      </c>
      <c r="GR22">
        <v>4.9645999999999999</v>
      </c>
      <c r="GS22">
        <v>3.2912499999999998</v>
      </c>
      <c r="GT22">
        <v>9999</v>
      </c>
      <c r="GU22">
        <v>9999</v>
      </c>
      <c r="GV22">
        <v>4778.8999999999996</v>
      </c>
      <c r="GW22">
        <v>976.5</v>
      </c>
      <c r="GX22">
        <v>1.8771199999999999</v>
      </c>
      <c r="GY22">
        <v>1.87534</v>
      </c>
      <c r="GZ22">
        <v>1.87408</v>
      </c>
      <c r="HA22">
        <v>1.8731899999999999</v>
      </c>
      <c r="HB22">
        <v>1.8747400000000001</v>
      </c>
      <c r="HC22">
        <v>1.8696999999999999</v>
      </c>
      <c r="HD22">
        <v>1.8739300000000001</v>
      </c>
      <c r="HE22">
        <v>1.8789899999999999</v>
      </c>
      <c r="HF22">
        <v>0</v>
      </c>
      <c r="HG22">
        <v>0</v>
      </c>
      <c r="HH22">
        <v>0</v>
      </c>
      <c r="HI22">
        <v>0</v>
      </c>
      <c r="HJ22" t="s">
        <v>399</v>
      </c>
      <c r="HK22" t="s">
        <v>400</v>
      </c>
      <c r="HL22" t="s">
        <v>401</v>
      </c>
      <c r="HM22" t="s">
        <v>401</v>
      </c>
      <c r="HN22" t="s">
        <v>401</v>
      </c>
      <c r="HO22" t="s">
        <v>401</v>
      </c>
      <c r="HP22">
        <v>0</v>
      </c>
      <c r="HQ22">
        <v>100</v>
      </c>
      <c r="HR22">
        <v>100</v>
      </c>
      <c r="HS22">
        <v>0.29599999999999999</v>
      </c>
      <c r="HT22">
        <v>0.15770000000000001</v>
      </c>
      <c r="HU22">
        <v>0.2449498472029874</v>
      </c>
      <c r="HV22">
        <v>9.7846438420996166E-4</v>
      </c>
      <c r="HW22">
        <v>-2.5827086373742828E-6</v>
      </c>
      <c r="HX22">
        <v>7.8586341386663365E-10</v>
      </c>
      <c r="HY22">
        <v>-9.9029488768981155E-2</v>
      </c>
      <c r="HZ22">
        <v>-8.4438002641763817E-3</v>
      </c>
      <c r="IA22">
        <v>1.264093270743213E-3</v>
      </c>
      <c r="IB22">
        <v>-1.32040390140585E-5</v>
      </c>
      <c r="IC22">
        <v>5</v>
      </c>
      <c r="ID22">
        <v>2007</v>
      </c>
      <c r="IE22">
        <v>1</v>
      </c>
      <c r="IF22">
        <v>23</v>
      </c>
      <c r="IG22">
        <v>1.3</v>
      </c>
      <c r="IH22">
        <v>7.4</v>
      </c>
      <c r="II22">
        <v>3.1738299999999997E-2</v>
      </c>
      <c r="IJ22">
        <v>4.99756</v>
      </c>
      <c r="IK22">
        <v>1.42578</v>
      </c>
      <c r="IL22">
        <v>2.2875999999999999</v>
      </c>
      <c r="IM22">
        <v>1.5478499999999999</v>
      </c>
      <c r="IN22">
        <v>2.3547400000000001</v>
      </c>
      <c r="IO22">
        <v>33.355899999999998</v>
      </c>
      <c r="IP22">
        <v>15.392899999999999</v>
      </c>
      <c r="IQ22">
        <v>18</v>
      </c>
      <c r="IR22">
        <v>628.13099999999997</v>
      </c>
      <c r="IS22">
        <v>423.55200000000002</v>
      </c>
      <c r="IT22">
        <v>24.997399999999999</v>
      </c>
      <c r="IU22">
        <v>25.5075</v>
      </c>
      <c r="IV22">
        <v>30.0001</v>
      </c>
      <c r="IW22">
        <v>25.349599999999999</v>
      </c>
      <c r="IX22">
        <v>25.281600000000001</v>
      </c>
      <c r="IY22">
        <v>0</v>
      </c>
      <c r="IZ22">
        <v>40.275399999999998</v>
      </c>
      <c r="JA22">
        <v>69.755899999999997</v>
      </c>
      <c r="JB22">
        <v>25</v>
      </c>
      <c r="JC22">
        <v>0</v>
      </c>
      <c r="JD22">
        <v>17.142199999999999</v>
      </c>
      <c r="JE22">
        <v>101.32599999999999</v>
      </c>
      <c r="JF22">
        <v>101.24299999999999</v>
      </c>
    </row>
    <row r="23" spans="1:266" x14ac:dyDescent="0.2">
      <c r="A23">
        <v>7</v>
      </c>
      <c r="B23">
        <v>1657251611.5</v>
      </c>
      <c r="C23">
        <v>573.40000009536743</v>
      </c>
      <c r="D23" t="s">
        <v>417</v>
      </c>
      <c r="E23" t="s">
        <v>418</v>
      </c>
      <c r="F23" t="s">
        <v>394</v>
      </c>
      <c r="K23">
        <v>1657251611.5</v>
      </c>
      <c r="L23">
        <f t="shared" si="0"/>
        <v>4.1331375419586128E-3</v>
      </c>
      <c r="M23">
        <f t="shared" si="1"/>
        <v>4.1331375419586127</v>
      </c>
      <c r="N23">
        <f t="shared" si="2"/>
        <v>12.540986822744173</v>
      </c>
      <c r="O23">
        <f t="shared" si="3"/>
        <v>385.935</v>
      </c>
      <c r="P23">
        <f t="shared" si="4"/>
        <v>314.97762957522184</v>
      </c>
      <c r="Q23">
        <f t="shared" si="5"/>
        <v>31.943095087025522</v>
      </c>
      <c r="R23">
        <f t="shared" si="6"/>
        <v>39.139155434741994</v>
      </c>
      <c r="S23">
        <f t="shared" si="7"/>
        <v>0.3420396132523007</v>
      </c>
      <c r="T23">
        <f t="shared" si="8"/>
        <v>1.9176378121167701</v>
      </c>
      <c r="U23">
        <f t="shared" si="9"/>
        <v>0.31140828788822705</v>
      </c>
      <c r="V23">
        <f t="shared" si="10"/>
        <v>0.19715317648417549</v>
      </c>
      <c r="W23">
        <f t="shared" si="11"/>
        <v>241.77935807448895</v>
      </c>
      <c r="X23">
        <f t="shared" si="12"/>
        <v>26.098517949421748</v>
      </c>
      <c r="Y23">
        <f t="shared" si="13"/>
        <v>26.098517949421748</v>
      </c>
      <c r="Z23">
        <f t="shared" si="14"/>
        <v>3.3939792711752066</v>
      </c>
      <c r="AA23">
        <f t="shared" si="15"/>
        <v>63.326858758474827</v>
      </c>
      <c r="AB23">
        <f t="shared" si="16"/>
        <v>2.0843285006636401</v>
      </c>
      <c r="AC23">
        <f t="shared" si="17"/>
        <v>3.2913814794022156</v>
      </c>
      <c r="AD23">
        <f t="shared" si="18"/>
        <v>1.3096507705115665</v>
      </c>
      <c r="AE23">
        <f t="shared" si="19"/>
        <v>-182.27136560037482</v>
      </c>
      <c r="AF23">
        <f t="shared" si="20"/>
        <v>-53.564945324924089</v>
      </c>
      <c r="AG23">
        <f t="shared" si="21"/>
        <v>-5.9585342497068927</v>
      </c>
      <c r="AH23">
        <f t="shared" si="22"/>
        <v>-1.5487100516857311E-2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25958.729750262835</v>
      </c>
      <c r="AN23" t="s">
        <v>395</v>
      </c>
      <c r="AO23" t="s">
        <v>395</v>
      </c>
      <c r="AP23">
        <v>0</v>
      </c>
      <c r="AQ23">
        <v>0</v>
      </c>
      <c r="AR23" t="e">
        <f t="shared" si="26"/>
        <v>#DIV/0!</v>
      </c>
      <c r="AS23">
        <v>0</v>
      </c>
      <c r="AT23" t="s">
        <v>395</v>
      </c>
      <c r="AU23" t="s">
        <v>395</v>
      </c>
      <c r="AV23">
        <v>0</v>
      </c>
      <c r="AW23">
        <v>0</v>
      </c>
      <c r="AX23" t="e">
        <f t="shared" si="27"/>
        <v>#DIV/0!</v>
      </c>
      <c r="AY23">
        <v>0.5</v>
      </c>
      <c r="AZ23">
        <f t="shared" si="28"/>
        <v>1261.43730055673</v>
      </c>
      <c r="BA23">
        <f t="shared" si="29"/>
        <v>12.540986822744173</v>
      </c>
      <c r="BB23" t="e">
        <f t="shared" si="30"/>
        <v>#DIV/0!</v>
      </c>
      <c r="BC23">
        <f t="shared" si="31"/>
        <v>9.9418233607086633E-3</v>
      </c>
      <c r="BD23" t="e">
        <f t="shared" si="32"/>
        <v>#DIV/0!</v>
      </c>
      <c r="BE23" t="e">
        <f t="shared" si="33"/>
        <v>#DIV/0!</v>
      </c>
      <c r="BF23" t="s">
        <v>395</v>
      </c>
      <c r="BG23">
        <v>0</v>
      </c>
      <c r="BH23" t="e">
        <f t="shared" si="34"/>
        <v>#DIV/0!</v>
      </c>
      <c r="BI23" t="e">
        <f t="shared" si="35"/>
        <v>#DIV/0!</v>
      </c>
      <c r="BJ23" t="e">
        <f t="shared" si="36"/>
        <v>#DIV/0!</v>
      </c>
      <c r="BK23" t="e">
        <f t="shared" si="37"/>
        <v>#DIV/0!</v>
      </c>
      <c r="BL23" t="e">
        <f t="shared" si="38"/>
        <v>#DIV/0!</v>
      </c>
      <c r="BM23" t="e">
        <f t="shared" si="39"/>
        <v>#DIV/0!</v>
      </c>
      <c r="BN23" t="e">
        <f t="shared" si="40"/>
        <v>#DIV/0!</v>
      </c>
      <c r="BO23" t="e">
        <f t="shared" si="41"/>
        <v>#DIV/0!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f t="shared" si="42"/>
        <v>1500.27</v>
      </c>
      <c r="CI23">
        <f t="shared" si="43"/>
        <v>1261.43730055673</v>
      </c>
      <c r="CJ23">
        <f t="shared" si="44"/>
        <v>0.84080685513722864</v>
      </c>
      <c r="CK23">
        <f t="shared" si="45"/>
        <v>0.1611572304148513</v>
      </c>
      <c r="CL23">
        <v>6</v>
      </c>
      <c r="CM23">
        <v>0.5</v>
      </c>
      <c r="CN23" t="s">
        <v>396</v>
      </c>
      <c r="CO23">
        <v>2</v>
      </c>
      <c r="CP23">
        <v>1657251611.5</v>
      </c>
      <c r="CQ23">
        <v>385.935</v>
      </c>
      <c r="CR23">
        <v>400.06799999999998</v>
      </c>
      <c r="CS23">
        <v>20.552700000000002</v>
      </c>
      <c r="CT23">
        <v>16.505400000000002</v>
      </c>
      <c r="CU23">
        <v>385.72500000000002</v>
      </c>
      <c r="CV23">
        <v>20.409800000000001</v>
      </c>
      <c r="CW23">
        <v>600.13199999999995</v>
      </c>
      <c r="CX23">
        <v>101.31399999999999</v>
      </c>
      <c r="CY23">
        <v>9.9853200000000003E-2</v>
      </c>
      <c r="CZ23">
        <v>25.580400000000001</v>
      </c>
      <c r="DA23">
        <v>25.533100000000001</v>
      </c>
      <c r="DB23">
        <v>999.9</v>
      </c>
      <c r="DC23">
        <v>0</v>
      </c>
      <c r="DD23">
        <v>0</v>
      </c>
      <c r="DE23">
        <v>4996.25</v>
      </c>
      <c r="DF23">
        <v>0</v>
      </c>
      <c r="DG23">
        <v>2134.11</v>
      </c>
      <c r="DH23">
        <v>-14.015700000000001</v>
      </c>
      <c r="DI23">
        <v>394.15300000000002</v>
      </c>
      <c r="DJ23">
        <v>406.78199999999998</v>
      </c>
      <c r="DK23">
        <v>4.0472900000000003</v>
      </c>
      <c r="DL23">
        <v>400.06799999999998</v>
      </c>
      <c r="DM23">
        <v>16.505400000000002</v>
      </c>
      <c r="DN23">
        <v>2.08229</v>
      </c>
      <c r="DO23">
        <v>1.6722399999999999</v>
      </c>
      <c r="DP23">
        <v>18.084299999999999</v>
      </c>
      <c r="DQ23">
        <v>14.6411</v>
      </c>
      <c r="DR23">
        <v>1500.27</v>
      </c>
      <c r="DS23">
        <v>0.97301199999999999</v>
      </c>
      <c r="DT23">
        <v>2.69883E-2</v>
      </c>
      <c r="DU23">
        <v>0</v>
      </c>
      <c r="DV23">
        <v>723.08900000000006</v>
      </c>
      <c r="DW23">
        <v>4.9993100000000004</v>
      </c>
      <c r="DX23">
        <v>24919.7</v>
      </c>
      <c r="DY23">
        <v>13261.7</v>
      </c>
      <c r="DZ23">
        <v>37.186999999999998</v>
      </c>
      <c r="EA23">
        <v>40</v>
      </c>
      <c r="EB23">
        <v>37.5</v>
      </c>
      <c r="EC23">
        <v>38.375</v>
      </c>
      <c r="ED23">
        <v>39.061999999999998</v>
      </c>
      <c r="EE23">
        <v>1454.92</v>
      </c>
      <c r="EF23">
        <v>40.35</v>
      </c>
      <c r="EG23">
        <v>0</v>
      </c>
      <c r="EH23">
        <v>1657251611.9000001</v>
      </c>
      <c r="EI23">
        <v>0</v>
      </c>
      <c r="EJ23">
        <v>728.18560000000002</v>
      </c>
      <c r="EK23">
        <v>-43.535461468526023</v>
      </c>
      <c r="EL23">
        <v>-2154.14614890127</v>
      </c>
      <c r="EM23">
        <v>24477.259999999991</v>
      </c>
      <c r="EN23">
        <v>15</v>
      </c>
      <c r="EO23">
        <v>1657251631.5</v>
      </c>
      <c r="EP23" t="s">
        <v>419</v>
      </c>
      <c r="EQ23">
        <v>1657251631.5</v>
      </c>
      <c r="ER23">
        <v>1657251074.0999999</v>
      </c>
      <c r="ES23">
        <v>6</v>
      </c>
      <c r="ET23">
        <v>-0.108</v>
      </c>
      <c r="EU23">
        <v>-1.7000000000000001E-2</v>
      </c>
      <c r="EV23">
        <v>0.21</v>
      </c>
      <c r="EW23">
        <v>9.8000000000000004E-2</v>
      </c>
      <c r="EX23">
        <v>400</v>
      </c>
      <c r="EY23">
        <v>19</v>
      </c>
      <c r="EZ23">
        <v>0.17</v>
      </c>
      <c r="FA23">
        <v>0.03</v>
      </c>
      <c r="FB23">
        <v>-13.408725</v>
      </c>
      <c r="FC23">
        <v>-5.6083362101312808</v>
      </c>
      <c r="FD23">
        <v>0.56176585903292497</v>
      </c>
      <c r="FE23">
        <v>0</v>
      </c>
      <c r="FF23">
        <v>4.1017330000000003</v>
      </c>
      <c r="FG23">
        <v>-0.40432682926828889</v>
      </c>
      <c r="FH23">
        <v>3.9237352178759469E-2</v>
      </c>
      <c r="FI23">
        <v>1</v>
      </c>
      <c r="FJ23">
        <v>1</v>
      </c>
      <c r="FK23">
        <v>2</v>
      </c>
      <c r="FL23" t="s">
        <v>398</v>
      </c>
      <c r="FM23">
        <v>3.1799400000000002</v>
      </c>
      <c r="FN23">
        <v>2.7643</v>
      </c>
      <c r="FO23">
        <v>9.9038899999999999E-2</v>
      </c>
      <c r="FP23">
        <v>0.102343</v>
      </c>
      <c r="FQ23">
        <v>0.108788</v>
      </c>
      <c r="FR23">
        <v>9.3742599999999995E-2</v>
      </c>
      <c r="FS23">
        <v>28853.5</v>
      </c>
      <c r="FT23">
        <v>22386.2</v>
      </c>
      <c r="FU23">
        <v>30055.3</v>
      </c>
      <c r="FV23">
        <v>24378.799999999999</v>
      </c>
      <c r="FW23">
        <v>35622.6</v>
      </c>
      <c r="FX23">
        <v>32288.5</v>
      </c>
      <c r="FY23">
        <v>43944.3</v>
      </c>
      <c r="FZ23">
        <v>39805.1</v>
      </c>
      <c r="GA23">
        <v>2.19537</v>
      </c>
      <c r="GB23">
        <v>1.89775</v>
      </c>
      <c r="GC23">
        <v>0.129409</v>
      </c>
      <c r="GD23">
        <v>0</v>
      </c>
      <c r="GE23">
        <v>23.407900000000001</v>
      </c>
      <c r="GF23">
        <v>999.9</v>
      </c>
      <c r="GG23">
        <v>66.400000000000006</v>
      </c>
      <c r="GH23">
        <v>30.1</v>
      </c>
      <c r="GI23">
        <v>28.084</v>
      </c>
      <c r="GJ23">
        <v>30.757200000000001</v>
      </c>
      <c r="GK23">
        <v>40.196300000000001</v>
      </c>
      <c r="GL23">
        <v>1</v>
      </c>
      <c r="GM23">
        <v>-0.146227</v>
      </c>
      <c r="GN23">
        <v>-0.56021799999999999</v>
      </c>
      <c r="GO23">
        <v>20.267199999999999</v>
      </c>
      <c r="GP23">
        <v>5.2274700000000003</v>
      </c>
      <c r="GQ23">
        <v>11.902100000000001</v>
      </c>
      <c r="GR23">
        <v>4.9650999999999996</v>
      </c>
      <c r="GS23">
        <v>3.2919999999999998</v>
      </c>
      <c r="GT23">
        <v>9999</v>
      </c>
      <c r="GU23">
        <v>9999</v>
      </c>
      <c r="GV23">
        <v>4816.8</v>
      </c>
      <c r="GW23">
        <v>976.6</v>
      </c>
      <c r="GX23">
        <v>1.87706</v>
      </c>
      <c r="GY23">
        <v>1.8753200000000001</v>
      </c>
      <c r="GZ23">
        <v>1.8740300000000001</v>
      </c>
      <c r="HA23">
        <v>1.87317</v>
      </c>
      <c r="HB23">
        <v>1.87473</v>
      </c>
      <c r="HC23">
        <v>1.8696699999999999</v>
      </c>
      <c r="HD23">
        <v>1.8738999999999999</v>
      </c>
      <c r="HE23">
        <v>1.87897</v>
      </c>
      <c r="HF23">
        <v>0</v>
      </c>
      <c r="HG23">
        <v>0</v>
      </c>
      <c r="HH23">
        <v>0</v>
      </c>
      <c r="HI23">
        <v>0</v>
      </c>
      <c r="HJ23" t="s">
        <v>399</v>
      </c>
      <c r="HK23" t="s">
        <v>400</v>
      </c>
      <c r="HL23" t="s">
        <v>401</v>
      </c>
      <c r="HM23" t="s">
        <v>401</v>
      </c>
      <c r="HN23" t="s">
        <v>401</v>
      </c>
      <c r="HO23" t="s">
        <v>401</v>
      </c>
      <c r="HP23">
        <v>0</v>
      </c>
      <c r="HQ23">
        <v>100</v>
      </c>
      <c r="HR23">
        <v>100</v>
      </c>
      <c r="HS23">
        <v>0.21</v>
      </c>
      <c r="HT23">
        <v>0.1429</v>
      </c>
      <c r="HU23">
        <v>0.28914831789718848</v>
      </c>
      <c r="HV23">
        <v>9.7846438420996166E-4</v>
      </c>
      <c r="HW23">
        <v>-2.5827086373742828E-6</v>
      </c>
      <c r="HX23">
        <v>7.8586341386663365E-10</v>
      </c>
      <c r="HY23">
        <v>-9.9029488768981155E-2</v>
      </c>
      <c r="HZ23">
        <v>-8.4438002641763817E-3</v>
      </c>
      <c r="IA23">
        <v>1.264093270743213E-3</v>
      </c>
      <c r="IB23">
        <v>-1.32040390140585E-5</v>
      </c>
      <c r="IC23">
        <v>5</v>
      </c>
      <c r="ID23">
        <v>2007</v>
      </c>
      <c r="IE23">
        <v>1</v>
      </c>
      <c r="IF23">
        <v>23</v>
      </c>
      <c r="IG23">
        <v>1.3</v>
      </c>
      <c r="IH23">
        <v>9</v>
      </c>
      <c r="II23">
        <v>1.0339400000000001</v>
      </c>
      <c r="IJ23">
        <v>2.4475099999999999</v>
      </c>
      <c r="IK23">
        <v>1.42578</v>
      </c>
      <c r="IL23">
        <v>2.2888199999999999</v>
      </c>
      <c r="IM23">
        <v>1.5478499999999999</v>
      </c>
      <c r="IN23">
        <v>2.2778299999999998</v>
      </c>
      <c r="IO23">
        <v>33.288699999999999</v>
      </c>
      <c r="IP23">
        <v>15.375400000000001</v>
      </c>
      <c r="IQ23">
        <v>18</v>
      </c>
      <c r="IR23">
        <v>628.59500000000003</v>
      </c>
      <c r="IS23">
        <v>423.90699999999998</v>
      </c>
      <c r="IT23">
        <v>24.999600000000001</v>
      </c>
      <c r="IU23">
        <v>25.488099999999999</v>
      </c>
      <c r="IV23">
        <v>30.000299999999999</v>
      </c>
      <c r="IW23">
        <v>25.375599999999999</v>
      </c>
      <c r="IX23">
        <v>25.3155</v>
      </c>
      <c r="IY23">
        <v>20.7258</v>
      </c>
      <c r="IZ23">
        <v>42.031700000000001</v>
      </c>
      <c r="JA23">
        <v>65.057900000000004</v>
      </c>
      <c r="JB23">
        <v>25</v>
      </c>
      <c r="JC23">
        <v>400</v>
      </c>
      <c r="JD23">
        <v>16.569700000000001</v>
      </c>
      <c r="JE23">
        <v>101.33199999999999</v>
      </c>
      <c r="JF23">
        <v>101.242</v>
      </c>
    </row>
    <row r="24" spans="1:266" x14ac:dyDescent="0.2">
      <c r="A24">
        <v>8</v>
      </c>
      <c r="B24">
        <v>1657251707.5</v>
      </c>
      <c r="C24">
        <v>669.40000009536743</v>
      </c>
      <c r="D24" t="s">
        <v>420</v>
      </c>
      <c r="E24" t="s">
        <v>421</v>
      </c>
      <c r="F24" t="s">
        <v>394</v>
      </c>
      <c r="H24" t="s">
        <v>422</v>
      </c>
      <c r="I24" t="s">
        <v>423</v>
      </c>
      <c r="J24" t="s">
        <v>424</v>
      </c>
      <c r="K24">
        <v>1657251707.5</v>
      </c>
      <c r="L24">
        <f t="shared" si="0"/>
        <v>3.7585399032581137E-3</v>
      </c>
      <c r="M24">
        <f t="shared" si="1"/>
        <v>3.7585399032581135</v>
      </c>
      <c r="N24">
        <f t="shared" si="2"/>
        <v>12.107979033446712</v>
      </c>
      <c r="O24">
        <f t="shared" si="3"/>
        <v>386.39</v>
      </c>
      <c r="P24">
        <f t="shared" si="4"/>
        <v>308.35614391110244</v>
      </c>
      <c r="Q24">
        <f t="shared" si="5"/>
        <v>31.271944193511185</v>
      </c>
      <c r="R24">
        <f t="shared" si="6"/>
        <v>39.185749191409997</v>
      </c>
      <c r="S24">
        <f t="shared" si="7"/>
        <v>0.29505949550216121</v>
      </c>
      <c r="T24">
        <f t="shared" si="8"/>
        <v>1.9167588224571499</v>
      </c>
      <c r="U24">
        <f t="shared" si="9"/>
        <v>0.27195106618378906</v>
      </c>
      <c r="V24">
        <f t="shared" si="10"/>
        <v>0.17189455010948068</v>
      </c>
      <c r="W24">
        <f t="shared" si="11"/>
        <v>241.76034707538105</v>
      </c>
      <c r="X24">
        <f t="shared" si="12"/>
        <v>27.054716838791339</v>
      </c>
      <c r="Y24">
        <f t="shared" si="13"/>
        <v>27.054716838791339</v>
      </c>
      <c r="Z24">
        <f t="shared" si="14"/>
        <v>3.5906780247213752</v>
      </c>
      <c r="AA24">
        <f t="shared" si="15"/>
        <v>64.549869357319238</v>
      </c>
      <c r="AB24">
        <f t="shared" si="16"/>
        <v>2.2292745231522999</v>
      </c>
      <c r="AC24">
        <f t="shared" si="17"/>
        <v>3.453569380306615</v>
      </c>
      <c r="AD24">
        <f t="shared" si="18"/>
        <v>1.3614035015690753</v>
      </c>
      <c r="AE24">
        <f t="shared" si="19"/>
        <v>-165.75160973368281</v>
      </c>
      <c r="AF24">
        <f t="shared" si="20"/>
        <v>-68.358703590840008</v>
      </c>
      <c r="AG24">
        <f t="shared" si="21"/>
        <v>-7.675425533214403</v>
      </c>
      <c r="AH24">
        <f t="shared" si="22"/>
        <v>-2.5391782356166459E-2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25866.040708811313</v>
      </c>
      <c r="AN24" t="s">
        <v>395</v>
      </c>
      <c r="AO24" t="s">
        <v>395</v>
      </c>
      <c r="AP24">
        <v>0</v>
      </c>
      <c r="AQ24">
        <v>0</v>
      </c>
      <c r="AR24" t="e">
        <f t="shared" si="26"/>
        <v>#DIV/0!</v>
      </c>
      <c r="AS24">
        <v>0</v>
      </c>
      <c r="AT24" t="s">
        <v>395</v>
      </c>
      <c r="AU24" t="s">
        <v>395</v>
      </c>
      <c r="AV24">
        <v>0</v>
      </c>
      <c r="AW24">
        <v>0</v>
      </c>
      <c r="AX24" t="e">
        <f t="shared" si="27"/>
        <v>#DIV/0!</v>
      </c>
      <c r="AY24">
        <v>0.5</v>
      </c>
      <c r="AZ24">
        <f t="shared" si="28"/>
        <v>1261.3290005571923</v>
      </c>
      <c r="BA24">
        <f t="shared" si="29"/>
        <v>12.107979033446712</v>
      </c>
      <c r="BB24" t="e">
        <f t="shared" si="30"/>
        <v>#DIV/0!</v>
      </c>
      <c r="BC24">
        <f t="shared" si="31"/>
        <v>9.5993821026060695E-3</v>
      </c>
      <c r="BD24" t="e">
        <f t="shared" si="32"/>
        <v>#DIV/0!</v>
      </c>
      <c r="BE24" t="e">
        <f t="shared" si="33"/>
        <v>#DIV/0!</v>
      </c>
      <c r="BF24" t="s">
        <v>395</v>
      </c>
      <c r="BG24">
        <v>0</v>
      </c>
      <c r="BH24" t="e">
        <f t="shared" si="34"/>
        <v>#DIV/0!</v>
      </c>
      <c r="BI24" t="e">
        <f t="shared" si="35"/>
        <v>#DIV/0!</v>
      </c>
      <c r="BJ24" t="e">
        <f t="shared" si="36"/>
        <v>#DIV/0!</v>
      </c>
      <c r="BK24" t="e">
        <f t="shared" si="37"/>
        <v>#DIV/0!</v>
      </c>
      <c r="BL24" t="e">
        <f t="shared" si="38"/>
        <v>#DIV/0!</v>
      </c>
      <c r="BM24" t="e">
        <f t="shared" si="39"/>
        <v>#DIV/0!</v>
      </c>
      <c r="BN24" t="e">
        <f t="shared" si="40"/>
        <v>#DIV/0!</v>
      </c>
      <c r="BO24" t="e">
        <f t="shared" si="41"/>
        <v>#DIV/0!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f t="shared" si="42"/>
        <v>1500.14</v>
      </c>
      <c r="CI24">
        <f t="shared" si="43"/>
        <v>1261.3290005571923</v>
      </c>
      <c r="CJ24">
        <f t="shared" si="44"/>
        <v>0.84080752500246125</v>
      </c>
      <c r="CK24">
        <f t="shared" si="45"/>
        <v>0.16115852325475025</v>
      </c>
      <c r="CL24">
        <v>6</v>
      </c>
      <c r="CM24">
        <v>0.5</v>
      </c>
      <c r="CN24" t="s">
        <v>396</v>
      </c>
      <c r="CO24">
        <v>2</v>
      </c>
      <c r="CP24">
        <v>1657251707.5</v>
      </c>
      <c r="CQ24">
        <v>386.39</v>
      </c>
      <c r="CR24">
        <v>399.94499999999999</v>
      </c>
      <c r="CS24">
        <v>21.9817</v>
      </c>
      <c r="CT24">
        <v>18.307200000000002</v>
      </c>
      <c r="CU24">
        <v>386.17</v>
      </c>
      <c r="CV24">
        <v>21.893699999999999</v>
      </c>
      <c r="CW24">
        <v>600.23199999999997</v>
      </c>
      <c r="CX24">
        <v>101.315</v>
      </c>
      <c r="CY24">
        <v>0.100019</v>
      </c>
      <c r="CZ24">
        <v>26.3932</v>
      </c>
      <c r="DA24">
        <v>26.313300000000002</v>
      </c>
      <c r="DB24">
        <v>999.9</v>
      </c>
      <c r="DC24">
        <v>0</v>
      </c>
      <c r="DD24">
        <v>0</v>
      </c>
      <c r="DE24">
        <v>4992.5</v>
      </c>
      <c r="DF24">
        <v>0</v>
      </c>
      <c r="DG24">
        <v>2290.41</v>
      </c>
      <c r="DH24">
        <v>-13.5549</v>
      </c>
      <c r="DI24">
        <v>395.113</v>
      </c>
      <c r="DJ24">
        <v>407.40300000000002</v>
      </c>
      <c r="DK24">
        <v>3.7700399999999998</v>
      </c>
      <c r="DL24">
        <v>399.94499999999999</v>
      </c>
      <c r="DM24">
        <v>18.307200000000002</v>
      </c>
      <c r="DN24">
        <v>2.2367499999999998</v>
      </c>
      <c r="DO24">
        <v>1.8547899999999999</v>
      </c>
      <c r="DP24">
        <v>19.228000000000002</v>
      </c>
      <c r="DQ24">
        <v>16.2563</v>
      </c>
      <c r="DR24">
        <v>1500.14</v>
      </c>
      <c r="DS24">
        <v>0.97299100000000005</v>
      </c>
      <c r="DT24">
        <v>2.7008799999999999E-2</v>
      </c>
      <c r="DU24">
        <v>0</v>
      </c>
      <c r="DV24">
        <v>719.91899999999998</v>
      </c>
      <c r="DW24">
        <v>4.9993100000000004</v>
      </c>
      <c r="DX24">
        <v>25130.6</v>
      </c>
      <c r="DY24">
        <v>13260.4</v>
      </c>
      <c r="DZ24">
        <v>38.811999999999998</v>
      </c>
      <c r="EA24">
        <v>41.75</v>
      </c>
      <c r="EB24">
        <v>39.311999999999998</v>
      </c>
      <c r="EC24">
        <v>41.436999999999998</v>
      </c>
      <c r="ED24">
        <v>40.5</v>
      </c>
      <c r="EE24">
        <v>1454.76</v>
      </c>
      <c r="EF24">
        <v>40.380000000000003</v>
      </c>
      <c r="EG24">
        <v>0</v>
      </c>
      <c r="EH24">
        <v>1657251707.9000001</v>
      </c>
      <c r="EI24">
        <v>0</v>
      </c>
      <c r="EJ24">
        <v>720.27495999999996</v>
      </c>
      <c r="EK24">
        <v>-0.70123077258184752</v>
      </c>
      <c r="EL24">
        <v>-6399.5846014163772</v>
      </c>
      <c r="EM24">
        <v>25350.615999999991</v>
      </c>
      <c r="EN24">
        <v>15</v>
      </c>
      <c r="EO24">
        <v>1657251738</v>
      </c>
      <c r="EP24" t="s">
        <v>425</v>
      </c>
      <c r="EQ24">
        <v>1657251631.5</v>
      </c>
      <c r="ER24">
        <v>1657251738</v>
      </c>
      <c r="ES24">
        <v>7</v>
      </c>
      <c r="ET24">
        <v>-0.108</v>
      </c>
      <c r="EU24">
        <v>-2E-3</v>
      </c>
      <c r="EV24">
        <v>0.21</v>
      </c>
      <c r="EW24">
        <v>8.7999999999999995E-2</v>
      </c>
      <c r="EX24">
        <v>400</v>
      </c>
      <c r="EY24">
        <v>18</v>
      </c>
      <c r="EZ24">
        <v>0.17</v>
      </c>
      <c r="FA24">
        <v>0.03</v>
      </c>
      <c r="FB24">
        <v>-13.448862500000001</v>
      </c>
      <c r="FC24">
        <v>-0.35936397748588272</v>
      </c>
      <c r="FD24">
        <v>4.1075927789278162E-2</v>
      </c>
      <c r="FE24">
        <v>0</v>
      </c>
      <c r="FF24">
        <v>3.801590500000001</v>
      </c>
      <c r="FG24">
        <v>-2.010348968106308E-2</v>
      </c>
      <c r="FH24">
        <v>3.3231481380612583E-2</v>
      </c>
      <c r="FI24">
        <v>1</v>
      </c>
      <c r="FJ24">
        <v>1</v>
      </c>
      <c r="FK24">
        <v>2</v>
      </c>
      <c r="FL24" t="s">
        <v>398</v>
      </c>
      <c r="FM24">
        <v>3.1800700000000002</v>
      </c>
      <c r="FN24">
        <v>2.7644500000000001</v>
      </c>
      <c r="FO24">
        <v>9.9122199999999994E-2</v>
      </c>
      <c r="FP24">
        <v>0.102316</v>
      </c>
      <c r="FQ24">
        <v>0.114291</v>
      </c>
      <c r="FR24">
        <v>0.100886</v>
      </c>
      <c r="FS24">
        <v>28845.1</v>
      </c>
      <c r="FT24">
        <v>22383.9</v>
      </c>
      <c r="FU24">
        <v>30049.7</v>
      </c>
      <c r="FV24">
        <v>24375.9</v>
      </c>
      <c r="FW24">
        <v>35390.300000000003</v>
      </c>
      <c r="FX24">
        <v>32025.599999999999</v>
      </c>
      <c r="FY24">
        <v>43936.4</v>
      </c>
      <c r="FZ24">
        <v>39800.1</v>
      </c>
      <c r="GA24">
        <v>2.1954799999999999</v>
      </c>
      <c r="GB24">
        <v>1.9011</v>
      </c>
      <c r="GC24">
        <v>0.141934</v>
      </c>
      <c r="GD24">
        <v>0</v>
      </c>
      <c r="GE24">
        <v>23.985099999999999</v>
      </c>
      <c r="GF24">
        <v>999.9</v>
      </c>
      <c r="GG24">
        <v>66.5</v>
      </c>
      <c r="GH24">
        <v>30.1</v>
      </c>
      <c r="GI24">
        <v>28.124199999999998</v>
      </c>
      <c r="GJ24">
        <v>30.337299999999999</v>
      </c>
      <c r="GK24">
        <v>39.727600000000002</v>
      </c>
      <c r="GL24">
        <v>1</v>
      </c>
      <c r="GM24">
        <v>-0.14069599999999999</v>
      </c>
      <c r="GN24">
        <v>-0.28698299999999999</v>
      </c>
      <c r="GO24">
        <v>20.2668</v>
      </c>
      <c r="GP24">
        <v>5.2238800000000003</v>
      </c>
      <c r="GQ24">
        <v>11.902100000000001</v>
      </c>
      <c r="GR24">
        <v>4.9641500000000001</v>
      </c>
      <c r="GS24">
        <v>3.2913299999999999</v>
      </c>
      <c r="GT24">
        <v>9999</v>
      </c>
      <c r="GU24">
        <v>9999</v>
      </c>
      <c r="GV24">
        <v>4852.6000000000004</v>
      </c>
      <c r="GW24">
        <v>976.6</v>
      </c>
      <c r="GX24">
        <v>1.8770500000000001</v>
      </c>
      <c r="GY24">
        <v>1.87531</v>
      </c>
      <c r="GZ24">
        <v>1.87401</v>
      </c>
      <c r="HA24">
        <v>1.87317</v>
      </c>
      <c r="HB24">
        <v>1.87469</v>
      </c>
      <c r="HC24">
        <v>1.8696600000000001</v>
      </c>
      <c r="HD24">
        <v>1.8738900000000001</v>
      </c>
      <c r="HE24">
        <v>1.87896</v>
      </c>
      <c r="HF24">
        <v>0</v>
      </c>
      <c r="HG24">
        <v>0</v>
      </c>
      <c r="HH24">
        <v>0</v>
      </c>
      <c r="HI24">
        <v>0</v>
      </c>
      <c r="HJ24" t="s">
        <v>399</v>
      </c>
      <c r="HK24" t="s">
        <v>400</v>
      </c>
      <c r="HL24" t="s">
        <v>401</v>
      </c>
      <c r="HM24" t="s">
        <v>401</v>
      </c>
      <c r="HN24" t="s">
        <v>401</v>
      </c>
      <c r="HO24" t="s">
        <v>401</v>
      </c>
      <c r="HP24">
        <v>0</v>
      </c>
      <c r="HQ24">
        <v>100</v>
      </c>
      <c r="HR24">
        <v>100</v>
      </c>
      <c r="HS24">
        <v>0.22</v>
      </c>
      <c r="HT24">
        <v>8.7999999999999995E-2</v>
      </c>
      <c r="HU24">
        <v>0.1816042441762783</v>
      </c>
      <c r="HV24">
        <v>9.7846438420996166E-4</v>
      </c>
      <c r="HW24">
        <v>-2.5827086373742828E-6</v>
      </c>
      <c r="HX24">
        <v>7.8586341386663365E-10</v>
      </c>
      <c r="HY24">
        <v>-9.9029488768981155E-2</v>
      </c>
      <c r="HZ24">
        <v>-8.4438002641763817E-3</v>
      </c>
      <c r="IA24">
        <v>1.264093270743213E-3</v>
      </c>
      <c r="IB24">
        <v>-1.32040390140585E-5</v>
      </c>
      <c r="IC24">
        <v>5</v>
      </c>
      <c r="ID24">
        <v>2007</v>
      </c>
      <c r="IE24">
        <v>1</v>
      </c>
      <c r="IF24">
        <v>23</v>
      </c>
      <c r="IG24">
        <v>1.3</v>
      </c>
      <c r="IH24">
        <v>10.6</v>
      </c>
      <c r="II24">
        <v>1.0351600000000001</v>
      </c>
      <c r="IJ24">
        <v>2.4377399999999998</v>
      </c>
      <c r="IK24">
        <v>1.42578</v>
      </c>
      <c r="IL24">
        <v>2.2888199999999999</v>
      </c>
      <c r="IM24">
        <v>1.5478499999999999</v>
      </c>
      <c r="IN24">
        <v>2.3327599999999999</v>
      </c>
      <c r="IO24">
        <v>33.288699999999999</v>
      </c>
      <c r="IP24">
        <v>15.3666</v>
      </c>
      <c r="IQ24">
        <v>18</v>
      </c>
      <c r="IR24">
        <v>629.49099999999999</v>
      </c>
      <c r="IS24">
        <v>426.40899999999999</v>
      </c>
      <c r="IT24">
        <v>25.0047</v>
      </c>
      <c r="IU24">
        <v>25.563500000000001</v>
      </c>
      <c r="IV24">
        <v>30.000800000000002</v>
      </c>
      <c r="IW24">
        <v>25.450099999999999</v>
      </c>
      <c r="IX24">
        <v>25.3962</v>
      </c>
      <c r="IY24">
        <v>20.738499999999998</v>
      </c>
      <c r="IZ24">
        <v>35.665700000000001</v>
      </c>
      <c r="JA24">
        <v>61.634599999999999</v>
      </c>
      <c r="JB24">
        <v>25</v>
      </c>
      <c r="JC24">
        <v>400</v>
      </c>
      <c r="JD24">
        <v>18.504799999999999</v>
      </c>
      <c r="JE24">
        <v>101.31399999999999</v>
      </c>
      <c r="JF24">
        <v>101.23</v>
      </c>
    </row>
    <row r="25" spans="1:266" x14ac:dyDescent="0.2">
      <c r="A25">
        <v>9</v>
      </c>
      <c r="B25">
        <v>1657251814</v>
      </c>
      <c r="C25">
        <v>775.90000009536743</v>
      </c>
      <c r="D25" t="s">
        <v>426</v>
      </c>
      <c r="E25" t="s">
        <v>427</v>
      </c>
      <c r="F25" t="s">
        <v>394</v>
      </c>
      <c r="H25" t="s">
        <v>422</v>
      </c>
      <c r="I25" t="s">
        <v>423</v>
      </c>
      <c r="J25" t="s">
        <v>424</v>
      </c>
      <c r="K25">
        <v>1657251814</v>
      </c>
      <c r="L25">
        <f t="shared" si="0"/>
        <v>4.028541605203665E-3</v>
      </c>
      <c r="M25">
        <f t="shared" si="1"/>
        <v>4.0285416052036647</v>
      </c>
      <c r="N25">
        <f t="shared" si="2"/>
        <v>16.28472890865195</v>
      </c>
      <c r="O25">
        <f t="shared" si="3"/>
        <v>581.41</v>
      </c>
      <c r="P25">
        <f t="shared" si="4"/>
        <v>489.19464346273463</v>
      </c>
      <c r="Q25">
        <f t="shared" si="5"/>
        <v>49.610120252954701</v>
      </c>
      <c r="R25">
        <f t="shared" si="6"/>
        <v>58.961847603442997</v>
      </c>
      <c r="S25">
        <f t="shared" si="7"/>
        <v>0.34733354139594663</v>
      </c>
      <c r="T25">
        <f t="shared" si="8"/>
        <v>1.9194069599674914</v>
      </c>
      <c r="U25">
        <f t="shared" si="9"/>
        <v>0.31581969491913697</v>
      </c>
      <c r="V25">
        <f t="shared" si="10"/>
        <v>0.199979887033854</v>
      </c>
      <c r="W25">
        <f t="shared" si="11"/>
        <v>241.76238107483411</v>
      </c>
      <c r="X25">
        <f t="shared" si="12"/>
        <v>26.941517908935278</v>
      </c>
      <c r="Y25">
        <f t="shared" si="13"/>
        <v>26.941517908935278</v>
      </c>
      <c r="Z25">
        <f t="shared" si="14"/>
        <v>3.5668844169817877</v>
      </c>
      <c r="AA25">
        <f t="shared" si="15"/>
        <v>66.945047462334287</v>
      </c>
      <c r="AB25">
        <f t="shared" si="16"/>
        <v>2.31077992411003</v>
      </c>
      <c r="AC25">
        <f t="shared" si="17"/>
        <v>3.4517563459943155</v>
      </c>
      <c r="AD25">
        <f t="shared" si="18"/>
        <v>1.2561044928717577</v>
      </c>
      <c r="AE25">
        <f t="shared" si="19"/>
        <v>-177.65868478948164</v>
      </c>
      <c r="AF25">
        <f t="shared" si="20"/>
        <v>-57.660389903889566</v>
      </c>
      <c r="AG25">
        <f t="shared" si="21"/>
        <v>-6.4613172592295358</v>
      </c>
      <c r="AH25">
        <f t="shared" si="22"/>
        <v>-1.8010877766627686E-2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25933.705249014347</v>
      </c>
      <c r="AN25" t="s">
        <v>395</v>
      </c>
      <c r="AO25" t="s">
        <v>395</v>
      </c>
      <c r="AP25">
        <v>0</v>
      </c>
      <c r="AQ25">
        <v>0</v>
      </c>
      <c r="AR25" t="e">
        <f t="shared" si="26"/>
        <v>#DIV/0!</v>
      </c>
      <c r="AS25">
        <v>0</v>
      </c>
      <c r="AT25" t="s">
        <v>395</v>
      </c>
      <c r="AU25" t="s">
        <v>395</v>
      </c>
      <c r="AV25">
        <v>0</v>
      </c>
      <c r="AW25">
        <v>0</v>
      </c>
      <c r="AX25" t="e">
        <f t="shared" si="27"/>
        <v>#DIV/0!</v>
      </c>
      <c r="AY25">
        <v>0.5</v>
      </c>
      <c r="AZ25">
        <f t="shared" si="28"/>
        <v>1261.345200556909</v>
      </c>
      <c r="BA25">
        <f t="shared" si="29"/>
        <v>16.28472890865195</v>
      </c>
      <c r="BB25" t="e">
        <f t="shared" si="30"/>
        <v>#DIV/0!</v>
      </c>
      <c r="BC25">
        <f t="shared" si="31"/>
        <v>1.2910604409849038E-2</v>
      </c>
      <c r="BD25" t="e">
        <f t="shared" si="32"/>
        <v>#DIV/0!</v>
      </c>
      <c r="BE25" t="e">
        <f t="shared" si="33"/>
        <v>#DIV/0!</v>
      </c>
      <c r="BF25" t="s">
        <v>395</v>
      </c>
      <c r="BG25">
        <v>0</v>
      </c>
      <c r="BH25" t="e">
        <f t="shared" si="34"/>
        <v>#DIV/0!</v>
      </c>
      <c r="BI25" t="e">
        <f t="shared" si="35"/>
        <v>#DIV/0!</v>
      </c>
      <c r="BJ25" t="e">
        <f t="shared" si="36"/>
        <v>#DIV/0!</v>
      </c>
      <c r="BK25" t="e">
        <f t="shared" si="37"/>
        <v>#DIV/0!</v>
      </c>
      <c r="BL25" t="e">
        <f t="shared" si="38"/>
        <v>#DIV/0!</v>
      </c>
      <c r="BM25" t="e">
        <f t="shared" si="39"/>
        <v>#DIV/0!</v>
      </c>
      <c r="BN25" t="e">
        <f t="shared" si="40"/>
        <v>#DIV/0!</v>
      </c>
      <c r="BO25" t="e">
        <f t="shared" si="41"/>
        <v>#DIV/0!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f t="shared" si="42"/>
        <v>1500.16</v>
      </c>
      <c r="CI25">
        <f t="shared" si="43"/>
        <v>1261.345200556909</v>
      </c>
      <c r="CJ25">
        <f t="shared" si="44"/>
        <v>0.84080711427908283</v>
      </c>
      <c r="CK25">
        <f t="shared" si="45"/>
        <v>0.16115773055862981</v>
      </c>
      <c r="CL25">
        <v>6</v>
      </c>
      <c r="CM25">
        <v>0.5</v>
      </c>
      <c r="CN25" t="s">
        <v>396</v>
      </c>
      <c r="CO25">
        <v>2</v>
      </c>
      <c r="CP25">
        <v>1657251814</v>
      </c>
      <c r="CQ25">
        <v>581.41</v>
      </c>
      <c r="CR25">
        <v>600.04100000000005</v>
      </c>
      <c r="CS25">
        <v>22.786100000000001</v>
      </c>
      <c r="CT25">
        <v>18.848500000000001</v>
      </c>
      <c r="CU25">
        <v>581.19899999999996</v>
      </c>
      <c r="CV25">
        <v>22.5854</v>
      </c>
      <c r="CW25">
        <v>599.87</v>
      </c>
      <c r="CX25">
        <v>101.313</v>
      </c>
      <c r="CY25">
        <v>9.8822300000000002E-2</v>
      </c>
      <c r="CZ25">
        <v>26.3843</v>
      </c>
      <c r="DA25">
        <v>26.279</v>
      </c>
      <c r="DB25">
        <v>999.9</v>
      </c>
      <c r="DC25">
        <v>0</v>
      </c>
      <c r="DD25">
        <v>0</v>
      </c>
      <c r="DE25">
        <v>5003.75</v>
      </c>
      <c r="DF25">
        <v>0</v>
      </c>
      <c r="DG25">
        <v>1015.45</v>
      </c>
      <c r="DH25">
        <v>-18.809999999999999</v>
      </c>
      <c r="DI25">
        <v>594.78399999999999</v>
      </c>
      <c r="DJ25">
        <v>611.56799999999998</v>
      </c>
      <c r="DK25">
        <v>3.9375800000000001</v>
      </c>
      <c r="DL25">
        <v>600.04100000000005</v>
      </c>
      <c r="DM25">
        <v>18.848500000000001</v>
      </c>
      <c r="DN25">
        <v>2.3085300000000002</v>
      </c>
      <c r="DO25">
        <v>1.90961</v>
      </c>
      <c r="DP25">
        <v>19.7361</v>
      </c>
      <c r="DQ25">
        <v>16.714099999999998</v>
      </c>
      <c r="DR25">
        <v>1500.16</v>
      </c>
      <c r="DS25">
        <v>0.97300699999999996</v>
      </c>
      <c r="DT25">
        <v>2.6993400000000001E-2</v>
      </c>
      <c r="DU25">
        <v>0</v>
      </c>
      <c r="DV25">
        <v>743.99699999999996</v>
      </c>
      <c r="DW25">
        <v>4.9993100000000004</v>
      </c>
      <c r="DX25">
        <v>17281</v>
      </c>
      <c r="DY25">
        <v>13260.7</v>
      </c>
      <c r="DZ25">
        <v>38.186999999999998</v>
      </c>
      <c r="EA25">
        <v>40</v>
      </c>
      <c r="EB25">
        <v>38.625</v>
      </c>
      <c r="EC25">
        <v>39.25</v>
      </c>
      <c r="ED25">
        <v>39.25</v>
      </c>
      <c r="EE25">
        <v>1454.8</v>
      </c>
      <c r="EF25">
        <v>40.36</v>
      </c>
      <c r="EG25">
        <v>0</v>
      </c>
      <c r="EH25">
        <v>1657251814.7</v>
      </c>
      <c r="EI25">
        <v>0</v>
      </c>
      <c r="EJ25">
        <v>742.97640000000001</v>
      </c>
      <c r="EK25">
        <v>12.26515383206892</v>
      </c>
      <c r="EL25">
        <v>-18965.946144550238</v>
      </c>
      <c r="EM25">
        <v>18714.295999999998</v>
      </c>
      <c r="EN25">
        <v>15</v>
      </c>
      <c r="EO25">
        <v>1657251834.5</v>
      </c>
      <c r="EP25" t="s">
        <v>428</v>
      </c>
      <c r="EQ25">
        <v>1657251834.5</v>
      </c>
      <c r="ER25">
        <v>1657251738</v>
      </c>
      <c r="ES25">
        <v>8</v>
      </c>
      <c r="ET25">
        <v>0.20200000000000001</v>
      </c>
      <c r="EU25">
        <v>-2E-3</v>
      </c>
      <c r="EV25">
        <v>0.21099999999999999</v>
      </c>
      <c r="EW25">
        <v>8.7999999999999995E-2</v>
      </c>
      <c r="EX25">
        <v>600</v>
      </c>
      <c r="EY25">
        <v>18</v>
      </c>
      <c r="EZ25">
        <v>0.14000000000000001</v>
      </c>
      <c r="FA25">
        <v>0.03</v>
      </c>
      <c r="FB25">
        <v>-18.94365853658536</v>
      </c>
      <c r="FC25">
        <v>1.7654069686411129</v>
      </c>
      <c r="FD25">
        <v>0.19510986645503711</v>
      </c>
      <c r="FE25">
        <v>0</v>
      </c>
      <c r="FF25">
        <v>3.832496829268293</v>
      </c>
      <c r="FG25">
        <v>0.34813651567944992</v>
      </c>
      <c r="FH25">
        <v>3.8912137829143573E-2</v>
      </c>
      <c r="FI25">
        <v>1</v>
      </c>
      <c r="FJ25">
        <v>1</v>
      </c>
      <c r="FK25">
        <v>2</v>
      </c>
      <c r="FL25" t="s">
        <v>398</v>
      </c>
      <c r="FM25">
        <v>3.1789700000000001</v>
      </c>
      <c r="FN25">
        <v>2.7633000000000001</v>
      </c>
      <c r="FO25">
        <v>0.133994</v>
      </c>
      <c r="FP25">
        <v>0.13764000000000001</v>
      </c>
      <c r="FQ25">
        <v>0.116757</v>
      </c>
      <c r="FR25">
        <v>0.102932</v>
      </c>
      <c r="FS25">
        <v>27720.1</v>
      </c>
      <c r="FT25">
        <v>21492.5</v>
      </c>
      <c r="FU25">
        <v>30041.4</v>
      </c>
      <c r="FV25">
        <v>24364.5</v>
      </c>
      <c r="FW25">
        <v>35280.9</v>
      </c>
      <c r="FX25">
        <v>31939</v>
      </c>
      <c r="FY25">
        <v>43923.6</v>
      </c>
      <c r="FZ25">
        <v>39782.699999999997</v>
      </c>
      <c r="GA25">
        <v>2.1917300000000002</v>
      </c>
      <c r="GB25">
        <v>1.89855</v>
      </c>
      <c r="GC25">
        <v>0.12582199999999999</v>
      </c>
      <c r="GD25">
        <v>0</v>
      </c>
      <c r="GE25">
        <v>24.215399999999999</v>
      </c>
      <c r="GF25">
        <v>999.9</v>
      </c>
      <c r="GG25">
        <v>66.400000000000006</v>
      </c>
      <c r="GH25">
        <v>30.2</v>
      </c>
      <c r="GI25">
        <v>28.244700000000002</v>
      </c>
      <c r="GJ25">
        <v>30.537199999999999</v>
      </c>
      <c r="GK25">
        <v>40.056100000000001</v>
      </c>
      <c r="GL25">
        <v>1</v>
      </c>
      <c r="GM25">
        <v>-0.11923300000000001</v>
      </c>
      <c r="GN25">
        <v>-0.11608400000000001</v>
      </c>
      <c r="GO25">
        <v>20.265000000000001</v>
      </c>
      <c r="GP25">
        <v>5.2217799999999999</v>
      </c>
      <c r="GQ25">
        <v>11.902100000000001</v>
      </c>
      <c r="GR25">
        <v>4.9630999999999998</v>
      </c>
      <c r="GS25">
        <v>3.2911000000000001</v>
      </c>
      <c r="GT25">
        <v>9999</v>
      </c>
      <c r="GU25">
        <v>9999</v>
      </c>
      <c r="GV25">
        <v>4890</v>
      </c>
      <c r="GW25">
        <v>976.6</v>
      </c>
      <c r="GX25">
        <v>1.8770100000000001</v>
      </c>
      <c r="GY25">
        <v>1.8753200000000001</v>
      </c>
      <c r="GZ25">
        <v>1.8740000000000001</v>
      </c>
      <c r="HA25">
        <v>1.87317</v>
      </c>
      <c r="HB25">
        <v>1.87469</v>
      </c>
      <c r="HC25">
        <v>1.8696600000000001</v>
      </c>
      <c r="HD25">
        <v>1.8738900000000001</v>
      </c>
      <c r="HE25">
        <v>1.87897</v>
      </c>
      <c r="HF25">
        <v>0</v>
      </c>
      <c r="HG25">
        <v>0</v>
      </c>
      <c r="HH25">
        <v>0</v>
      </c>
      <c r="HI25">
        <v>0</v>
      </c>
      <c r="HJ25" t="s">
        <v>399</v>
      </c>
      <c r="HK25" t="s">
        <v>400</v>
      </c>
      <c r="HL25" t="s">
        <v>401</v>
      </c>
      <c r="HM25" t="s">
        <v>401</v>
      </c>
      <c r="HN25" t="s">
        <v>401</v>
      </c>
      <c r="HO25" t="s">
        <v>401</v>
      </c>
      <c r="HP25">
        <v>0</v>
      </c>
      <c r="HQ25">
        <v>100</v>
      </c>
      <c r="HR25">
        <v>100</v>
      </c>
      <c r="HS25">
        <v>0.21099999999999999</v>
      </c>
      <c r="HT25">
        <v>0.20069999999999999</v>
      </c>
      <c r="HU25">
        <v>0.1816042441762783</v>
      </c>
      <c r="HV25">
        <v>9.7846438420996166E-4</v>
      </c>
      <c r="HW25">
        <v>-2.5827086373742828E-6</v>
      </c>
      <c r="HX25">
        <v>7.8586341386663365E-10</v>
      </c>
      <c r="HY25">
        <v>-0.1012757722875189</v>
      </c>
      <c r="HZ25">
        <v>-8.4438002641763817E-3</v>
      </c>
      <c r="IA25">
        <v>1.264093270743213E-3</v>
      </c>
      <c r="IB25">
        <v>-1.32040390140585E-5</v>
      </c>
      <c r="IC25">
        <v>5</v>
      </c>
      <c r="ID25">
        <v>2007</v>
      </c>
      <c r="IE25">
        <v>1</v>
      </c>
      <c r="IF25">
        <v>23</v>
      </c>
      <c r="IG25">
        <v>3</v>
      </c>
      <c r="IH25">
        <v>1.3</v>
      </c>
      <c r="II25">
        <v>1.4392100000000001</v>
      </c>
      <c r="IJ25">
        <v>2.4511699999999998</v>
      </c>
      <c r="IK25">
        <v>1.42578</v>
      </c>
      <c r="IL25">
        <v>2.2875999999999999</v>
      </c>
      <c r="IM25">
        <v>1.5478499999999999</v>
      </c>
      <c r="IN25">
        <v>2.2631800000000002</v>
      </c>
      <c r="IO25">
        <v>33.378399999999999</v>
      </c>
      <c r="IP25">
        <v>15.3491</v>
      </c>
      <c r="IQ25">
        <v>18</v>
      </c>
      <c r="IR25">
        <v>628.95000000000005</v>
      </c>
      <c r="IS25">
        <v>426.50400000000002</v>
      </c>
      <c r="IT25">
        <v>25.0002</v>
      </c>
      <c r="IU25">
        <v>25.811599999999999</v>
      </c>
      <c r="IV25">
        <v>30.001200000000001</v>
      </c>
      <c r="IW25">
        <v>25.651</v>
      </c>
      <c r="IX25">
        <v>25.5962</v>
      </c>
      <c r="IY25">
        <v>28.837499999999999</v>
      </c>
      <c r="IZ25">
        <v>35.178600000000003</v>
      </c>
      <c r="JA25">
        <v>58.4131</v>
      </c>
      <c r="JB25">
        <v>25</v>
      </c>
      <c r="JC25">
        <v>600</v>
      </c>
      <c r="JD25">
        <v>18.5898</v>
      </c>
      <c r="JE25">
        <v>101.285</v>
      </c>
      <c r="JF25">
        <v>101.184</v>
      </c>
    </row>
    <row r="26" spans="1:266" x14ac:dyDescent="0.2">
      <c r="A26">
        <v>10</v>
      </c>
      <c r="B26">
        <v>1657252040</v>
      </c>
      <c r="C26">
        <v>1001.900000095367</v>
      </c>
      <c r="D26" t="s">
        <v>429</v>
      </c>
      <c r="E26" t="s">
        <v>430</v>
      </c>
      <c r="F26" t="s">
        <v>394</v>
      </c>
      <c r="H26" t="s">
        <v>422</v>
      </c>
      <c r="I26" t="s">
        <v>431</v>
      </c>
      <c r="J26" t="s">
        <v>424</v>
      </c>
      <c r="K26">
        <v>1657252040</v>
      </c>
      <c r="L26">
        <f t="shared" si="0"/>
        <v>3.6065129115260925E-3</v>
      </c>
      <c r="M26">
        <f t="shared" si="1"/>
        <v>3.6065129115260923</v>
      </c>
      <c r="N26">
        <f t="shared" si="2"/>
        <v>19.885420303409557</v>
      </c>
      <c r="O26">
        <f t="shared" si="3"/>
        <v>777.29700000000003</v>
      </c>
      <c r="P26">
        <f t="shared" si="4"/>
        <v>648.44644985928983</v>
      </c>
      <c r="Q26">
        <f t="shared" si="5"/>
        <v>65.760900468026605</v>
      </c>
      <c r="R26">
        <f t="shared" si="6"/>
        <v>78.828021438297014</v>
      </c>
      <c r="S26">
        <f t="shared" si="7"/>
        <v>0.29942258883256428</v>
      </c>
      <c r="T26">
        <f t="shared" si="8"/>
        <v>1.9200004266405064</v>
      </c>
      <c r="U26">
        <f t="shared" si="9"/>
        <v>0.27569188932562128</v>
      </c>
      <c r="V26">
        <f t="shared" si="10"/>
        <v>0.17428254174395727</v>
      </c>
      <c r="W26">
        <f t="shared" si="11"/>
        <v>241.77892007502874</v>
      </c>
      <c r="X26">
        <f t="shared" si="12"/>
        <v>26.937460932279883</v>
      </c>
      <c r="Y26">
        <f t="shared" si="13"/>
        <v>26.937460932279883</v>
      </c>
      <c r="Z26">
        <f t="shared" si="14"/>
        <v>3.5660342304015153</v>
      </c>
      <c r="AA26">
        <f t="shared" si="15"/>
        <v>66.633390456894162</v>
      </c>
      <c r="AB26">
        <f t="shared" si="16"/>
        <v>2.2776041655587003</v>
      </c>
      <c r="AC26">
        <f t="shared" si="17"/>
        <v>3.4181123757046499</v>
      </c>
      <c r="AD26">
        <f t="shared" si="18"/>
        <v>1.2884300648428151</v>
      </c>
      <c r="AE26">
        <f t="shared" si="19"/>
        <v>-159.04721939830068</v>
      </c>
      <c r="AF26">
        <f t="shared" si="20"/>
        <v>-74.430761462811802</v>
      </c>
      <c r="AG26">
        <f t="shared" si="21"/>
        <v>-8.3309095441304652</v>
      </c>
      <c r="AH26">
        <f t="shared" si="22"/>
        <v>-2.9970330214212026E-2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25963.068271381173</v>
      </c>
      <c r="AN26" t="s">
        <v>395</v>
      </c>
      <c r="AO26" t="s">
        <v>395</v>
      </c>
      <c r="AP26">
        <v>0</v>
      </c>
      <c r="AQ26">
        <v>0</v>
      </c>
      <c r="AR26" t="e">
        <f t="shared" si="26"/>
        <v>#DIV/0!</v>
      </c>
      <c r="AS26">
        <v>0</v>
      </c>
      <c r="AT26" t="s">
        <v>395</v>
      </c>
      <c r="AU26" t="s">
        <v>395</v>
      </c>
      <c r="AV26">
        <v>0</v>
      </c>
      <c r="AW26">
        <v>0</v>
      </c>
      <c r="AX26" t="e">
        <f t="shared" si="27"/>
        <v>#DIV/0!</v>
      </c>
      <c r="AY26">
        <v>0.5</v>
      </c>
      <c r="AZ26">
        <f t="shared" si="28"/>
        <v>1261.4295005570098</v>
      </c>
      <c r="BA26">
        <f t="shared" si="29"/>
        <v>19.885420303409557</v>
      </c>
      <c r="BB26" t="e">
        <f t="shared" si="30"/>
        <v>#DIV/0!</v>
      </c>
      <c r="BC26">
        <f t="shared" si="31"/>
        <v>1.5764194744635945E-2</v>
      </c>
      <c r="BD26" t="e">
        <f t="shared" si="32"/>
        <v>#DIV/0!</v>
      </c>
      <c r="BE26" t="e">
        <f t="shared" si="33"/>
        <v>#DIV/0!</v>
      </c>
      <c r="BF26" t="s">
        <v>395</v>
      </c>
      <c r="BG26">
        <v>0</v>
      </c>
      <c r="BH26" t="e">
        <f t="shared" si="34"/>
        <v>#DIV/0!</v>
      </c>
      <c r="BI26" t="e">
        <f t="shared" si="35"/>
        <v>#DIV/0!</v>
      </c>
      <c r="BJ26" t="e">
        <f t="shared" si="36"/>
        <v>#DIV/0!</v>
      </c>
      <c r="BK26" t="e">
        <f t="shared" si="37"/>
        <v>#DIV/0!</v>
      </c>
      <c r="BL26" t="e">
        <f t="shared" si="38"/>
        <v>#DIV/0!</v>
      </c>
      <c r="BM26" t="e">
        <f t="shared" si="39"/>
        <v>#DIV/0!</v>
      </c>
      <c r="BN26" t="e">
        <f t="shared" si="40"/>
        <v>#DIV/0!</v>
      </c>
      <c r="BO26" t="e">
        <f t="shared" si="41"/>
        <v>#DIV/0!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f t="shared" si="42"/>
        <v>1500.26</v>
      </c>
      <c r="CI26">
        <f t="shared" si="43"/>
        <v>1261.4295005570098</v>
      </c>
      <c r="CJ26">
        <f t="shared" si="44"/>
        <v>0.8408072604461958</v>
      </c>
      <c r="CK26">
        <f t="shared" si="45"/>
        <v>0.1611580126611579</v>
      </c>
      <c r="CL26">
        <v>6</v>
      </c>
      <c r="CM26">
        <v>0.5</v>
      </c>
      <c r="CN26" t="s">
        <v>396</v>
      </c>
      <c r="CO26">
        <v>2</v>
      </c>
      <c r="CP26">
        <v>1657252040</v>
      </c>
      <c r="CQ26">
        <v>777.29700000000003</v>
      </c>
      <c r="CR26">
        <v>799.976</v>
      </c>
      <c r="CS26">
        <v>22.4587</v>
      </c>
      <c r="CT26">
        <v>18.934699999999999</v>
      </c>
      <c r="CU26">
        <v>777.452</v>
      </c>
      <c r="CV26">
        <v>22.266999999999999</v>
      </c>
      <c r="CW26">
        <v>600.25800000000004</v>
      </c>
      <c r="CX26">
        <v>101.313</v>
      </c>
      <c r="CY26">
        <v>0.10000100000000001</v>
      </c>
      <c r="CZ26">
        <v>26.218399999999999</v>
      </c>
      <c r="DA26">
        <v>25.9694</v>
      </c>
      <c r="DB26">
        <v>999.9</v>
      </c>
      <c r="DC26">
        <v>0</v>
      </c>
      <c r="DD26">
        <v>0</v>
      </c>
      <c r="DE26">
        <v>5006.25</v>
      </c>
      <c r="DF26">
        <v>0</v>
      </c>
      <c r="DG26">
        <v>2143.9699999999998</v>
      </c>
      <c r="DH26">
        <v>-22.571200000000001</v>
      </c>
      <c r="DI26">
        <v>795.26499999999999</v>
      </c>
      <c r="DJ26">
        <v>815.41600000000005</v>
      </c>
      <c r="DK26">
        <v>3.5239799999999999</v>
      </c>
      <c r="DL26">
        <v>799.976</v>
      </c>
      <c r="DM26">
        <v>18.934699999999999</v>
      </c>
      <c r="DN26">
        <v>2.2753700000000001</v>
      </c>
      <c r="DO26">
        <v>1.9183399999999999</v>
      </c>
      <c r="DP26">
        <v>19.5031</v>
      </c>
      <c r="DQ26">
        <v>16.786000000000001</v>
      </c>
      <c r="DR26">
        <v>1500.26</v>
      </c>
      <c r="DS26">
        <v>0.973001</v>
      </c>
      <c r="DT26">
        <v>2.6998500000000002E-2</v>
      </c>
      <c r="DU26">
        <v>0</v>
      </c>
      <c r="DV26">
        <v>824.47199999999998</v>
      </c>
      <c r="DW26">
        <v>4.9993100000000004</v>
      </c>
      <c r="DX26">
        <v>28039.599999999999</v>
      </c>
      <c r="DY26">
        <v>13261.6</v>
      </c>
      <c r="DZ26">
        <v>36.75</v>
      </c>
      <c r="EA26">
        <v>38.875</v>
      </c>
      <c r="EB26">
        <v>37.311999999999998</v>
      </c>
      <c r="EC26">
        <v>37.75</v>
      </c>
      <c r="ED26">
        <v>38.5</v>
      </c>
      <c r="EE26">
        <v>1454.89</v>
      </c>
      <c r="EF26">
        <v>40.369999999999997</v>
      </c>
      <c r="EG26">
        <v>0</v>
      </c>
      <c r="EH26">
        <v>1657252040.3</v>
      </c>
      <c r="EI26">
        <v>0</v>
      </c>
      <c r="EJ26">
        <v>830.01476000000014</v>
      </c>
      <c r="EK26">
        <v>-44.646846214450868</v>
      </c>
      <c r="EL26">
        <v>6362.4538517647861</v>
      </c>
      <c r="EM26">
        <v>26431.912</v>
      </c>
      <c r="EN26">
        <v>15</v>
      </c>
      <c r="EO26">
        <v>1657252080.5</v>
      </c>
      <c r="EP26" t="s">
        <v>432</v>
      </c>
      <c r="EQ26">
        <v>1657252080.5</v>
      </c>
      <c r="ER26">
        <v>1657251738</v>
      </c>
      <c r="ES26">
        <v>9</v>
      </c>
      <c r="ET26">
        <v>-7.1999999999999995E-2</v>
      </c>
      <c r="EU26">
        <v>-2E-3</v>
      </c>
      <c r="EV26">
        <v>-0.155</v>
      </c>
      <c r="EW26">
        <v>8.7999999999999995E-2</v>
      </c>
      <c r="EX26">
        <v>800</v>
      </c>
      <c r="EY26">
        <v>18</v>
      </c>
      <c r="EZ26">
        <v>0.19</v>
      </c>
      <c r="FA26">
        <v>0.03</v>
      </c>
      <c r="FB26">
        <v>-22.540029268292681</v>
      </c>
      <c r="FC26">
        <v>-4.6210452961647157E-2</v>
      </c>
      <c r="FD26">
        <v>5.3074201366427827E-2</v>
      </c>
      <c r="FE26">
        <v>1</v>
      </c>
      <c r="FF26">
        <v>3.5101456097560981</v>
      </c>
      <c r="FG26">
        <v>3.9641602787447862E-2</v>
      </c>
      <c r="FH26">
        <v>5.9370502854205658E-3</v>
      </c>
      <c r="FI26">
        <v>1</v>
      </c>
      <c r="FJ26">
        <v>2</v>
      </c>
      <c r="FK26">
        <v>2</v>
      </c>
      <c r="FL26" t="s">
        <v>410</v>
      </c>
      <c r="FM26">
        <v>3.1795</v>
      </c>
      <c r="FN26">
        <v>2.7644899999999999</v>
      </c>
      <c r="FO26">
        <v>0.16354099999999999</v>
      </c>
      <c r="FP26">
        <v>0.16740099999999999</v>
      </c>
      <c r="FQ26">
        <v>0.11552900000000001</v>
      </c>
      <c r="FR26">
        <v>0.10320500000000001</v>
      </c>
      <c r="FS26">
        <v>26756.1</v>
      </c>
      <c r="FT26">
        <v>20746.400000000001</v>
      </c>
      <c r="FU26">
        <v>30021.8</v>
      </c>
      <c r="FV26">
        <v>24360</v>
      </c>
      <c r="FW26">
        <v>35311.9</v>
      </c>
      <c r="FX26">
        <v>31924.6</v>
      </c>
      <c r="FY26">
        <v>43897</v>
      </c>
      <c r="FZ26">
        <v>39775.4</v>
      </c>
      <c r="GA26">
        <v>2.1886999999999999</v>
      </c>
      <c r="GB26">
        <v>1.8966000000000001</v>
      </c>
      <c r="GC26">
        <v>0.13203500000000001</v>
      </c>
      <c r="GD26">
        <v>0</v>
      </c>
      <c r="GE26">
        <v>23.802600000000002</v>
      </c>
      <c r="GF26">
        <v>999.9</v>
      </c>
      <c r="GG26">
        <v>64.900000000000006</v>
      </c>
      <c r="GH26">
        <v>30.4</v>
      </c>
      <c r="GI26">
        <v>27.927099999999999</v>
      </c>
      <c r="GJ26">
        <v>30.4573</v>
      </c>
      <c r="GK26">
        <v>40.216299999999997</v>
      </c>
      <c r="GL26">
        <v>1</v>
      </c>
      <c r="GM26">
        <v>-0.100567</v>
      </c>
      <c r="GN26">
        <v>-0.110349</v>
      </c>
      <c r="GO26">
        <v>20.2685</v>
      </c>
      <c r="GP26">
        <v>5.2277699999999996</v>
      </c>
      <c r="GQ26">
        <v>11.902100000000001</v>
      </c>
      <c r="GR26">
        <v>4.9638</v>
      </c>
      <c r="GS26">
        <v>3.2919999999999998</v>
      </c>
      <c r="GT26">
        <v>9999</v>
      </c>
      <c r="GU26">
        <v>9999</v>
      </c>
      <c r="GV26">
        <v>4967.8</v>
      </c>
      <c r="GW26">
        <v>976.7</v>
      </c>
      <c r="GX26">
        <v>1.877</v>
      </c>
      <c r="GY26">
        <v>1.87534</v>
      </c>
      <c r="GZ26">
        <v>1.8740300000000001</v>
      </c>
      <c r="HA26">
        <v>1.87317</v>
      </c>
      <c r="HB26">
        <v>1.87469</v>
      </c>
      <c r="HC26">
        <v>1.8696600000000001</v>
      </c>
      <c r="HD26">
        <v>1.87392</v>
      </c>
      <c r="HE26">
        <v>1.87897</v>
      </c>
      <c r="HF26">
        <v>0</v>
      </c>
      <c r="HG26">
        <v>0</v>
      </c>
      <c r="HH26">
        <v>0</v>
      </c>
      <c r="HI26">
        <v>0</v>
      </c>
      <c r="HJ26" t="s">
        <v>399</v>
      </c>
      <c r="HK26" t="s">
        <v>400</v>
      </c>
      <c r="HL26" t="s">
        <v>401</v>
      </c>
      <c r="HM26" t="s">
        <v>401</v>
      </c>
      <c r="HN26" t="s">
        <v>401</v>
      </c>
      <c r="HO26" t="s">
        <v>401</v>
      </c>
      <c r="HP26">
        <v>0</v>
      </c>
      <c r="HQ26">
        <v>100</v>
      </c>
      <c r="HR26">
        <v>100</v>
      </c>
      <c r="HS26">
        <v>-0.155</v>
      </c>
      <c r="HT26">
        <v>0.19170000000000001</v>
      </c>
      <c r="HU26">
        <v>0.38403612308330498</v>
      </c>
      <c r="HV26">
        <v>9.7846438420996166E-4</v>
      </c>
      <c r="HW26">
        <v>-2.5827086373742828E-6</v>
      </c>
      <c r="HX26">
        <v>7.8586341386663365E-10</v>
      </c>
      <c r="HY26">
        <v>-0.1012757722875189</v>
      </c>
      <c r="HZ26">
        <v>-8.4438002641763817E-3</v>
      </c>
      <c r="IA26">
        <v>1.264093270743213E-3</v>
      </c>
      <c r="IB26">
        <v>-1.32040390140585E-5</v>
      </c>
      <c r="IC26">
        <v>5</v>
      </c>
      <c r="ID26">
        <v>2007</v>
      </c>
      <c r="IE26">
        <v>1</v>
      </c>
      <c r="IF26">
        <v>23</v>
      </c>
      <c r="IG26">
        <v>3.4</v>
      </c>
      <c r="IH26">
        <v>5</v>
      </c>
      <c r="II26">
        <v>1.8237300000000001</v>
      </c>
      <c r="IJ26">
        <v>2.4316399999999998</v>
      </c>
      <c r="IK26">
        <v>1.42578</v>
      </c>
      <c r="IL26">
        <v>2.2875999999999999</v>
      </c>
      <c r="IM26">
        <v>1.5478499999999999</v>
      </c>
      <c r="IN26">
        <v>2.2534200000000002</v>
      </c>
      <c r="IO26">
        <v>33.333500000000001</v>
      </c>
      <c r="IP26">
        <v>15.3141</v>
      </c>
      <c r="IQ26">
        <v>18</v>
      </c>
      <c r="IR26">
        <v>629.62800000000004</v>
      </c>
      <c r="IS26">
        <v>427.26600000000002</v>
      </c>
      <c r="IT26">
        <v>24.9998</v>
      </c>
      <c r="IU26">
        <v>26.065100000000001</v>
      </c>
      <c r="IV26">
        <v>29.999099999999999</v>
      </c>
      <c r="IW26">
        <v>25.915299999999998</v>
      </c>
      <c r="IX26">
        <v>25.839700000000001</v>
      </c>
      <c r="IY26">
        <v>36.535400000000003</v>
      </c>
      <c r="IZ26">
        <v>32.7729</v>
      </c>
      <c r="JA26">
        <v>49.878100000000003</v>
      </c>
      <c r="JB26">
        <v>25</v>
      </c>
      <c r="JC26">
        <v>800</v>
      </c>
      <c r="JD26">
        <v>18.933</v>
      </c>
      <c r="JE26">
        <v>101.22199999999999</v>
      </c>
      <c r="JF26">
        <v>101.166</v>
      </c>
    </row>
    <row r="27" spans="1:266" x14ac:dyDescent="0.2">
      <c r="A27">
        <v>11</v>
      </c>
      <c r="B27">
        <v>1657252264</v>
      </c>
      <c r="C27">
        <v>1225.900000095367</v>
      </c>
      <c r="D27" t="s">
        <v>433</v>
      </c>
      <c r="E27" t="s">
        <v>434</v>
      </c>
      <c r="F27" t="s">
        <v>394</v>
      </c>
      <c r="H27" t="s">
        <v>422</v>
      </c>
      <c r="I27" t="s">
        <v>431</v>
      </c>
      <c r="J27" t="s">
        <v>424</v>
      </c>
      <c r="K27">
        <v>1657252264</v>
      </c>
      <c r="L27">
        <f t="shared" si="0"/>
        <v>3.5758063337853782E-3</v>
      </c>
      <c r="M27">
        <f t="shared" si="1"/>
        <v>3.575806333785378</v>
      </c>
      <c r="N27">
        <f t="shared" si="2"/>
        <v>13.427699869037015</v>
      </c>
      <c r="O27">
        <f t="shared" si="3"/>
        <v>395.18700000000001</v>
      </c>
      <c r="P27">
        <f t="shared" si="4"/>
        <v>309.80174931927252</v>
      </c>
      <c r="Q27">
        <f t="shared" si="5"/>
        <v>31.419506961249155</v>
      </c>
      <c r="R27">
        <f t="shared" si="6"/>
        <v>40.079117451008997</v>
      </c>
      <c r="S27">
        <f t="shared" si="7"/>
        <v>0.29527076747384401</v>
      </c>
      <c r="T27">
        <f t="shared" si="8"/>
        <v>1.9188720198207476</v>
      </c>
      <c r="U27">
        <f t="shared" si="9"/>
        <v>0.27215397015947673</v>
      </c>
      <c r="V27">
        <f t="shared" si="10"/>
        <v>0.17202211587444532</v>
      </c>
      <c r="W27">
        <f t="shared" si="11"/>
        <v>241.7304610749774</v>
      </c>
      <c r="X27">
        <f t="shared" si="12"/>
        <v>27.132260999690605</v>
      </c>
      <c r="Y27">
        <f t="shared" si="13"/>
        <v>27.132260999690605</v>
      </c>
      <c r="Z27">
        <f t="shared" si="14"/>
        <v>3.607057106502368</v>
      </c>
      <c r="AA27">
        <f t="shared" si="15"/>
        <v>66.953395104585894</v>
      </c>
      <c r="AB27">
        <f t="shared" si="16"/>
        <v>2.3134281551556</v>
      </c>
      <c r="AC27">
        <f t="shared" si="17"/>
        <v>3.4552813214951432</v>
      </c>
      <c r="AD27">
        <f t="shared" si="18"/>
        <v>1.293628951346768</v>
      </c>
      <c r="AE27">
        <f t="shared" si="19"/>
        <v>-157.69305931993517</v>
      </c>
      <c r="AF27">
        <f t="shared" si="20"/>
        <v>-75.587047251701563</v>
      </c>
      <c r="AG27">
        <f t="shared" si="21"/>
        <v>-8.4813382849724501</v>
      </c>
      <c r="AH27">
        <f t="shared" si="22"/>
        <v>-3.0983781631789498E-2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25918.509585040862</v>
      </c>
      <c r="AN27" t="s">
        <v>395</v>
      </c>
      <c r="AO27" t="s">
        <v>395</v>
      </c>
      <c r="AP27">
        <v>0</v>
      </c>
      <c r="AQ27">
        <v>0</v>
      </c>
      <c r="AR27" t="e">
        <f t="shared" si="26"/>
        <v>#DIV/0!</v>
      </c>
      <c r="AS27">
        <v>0</v>
      </c>
      <c r="AT27" t="s">
        <v>395</v>
      </c>
      <c r="AU27" t="s">
        <v>395</v>
      </c>
      <c r="AV27">
        <v>0</v>
      </c>
      <c r="AW27">
        <v>0</v>
      </c>
      <c r="AX27" t="e">
        <f t="shared" si="27"/>
        <v>#DIV/0!</v>
      </c>
      <c r="AY27">
        <v>0.5</v>
      </c>
      <c r="AZ27">
        <f t="shared" si="28"/>
        <v>1261.1772005569831</v>
      </c>
      <c r="BA27">
        <f t="shared" si="29"/>
        <v>13.427699869037015</v>
      </c>
      <c r="BB27" t="e">
        <f t="shared" si="30"/>
        <v>#DIV/0!</v>
      </c>
      <c r="BC27">
        <f t="shared" si="31"/>
        <v>1.0646957353103783E-2</v>
      </c>
      <c r="BD27" t="e">
        <f t="shared" si="32"/>
        <v>#DIV/0!</v>
      </c>
      <c r="BE27" t="e">
        <f t="shared" si="33"/>
        <v>#DIV/0!</v>
      </c>
      <c r="BF27" t="s">
        <v>395</v>
      </c>
      <c r="BG27">
        <v>0</v>
      </c>
      <c r="BH27" t="e">
        <f t="shared" si="34"/>
        <v>#DIV/0!</v>
      </c>
      <c r="BI27" t="e">
        <f t="shared" si="35"/>
        <v>#DIV/0!</v>
      </c>
      <c r="BJ27" t="e">
        <f t="shared" si="36"/>
        <v>#DIV/0!</v>
      </c>
      <c r="BK27" t="e">
        <f t="shared" si="37"/>
        <v>#DIV/0!</v>
      </c>
      <c r="BL27" t="e">
        <f t="shared" si="38"/>
        <v>#DIV/0!</v>
      </c>
      <c r="BM27" t="e">
        <f t="shared" si="39"/>
        <v>#DIV/0!</v>
      </c>
      <c r="BN27" t="e">
        <f t="shared" si="40"/>
        <v>#DIV/0!</v>
      </c>
      <c r="BO27" t="e">
        <f t="shared" si="41"/>
        <v>#DIV/0!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f t="shared" si="42"/>
        <v>1499.96</v>
      </c>
      <c r="CI27">
        <f t="shared" si="43"/>
        <v>1261.1772005569831</v>
      </c>
      <c r="CJ27">
        <f t="shared" si="44"/>
        <v>0.84080722189723933</v>
      </c>
      <c r="CK27">
        <f t="shared" si="45"/>
        <v>0.16115793826167191</v>
      </c>
      <c r="CL27">
        <v>6</v>
      </c>
      <c r="CM27">
        <v>0.5</v>
      </c>
      <c r="CN27" t="s">
        <v>396</v>
      </c>
      <c r="CO27">
        <v>2</v>
      </c>
      <c r="CP27">
        <v>1657252264</v>
      </c>
      <c r="CQ27">
        <v>395.18700000000001</v>
      </c>
      <c r="CR27">
        <v>410.02</v>
      </c>
      <c r="CS27">
        <v>22.8108</v>
      </c>
      <c r="CT27">
        <v>19.3184</v>
      </c>
      <c r="CU27">
        <v>395.137</v>
      </c>
      <c r="CV27">
        <v>22.609400000000001</v>
      </c>
      <c r="CW27">
        <v>600.31600000000003</v>
      </c>
      <c r="CX27">
        <v>101.318</v>
      </c>
      <c r="CY27">
        <v>0.100107</v>
      </c>
      <c r="CZ27">
        <v>26.401599999999998</v>
      </c>
      <c r="DA27">
        <v>26.090499999999999</v>
      </c>
      <c r="DB27">
        <v>999.9</v>
      </c>
      <c r="DC27">
        <v>0</v>
      </c>
      <c r="DD27">
        <v>0</v>
      </c>
      <c r="DE27">
        <v>5001.25</v>
      </c>
      <c r="DF27">
        <v>0</v>
      </c>
      <c r="DG27">
        <v>790.08500000000004</v>
      </c>
      <c r="DH27">
        <v>-14.5388</v>
      </c>
      <c r="DI27">
        <v>404.71300000000002</v>
      </c>
      <c r="DJ27">
        <v>418.09699999999998</v>
      </c>
      <c r="DK27">
        <v>3.4923600000000001</v>
      </c>
      <c r="DL27">
        <v>410.02</v>
      </c>
      <c r="DM27">
        <v>19.3184</v>
      </c>
      <c r="DN27">
        <v>2.31114</v>
      </c>
      <c r="DO27">
        <v>1.9573</v>
      </c>
      <c r="DP27">
        <v>19.754300000000001</v>
      </c>
      <c r="DQ27">
        <v>17.103100000000001</v>
      </c>
      <c r="DR27">
        <v>1499.96</v>
      </c>
      <c r="DS27">
        <v>0.973001</v>
      </c>
      <c r="DT27">
        <v>2.6998600000000001E-2</v>
      </c>
      <c r="DU27">
        <v>0</v>
      </c>
      <c r="DV27">
        <v>675.51099999999997</v>
      </c>
      <c r="DW27">
        <v>4.9993100000000004</v>
      </c>
      <c r="DX27">
        <v>19201.599999999999</v>
      </c>
      <c r="DY27">
        <v>13258.9</v>
      </c>
      <c r="DZ27">
        <v>39.686999999999998</v>
      </c>
      <c r="EA27">
        <v>41.436999999999998</v>
      </c>
      <c r="EB27">
        <v>40.061999999999998</v>
      </c>
      <c r="EC27">
        <v>41.311999999999998</v>
      </c>
      <c r="ED27">
        <v>41</v>
      </c>
      <c r="EE27">
        <v>1454.6</v>
      </c>
      <c r="EF27">
        <v>40.36</v>
      </c>
      <c r="EG27">
        <v>0</v>
      </c>
      <c r="EH27">
        <v>1657252264.7</v>
      </c>
      <c r="EI27">
        <v>0</v>
      </c>
      <c r="EJ27">
        <v>678.3488000000001</v>
      </c>
      <c r="EK27">
        <v>-21.355384620519441</v>
      </c>
      <c r="EL27">
        <v>3061.376924670692</v>
      </c>
      <c r="EM27">
        <v>18416.580000000002</v>
      </c>
      <c r="EN27">
        <v>15</v>
      </c>
      <c r="EO27">
        <v>1657252285</v>
      </c>
      <c r="EP27" t="s">
        <v>435</v>
      </c>
      <c r="EQ27">
        <v>1657252285</v>
      </c>
      <c r="ER27">
        <v>1657251738</v>
      </c>
      <c r="ES27">
        <v>10</v>
      </c>
      <c r="ET27">
        <v>-0.28399999999999997</v>
      </c>
      <c r="EU27">
        <v>-2E-3</v>
      </c>
      <c r="EV27">
        <v>0.05</v>
      </c>
      <c r="EW27">
        <v>8.7999999999999995E-2</v>
      </c>
      <c r="EX27">
        <v>410</v>
      </c>
      <c r="EY27">
        <v>18</v>
      </c>
      <c r="EZ27">
        <v>0.11</v>
      </c>
      <c r="FA27">
        <v>0.03</v>
      </c>
      <c r="FB27">
        <v>-14.404895</v>
      </c>
      <c r="FC27">
        <v>-0.5466371482176301</v>
      </c>
      <c r="FD27">
        <v>8.0399810167686256E-2</v>
      </c>
      <c r="FE27">
        <v>0</v>
      </c>
      <c r="FF27">
        <v>3.409967</v>
      </c>
      <c r="FG27">
        <v>0.6960355722326288</v>
      </c>
      <c r="FH27">
        <v>7.1489394954776297E-2</v>
      </c>
      <c r="FI27">
        <v>0</v>
      </c>
      <c r="FJ27">
        <v>0</v>
      </c>
      <c r="FK27">
        <v>2</v>
      </c>
      <c r="FL27" t="s">
        <v>436</v>
      </c>
      <c r="FM27">
        <v>3.18004</v>
      </c>
      <c r="FN27">
        <v>2.76457</v>
      </c>
      <c r="FO27">
        <v>0.100836</v>
      </c>
      <c r="FP27">
        <v>0.104227</v>
      </c>
      <c r="FQ27">
        <v>0.116836</v>
      </c>
      <c r="FR27">
        <v>0.104726</v>
      </c>
      <c r="FS27">
        <v>28779.7</v>
      </c>
      <c r="FT27">
        <v>22330.6</v>
      </c>
      <c r="FU27">
        <v>30039.8</v>
      </c>
      <c r="FV27">
        <v>24370.5</v>
      </c>
      <c r="FW27">
        <v>35275.199999999997</v>
      </c>
      <c r="FX27">
        <v>31880.7</v>
      </c>
      <c r="FY27">
        <v>43922.400000000001</v>
      </c>
      <c r="FZ27">
        <v>39792.6</v>
      </c>
      <c r="GA27">
        <v>2.1930999999999998</v>
      </c>
      <c r="GB27">
        <v>1.90035</v>
      </c>
      <c r="GC27">
        <v>0.140458</v>
      </c>
      <c r="GD27">
        <v>0</v>
      </c>
      <c r="GE27">
        <v>23.785699999999999</v>
      </c>
      <c r="GF27">
        <v>999.9</v>
      </c>
      <c r="GG27">
        <v>63.5</v>
      </c>
      <c r="GH27">
        <v>30.5</v>
      </c>
      <c r="GI27">
        <v>27.479099999999999</v>
      </c>
      <c r="GJ27">
        <v>30.657299999999999</v>
      </c>
      <c r="GK27">
        <v>39.182699999999997</v>
      </c>
      <c r="GL27">
        <v>1</v>
      </c>
      <c r="GM27">
        <v>-0.12761700000000001</v>
      </c>
      <c r="GN27">
        <v>-0.19947400000000001</v>
      </c>
      <c r="GO27">
        <v>20.2669</v>
      </c>
      <c r="GP27">
        <v>5.2246300000000003</v>
      </c>
      <c r="GQ27">
        <v>11.902100000000001</v>
      </c>
      <c r="GR27">
        <v>4.9641500000000001</v>
      </c>
      <c r="GS27">
        <v>3.2919999999999998</v>
      </c>
      <c r="GT27">
        <v>9999</v>
      </c>
      <c r="GU27">
        <v>9999</v>
      </c>
      <c r="GV27">
        <v>5031.3999999999996</v>
      </c>
      <c r="GW27">
        <v>976.7</v>
      </c>
      <c r="GX27">
        <v>1.8769800000000001</v>
      </c>
      <c r="GY27">
        <v>1.87531</v>
      </c>
      <c r="GZ27">
        <v>1.87395</v>
      </c>
      <c r="HA27">
        <v>1.87317</v>
      </c>
      <c r="HB27">
        <v>1.87469</v>
      </c>
      <c r="HC27">
        <v>1.8696600000000001</v>
      </c>
      <c r="HD27">
        <v>1.8738600000000001</v>
      </c>
      <c r="HE27">
        <v>1.8789499999999999</v>
      </c>
      <c r="HF27">
        <v>0</v>
      </c>
      <c r="HG27">
        <v>0</v>
      </c>
      <c r="HH27">
        <v>0</v>
      </c>
      <c r="HI27">
        <v>0</v>
      </c>
      <c r="HJ27" t="s">
        <v>399</v>
      </c>
      <c r="HK27" t="s">
        <v>400</v>
      </c>
      <c r="HL27" t="s">
        <v>401</v>
      </c>
      <c r="HM27" t="s">
        <v>401</v>
      </c>
      <c r="HN27" t="s">
        <v>401</v>
      </c>
      <c r="HO27" t="s">
        <v>401</v>
      </c>
      <c r="HP27">
        <v>0</v>
      </c>
      <c r="HQ27">
        <v>100</v>
      </c>
      <c r="HR27">
        <v>100</v>
      </c>
      <c r="HS27">
        <v>0.05</v>
      </c>
      <c r="HT27">
        <v>0.2014</v>
      </c>
      <c r="HU27">
        <v>0.31258945074093891</v>
      </c>
      <c r="HV27">
        <v>9.7846438420996166E-4</v>
      </c>
      <c r="HW27">
        <v>-2.5827086373742828E-6</v>
      </c>
      <c r="HX27">
        <v>7.8586341386663365E-10</v>
      </c>
      <c r="HY27">
        <v>-0.1012757722875189</v>
      </c>
      <c r="HZ27">
        <v>-8.4438002641763817E-3</v>
      </c>
      <c r="IA27">
        <v>1.264093270743213E-3</v>
      </c>
      <c r="IB27">
        <v>-1.32040390140585E-5</v>
      </c>
      <c r="IC27">
        <v>5</v>
      </c>
      <c r="ID27">
        <v>2007</v>
      </c>
      <c r="IE27">
        <v>1</v>
      </c>
      <c r="IF27">
        <v>23</v>
      </c>
      <c r="IG27">
        <v>3.1</v>
      </c>
      <c r="IH27">
        <v>8.8000000000000007</v>
      </c>
      <c r="II27">
        <v>1.0571299999999999</v>
      </c>
      <c r="IJ27">
        <v>2.4279799999999998</v>
      </c>
      <c r="IK27">
        <v>1.42578</v>
      </c>
      <c r="IL27">
        <v>2.2863799999999999</v>
      </c>
      <c r="IM27">
        <v>1.5478499999999999</v>
      </c>
      <c r="IN27">
        <v>2.32178</v>
      </c>
      <c r="IO27">
        <v>33.244</v>
      </c>
      <c r="IP27">
        <v>15.2791</v>
      </c>
      <c r="IQ27">
        <v>18</v>
      </c>
      <c r="IR27">
        <v>630.51400000000001</v>
      </c>
      <c r="IS27">
        <v>427.85</v>
      </c>
      <c r="IT27">
        <v>24.9999</v>
      </c>
      <c r="IU27">
        <v>25.7531</v>
      </c>
      <c r="IV27">
        <v>29.9998</v>
      </c>
      <c r="IW27">
        <v>25.7012</v>
      </c>
      <c r="IX27">
        <v>25.6389</v>
      </c>
      <c r="IY27">
        <v>21.191700000000001</v>
      </c>
      <c r="IZ27">
        <v>30.266400000000001</v>
      </c>
      <c r="JA27">
        <v>44.020099999999999</v>
      </c>
      <c r="JB27">
        <v>25</v>
      </c>
      <c r="JC27">
        <v>410</v>
      </c>
      <c r="JD27">
        <v>19.281300000000002</v>
      </c>
      <c r="JE27">
        <v>101.28100000000001</v>
      </c>
      <c r="JF27">
        <v>101.209</v>
      </c>
    </row>
    <row r="28" spans="1:266" x14ac:dyDescent="0.2">
      <c r="A28">
        <v>12</v>
      </c>
      <c r="B28">
        <v>1657252469</v>
      </c>
      <c r="C28">
        <v>1430.900000095367</v>
      </c>
      <c r="D28" t="s">
        <v>437</v>
      </c>
      <c r="E28" t="s">
        <v>438</v>
      </c>
      <c r="F28" t="s">
        <v>394</v>
      </c>
      <c r="H28" t="s">
        <v>422</v>
      </c>
      <c r="I28" t="s">
        <v>431</v>
      </c>
      <c r="J28" t="s">
        <v>424</v>
      </c>
      <c r="K28">
        <v>1657252469</v>
      </c>
      <c r="L28">
        <f t="shared" si="0"/>
        <v>3.4055361221135183E-3</v>
      </c>
      <c r="M28">
        <f t="shared" si="1"/>
        <v>3.4055361221135185</v>
      </c>
      <c r="N28">
        <f t="shared" si="2"/>
        <v>13.534165950400695</v>
      </c>
      <c r="O28">
        <f t="shared" si="3"/>
        <v>385.21</v>
      </c>
      <c r="P28">
        <f t="shared" si="4"/>
        <v>293.95223692336077</v>
      </c>
      <c r="Q28">
        <f t="shared" si="5"/>
        <v>29.811212552036064</v>
      </c>
      <c r="R28">
        <f t="shared" si="6"/>
        <v>39.066133013179993</v>
      </c>
      <c r="S28">
        <f t="shared" si="7"/>
        <v>0.2750095587465855</v>
      </c>
      <c r="T28">
        <f t="shared" si="8"/>
        <v>1.9218038516028573</v>
      </c>
      <c r="U28">
        <f t="shared" si="9"/>
        <v>0.25486869968649706</v>
      </c>
      <c r="V28">
        <f t="shared" si="10"/>
        <v>0.16097941939878946</v>
      </c>
      <c r="W28">
        <f t="shared" si="11"/>
        <v>241.77036107479827</v>
      </c>
      <c r="X28">
        <f t="shared" si="12"/>
        <v>27.283831472410341</v>
      </c>
      <c r="Y28">
        <f t="shared" si="13"/>
        <v>27.283831472410341</v>
      </c>
      <c r="Z28">
        <f t="shared" si="14"/>
        <v>3.6392606283822397</v>
      </c>
      <c r="AA28">
        <f t="shared" si="15"/>
        <v>66.914722613463894</v>
      </c>
      <c r="AB28">
        <f t="shared" si="16"/>
        <v>2.3239993361806</v>
      </c>
      <c r="AC28">
        <f t="shared" si="17"/>
        <v>3.473076246023306</v>
      </c>
      <c r="AD28">
        <f t="shared" si="18"/>
        <v>1.3152612922016398</v>
      </c>
      <c r="AE28">
        <f t="shared" si="19"/>
        <v>-150.18414298520617</v>
      </c>
      <c r="AF28">
        <f t="shared" si="20"/>
        <v>-82.382211583371102</v>
      </c>
      <c r="AG28">
        <f t="shared" si="21"/>
        <v>-9.2407258743791445</v>
      </c>
      <c r="AH28">
        <f t="shared" si="22"/>
        <v>-3.671936815813126E-2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25985.053589686009</v>
      </c>
      <c r="AN28" t="s">
        <v>395</v>
      </c>
      <c r="AO28" t="s">
        <v>395</v>
      </c>
      <c r="AP28">
        <v>0</v>
      </c>
      <c r="AQ28">
        <v>0</v>
      </c>
      <c r="AR28" t="e">
        <f t="shared" si="26"/>
        <v>#DIV/0!</v>
      </c>
      <c r="AS28">
        <v>0</v>
      </c>
      <c r="AT28" t="s">
        <v>395</v>
      </c>
      <c r="AU28" t="s">
        <v>395</v>
      </c>
      <c r="AV28">
        <v>0</v>
      </c>
      <c r="AW28">
        <v>0</v>
      </c>
      <c r="AX28" t="e">
        <f t="shared" si="27"/>
        <v>#DIV/0!</v>
      </c>
      <c r="AY28">
        <v>0.5</v>
      </c>
      <c r="AZ28">
        <f t="shared" si="28"/>
        <v>1261.3872005568905</v>
      </c>
      <c r="BA28">
        <f t="shared" si="29"/>
        <v>13.534165950400695</v>
      </c>
      <c r="BB28" t="e">
        <f t="shared" si="30"/>
        <v>#DIV/0!</v>
      </c>
      <c r="BC28">
        <f t="shared" si="31"/>
        <v>1.0729588776884281E-2</v>
      </c>
      <c r="BD28" t="e">
        <f t="shared" si="32"/>
        <v>#DIV/0!</v>
      </c>
      <c r="BE28" t="e">
        <f t="shared" si="33"/>
        <v>#DIV/0!</v>
      </c>
      <c r="BF28" t="s">
        <v>395</v>
      </c>
      <c r="BG28">
        <v>0</v>
      </c>
      <c r="BH28" t="e">
        <f t="shared" si="34"/>
        <v>#DIV/0!</v>
      </c>
      <c r="BI28" t="e">
        <f t="shared" si="35"/>
        <v>#DIV/0!</v>
      </c>
      <c r="BJ28" t="e">
        <f t="shared" si="36"/>
        <v>#DIV/0!</v>
      </c>
      <c r="BK28" t="e">
        <f t="shared" si="37"/>
        <v>#DIV/0!</v>
      </c>
      <c r="BL28" t="e">
        <f t="shared" si="38"/>
        <v>#DIV/0!</v>
      </c>
      <c r="BM28" t="e">
        <f t="shared" si="39"/>
        <v>#DIV/0!</v>
      </c>
      <c r="BN28" t="e">
        <f t="shared" si="40"/>
        <v>#DIV/0!</v>
      </c>
      <c r="BO28" t="e">
        <f t="shared" si="41"/>
        <v>#DIV/0!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f t="shared" si="42"/>
        <v>1500.21</v>
      </c>
      <c r="CI28">
        <f t="shared" si="43"/>
        <v>1261.3872005568905</v>
      </c>
      <c r="CJ28">
        <f t="shared" si="44"/>
        <v>0.84080708737902721</v>
      </c>
      <c r="CK28">
        <f t="shared" si="45"/>
        <v>0.16115767864152236</v>
      </c>
      <c r="CL28">
        <v>6</v>
      </c>
      <c r="CM28">
        <v>0.5</v>
      </c>
      <c r="CN28" t="s">
        <v>396</v>
      </c>
      <c r="CO28">
        <v>2</v>
      </c>
      <c r="CP28">
        <v>1657252469</v>
      </c>
      <c r="CQ28">
        <v>385.21</v>
      </c>
      <c r="CR28">
        <v>400.048</v>
      </c>
      <c r="CS28">
        <v>22.915700000000001</v>
      </c>
      <c r="CT28">
        <v>19.59</v>
      </c>
      <c r="CU28">
        <v>385.14299999999997</v>
      </c>
      <c r="CV28">
        <v>22.802700000000002</v>
      </c>
      <c r="CW28">
        <v>600.32399999999996</v>
      </c>
      <c r="CX28">
        <v>101.315</v>
      </c>
      <c r="CY28">
        <v>0.100158</v>
      </c>
      <c r="CZ28">
        <v>26.488700000000001</v>
      </c>
      <c r="DA28">
        <v>26.295300000000001</v>
      </c>
      <c r="DB28">
        <v>999.9</v>
      </c>
      <c r="DC28">
        <v>0</v>
      </c>
      <c r="DD28">
        <v>0</v>
      </c>
      <c r="DE28">
        <v>5013.75</v>
      </c>
      <c r="DF28">
        <v>0</v>
      </c>
      <c r="DG28">
        <v>859.68700000000001</v>
      </c>
      <c r="DH28">
        <v>-14.837199999999999</v>
      </c>
      <c r="DI28">
        <v>394.28300000000002</v>
      </c>
      <c r="DJ28">
        <v>408.041</v>
      </c>
      <c r="DK28">
        <v>3.4196399999999998</v>
      </c>
      <c r="DL28">
        <v>400.048</v>
      </c>
      <c r="DM28">
        <v>19.59</v>
      </c>
      <c r="DN28">
        <v>2.3312300000000001</v>
      </c>
      <c r="DO28">
        <v>1.9847600000000001</v>
      </c>
      <c r="DP28">
        <v>19.893799999999999</v>
      </c>
      <c r="DQ28">
        <v>17.3233</v>
      </c>
      <c r="DR28">
        <v>1500.21</v>
      </c>
      <c r="DS28">
        <v>0.97300699999999996</v>
      </c>
      <c r="DT28">
        <v>2.6993400000000001E-2</v>
      </c>
      <c r="DU28">
        <v>0</v>
      </c>
      <c r="DV28">
        <v>660.44600000000003</v>
      </c>
      <c r="DW28">
        <v>4.9993100000000004</v>
      </c>
      <c r="DX28">
        <v>18590.7</v>
      </c>
      <c r="DY28">
        <v>13261.1</v>
      </c>
      <c r="DZ28">
        <v>36.75</v>
      </c>
      <c r="EA28">
        <v>38.186999999999998</v>
      </c>
      <c r="EB28">
        <v>37.311999999999998</v>
      </c>
      <c r="EC28">
        <v>37.125</v>
      </c>
      <c r="ED28">
        <v>38.186999999999998</v>
      </c>
      <c r="EE28">
        <v>1454.85</v>
      </c>
      <c r="EF28">
        <v>40.36</v>
      </c>
      <c r="EG28">
        <v>0</v>
      </c>
      <c r="EH28">
        <v>1657252469.3</v>
      </c>
      <c r="EI28">
        <v>0</v>
      </c>
      <c r="EJ28">
        <v>660.48734615384626</v>
      </c>
      <c r="EK28">
        <v>-1.1811623962881499</v>
      </c>
      <c r="EL28">
        <v>57.99316139295945</v>
      </c>
      <c r="EM28">
        <v>18520.25</v>
      </c>
      <c r="EN28">
        <v>15</v>
      </c>
      <c r="EO28">
        <v>1657252505.5</v>
      </c>
      <c r="EP28" t="s">
        <v>439</v>
      </c>
      <c r="EQ28">
        <v>1657252285</v>
      </c>
      <c r="ER28">
        <v>1657252505.5</v>
      </c>
      <c r="ES28">
        <v>11</v>
      </c>
      <c r="ET28">
        <v>-0.28399999999999997</v>
      </c>
      <c r="EU28">
        <v>-3.0000000000000001E-3</v>
      </c>
      <c r="EV28">
        <v>0.05</v>
      </c>
      <c r="EW28">
        <v>0.113</v>
      </c>
      <c r="EX28">
        <v>410</v>
      </c>
      <c r="EY28">
        <v>20</v>
      </c>
      <c r="EZ28">
        <v>0.11</v>
      </c>
      <c r="FA28">
        <v>0.03</v>
      </c>
      <c r="FB28">
        <v>-14.76682926829268</v>
      </c>
      <c r="FC28">
        <v>4.0820905923408493E-2</v>
      </c>
      <c r="FD28">
        <v>2.6614549880061109E-2</v>
      </c>
      <c r="FE28">
        <v>1</v>
      </c>
      <c r="FF28">
        <v>3.4425853658536578</v>
      </c>
      <c r="FG28">
        <v>-0.2410530313588799</v>
      </c>
      <c r="FH28">
        <v>2.8247361724209649E-2</v>
      </c>
      <c r="FI28">
        <v>1</v>
      </c>
      <c r="FJ28">
        <v>2</v>
      </c>
      <c r="FK28">
        <v>2</v>
      </c>
      <c r="FL28" t="s">
        <v>410</v>
      </c>
      <c r="FM28">
        <v>3.18018</v>
      </c>
      <c r="FN28">
        <v>2.7646799999999998</v>
      </c>
      <c r="FO28">
        <v>9.8884899999999998E-2</v>
      </c>
      <c r="FP28">
        <v>0.10230499999999999</v>
      </c>
      <c r="FQ28">
        <v>0.11755599999999999</v>
      </c>
      <c r="FR28">
        <v>0.10577400000000001</v>
      </c>
      <c r="FS28">
        <v>28843.5</v>
      </c>
      <c r="FT28">
        <v>22379.3</v>
      </c>
      <c r="FU28">
        <v>30040.7</v>
      </c>
      <c r="FV28">
        <v>24371</v>
      </c>
      <c r="FW28">
        <v>35246.699999999997</v>
      </c>
      <c r="FX28">
        <v>31843.1</v>
      </c>
      <c r="FY28">
        <v>43924.3</v>
      </c>
      <c r="FZ28">
        <v>39793.300000000003</v>
      </c>
      <c r="GA28">
        <v>2.1945299999999999</v>
      </c>
      <c r="GB28">
        <v>1.9011499999999999</v>
      </c>
      <c r="GC28">
        <v>0.13600999999999999</v>
      </c>
      <c r="GD28">
        <v>0</v>
      </c>
      <c r="GE28">
        <v>24.064299999999999</v>
      </c>
      <c r="GF28">
        <v>999.9</v>
      </c>
      <c r="GG28">
        <v>62.6</v>
      </c>
      <c r="GH28">
        <v>30.5</v>
      </c>
      <c r="GI28">
        <v>27.090399999999999</v>
      </c>
      <c r="GJ28">
        <v>30.787199999999999</v>
      </c>
      <c r="GK28">
        <v>39.747599999999998</v>
      </c>
      <c r="GL28">
        <v>1</v>
      </c>
      <c r="GM28">
        <v>-0.13381399999999999</v>
      </c>
      <c r="GN28">
        <v>-0.28458899999999998</v>
      </c>
      <c r="GO28">
        <v>20.266400000000001</v>
      </c>
      <c r="GP28">
        <v>5.2277699999999996</v>
      </c>
      <c r="GQ28">
        <v>11.902100000000001</v>
      </c>
      <c r="GR28">
        <v>4.9649999999999999</v>
      </c>
      <c r="GS28">
        <v>3.2919999999999998</v>
      </c>
      <c r="GT28">
        <v>9999</v>
      </c>
      <c r="GU28">
        <v>9999</v>
      </c>
      <c r="GV28">
        <v>5086.2</v>
      </c>
      <c r="GW28">
        <v>976.8</v>
      </c>
      <c r="GX28">
        <v>1.877</v>
      </c>
      <c r="GY28">
        <v>1.87531</v>
      </c>
      <c r="GZ28">
        <v>1.87399</v>
      </c>
      <c r="HA28">
        <v>1.87317</v>
      </c>
      <c r="HB28">
        <v>1.87469</v>
      </c>
      <c r="HC28">
        <v>1.8696600000000001</v>
      </c>
      <c r="HD28">
        <v>1.87388</v>
      </c>
      <c r="HE28">
        <v>1.87896</v>
      </c>
      <c r="HF28">
        <v>0</v>
      </c>
      <c r="HG28">
        <v>0</v>
      </c>
      <c r="HH28">
        <v>0</v>
      </c>
      <c r="HI28">
        <v>0</v>
      </c>
      <c r="HJ28" t="s">
        <v>399</v>
      </c>
      <c r="HK28" t="s">
        <v>400</v>
      </c>
      <c r="HL28" t="s">
        <v>401</v>
      </c>
      <c r="HM28" t="s">
        <v>401</v>
      </c>
      <c r="HN28" t="s">
        <v>401</v>
      </c>
      <c r="HO28" t="s">
        <v>401</v>
      </c>
      <c r="HP28">
        <v>0</v>
      </c>
      <c r="HQ28">
        <v>100</v>
      </c>
      <c r="HR28">
        <v>100</v>
      </c>
      <c r="HS28">
        <v>6.7000000000000004E-2</v>
      </c>
      <c r="HT28">
        <v>0.113</v>
      </c>
      <c r="HU28">
        <v>2.8379804539808741E-2</v>
      </c>
      <c r="HV28">
        <v>9.7846438420996166E-4</v>
      </c>
      <c r="HW28">
        <v>-2.5827086373742828E-6</v>
      </c>
      <c r="HX28">
        <v>7.8586341386663365E-10</v>
      </c>
      <c r="HY28">
        <v>-0.1012757722875189</v>
      </c>
      <c r="HZ28">
        <v>-8.4438002641763817E-3</v>
      </c>
      <c r="IA28">
        <v>1.264093270743213E-3</v>
      </c>
      <c r="IB28">
        <v>-1.32040390140585E-5</v>
      </c>
      <c r="IC28">
        <v>5</v>
      </c>
      <c r="ID28">
        <v>2007</v>
      </c>
      <c r="IE28">
        <v>1</v>
      </c>
      <c r="IF28">
        <v>23</v>
      </c>
      <c r="IG28">
        <v>3.1</v>
      </c>
      <c r="IH28">
        <v>12.2</v>
      </c>
      <c r="II28">
        <v>1.0376000000000001</v>
      </c>
      <c r="IJ28">
        <v>2.4316399999999998</v>
      </c>
      <c r="IK28">
        <v>1.42578</v>
      </c>
      <c r="IL28">
        <v>2.2875999999999999</v>
      </c>
      <c r="IM28">
        <v>1.5478499999999999</v>
      </c>
      <c r="IN28">
        <v>2.2534200000000002</v>
      </c>
      <c r="IO28">
        <v>33.311100000000003</v>
      </c>
      <c r="IP28">
        <v>15.244</v>
      </c>
      <c r="IQ28">
        <v>18</v>
      </c>
      <c r="IR28">
        <v>630.60900000000004</v>
      </c>
      <c r="IS28">
        <v>427.714</v>
      </c>
      <c r="IT28">
        <v>24.999600000000001</v>
      </c>
      <c r="IU28">
        <v>25.658100000000001</v>
      </c>
      <c r="IV28">
        <v>30</v>
      </c>
      <c r="IW28">
        <v>25.614799999999999</v>
      </c>
      <c r="IX28">
        <v>25.5623</v>
      </c>
      <c r="IY28">
        <v>20.792400000000001</v>
      </c>
      <c r="IZ28">
        <v>28.600999999999999</v>
      </c>
      <c r="JA28">
        <v>38.749699999999997</v>
      </c>
      <c r="JB28">
        <v>25</v>
      </c>
      <c r="JC28">
        <v>400</v>
      </c>
      <c r="JD28">
        <v>19.570799999999998</v>
      </c>
      <c r="JE28">
        <v>101.285</v>
      </c>
      <c r="JF28">
        <v>101.211</v>
      </c>
    </row>
    <row r="29" spans="1:266" x14ac:dyDescent="0.2">
      <c r="A29">
        <v>13</v>
      </c>
      <c r="B29">
        <v>1657252581.5</v>
      </c>
      <c r="C29">
        <v>1543.400000095367</v>
      </c>
      <c r="D29" t="s">
        <v>440</v>
      </c>
      <c r="E29" t="s">
        <v>441</v>
      </c>
      <c r="F29" t="s">
        <v>394</v>
      </c>
      <c r="H29" t="s">
        <v>422</v>
      </c>
      <c r="I29" t="s">
        <v>431</v>
      </c>
      <c r="J29" t="s">
        <v>424</v>
      </c>
      <c r="K29">
        <v>1657252581.5</v>
      </c>
      <c r="L29">
        <f t="shared" si="0"/>
        <v>3.6095593192381594E-3</v>
      </c>
      <c r="M29">
        <f t="shared" si="1"/>
        <v>3.6095593192381594</v>
      </c>
      <c r="N29">
        <f t="shared" si="2"/>
        <v>5.921360960913459</v>
      </c>
      <c r="O29">
        <f t="shared" si="3"/>
        <v>193.36199999999999</v>
      </c>
      <c r="P29">
        <f t="shared" si="4"/>
        <v>155.27216600535684</v>
      </c>
      <c r="Q29">
        <f t="shared" si="5"/>
        <v>15.74658791156704</v>
      </c>
      <c r="R29">
        <f t="shared" si="6"/>
        <v>19.609385314116</v>
      </c>
      <c r="S29">
        <f t="shared" si="7"/>
        <v>0.29516166774843827</v>
      </c>
      <c r="T29">
        <f t="shared" si="8"/>
        <v>1.9211871300714622</v>
      </c>
      <c r="U29">
        <f t="shared" si="9"/>
        <v>0.27208674072322864</v>
      </c>
      <c r="V29">
        <f t="shared" si="10"/>
        <v>0.17197682755166238</v>
      </c>
      <c r="W29">
        <f t="shared" si="11"/>
        <v>241.72363907554598</v>
      </c>
      <c r="X29">
        <f t="shared" si="12"/>
        <v>27.245290372579355</v>
      </c>
      <c r="Y29">
        <f t="shared" si="13"/>
        <v>27.245290372579355</v>
      </c>
      <c r="Z29">
        <f t="shared" si="14"/>
        <v>3.631048268406083</v>
      </c>
      <c r="AA29">
        <f t="shared" si="15"/>
        <v>66.792205843146263</v>
      </c>
      <c r="AB29">
        <f t="shared" si="16"/>
        <v>2.325193091104</v>
      </c>
      <c r="AC29">
        <f t="shared" si="17"/>
        <v>3.4812341675980072</v>
      </c>
      <c r="AD29">
        <f t="shared" si="18"/>
        <v>1.305855177302083</v>
      </c>
      <c r="AE29">
        <f t="shared" si="19"/>
        <v>-159.18156597840283</v>
      </c>
      <c r="AF29">
        <f t="shared" si="20"/>
        <v>-74.241591910352696</v>
      </c>
      <c r="AG29">
        <f t="shared" si="21"/>
        <v>-8.3303241033632034</v>
      </c>
      <c r="AH29">
        <f t="shared" si="22"/>
        <v>-2.9842916572761169E-2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25966.122750605417</v>
      </c>
      <c r="AN29" t="s">
        <v>395</v>
      </c>
      <c r="AO29" t="s">
        <v>395</v>
      </c>
      <c r="AP29">
        <v>0</v>
      </c>
      <c r="AQ29">
        <v>0</v>
      </c>
      <c r="AR29" t="e">
        <f t="shared" si="26"/>
        <v>#DIV/0!</v>
      </c>
      <c r="AS29">
        <v>0</v>
      </c>
      <c r="AT29" t="s">
        <v>395</v>
      </c>
      <c r="AU29" t="s">
        <v>395</v>
      </c>
      <c r="AV29">
        <v>0</v>
      </c>
      <c r="AW29">
        <v>0</v>
      </c>
      <c r="AX29" t="e">
        <f t="shared" si="27"/>
        <v>#DIV/0!</v>
      </c>
      <c r="AY29">
        <v>0.5</v>
      </c>
      <c r="AZ29">
        <f t="shared" si="28"/>
        <v>1261.1358005572777</v>
      </c>
      <c r="BA29">
        <f t="shared" si="29"/>
        <v>5.921360960913459</v>
      </c>
      <c r="BB29" t="e">
        <f t="shared" si="30"/>
        <v>#DIV/0!</v>
      </c>
      <c r="BC29">
        <f t="shared" si="31"/>
        <v>4.6952603821863552E-3</v>
      </c>
      <c r="BD29" t="e">
        <f t="shared" si="32"/>
        <v>#DIV/0!</v>
      </c>
      <c r="BE29" t="e">
        <f t="shared" si="33"/>
        <v>#DIV/0!</v>
      </c>
      <c r="BF29" t="s">
        <v>395</v>
      </c>
      <c r="BG29">
        <v>0</v>
      </c>
      <c r="BH29" t="e">
        <f t="shared" si="34"/>
        <v>#DIV/0!</v>
      </c>
      <c r="BI29" t="e">
        <f t="shared" si="35"/>
        <v>#DIV/0!</v>
      </c>
      <c r="BJ29" t="e">
        <f t="shared" si="36"/>
        <v>#DIV/0!</v>
      </c>
      <c r="BK29" t="e">
        <f t="shared" si="37"/>
        <v>#DIV/0!</v>
      </c>
      <c r="BL29" t="e">
        <f t="shared" si="38"/>
        <v>#DIV/0!</v>
      </c>
      <c r="BM29" t="e">
        <f t="shared" si="39"/>
        <v>#DIV/0!</v>
      </c>
      <c r="BN29" t="e">
        <f t="shared" si="40"/>
        <v>#DIV/0!</v>
      </c>
      <c r="BO29" t="e">
        <f t="shared" si="41"/>
        <v>#DIV/0!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f t="shared" si="42"/>
        <v>1499.91</v>
      </c>
      <c r="CI29">
        <f t="shared" si="43"/>
        <v>1261.1358005572777</v>
      </c>
      <c r="CJ29">
        <f t="shared" si="44"/>
        <v>0.84080764883044823</v>
      </c>
      <c r="CK29">
        <f t="shared" si="45"/>
        <v>0.16115876224276521</v>
      </c>
      <c r="CL29">
        <v>6</v>
      </c>
      <c r="CM29">
        <v>0.5</v>
      </c>
      <c r="CN29" t="s">
        <v>396</v>
      </c>
      <c r="CO29">
        <v>2</v>
      </c>
      <c r="CP29">
        <v>1657252581.5</v>
      </c>
      <c r="CQ29">
        <v>193.36199999999999</v>
      </c>
      <c r="CR29">
        <v>199.98</v>
      </c>
      <c r="CS29">
        <v>22.928000000000001</v>
      </c>
      <c r="CT29">
        <v>19.401900000000001</v>
      </c>
      <c r="CU29">
        <v>193.15700000000001</v>
      </c>
      <c r="CV29">
        <v>22.726099999999999</v>
      </c>
      <c r="CW29">
        <v>600.11900000000003</v>
      </c>
      <c r="CX29">
        <v>101.313</v>
      </c>
      <c r="CY29">
        <v>9.9818000000000004E-2</v>
      </c>
      <c r="CZ29">
        <v>26.528500000000001</v>
      </c>
      <c r="DA29">
        <v>26.330400000000001</v>
      </c>
      <c r="DB29">
        <v>999.9</v>
      </c>
      <c r="DC29">
        <v>0</v>
      </c>
      <c r="DD29">
        <v>0</v>
      </c>
      <c r="DE29">
        <v>5011.25</v>
      </c>
      <c r="DF29">
        <v>0</v>
      </c>
      <c r="DG29">
        <v>679.88699999999994</v>
      </c>
      <c r="DH29">
        <v>-6.6964399999999999</v>
      </c>
      <c r="DI29">
        <v>197.81899999999999</v>
      </c>
      <c r="DJ29">
        <v>203.93700000000001</v>
      </c>
      <c r="DK29">
        <v>3.5261499999999999</v>
      </c>
      <c r="DL29">
        <v>199.98</v>
      </c>
      <c r="DM29">
        <v>19.401900000000001</v>
      </c>
      <c r="DN29">
        <v>2.3229099999999998</v>
      </c>
      <c r="DO29">
        <v>1.96566</v>
      </c>
      <c r="DP29">
        <v>19.836099999999998</v>
      </c>
      <c r="DQ29">
        <v>17.170400000000001</v>
      </c>
      <c r="DR29">
        <v>1499.91</v>
      </c>
      <c r="DS29">
        <v>0.97299100000000005</v>
      </c>
      <c r="DT29">
        <v>2.7008799999999999E-2</v>
      </c>
      <c r="DU29">
        <v>0</v>
      </c>
      <c r="DV29">
        <v>654.10199999999998</v>
      </c>
      <c r="DW29">
        <v>4.9993100000000004</v>
      </c>
      <c r="DX29">
        <v>17095.3</v>
      </c>
      <c r="DY29">
        <v>13258.4</v>
      </c>
      <c r="DZ29">
        <v>38.061999999999998</v>
      </c>
      <c r="EA29">
        <v>40.061999999999998</v>
      </c>
      <c r="EB29">
        <v>38.5</v>
      </c>
      <c r="EC29">
        <v>39.625</v>
      </c>
      <c r="ED29">
        <v>39.75</v>
      </c>
      <c r="EE29">
        <v>1454.53</v>
      </c>
      <c r="EF29">
        <v>40.380000000000003</v>
      </c>
      <c r="EG29">
        <v>0</v>
      </c>
      <c r="EH29">
        <v>1657252582.0999999</v>
      </c>
      <c r="EI29">
        <v>0</v>
      </c>
      <c r="EJ29">
        <v>654.46261538461533</v>
      </c>
      <c r="EK29">
        <v>-5.6333675351689196</v>
      </c>
      <c r="EL29">
        <v>-617.72991543226794</v>
      </c>
      <c r="EM29">
        <v>17102.723076923081</v>
      </c>
      <c r="EN29">
        <v>15</v>
      </c>
      <c r="EO29">
        <v>1657252600</v>
      </c>
      <c r="EP29" t="s">
        <v>442</v>
      </c>
      <c r="EQ29">
        <v>1657252600</v>
      </c>
      <c r="ER29">
        <v>1657252505.5</v>
      </c>
      <c r="ES29">
        <v>12</v>
      </c>
      <c r="ET29">
        <v>7.8E-2</v>
      </c>
      <c r="EU29">
        <v>-3.0000000000000001E-3</v>
      </c>
      <c r="EV29">
        <v>0.20499999999999999</v>
      </c>
      <c r="EW29">
        <v>0.113</v>
      </c>
      <c r="EX29">
        <v>200</v>
      </c>
      <c r="EY29">
        <v>20</v>
      </c>
      <c r="EZ29">
        <v>0.23</v>
      </c>
      <c r="FA29">
        <v>0.03</v>
      </c>
      <c r="FB29">
        <v>-6.7304317499999993</v>
      </c>
      <c r="FC29">
        <v>9.3669005628530505E-2</v>
      </c>
      <c r="FD29">
        <v>3.3427163870683091E-2</v>
      </c>
      <c r="FE29">
        <v>1</v>
      </c>
      <c r="FF29">
        <v>3.5092355</v>
      </c>
      <c r="FG29">
        <v>4.4791519699802433E-2</v>
      </c>
      <c r="FH29">
        <v>5.7785525653056159E-3</v>
      </c>
      <c r="FI29">
        <v>1</v>
      </c>
      <c r="FJ29">
        <v>2</v>
      </c>
      <c r="FK29">
        <v>2</v>
      </c>
      <c r="FL29" t="s">
        <v>410</v>
      </c>
      <c r="FM29">
        <v>3.1797599999999999</v>
      </c>
      <c r="FN29">
        <v>2.7643399999999998</v>
      </c>
      <c r="FO29">
        <v>5.5526899999999997E-2</v>
      </c>
      <c r="FP29">
        <v>5.7583500000000003E-2</v>
      </c>
      <c r="FQ29">
        <v>0.11729000000000001</v>
      </c>
      <c r="FR29">
        <v>0.105072</v>
      </c>
      <c r="FS29">
        <v>30234</v>
      </c>
      <c r="FT29">
        <v>23496.5</v>
      </c>
      <c r="FU29">
        <v>30043.5</v>
      </c>
      <c r="FV29">
        <v>24373.4</v>
      </c>
      <c r="FW29">
        <v>35258.6</v>
      </c>
      <c r="FX29">
        <v>31869.5</v>
      </c>
      <c r="FY29">
        <v>43927.9</v>
      </c>
      <c r="FZ29">
        <v>39796.6</v>
      </c>
      <c r="GA29">
        <v>2.1945299999999999</v>
      </c>
      <c r="GB29">
        <v>1.9012500000000001</v>
      </c>
      <c r="GC29">
        <v>0.13399900000000001</v>
      </c>
      <c r="GD29">
        <v>0</v>
      </c>
      <c r="GE29">
        <v>24.1326</v>
      </c>
      <c r="GF29">
        <v>999.9</v>
      </c>
      <c r="GG29">
        <v>62.1</v>
      </c>
      <c r="GH29">
        <v>30.5</v>
      </c>
      <c r="GI29">
        <v>26.874099999999999</v>
      </c>
      <c r="GJ29">
        <v>30.3172</v>
      </c>
      <c r="GK29">
        <v>39.739600000000003</v>
      </c>
      <c r="GL29">
        <v>1</v>
      </c>
      <c r="GM29">
        <v>-0.13850599999999999</v>
      </c>
      <c r="GN29">
        <v>-0.20990200000000001</v>
      </c>
      <c r="GO29">
        <v>20.2685</v>
      </c>
      <c r="GP29">
        <v>5.22912</v>
      </c>
      <c r="GQ29">
        <v>11.902100000000001</v>
      </c>
      <c r="GR29">
        <v>4.9644000000000004</v>
      </c>
      <c r="GS29">
        <v>3.2919999999999998</v>
      </c>
      <c r="GT29">
        <v>9999</v>
      </c>
      <c r="GU29">
        <v>9999</v>
      </c>
      <c r="GV29">
        <v>5110</v>
      </c>
      <c r="GW29">
        <v>976.8</v>
      </c>
      <c r="GX29">
        <v>1.8770500000000001</v>
      </c>
      <c r="GY29">
        <v>1.87531</v>
      </c>
      <c r="GZ29">
        <v>1.8740000000000001</v>
      </c>
      <c r="HA29">
        <v>1.87317</v>
      </c>
      <c r="HB29">
        <v>1.8747100000000001</v>
      </c>
      <c r="HC29">
        <v>1.8696600000000001</v>
      </c>
      <c r="HD29">
        <v>1.8739300000000001</v>
      </c>
      <c r="HE29">
        <v>1.87897</v>
      </c>
      <c r="HF29">
        <v>0</v>
      </c>
      <c r="HG29">
        <v>0</v>
      </c>
      <c r="HH29">
        <v>0</v>
      </c>
      <c r="HI29">
        <v>0</v>
      </c>
      <c r="HJ29" t="s">
        <v>399</v>
      </c>
      <c r="HK29" t="s">
        <v>400</v>
      </c>
      <c r="HL29" t="s">
        <v>401</v>
      </c>
      <c r="HM29" t="s">
        <v>401</v>
      </c>
      <c r="HN29" t="s">
        <v>401</v>
      </c>
      <c r="HO29" t="s">
        <v>401</v>
      </c>
      <c r="HP29">
        <v>0</v>
      </c>
      <c r="HQ29">
        <v>100</v>
      </c>
      <c r="HR29">
        <v>100</v>
      </c>
      <c r="HS29">
        <v>0.20499999999999999</v>
      </c>
      <c r="HT29">
        <v>0.2019</v>
      </c>
      <c r="HU29">
        <v>2.8379804539808741E-2</v>
      </c>
      <c r="HV29">
        <v>9.7846438420996166E-4</v>
      </c>
      <c r="HW29">
        <v>-2.5827086373742828E-6</v>
      </c>
      <c r="HX29">
        <v>7.8586341386663365E-10</v>
      </c>
      <c r="HY29">
        <v>-0.1040569539458613</v>
      </c>
      <c r="HZ29">
        <v>-8.4438002641763817E-3</v>
      </c>
      <c r="IA29">
        <v>1.264093270743213E-3</v>
      </c>
      <c r="IB29">
        <v>-1.32040390140585E-5</v>
      </c>
      <c r="IC29">
        <v>5</v>
      </c>
      <c r="ID29">
        <v>2007</v>
      </c>
      <c r="IE29">
        <v>1</v>
      </c>
      <c r="IF29">
        <v>23</v>
      </c>
      <c r="IG29">
        <v>4.9000000000000004</v>
      </c>
      <c r="IH29">
        <v>1.3</v>
      </c>
      <c r="II29">
        <v>0.59814500000000004</v>
      </c>
      <c r="IJ29">
        <v>2.4352999999999998</v>
      </c>
      <c r="IK29">
        <v>1.42578</v>
      </c>
      <c r="IL29">
        <v>2.2863799999999999</v>
      </c>
      <c r="IM29">
        <v>1.5478499999999999</v>
      </c>
      <c r="IN29">
        <v>2.3828100000000001</v>
      </c>
      <c r="IO29">
        <v>33.378399999999999</v>
      </c>
      <c r="IP29">
        <v>15.244</v>
      </c>
      <c r="IQ29">
        <v>18</v>
      </c>
      <c r="IR29">
        <v>630.06299999999999</v>
      </c>
      <c r="IS29">
        <v>427.33300000000003</v>
      </c>
      <c r="IT29">
        <v>25.001000000000001</v>
      </c>
      <c r="IU29">
        <v>25.622699999999998</v>
      </c>
      <c r="IV29">
        <v>29.9998</v>
      </c>
      <c r="IW29">
        <v>25.565100000000001</v>
      </c>
      <c r="IX29">
        <v>25.505400000000002</v>
      </c>
      <c r="IY29">
        <v>11.9998</v>
      </c>
      <c r="IZ29">
        <v>28.654</v>
      </c>
      <c r="JA29">
        <v>36.922499999999999</v>
      </c>
      <c r="JB29">
        <v>25</v>
      </c>
      <c r="JC29">
        <v>200</v>
      </c>
      <c r="JD29">
        <v>19.437200000000001</v>
      </c>
      <c r="JE29">
        <v>101.294</v>
      </c>
      <c r="JF29">
        <v>101.22</v>
      </c>
    </row>
    <row r="30" spans="1:266" x14ac:dyDescent="0.2">
      <c r="A30">
        <v>14</v>
      </c>
      <c r="B30">
        <v>1657252676</v>
      </c>
      <c r="C30">
        <v>1637.900000095367</v>
      </c>
      <c r="D30" t="s">
        <v>443</v>
      </c>
      <c r="E30" t="s">
        <v>444</v>
      </c>
      <c r="F30" t="s">
        <v>394</v>
      </c>
      <c r="H30" t="s">
        <v>422</v>
      </c>
      <c r="I30" t="s">
        <v>431</v>
      </c>
      <c r="J30" t="s">
        <v>424</v>
      </c>
      <c r="K30">
        <v>1657252676</v>
      </c>
      <c r="L30">
        <f t="shared" si="0"/>
        <v>3.5004530145946737E-3</v>
      </c>
      <c r="M30">
        <f t="shared" si="1"/>
        <v>3.5004530145946737</v>
      </c>
      <c r="N30">
        <f t="shared" si="2"/>
        <v>1.7699110888935345</v>
      </c>
      <c r="O30">
        <f t="shared" si="3"/>
        <v>97.894799999999989</v>
      </c>
      <c r="P30">
        <f t="shared" si="4"/>
        <v>85.557511483510638</v>
      </c>
      <c r="Q30">
        <f t="shared" si="5"/>
        <v>8.6767118789643867</v>
      </c>
      <c r="R30">
        <f t="shared" si="6"/>
        <v>9.9278831200291169</v>
      </c>
      <c r="S30">
        <f t="shared" si="7"/>
        <v>0.29058663547406494</v>
      </c>
      <c r="T30">
        <f t="shared" si="8"/>
        <v>1.9207550736906005</v>
      </c>
      <c r="U30">
        <f t="shared" si="9"/>
        <v>0.26818780522050395</v>
      </c>
      <c r="V30">
        <f t="shared" si="10"/>
        <v>0.16948571677498137</v>
      </c>
      <c r="W30">
        <f t="shared" si="11"/>
        <v>241.73365307496306</v>
      </c>
      <c r="X30">
        <f t="shared" si="12"/>
        <v>27.129035402548652</v>
      </c>
      <c r="Y30">
        <f t="shared" si="13"/>
        <v>27.129035402548652</v>
      </c>
      <c r="Z30">
        <f t="shared" si="14"/>
        <v>3.6063744896975405</v>
      </c>
      <c r="AA30">
        <f t="shared" si="15"/>
        <v>67.308572355374054</v>
      </c>
      <c r="AB30">
        <f t="shared" si="16"/>
        <v>2.3213820365748798</v>
      </c>
      <c r="AC30">
        <f t="shared" si="17"/>
        <v>3.4488653604454829</v>
      </c>
      <c r="AD30">
        <f t="shared" si="18"/>
        <v>1.2849924531226606</v>
      </c>
      <c r="AE30">
        <f t="shared" si="19"/>
        <v>-154.36997794362512</v>
      </c>
      <c r="AF30">
        <f t="shared" si="20"/>
        <v>-78.589087198427706</v>
      </c>
      <c r="AG30">
        <f t="shared" si="21"/>
        <v>-8.8080111471662992</v>
      </c>
      <c r="AH30">
        <f t="shared" si="22"/>
        <v>-3.3423214256060874E-2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25968.917387934896</v>
      </c>
      <c r="AN30" t="s">
        <v>395</v>
      </c>
      <c r="AO30" t="s">
        <v>395</v>
      </c>
      <c r="AP30">
        <v>0</v>
      </c>
      <c r="AQ30">
        <v>0</v>
      </c>
      <c r="AR30" t="e">
        <f t="shared" si="26"/>
        <v>#DIV/0!</v>
      </c>
      <c r="AS30">
        <v>0</v>
      </c>
      <c r="AT30" t="s">
        <v>395</v>
      </c>
      <c r="AU30" t="s">
        <v>395</v>
      </c>
      <c r="AV30">
        <v>0</v>
      </c>
      <c r="AW30">
        <v>0</v>
      </c>
      <c r="AX30" t="e">
        <f t="shared" si="27"/>
        <v>#DIV/0!</v>
      </c>
      <c r="AY30">
        <v>0.5</v>
      </c>
      <c r="AZ30">
        <f t="shared" si="28"/>
        <v>1261.1940005569757</v>
      </c>
      <c r="BA30">
        <f t="shared" si="29"/>
        <v>1.7699110888935345</v>
      </c>
      <c r="BB30" t="e">
        <f t="shared" si="30"/>
        <v>#DIV/0!</v>
      </c>
      <c r="BC30">
        <f t="shared" si="31"/>
        <v>1.4033614876949117E-3</v>
      </c>
      <c r="BD30" t="e">
        <f t="shared" si="32"/>
        <v>#DIV/0!</v>
      </c>
      <c r="BE30" t="e">
        <f t="shared" si="33"/>
        <v>#DIV/0!</v>
      </c>
      <c r="BF30" t="s">
        <v>395</v>
      </c>
      <c r="BG30">
        <v>0</v>
      </c>
      <c r="BH30" t="e">
        <f t="shared" si="34"/>
        <v>#DIV/0!</v>
      </c>
      <c r="BI30" t="e">
        <f t="shared" si="35"/>
        <v>#DIV/0!</v>
      </c>
      <c r="BJ30" t="e">
        <f t="shared" si="36"/>
        <v>#DIV/0!</v>
      </c>
      <c r="BK30" t="e">
        <f t="shared" si="37"/>
        <v>#DIV/0!</v>
      </c>
      <c r="BL30" t="e">
        <f t="shared" si="38"/>
        <v>#DIV/0!</v>
      </c>
      <c r="BM30" t="e">
        <f t="shared" si="39"/>
        <v>#DIV/0!</v>
      </c>
      <c r="BN30" t="e">
        <f t="shared" si="40"/>
        <v>#DIV/0!</v>
      </c>
      <c r="BO30" t="e">
        <f t="shared" si="41"/>
        <v>#DIV/0!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f t="shared" si="42"/>
        <v>1499.98</v>
      </c>
      <c r="CI30">
        <f t="shared" si="43"/>
        <v>1261.1940005569757</v>
      </c>
      <c r="CJ30">
        <f t="shared" si="44"/>
        <v>0.84080721113413226</v>
      </c>
      <c r="CK30">
        <f t="shared" si="45"/>
        <v>0.16115791748887523</v>
      </c>
      <c r="CL30">
        <v>6</v>
      </c>
      <c r="CM30">
        <v>0.5</v>
      </c>
      <c r="CN30" t="s">
        <v>396</v>
      </c>
      <c r="CO30">
        <v>2</v>
      </c>
      <c r="CP30">
        <v>1657252676</v>
      </c>
      <c r="CQ30">
        <v>97.894799999999989</v>
      </c>
      <c r="CR30">
        <v>100.00700000000001</v>
      </c>
      <c r="CS30">
        <v>22.8902</v>
      </c>
      <c r="CT30">
        <v>19.470500000000001</v>
      </c>
      <c r="CU30">
        <v>97.687799999999996</v>
      </c>
      <c r="CV30">
        <v>22.689299999999999</v>
      </c>
      <c r="CW30">
        <v>600.11</v>
      </c>
      <c r="CX30">
        <v>101.31399999999999</v>
      </c>
      <c r="CY30">
        <v>9.9794400000000005E-2</v>
      </c>
      <c r="CZ30">
        <v>26.370100000000001</v>
      </c>
      <c r="DA30">
        <v>26.127199999999998</v>
      </c>
      <c r="DB30">
        <v>999.9</v>
      </c>
      <c r="DC30">
        <v>0</v>
      </c>
      <c r="DD30">
        <v>0</v>
      </c>
      <c r="DE30">
        <v>5009.38</v>
      </c>
      <c r="DF30">
        <v>0</v>
      </c>
      <c r="DG30">
        <v>673.45500000000004</v>
      </c>
      <c r="DH30">
        <v>-2.1412499999999999</v>
      </c>
      <c r="DI30">
        <v>100.158</v>
      </c>
      <c r="DJ30">
        <v>101.99299999999999</v>
      </c>
      <c r="DK30">
        <v>3.4197199999999999</v>
      </c>
      <c r="DL30">
        <v>100.00700000000001</v>
      </c>
      <c r="DM30">
        <v>19.470500000000001</v>
      </c>
      <c r="DN30">
        <v>2.3191099999999998</v>
      </c>
      <c r="DO30">
        <v>1.9726399999999999</v>
      </c>
      <c r="DP30">
        <v>19.809699999999999</v>
      </c>
      <c r="DQ30">
        <v>17.226400000000002</v>
      </c>
      <c r="DR30">
        <v>1499.98</v>
      </c>
      <c r="DS30">
        <v>0.973001</v>
      </c>
      <c r="DT30">
        <v>2.6998600000000001E-2</v>
      </c>
      <c r="DU30">
        <v>0</v>
      </c>
      <c r="DV30">
        <v>655.79700000000003</v>
      </c>
      <c r="DW30">
        <v>4.9993100000000004</v>
      </c>
      <c r="DX30">
        <v>16904.8</v>
      </c>
      <c r="DY30">
        <v>13259.1</v>
      </c>
      <c r="DZ30">
        <v>39.5</v>
      </c>
      <c r="EA30">
        <v>41.436999999999998</v>
      </c>
      <c r="EB30">
        <v>39.875</v>
      </c>
      <c r="EC30">
        <v>40.75</v>
      </c>
      <c r="ED30">
        <v>41.125</v>
      </c>
      <c r="EE30">
        <v>1454.62</v>
      </c>
      <c r="EF30">
        <v>40.36</v>
      </c>
      <c r="EG30">
        <v>0</v>
      </c>
      <c r="EH30">
        <v>1657252676.3</v>
      </c>
      <c r="EI30">
        <v>0</v>
      </c>
      <c r="EJ30">
        <v>655.90804000000003</v>
      </c>
      <c r="EK30">
        <v>-0.23384616777930919</v>
      </c>
      <c r="EL30">
        <v>728.88461680565251</v>
      </c>
      <c r="EM30">
        <v>16924.82</v>
      </c>
      <c r="EN30">
        <v>15</v>
      </c>
      <c r="EO30">
        <v>1657252692</v>
      </c>
      <c r="EP30" t="s">
        <v>445</v>
      </c>
      <c r="EQ30">
        <v>1657252692</v>
      </c>
      <c r="ER30">
        <v>1657252505.5</v>
      </c>
      <c r="ES30">
        <v>13</v>
      </c>
      <c r="ET30">
        <v>2.8000000000000001E-2</v>
      </c>
      <c r="EU30">
        <v>-3.0000000000000001E-3</v>
      </c>
      <c r="EV30">
        <v>0.20699999999999999</v>
      </c>
      <c r="EW30">
        <v>0.113</v>
      </c>
      <c r="EX30">
        <v>100</v>
      </c>
      <c r="EY30">
        <v>20</v>
      </c>
      <c r="EZ30">
        <v>0.34</v>
      </c>
      <c r="FA30">
        <v>0.03</v>
      </c>
      <c r="FB30">
        <v>-2.1740007499999998</v>
      </c>
      <c r="FC30">
        <v>-2.9475759849903398E-2</v>
      </c>
      <c r="FD30">
        <v>2.580434831452829E-2</v>
      </c>
      <c r="FE30">
        <v>1</v>
      </c>
      <c r="FF30">
        <v>3.4429555000000009</v>
      </c>
      <c r="FG30">
        <v>-0.15835046904316991</v>
      </c>
      <c r="FH30">
        <v>1.5832994970945941E-2</v>
      </c>
      <c r="FI30">
        <v>1</v>
      </c>
      <c r="FJ30">
        <v>2</v>
      </c>
      <c r="FK30">
        <v>2</v>
      </c>
      <c r="FL30" t="s">
        <v>410</v>
      </c>
      <c r="FM30">
        <v>3.1798199999999999</v>
      </c>
      <c r="FN30">
        <v>2.7643</v>
      </c>
      <c r="FO30">
        <v>2.9261800000000001E-2</v>
      </c>
      <c r="FP30">
        <v>3.01085E-2</v>
      </c>
      <c r="FQ30">
        <v>0.117174</v>
      </c>
      <c r="FR30">
        <v>0.105348</v>
      </c>
      <c r="FS30">
        <v>31077.1</v>
      </c>
      <c r="FT30">
        <v>24183.8</v>
      </c>
      <c r="FU30">
        <v>30045.4</v>
      </c>
      <c r="FV30">
        <v>24375.4</v>
      </c>
      <c r="FW30">
        <v>35263.699999999997</v>
      </c>
      <c r="FX30">
        <v>31861.1</v>
      </c>
      <c r="FY30">
        <v>43929.9</v>
      </c>
      <c r="FZ30">
        <v>39799.9</v>
      </c>
      <c r="GA30">
        <v>2.1944699999999999</v>
      </c>
      <c r="GB30">
        <v>1.90245</v>
      </c>
      <c r="GC30">
        <v>0.135794</v>
      </c>
      <c r="GD30">
        <v>0</v>
      </c>
      <c r="GE30">
        <v>23.8992</v>
      </c>
      <c r="GF30">
        <v>999.9</v>
      </c>
      <c r="GG30">
        <v>61.4</v>
      </c>
      <c r="GH30">
        <v>30.5</v>
      </c>
      <c r="GI30">
        <v>26.571400000000001</v>
      </c>
      <c r="GJ30">
        <v>30.307200000000002</v>
      </c>
      <c r="GK30">
        <v>40.012</v>
      </c>
      <c r="GL30">
        <v>1</v>
      </c>
      <c r="GM30">
        <v>-0.143178</v>
      </c>
      <c r="GN30">
        <v>-0.22800699999999999</v>
      </c>
      <c r="GO30">
        <v>20.268000000000001</v>
      </c>
      <c r="GP30">
        <v>5.2244799999999998</v>
      </c>
      <c r="GQ30">
        <v>11.902100000000001</v>
      </c>
      <c r="GR30">
        <v>4.9645000000000001</v>
      </c>
      <c r="GS30">
        <v>3.29128</v>
      </c>
      <c r="GT30">
        <v>9999</v>
      </c>
      <c r="GU30">
        <v>9999</v>
      </c>
      <c r="GV30">
        <v>5131.2</v>
      </c>
      <c r="GW30">
        <v>976.9</v>
      </c>
      <c r="GX30">
        <v>1.87704</v>
      </c>
      <c r="GY30">
        <v>1.87531</v>
      </c>
      <c r="GZ30">
        <v>1.8740600000000001</v>
      </c>
      <c r="HA30">
        <v>1.87317</v>
      </c>
      <c r="HB30">
        <v>1.87469</v>
      </c>
      <c r="HC30">
        <v>1.8696600000000001</v>
      </c>
      <c r="HD30">
        <v>1.87392</v>
      </c>
      <c r="HE30">
        <v>1.87897</v>
      </c>
      <c r="HF30">
        <v>0</v>
      </c>
      <c r="HG30">
        <v>0</v>
      </c>
      <c r="HH30">
        <v>0</v>
      </c>
      <c r="HI30">
        <v>0</v>
      </c>
      <c r="HJ30" t="s">
        <v>399</v>
      </c>
      <c r="HK30" t="s">
        <v>400</v>
      </c>
      <c r="HL30" t="s">
        <v>401</v>
      </c>
      <c r="HM30" t="s">
        <v>401</v>
      </c>
      <c r="HN30" t="s">
        <v>401</v>
      </c>
      <c r="HO30" t="s">
        <v>401</v>
      </c>
      <c r="HP30">
        <v>0</v>
      </c>
      <c r="HQ30">
        <v>100</v>
      </c>
      <c r="HR30">
        <v>100</v>
      </c>
      <c r="HS30">
        <v>0.20699999999999999</v>
      </c>
      <c r="HT30">
        <v>0.2009</v>
      </c>
      <c r="HU30">
        <v>0.106145925139624</v>
      </c>
      <c r="HV30">
        <v>9.7846438420996166E-4</v>
      </c>
      <c r="HW30">
        <v>-2.5827086373742828E-6</v>
      </c>
      <c r="HX30">
        <v>7.8586341386663365E-10</v>
      </c>
      <c r="HY30">
        <v>-0.1040569539458613</v>
      </c>
      <c r="HZ30">
        <v>-8.4438002641763817E-3</v>
      </c>
      <c r="IA30">
        <v>1.264093270743213E-3</v>
      </c>
      <c r="IB30">
        <v>-1.32040390140585E-5</v>
      </c>
      <c r="IC30">
        <v>5</v>
      </c>
      <c r="ID30">
        <v>2007</v>
      </c>
      <c r="IE30">
        <v>1</v>
      </c>
      <c r="IF30">
        <v>23</v>
      </c>
      <c r="IG30">
        <v>1.3</v>
      </c>
      <c r="IH30">
        <v>2.8</v>
      </c>
      <c r="II30">
        <v>0.36621100000000001</v>
      </c>
      <c r="IJ30">
        <v>2.4523899999999998</v>
      </c>
      <c r="IK30">
        <v>1.42578</v>
      </c>
      <c r="IL30">
        <v>2.2863799999999999</v>
      </c>
      <c r="IM30">
        <v>1.5478499999999999</v>
      </c>
      <c r="IN30">
        <v>2.3779300000000001</v>
      </c>
      <c r="IO30">
        <v>33.355899999999998</v>
      </c>
      <c r="IP30">
        <v>15.2265</v>
      </c>
      <c r="IQ30">
        <v>18</v>
      </c>
      <c r="IR30">
        <v>629.39499999999998</v>
      </c>
      <c r="IS30">
        <v>427.57400000000001</v>
      </c>
      <c r="IT30">
        <v>24.998799999999999</v>
      </c>
      <c r="IU30">
        <v>25.5608</v>
      </c>
      <c r="IV30">
        <v>30</v>
      </c>
      <c r="IW30">
        <v>25.5078</v>
      </c>
      <c r="IX30">
        <v>25.448599999999999</v>
      </c>
      <c r="IY30">
        <v>7.3704700000000001</v>
      </c>
      <c r="IZ30">
        <v>27.207599999999999</v>
      </c>
      <c r="JA30">
        <v>35.4694</v>
      </c>
      <c r="JB30">
        <v>25</v>
      </c>
      <c r="JC30">
        <v>100</v>
      </c>
      <c r="JD30">
        <v>19.435099999999998</v>
      </c>
      <c r="JE30">
        <v>101.29900000000001</v>
      </c>
      <c r="JF30">
        <v>101.229</v>
      </c>
    </row>
    <row r="31" spans="1:266" x14ac:dyDescent="0.2">
      <c r="A31">
        <v>15</v>
      </c>
      <c r="B31">
        <v>1657252768</v>
      </c>
      <c r="C31">
        <v>1729.900000095367</v>
      </c>
      <c r="D31" t="s">
        <v>446</v>
      </c>
      <c r="E31" t="s">
        <v>447</v>
      </c>
      <c r="F31" t="s">
        <v>394</v>
      </c>
      <c r="H31" t="s">
        <v>422</v>
      </c>
      <c r="I31" t="s">
        <v>431</v>
      </c>
      <c r="J31" t="s">
        <v>424</v>
      </c>
      <c r="K31">
        <v>1657252768</v>
      </c>
      <c r="L31">
        <f t="shared" si="0"/>
        <v>3.5684011327927053E-3</v>
      </c>
      <c r="M31">
        <f t="shared" si="1"/>
        <v>3.5684011327927054</v>
      </c>
      <c r="N31">
        <f t="shared" si="2"/>
        <v>-0.39235318225882648</v>
      </c>
      <c r="O31">
        <f t="shared" si="3"/>
        <v>50.1935</v>
      </c>
      <c r="P31">
        <f t="shared" si="4"/>
        <v>51.439866640085988</v>
      </c>
      <c r="Q31">
        <f t="shared" si="5"/>
        <v>5.2165139130348015</v>
      </c>
      <c r="R31">
        <f t="shared" si="6"/>
        <v>5.0901199438543996</v>
      </c>
      <c r="S31">
        <f t="shared" si="7"/>
        <v>0.29030409529912488</v>
      </c>
      <c r="T31">
        <f t="shared" si="8"/>
        <v>1.9165530210530335</v>
      </c>
      <c r="U31">
        <f t="shared" si="9"/>
        <v>0.26790203989629052</v>
      </c>
      <c r="V31">
        <f t="shared" si="10"/>
        <v>0.16930722080322802</v>
      </c>
      <c r="W31">
        <f t="shared" si="11"/>
        <v>241.76511949053534</v>
      </c>
      <c r="X31">
        <f t="shared" si="12"/>
        <v>26.842018183009476</v>
      </c>
      <c r="Y31">
        <f t="shared" si="13"/>
        <v>26.842018183009476</v>
      </c>
      <c r="Z31">
        <f t="shared" si="14"/>
        <v>3.5460840620880525</v>
      </c>
      <c r="AA31">
        <f t="shared" si="15"/>
        <v>65.783289557954291</v>
      </c>
      <c r="AB31">
        <f t="shared" si="16"/>
        <v>2.2338176472102402</v>
      </c>
      <c r="AC31">
        <f t="shared" si="17"/>
        <v>3.3957220172795912</v>
      </c>
      <c r="AD31">
        <f t="shared" si="18"/>
        <v>1.3122664148778123</v>
      </c>
      <c r="AE31">
        <f t="shared" si="19"/>
        <v>-157.36648995615832</v>
      </c>
      <c r="AF31">
        <f t="shared" si="20"/>
        <v>-75.925240478107426</v>
      </c>
      <c r="AG31">
        <f t="shared" si="21"/>
        <v>-8.5046651551054158</v>
      </c>
      <c r="AH31">
        <f t="shared" si="22"/>
        <v>-3.1276098835817834E-2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25885.776676998405</v>
      </c>
      <c r="AN31" t="s">
        <v>395</v>
      </c>
      <c r="AO31" t="s">
        <v>395</v>
      </c>
      <c r="AP31">
        <v>0</v>
      </c>
      <c r="AQ31">
        <v>0</v>
      </c>
      <c r="AR31" t="e">
        <f t="shared" si="26"/>
        <v>#DIV/0!</v>
      </c>
      <c r="AS31">
        <v>0</v>
      </c>
      <c r="AT31" t="s">
        <v>395</v>
      </c>
      <c r="AU31" t="s">
        <v>395</v>
      </c>
      <c r="AV31">
        <v>0</v>
      </c>
      <c r="AW31">
        <v>0</v>
      </c>
      <c r="AX31" t="e">
        <f t="shared" si="27"/>
        <v>#DIV/0!</v>
      </c>
      <c r="AY31">
        <v>0.5</v>
      </c>
      <c r="AZ31">
        <f t="shared" si="28"/>
        <v>1261.3541924821425</v>
      </c>
      <c r="BA31">
        <f t="shared" si="29"/>
        <v>-0.39235318225882648</v>
      </c>
      <c r="BB31" t="e">
        <f t="shared" si="30"/>
        <v>#DIV/0!</v>
      </c>
      <c r="BC31">
        <f t="shared" si="31"/>
        <v>-3.1105710402146316E-4</v>
      </c>
      <c r="BD31" t="e">
        <f t="shared" si="32"/>
        <v>#DIV/0!</v>
      </c>
      <c r="BE31" t="e">
        <f t="shared" si="33"/>
        <v>#DIV/0!</v>
      </c>
      <c r="BF31" t="s">
        <v>395</v>
      </c>
      <c r="BG31">
        <v>0</v>
      </c>
      <c r="BH31" t="e">
        <f t="shared" si="34"/>
        <v>#DIV/0!</v>
      </c>
      <c r="BI31" t="e">
        <f t="shared" si="35"/>
        <v>#DIV/0!</v>
      </c>
      <c r="BJ31" t="e">
        <f t="shared" si="36"/>
        <v>#DIV/0!</v>
      </c>
      <c r="BK31" t="e">
        <f t="shared" si="37"/>
        <v>#DIV/0!</v>
      </c>
      <c r="BL31" t="e">
        <f t="shared" si="38"/>
        <v>#DIV/0!</v>
      </c>
      <c r="BM31" t="e">
        <f t="shared" si="39"/>
        <v>#DIV/0!</v>
      </c>
      <c r="BN31" t="e">
        <f t="shared" si="40"/>
        <v>#DIV/0!</v>
      </c>
      <c r="BO31" t="e">
        <f t="shared" si="41"/>
        <v>#DIV/0!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f t="shared" si="42"/>
        <v>1500.17</v>
      </c>
      <c r="CI31">
        <f t="shared" si="43"/>
        <v>1261.3541924821425</v>
      </c>
      <c r="CJ31">
        <f t="shared" si="44"/>
        <v>0.84080750347103494</v>
      </c>
      <c r="CK31">
        <f t="shared" si="45"/>
        <v>0.16115848169909766</v>
      </c>
      <c r="CL31">
        <v>6</v>
      </c>
      <c r="CM31">
        <v>0.5</v>
      </c>
      <c r="CN31" t="s">
        <v>396</v>
      </c>
      <c r="CO31">
        <v>2</v>
      </c>
      <c r="CP31">
        <v>1657252768</v>
      </c>
      <c r="CQ31">
        <v>50.1935</v>
      </c>
      <c r="CR31">
        <v>49.9803</v>
      </c>
      <c r="CS31">
        <v>22.0276</v>
      </c>
      <c r="CT31">
        <v>18.538499999999999</v>
      </c>
      <c r="CU31">
        <v>50.0045</v>
      </c>
      <c r="CV31">
        <v>21.8504</v>
      </c>
      <c r="CW31">
        <v>600.12</v>
      </c>
      <c r="CX31">
        <v>101.31</v>
      </c>
      <c r="CY31">
        <v>9.9942400000000001E-2</v>
      </c>
      <c r="CZ31">
        <v>26.107199999999999</v>
      </c>
      <c r="DA31">
        <v>25.724399999999999</v>
      </c>
      <c r="DB31">
        <v>999.9</v>
      </c>
      <c r="DC31">
        <v>0</v>
      </c>
      <c r="DD31">
        <v>0</v>
      </c>
      <c r="DE31">
        <v>4991.88</v>
      </c>
      <c r="DF31">
        <v>0</v>
      </c>
      <c r="DG31">
        <v>776.92700000000002</v>
      </c>
      <c r="DH31">
        <v>0.20130500000000001</v>
      </c>
      <c r="DI31">
        <v>51.311900000000001</v>
      </c>
      <c r="DJ31">
        <v>50.924399999999999</v>
      </c>
      <c r="DK31">
        <v>3.4891200000000002</v>
      </c>
      <c r="DL31">
        <v>49.9803</v>
      </c>
      <c r="DM31">
        <v>18.538499999999999</v>
      </c>
      <c r="DN31">
        <v>2.2316199999999999</v>
      </c>
      <c r="DO31">
        <v>1.8781399999999999</v>
      </c>
      <c r="DP31">
        <v>19.191199999999998</v>
      </c>
      <c r="DQ31">
        <v>16.4528</v>
      </c>
      <c r="DR31">
        <v>1500.17</v>
      </c>
      <c r="DS31">
        <v>0.97299599999999997</v>
      </c>
      <c r="DT31">
        <v>2.7003699999999999E-2</v>
      </c>
      <c r="DU31">
        <v>0</v>
      </c>
      <c r="DV31">
        <v>659.6</v>
      </c>
      <c r="DW31">
        <v>4.9993100000000004</v>
      </c>
      <c r="DX31">
        <v>17667.599999999999</v>
      </c>
      <c r="DY31">
        <v>13260.7</v>
      </c>
      <c r="DZ31">
        <v>40.311999999999998</v>
      </c>
      <c r="EA31">
        <v>41.686999999999998</v>
      </c>
      <c r="EB31">
        <v>40.625</v>
      </c>
      <c r="EC31">
        <v>41.436999999999998</v>
      </c>
      <c r="ED31">
        <v>41.5</v>
      </c>
      <c r="EE31">
        <v>1454.8</v>
      </c>
      <c r="EF31">
        <v>40.380000000000003</v>
      </c>
      <c r="EG31">
        <v>0</v>
      </c>
      <c r="EH31">
        <v>1657252768.7</v>
      </c>
      <c r="EI31">
        <v>0</v>
      </c>
      <c r="EJ31">
        <v>659.48588000000007</v>
      </c>
      <c r="EK31">
        <v>0.10538461489541549</v>
      </c>
      <c r="EL31">
        <v>1247.199999350798</v>
      </c>
      <c r="EM31">
        <v>17544.616000000002</v>
      </c>
      <c r="EN31">
        <v>15</v>
      </c>
      <c r="EO31">
        <v>1657252785</v>
      </c>
      <c r="EP31" t="s">
        <v>448</v>
      </c>
      <c r="EQ31">
        <v>1657252785</v>
      </c>
      <c r="ER31">
        <v>1657252505.5</v>
      </c>
      <c r="ES31">
        <v>14</v>
      </c>
      <c r="ET31">
        <v>1.2E-2</v>
      </c>
      <c r="EU31">
        <v>-3.0000000000000001E-3</v>
      </c>
      <c r="EV31">
        <v>0.189</v>
      </c>
      <c r="EW31">
        <v>0.113</v>
      </c>
      <c r="EX31">
        <v>50</v>
      </c>
      <c r="EY31">
        <v>20</v>
      </c>
      <c r="EZ31">
        <v>0.19</v>
      </c>
      <c r="FA31">
        <v>0.03</v>
      </c>
      <c r="FB31">
        <v>0.212431225</v>
      </c>
      <c r="FC31">
        <v>3.1208003752344581E-2</v>
      </c>
      <c r="FD31">
        <v>2.7565471249814961E-2</v>
      </c>
      <c r="FE31">
        <v>1</v>
      </c>
      <c r="FF31">
        <v>3.5568387499999998</v>
      </c>
      <c r="FG31">
        <v>-0.53855966228893803</v>
      </c>
      <c r="FH31">
        <v>5.3703883667175337E-2</v>
      </c>
      <c r="FI31">
        <v>0</v>
      </c>
      <c r="FJ31">
        <v>1</v>
      </c>
      <c r="FK31">
        <v>2</v>
      </c>
      <c r="FL31" t="s">
        <v>398</v>
      </c>
      <c r="FM31">
        <v>3.17998</v>
      </c>
      <c r="FN31">
        <v>2.76437</v>
      </c>
      <c r="FO31">
        <v>1.5103999999999999E-2</v>
      </c>
      <c r="FP31">
        <v>1.5186E-2</v>
      </c>
      <c r="FQ31">
        <v>0.114139</v>
      </c>
      <c r="FR31">
        <v>0.10179299999999999</v>
      </c>
      <c r="FS31">
        <v>31534.799999999999</v>
      </c>
      <c r="FT31">
        <v>24560.2</v>
      </c>
      <c r="FU31">
        <v>30048.9</v>
      </c>
      <c r="FV31">
        <v>24379.1</v>
      </c>
      <c r="FW31">
        <v>35391.800000000003</v>
      </c>
      <c r="FX31">
        <v>31994.3</v>
      </c>
      <c r="FY31">
        <v>43935.199999999997</v>
      </c>
      <c r="FZ31">
        <v>39806.1</v>
      </c>
      <c r="GA31">
        <v>2.1962700000000002</v>
      </c>
      <c r="GB31">
        <v>1.90205</v>
      </c>
      <c r="GC31">
        <v>0.14573</v>
      </c>
      <c r="GD31">
        <v>0</v>
      </c>
      <c r="GE31">
        <v>23.331499999999998</v>
      </c>
      <c r="GF31">
        <v>999.9</v>
      </c>
      <c r="GG31">
        <v>60.5</v>
      </c>
      <c r="GH31">
        <v>30.5</v>
      </c>
      <c r="GI31">
        <v>26.1816</v>
      </c>
      <c r="GJ31">
        <v>30.687200000000001</v>
      </c>
      <c r="GK31">
        <v>40.100200000000001</v>
      </c>
      <c r="GL31">
        <v>1</v>
      </c>
      <c r="GM31">
        <v>-0.152332</v>
      </c>
      <c r="GN31">
        <v>-0.41320299999999999</v>
      </c>
      <c r="GO31">
        <v>20.266500000000001</v>
      </c>
      <c r="GP31">
        <v>5.2265699999999997</v>
      </c>
      <c r="GQ31">
        <v>11.902100000000001</v>
      </c>
      <c r="GR31">
        <v>4.9649000000000001</v>
      </c>
      <c r="GS31">
        <v>3.2917299999999998</v>
      </c>
      <c r="GT31">
        <v>9999</v>
      </c>
      <c r="GU31">
        <v>9999</v>
      </c>
      <c r="GV31">
        <v>5151.5</v>
      </c>
      <c r="GW31">
        <v>976.9</v>
      </c>
      <c r="GX31">
        <v>1.877</v>
      </c>
      <c r="GY31">
        <v>1.87531</v>
      </c>
      <c r="GZ31">
        <v>1.8739699999999999</v>
      </c>
      <c r="HA31">
        <v>1.87317</v>
      </c>
      <c r="HB31">
        <v>1.87469</v>
      </c>
      <c r="HC31">
        <v>1.8696600000000001</v>
      </c>
      <c r="HD31">
        <v>1.87391</v>
      </c>
      <c r="HE31">
        <v>1.87897</v>
      </c>
      <c r="HF31">
        <v>0</v>
      </c>
      <c r="HG31">
        <v>0</v>
      </c>
      <c r="HH31">
        <v>0</v>
      </c>
      <c r="HI31">
        <v>0</v>
      </c>
      <c r="HJ31" t="s">
        <v>399</v>
      </c>
      <c r="HK31" t="s">
        <v>400</v>
      </c>
      <c r="HL31" t="s">
        <v>401</v>
      </c>
      <c r="HM31" t="s">
        <v>401</v>
      </c>
      <c r="HN31" t="s">
        <v>401</v>
      </c>
      <c r="HO31" t="s">
        <v>401</v>
      </c>
      <c r="HP31">
        <v>0</v>
      </c>
      <c r="HQ31">
        <v>100</v>
      </c>
      <c r="HR31">
        <v>100</v>
      </c>
      <c r="HS31">
        <v>0.189</v>
      </c>
      <c r="HT31">
        <v>0.1772</v>
      </c>
      <c r="HU31">
        <v>0.13452311116070609</v>
      </c>
      <c r="HV31">
        <v>9.7846438420996166E-4</v>
      </c>
      <c r="HW31">
        <v>-2.5827086373742828E-6</v>
      </c>
      <c r="HX31">
        <v>7.8586341386663365E-10</v>
      </c>
      <c r="HY31">
        <v>-0.1040569539458613</v>
      </c>
      <c r="HZ31">
        <v>-8.4438002641763817E-3</v>
      </c>
      <c r="IA31">
        <v>1.264093270743213E-3</v>
      </c>
      <c r="IB31">
        <v>-1.32040390140585E-5</v>
      </c>
      <c r="IC31">
        <v>5</v>
      </c>
      <c r="ID31">
        <v>2007</v>
      </c>
      <c r="IE31">
        <v>1</v>
      </c>
      <c r="IF31">
        <v>23</v>
      </c>
      <c r="IG31">
        <v>1.3</v>
      </c>
      <c r="IH31">
        <v>4.4000000000000004</v>
      </c>
      <c r="II31">
        <v>0.25146499999999999</v>
      </c>
      <c r="IJ31">
        <v>2.47925</v>
      </c>
      <c r="IK31">
        <v>1.42578</v>
      </c>
      <c r="IL31">
        <v>2.2863799999999999</v>
      </c>
      <c r="IM31">
        <v>1.5478499999999999</v>
      </c>
      <c r="IN31">
        <v>2.3571800000000001</v>
      </c>
      <c r="IO31">
        <v>33.266300000000001</v>
      </c>
      <c r="IP31">
        <v>15.209</v>
      </c>
      <c r="IQ31">
        <v>18</v>
      </c>
      <c r="IR31">
        <v>629.57600000000002</v>
      </c>
      <c r="IS31">
        <v>426.52300000000002</v>
      </c>
      <c r="IT31">
        <v>24.998699999999999</v>
      </c>
      <c r="IU31">
        <v>25.440999999999999</v>
      </c>
      <c r="IV31">
        <v>29.999300000000002</v>
      </c>
      <c r="IW31">
        <v>25.404499999999999</v>
      </c>
      <c r="IX31">
        <v>25.3413</v>
      </c>
      <c r="IY31">
        <v>5.0698100000000004</v>
      </c>
      <c r="IZ31">
        <v>29.154399999999999</v>
      </c>
      <c r="JA31">
        <v>33.196899999999999</v>
      </c>
      <c r="JB31">
        <v>25</v>
      </c>
      <c r="JC31">
        <v>50</v>
      </c>
      <c r="JD31">
        <v>18.6572</v>
      </c>
      <c r="JE31">
        <v>101.31100000000001</v>
      </c>
      <c r="JF31">
        <v>101.244</v>
      </c>
    </row>
    <row r="32" spans="1:266" x14ac:dyDescent="0.2">
      <c r="A32">
        <v>16</v>
      </c>
      <c r="B32">
        <v>1657252861</v>
      </c>
      <c r="C32">
        <v>1822.900000095367</v>
      </c>
      <c r="D32" t="s">
        <v>449</v>
      </c>
      <c r="E32" t="s">
        <v>450</v>
      </c>
      <c r="F32" t="s">
        <v>394</v>
      </c>
      <c r="H32" t="s">
        <v>422</v>
      </c>
      <c r="I32" t="s">
        <v>431</v>
      </c>
      <c r="J32" t="s">
        <v>424</v>
      </c>
      <c r="K32">
        <v>1657252861</v>
      </c>
      <c r="L32">
        <f t="shared" si="0"/>
        <v>3.5044205112124442E-3</v>
      </c>
      <c r="M32">
        <f t="shared" si="1"/>
        <v>3.504420511212444</v>
      </c>
      <c r="N32">
        <f t="shared" si="2"/>
        <v>-2.579392285900727</v>
      </c>
      <c r="O32">
        <f t="shared" si="3"/>
        <v>6.2133200000000004</v>
      </c>
      <c r="P32">
        <f t="shared" si="4"/>
        <v>21.190408397983031</v>
      </c>
      <c r="Q32">
        <f t="shared" si="5"/>
        <v>2.1489235961019553</v>
      </c>
      <c r="R32">
        <f t="shared" si="6"/>
        <v>0.63009403629063998</v>
      </c>
      <c r="S32">
        <f t="shared" si="7"/>
        <v>0.28971765676355199</v>
      </c>
      <c r="T32">
        <f t="shared" si="8"/>
        <v>1.921448537152519</v>
      </c>
      <c r="U32">
        <f t="shared" si="9"/>
        <v>0.26745446770737391</v>
      </c>
      <c r="V32">
        <f t="shared" si="10"/>
        <v>0.16901650872948273</v>
      </c>
      <c r="W32">
        <f t="shared" si="11"/>
        <v>241.76078507484129</v>
      </c>
      <c r="X32">
        <f t="shared" si="12"/>
        <v>26.8413232762252</v>
      </c>
      <c r="Y32">
        <f t="shared" si="13"/>
        <v>26.8413232762252</v>
      </c>
      <c r="Z32">
        <f t="shared" si="14"/>
        <v>3.5459391654313706</v>
      </c>
      <c r="AA32">
        <f t="shared" si="15"/>
        <v>66.504745418036279</v>
      </c>
      <c r="AB32">
        <f t="shared" si="16"/>
        <v>2.2551803541163999</v>
      </c>
      <c r="AC32">
        <f t="shared" si="17"/>
        <v>3.3910066716905112</v>
      </c>
      <c r="AD32">
        <f t="shared" si="18"/>
        <v>1.2907588113149706</v>
      </c>
      <c r="AE32">
        <f t="shared" si="19"/>
        <v>-154.54494454446879</v>
      </c>
      <c r="AF32">
        <f t="shared" si="20"/>
        <v>-78.481538730091117</v>
      </c>
      <c r="AG32">
        <f t="shared" si="21"/>
        <v>-8.7675458010746947</v>
      </c>
      <c r="AH32">
        <f t="shared" si="22"/>
        <v>-3.3244000793317241E-2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26011.463413909099</v>
      </c>
      <c r="AN32" t="s">
        <v>395</v>
      </c>
      <c r="AO32" t="s">
        <v>395</v>
      </c>
      <c r="AP32">
        <v>0</v>
      </c>
      <c r="AQ32">
        <v>0</v>
      </c>
      <c r="AR32" t="e">
        <f t="shared" si="26"/>
        <v>#DIV/0!</v>
      </c>
      <c r="AS32">
        <v>0</v>
      </c>
      <c r="AT32" t="s">
        <v>395</v>
      </c>
      <c r="AU32" t="s">
        <v>395</v>
      </c>
      <c r="AV32">
        <v>0</v>
      </c>
      <c r="AW32">
        <v>0</v>
      </c>
      <c r="AX32" t="e">
        <f t="shared" si="27"/>
        <v>#DIV/0!</v>
      </c>
      <c r="AY32">
        <v>0.5</v>
      </c>
      <c r="AZ32">
        <f t="shared" si="28"/>
        <v>1261.3368005569125</v>
      </c>
      <c r="BA32">
        <f t="shared" si="29"/>
        <v>-2.579392285900727</v>
      </c>
      <c r="BB32" t="e">
        <f t="shared" si="30"/>
        <v>#DIV/0!</v>
      </c>
      <c r="BC32">
        <f t="shared" si="31"/>
        <v>-2.0449671212017751E-3</v>
      </c>
      <c r="BD32" t="e">
        <f t="shared" si="32"/>
        <v>#DIV/0!</v>
      </c>
      <c r="BE32" t="e">
        <f t="shared" si="33"/>
        <v>#DIV/0!</v>
      </c>
      <c r="BF32" t="s">
        <v>395</v>
      </c>
      <c r="BG32">
        <v>0</v>
      </c>
      <c r="BH32" t="e">
        <f t="shared" si="34"/>
        <v>#DIV/0!</v>
      </c>
      <c r="BI32" t="e">
        <f t="shared" si="35"/>
        <v>#DIV/0!</v>
      </c>
      <c r="BJ32" t="e">
        <f t="shared" si="36"/>
        <v>#DIV/0!</v>
      </c>
      <c r="BK32" t="e">
        <f t="shared" si="37"/>
        <v>#DIV/0!</v>
      </c>
      <c r="BL32" t="e">
        <f t="shared" si="38"/>
        <v>#DIV/0!</v>
      </c>
      <c r="BM32" t="e">
        <f t="shared" si="39"/>
        <v>#DIV/0!</v>
      </c>
      <c r="BN32" t="e">
        <f t="shared" si="40"/>
        <v>#DIV/0!</v>
      </c>
      <c r="BO32" t="e">
        <f t="shared" si="41"/>
        <v>#DIV/0!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f t="shared" si="42"/>
        <v>1500.15</v>
      </c>
      <c r="CI32">
        <f t="shared" si="43"/>
        <v>1261.3368005569125</v>
      </c>
      <c r="CJ32">
        <f t="shared" si="44"/>
        <v>0.8408071196593091</v>
      </c>
      <c r="CK32">
        <f t="shared" si="45"/>
        <v>0.1611577409424666</v>
      </c>
      <c r="CL32">
        <v>6</v>
      </c>
      <c r="CM32">
        <v>0.5</v>
      </c>
      <c r="CN32" t="s">
        <v>396</v>
      </c>
      <c r="CO32">
        <v>2</v>
      </c>
      <c r="CP32">
        <v>1657252861</v>
      </c>
      <c r="CQ32">
        <v>6.2133200000000004</v>
      </c>
      <c r="CR32">
        <v>3.65741</v>
      </c>
      <c r="CS32">
        <v>22.238199999999999</v>
      </c>
      <c r="CT32">
        <v>18.814</v>
      </c>
      <c r="CU32">
        <v>5.8993200000000003</v>
      </c>
      <c r="CV32">
        <v>22.055299999999999</v>
      </c>
      <c r="CW32">
        <v>600.40099999999995</v>
      </c>
      <c r="CX32">
        <v>101.31</v>
      </c>
      <c r="CY32">
        <v>0.100202</v>
      </c>
      <c r="CZ32">
        <v>26.0837</v>
      </c>
      <c r="DA32">
        <v>25.7288</v>
      </c>
      <c r="DB32">
        <v>999.9</v>
      </c>
      <c r="DC32">
        <v>0</v>
      </c>
      <c r="DD32">
        <v>0</v>
      </c>
      <c r="DE32">
        <v>5012.5</v>
      </c>
      <c r="DF32">
        <v>0</v>
      </c>
      <c r="DG32">
        <v>902.37900000000002</v>
      </c>
      <c r="DH32">
        <v>2.3944999999999999</v>
      </c>
      <c r="DI32">
        <v>6.1895499999999997</v>
      </c>
      <c r="DJ32">
        <v>3.7275399999999999</v>
      </c>
      <c r="DK32">
        <v>3.4241799999999998</v>
      </c>
      <c r="DL32">
        <v>3.65741</v>
      </c>
      <c r="DM32">
        <v>18.814</v>
      </c>
      <c r="DN32">
        <v>2.2529599999999999</v>
      </c>
      <c r="DO32">
        <v>1.90605</v>
      </c>
      <c r="DP32">
        <v>19.343900000000001</v>
      </c>
      <c r="DQ32">
        <v>16.684799999999999</v>
      </c>
      <c r="DR32">
        <v>1500.15</v>
      </c>
      <c r="DS32">
        <v>0.97300699999999996</v>
      </c>
      <c r="DT32">
        <v>2.6993400000000001E-2</v>
      </c>
      <c r="DU32">
        <v>0</v>
      </c>
      <c r="DV32">
        <v>666.99199999999996</v>
      </c>
      <c r="DW32">
        <v>4.9993100000000004</v>
      </c>
      <c r="DX32">
        <v>18823.599999999999</v>
      </c>
      <c r="DY32">
        <v>13260.6</v>
      </c>
      <c r="DZ32">
        <v>38.061999999999998</v>
      </c>
      <c r="EA32">
        <v>39</v>
      </c>
      <c r="EB32">
        <v>38.375</v>
      </c>
      <c r="EC32">
        <v>38.375</v>
      </c>
      <c r="ED32">
        <v>39.375</v>
      </c>
      <c r="EE32">
        <v>1454.79</v>
      </c>
      <c r="EF32">
        <v>40.36</v>
      </c>
      <c r="EG32">
        <v>0</v>
      </c>
      <c r="EH32">
        <v>1657252861.7</v>
      </c>
      <c r="EI32">
        <v>0</v>
      </c>
      <c r="EJ32">
        <v>666.52569230769222</v>
      </c>
      <c r="EK32">
        <v>3.489709392720763</v>
      </c>
      <c r="EL32">
        <v>75.825641924169702</v>
      </c>
      <c r="EM32">
        <v>18746.011538461538</v>
      </c>
      <c r="EN32">
        <v>15</v>
      </c>
      <c r="EO32">
        <v>1657252882</v>
      </c>
      <c r="EP32" t="s">
        <v>451</v>
      </c>
      <c r="EQ32">
        <v>1657252882</v>
      </c>
      <c r="ER32">
        <v>1657252505.5</v>
      </c>
      <c r="ES32">
        <v>15</v>
      </c>
      <c r="ET32">
        <v>0.16400000000000001</v>
      </c>
      <c r="EU32">
        <v>-3.0000000000000001E-3</v>
      </c>
      <c r="EV32">
        <v>0.314</v>
      </c>
      <c r="EW32">
        <v>0.113</v>
      </c>
      <c r="EX32">
        <v>4</v>
      </c>
      <c r="EY32">
        <v>20</v>
      </c>
      <c r="EZ32">
        <v>0.25</v>
      </c>
      <c r="FA32">
        <v>0.03</v>
      </c>
      <c r="FB32">
        <v>2.3727002499999998</v>
      </c>
      <c r="FC32">
        <v>-0.11199906191370081</v>
      </c>
      <c r="FD32">
        <v>1.5592011173594621E-2</v>
      </c>
      <c r="FE32">
        <v>0</v>
      </c>
      <c r="FF32">
        <v>3.46316625</v>
      </c>
      <c r="FG32">
        <v>-0.2205553846153864</v>
      </c>
      <c r="FH32">
        <v>2.2338272167683429E-2</v>
      </c>
      <c r="FI32">
        <v>1</v>
      </c>
      <c r="FJ32">
        <v>1</v>
      </c>
      <c r="FK32">
        <v>2</v>
      </c>
      <c r="FL32" t="s">
        <v>398</v>
      </c>
      <c r="FM32">
        <v>3.18079</v>
      </c>
      <c r="FN32">
        <v>2.7647200000000001</v>
      </c>
      <c r="FO32">
        <v>1.7761299999999999E-3</v>
      </c>
      <c r="FP32">
        <v>1.1071799999999999E-3</v>
      </c>
      <c r="FQ32">
        <v>0.114926</v>
      </c>
      <c r="FR32">
        <v>0.10289</v>
      </c>
      <c r="FS32">
        <v>31971.7</v>
      </c>
      <c r="FT32">
        <v>24918.1</v>
      </c>
      <c r="FU32">
        <v>30057.5</v>
      </c>
      <c r="FV32">
        <v>24385</v>
      </c>
      <c r="FW32">
        <v>35368.6</v>
      </c>
      <c r="FX32">
        <v>31961.3</v>
      </c>
      <c r="FY32">
        <v>43947.9</v>
      </c>
      <c r="FZ32">
        <v>39815.300000000003</v>
      </c>
      <c r="GA32">
        <v>2.1980200000000001</v>
      </c>
      <c r="GB32">
        <v>1.90482</v>
      </c>
      <c r="GC32">
        <v>0.15479000000000001</v>
      </c>
      <c r="GD32">
        <v>0</v>
      </c>
      <c r="GE32">
        <v>23.186800000000002</v>
      </c>
      <c r="GF32">
        <v>999.9</v>
      </c>
      <c r="GG32">
        <v>59.8</v>
      </c>
      <c r="GH32">
        <v>30.5</v>
      </c>
      <c r="GI32">
        <v>25.879000000000001</v>
      </c>
      <c r="GJ32">
        <v>30.267199999999999</v>
      </c>
      <c r="GK32">
        <v>39.102600000000002</v>
      </c>
      <c r="GL32">
        <v>1</v>
      </c>
      <c r="GM32">
        <v>-0.164685</v>
      </c>
      <c r="GN32">
        <v>-0.47054499999999999</v>
      </c>
      <c r="GO32">
        <v>20.2666</v>
      </c>
      <c r="GP32">
        <v>5.2285199999999996</v>
      </c>
      <c r="GQ32">
        <v>11.902100000000001</v>
      </c>
      <c r="GR32">
        <v>4.96495</v>
      </c>
      <c r="GS32">
        <v>3.2919999999999998</v>
      </c>
      <c r="GT32">
        <v>9999</v>
      </c>
      <c r="GU32">
        <v>9999</v>
      </c>
      <c r="GV32">
        <v>5170.3999999999996</v>
      </c>
      <c r="GW32">
        <v>976.9</v>
      </c>
      <c r="GX32">
        <v>1.877</v>
      </c>
      <c r="GY32">
        <v>1.8753200000000001</v>
      </c>
      <c r="GZ32">
        <v>1.87399</v>
      </c>
      <c r="HA32">
        <v>1.87317</v>
      </c>
      <c r="HB32">
        <v>1.87469</v>
      </c>
      <c r="HC32">
        <v>1.86968</v>
      </c>
      <c r="HD32">
        <v>1.87391</v>
      </c>
      <c r="HE32">
        <v>1.87897</v>
      </c>
      <c r="HF32">
        <v>0</v>
      </c>
      <c r="HG32">
        <v>0</v>
      </c>
      <c r="HH32">
        <v>0</v>
      </c>
      <c r="HI32">
        <v>0</v>
      </c>
      <c r="HJ32" t="s">
        <v>399</v>
      </c>
      <c r="HK32" t="s">
        <v>400</v>
      </c>
      <c r="HL32" t="s">
        <v>401</v>
      </c>
      <c r="HM32" t="s">
        <v>401</v>
      </c>
      <c r="HN32" t="s">
        <v>401</v>
      </c>
      <c r="HO32" t="s">
        <v>401</v>
      </c>
      <c r="HP32">
        <v>0</v>
      </c>
      <c r="HQ32">
        <v>100</v>
      </c>
      <c r="HR32">
        <v>100</v>
      </c>
      <c r="HS32">
        <v>0.314</v>
      </c>
      <c r="HT32">
        <v>0.18290000000000001</v>
      </c>
      <c r="HU32">
        <v>0.1469076035541152</v>
      </c>
      <c r="HV32">
        <v>9.7846438420996166E-4</v>
      </c>
      <c r="HW32">
        <v>-2.5827086373742828E-6</v>
      </c>
      <c r="HX32">
        <v>7.8586341386663365E-10</v>
      </c>
      <c r="HY32">
        <v>-0.1040569539458613</v>
      </c>
      <c r="HZ32">
        <v>-8.4438002641763817E-3</v>
      </c>
      <c r="IA32">
        <v>1.264093270743213E-3</v>
      </c>
      <c r="IB32">
        <v>-1.32040390140585E-5</v>
      </c>
      <c r="IC32">
        <v>5</v>
      </c>
      <c r="ID32">
        <v>2007</v>
      </c>
      <c r="IE32">
        <v>1</v>
      </c>
      <c r="IF32">
        <v>23</v>
      </c>
      <c r="IG32">
        <v>1.3</v>
      </c>
      <c r="IH32">
        <v>5.9</v>
      </c>
      <c r="II32">
        <v>3.1738299999999997E-2</v>
      </c>
      <c r="IJ32">
        <v>4.99756</v>
      </c>
      <c r="IK32">
        <v>1.42578</v>
      </c>
      <c r="IL32">
        <v>2.2851599999999999</v>
      </c>
      <c r="IM32">
        <v>1.5478499999999999</v>
      </c>
      <c r="IN32">
        <v>2.2778299999999998</v>
      </c>
      <c r="IO32">
        <v>33.176900000000003</v>
      </c>
      <c r="IP32">
        <v>15.1652</v>
      </c>
      <c r="IQ32">
        <v>18</v>
      </c>
      <c r="IR32">
        <v>629.42499999999995</v>
      </c>
      <c r="IS32">
        <v>427.10500000000002</v>
      </c>
      <c r="IT32">
        <v>24.999600000000001</v>
      </c>
      <c r="IU32">
        <v>25.294799999999999</v>
      </c>
      <c r="IV32">
        <v>29.999600000000001</v>
      </c>
      <c r="IW32">
        <v>25.274799999999999</v>
      </c>
      <c r="IX32">
        <v>25.213899999999999</v>
      </c>
      <c r="IY32">
        <v>0</v>
      </c>
      <c r="IZ32">
        <v>27.177</v>
      </c>
      <c r="JA32">
        <v>31.683800000000002</v>
      </c>
      <c r="JB32">
        <v>25</v>
      </c>
      <c r="JC32">
        <v>0</v>
      </c>
      <c r="JD32">
        <v>18.894600000000001</v>
      </c>
      <c r="JE32">
        <v>101.34</v>
      </c>
      <c r="JF32">
        <v>101.268</v>
      </c>
    </row>
    <row r="33" spans="1:266" x14ac:dyDescent="0.2">
      <c r="A33">
        <v>17</v>
      </c>
      <c r="B33">
        <v>1657252958</v>
      </c>
      <c r="C33">
        <v>1919.900000095367</v>
      </c>
      <c r="D33" t="s">
        <v>452</v>
      </c>
      <c r="E33" t="s">
        <v>453</v>
      </c>
      <c r="F33" t="s">
        <v>394</v>
      </c>
      <c r="H33" t="s">
        <v>422</v>
      </c>
      <c r="I33" t="s">
        <v>431</v>
      </c>
      <c r="J33" t="s">
        <v>424</v>
      </c>
      <c r="K33">
        <v>1657252958</v>
      </c>
      <c r="L33">
        <f t="shared" si="0"/>
        <v>3.5903911054080673E-3</v>
      </c>
      <c r="M33">
        <f t="shared" si="1"/>
        <v>3.5903911054080675</v>
      </c>
      <c r="N33">
        <f t="shared" si="2"/>
        <v>12.810414495659062</v>
      </c>
      <c r="O33">
        <f t="shared" si="3"/>
        <v>385.99400000000003</v>
      </c>
      <c r="P33">
        <f t="shared" si="4"/>
        <v>303.92749324087612</v>
      </c>
      <c r="Q33">
        <f t="shared" si="5"/>
        <v>30.82065069577915</v>
      </c>
      <c r="R33">
        <f t="shared" si="6"/>
        <v>39.142843307163403</v>
      </c>
      <c r="S33">
        <f t="shared" si="7"/>
        <v>0.29378668803211283</v>
      </c>
      <c r="T33">
        <f t="shared" si="8"/>
        <v>1.9145980159750386</v>
      </c>
      <c r="U33">
        <f t="shared" si="9"/>
        <v>0.27084520175897286</v>
      </c>
      <c r="V33">
        <f t="shared" si="10"/>
        <v>0.17118991713971154</v>
      </c>
      <c r="W33">
        <f t="shared" si="11"/>
        <v>241.77137807452479</v>
      </c>
      <c r="X33">
        <f t="shared" si="12"/>
        <v>26.856380484780576</v>
      </c>
      <c r="Y33">
        <f t="shared" si="13"/>
        <v>26.856380484780576</v>
      </c>
      <c r="Z33">
        <f t="shared" si="14"/>
        <v>3.5490799372142892</v>
      </c>
      <c r="AA33">
        <f t="shared" si="15"/>
        <v>65.972846650907911</v>
      </c>
      <c r="AB33">
        <f t="shared" si="16"/>
        <v>2.2431834460944402</v>
      </c>
      <c r="AC33">
        <f t="shared" si="17"/>
        <v>3.4001616725198103</v>
      </c>
      <c r="AD33">
        <f t="shared" si="18"/>
        <v>1.305896491119849</v>
      </c>
      <c r="AE33">
        <f t="shared" si="19"/>
        <v>-158.33624774849577</v>
      </c>
      <c r="AF33">
        <f t="shared" si="20"/>
        <v>-75.049108212095078</v>
      </c>
      <c r="AG33">
        <f t="shared" si="21"/>
        <v>-8.4166469942563555</v>
      </c>
      <c r="AH33">
        <f t="shared" si="22"/>
        <v>-3.0624880322406511E-2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25834.586041302682</v>
      </c>
      <c r="AN33" t="s">
        <v>395</v>
      </c>
      <c r="AO33" t="s">
        <v>395</v>
      </c>
      <c r="AP33">
        <v>0</v>
      </c>
      <c r="AQ33">
        <v>0</v>
      </c>
      <c r="AR33" t="e">
        <f t="shared" si="26"/>
        <v>#DIV/0!</v>
      </c>
      <c r="AS33">
        <v>0</v>
      </c>
      <c r="AT33" t="s">
        <v>395</v>
      </c>
      <c r="AU33" t="s">
        <v>395</v>
      </c>
      <c r="AV33">
        <v>0</v>
      </c>
      <c r="AW33">
        <v>0</v>
      </c>
      <c r="AX33" t="e">
        <f t="shared" si="27"/>
        <v>#DIV/0!</v>
      </c>
      <c r="AY33">
        <v>0.5</v>
      </c>
      <c r="AZ33">
        <f t="shared" si="28"/>
        <v>1261.3953005567487</v>
      </c>
      <c r="BA33">
        <f t="shared" si="29"/>
        <v>12.810414495659062</v>
      </c>
      <c r="BB33" t="e">
        <f t="shared" si="30"/>
        <v>#DIV/0!</v>
      </c>
      <c r="BC33">
        <f t="shared" si="31"/>
        <v>1.0155749343607719E-2</v>
      </c>
      <c r="BD33" t="e">
        <f t="shared" si="32"/>
        <v>#DIV/0!</v>
      </c>
      <c r="BE33" t="e">
        <f t="shared" si="33"/>
        <v>#DIV/0!</v>
      </c>
      <c r="BF33" t="s">
        <v>395</v>
      </c>
      <c r="BG33">
        <v>0</v>
      </c>
      <c r="BH33" t="e">
        <f t="shared" si="34"/>
        <v>#DIV/0!</v>
      </c>
      <c r="BI33" t="e">
        <f t="shared" si="35"/>
        <v>#DIV/0!</v>
      </c>
      <c r="BJ33" t="e">
        <f t="shared" si="36"/>
        <v>#DIV/0!</v>
      </c>
      <c r="BK33" t="e">
        <f t="shared" si="37"/>
        <v>#DIV/0!</v>
      </c>
      <c r="BL33" t="e">
        <f t="shared" si="38"/>
        <v>#DIV/0!</v>
      </c>
      <c r="BM33" t="e">
        <f t="shared" si="39"/>
        <v>#DIV/0!</v>
      </c>
      <c r="BN33" t="e">
        <f t="shared" si="40"/>
        <v>#DIV/0!</v>
      </c>
      <c r="BO33" t="e">
        <f t="shared" si="41"/>
        <v>#DIV/0!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f t="shared" si="42"/>
        <v>1500.22</v>
      </c>
      <c r="CI33">
        <f t="shared" si="43"/>
        <v>1261.3953005567487</v>
      </c>
      <c r="CJ33">
        <f t="shared" si="44"/>
        <v>0.84080688202846821</v>
      </c>
      <c r="CK33">
        <f t="shared" si="45"/>
        <v>0.16115728231494367</v>
      </c>
      <c r="CL33">
        <v>6</v>
      </c>
      <c r="CM33">
        <v>0.5</v>
      </c>
      <c r="CN33" t="s">
        <v>396</v>
      </c>
      <c r="CO33">
        <v>2</v>
      </c>
      <c r="CP33">
        <v>1657252958</v>
      </c>
      <c r="CQ33">
        <v>385.99400000000003</v>
      </c>
      <c r="CR33">
        <v>400.19</v>
      </c>
      <c r="CS33">
        <v>22.1204</v>
      </c>
      <c r="CT33">
        <v>18.609500000000001</v>
      </c>
      <c r="CU33">
        <v>385.93</v>
      </c>
      <c r="CV33">
        <v>21.9407</v>
      </c>
      <c r="CW33">
        <v>600.01199999999994</v>
      </c>
      <c r="CX33">
        <v>101.30800000000001</v>
      </c>
      <c r="CY33">
        <v>9.9906099999999998E-2</v>
      </c>
      <c r="CZ33">
        <v>26.129300000000001</v>
      </c>
      <c r="DA33">
        <v>25.7989</v>
      </c>
      <c r="DB33">
        <v>999.9</v>
      </c>
      <c r="DC33">
        <v>0</v>
      </c>
      <c r="DD33">
        <v>0</v>
      </c>
      <c r="DE33">
        <v>4983.75</v>
      </c>
      <c r="DF33">
        <v>0</v>
      </c>
      <c r="DG33">
        <v>743.24300000000005</v>
      </c>
      <c r="DH33">
        <v>-13.911</v>
      </c>
      <c r="DI33">
        <v>395.017</v>
      </c>
      <c r="DJ33">
        <v>407.77800000000002</v>
      </c>
      <c r="DK33">
        <v>3.51091</v>
      </c>
      <c r="DL33">
        <v>400.19</v>
      </c>
      <c r="DM33">
        <v>18.609500000000001</v>
      </c>
      <c r="DN33">
        <v>2.2409699999999999</v>
      </c>
      <c r="DO33">
        <v>1.8852899999999999</v>
      </c>
      <c r="DP33">
        <v>19.258199999999999</v>
      </c>
      <c r="DQ33">
        <v>16.5124</v>
      </c>
      <c r="DR33">
        <v>1500.22</v>
      </c>
      <c r="DS33">
        <v>0.97301199999999999</v>
      </c>
      <c r="DT33">
        <v>2.69883E-2</v>
      </c>
      <c r="DU33">
        <v>0</v>
      </c>
      <c r="DV33">
        <v>644.58600000000001</v>
      </c>
      <c r="DW33">
        <v>4.9993100000000004</v>
      </c>
      <c r="DX33">
        <v>16261</v>
      </c>
      <c r="DY33">
        <v>13261.3</v>
      </c>
      <c r="DZ33">
        <v>36.561999999999998</v>
      </c>
      <c r="EA33">
        <v>37.811999999999998</v>
      </c>
      <c r="EB33">
        <v>37</v>
      </c>
      <c r="EC33">
        <v>37.061999999999998</v>
      </c>
      <c r="ED33">
        <v>38</v>
      </c>
      <c r="EE33">
        <v>1454.87</v>
      </c>
      <c r="EF33">
        <v>40.35</v>
      </c>
      <c r="EG33">
        <v>0</v>
      </c>
      <c r="EH33">
        <v>1657252958.3</v>
      </c>
      <c r="EI33">
        <v>0</v>
      </c>
      <c r="EJ33">
        <v>648.58511999999996</v>
      </c>
      <c r="EK33">
        <v>-38.025615443870493</v>
      </c>
      <c r="EL33">
        <v>-2318.0769257346392</v>
      </c>
      <c r="EM33">
        <v>16515.644</v>
      </c>
      <c r="EN33">
        <v>15</v>
      </c>
      <c r="EO33">
        <v>1657252986</v>
      </c>
      <c r="EP33" t="s">
        <v>454</v>
      </c>
      <c r="EQ33">
        <v>1657252986</v>
      </c>
      <c r="ER33">
        <v>1657252505.5</v>
      </c>
      <c r="ES33">
        <v>16</v>
      </c>
      <c r="ET33">
        <v>-0.27400000000000002</v>
      </c>
      <c r="EU33">
        <v>-3.0000000000000001E-3</v>
      </c>
      <c r="EV33">
        <v>6.4000000000000001E-2</v>
      </c>
      <c r="EW33">
        <v>0.113</v>
      </c>
      <c r="EX33">
        <v>401</v>
      </c>
      <c r="EY33">
        <v>20</v>
      </c>
      <c r="EZ33">
        <v>0.22</v>
      </c>
      <c r="FA33">
        <v>0.03</v>
      </c>
      <c r="FB33">
        <v>-13.336921951219519</v>
      </c>
      <c r="FC33">
        <v>-4.8364202090592459</v>
      </c>
      <c r="FD33">
        <v>0.50644893442150762</v>
      </c>
      <c r="FE33">
        <v>0</v>
      </c>
      <c r="FF33">
        <v>3.5286663414634152</v>
      </c>
      <c r="FG33">
        <v>-0.167561184668995</v>
      </c>
      <c r="FH33">
        <v>1.8266384527001529E-2</v>
      </c>
      <c r="FI33">
        <v>1</v>
      </c>
      <c r="FJ33">
        <v>1</v>
      </c>
      <c r="FK33">
        <v>2</v>
      </c>
      <c r="FL33" t="s">
        <v>398</v>
      </c>
      <c r="FM33">
        <v>3.18004</v>
      </c>
      <c r="FN33">
        <v>2.7642899999999999</v>
      </c>
      <c r="FO33">
        <v>9.9140000000000006E-2</v>
      </c>
      <c r="FP33">
        <v>0.102434</v>
      </c>
      <c r="FQ33">
        <v>0.11453099999999999</v>
      </c>
      <c r="FR33">
        <v>0.102121</v>
      </c>
      <c r="FS33">
        <v>28858.5</v>
      </c>
      <c r="FT33">
        <v>22393.4</v>
      </c>
      <c r="FU33">
        <v>30062.3</v>
      </c>
      <c r="FV33">
        <v>24387.9</v>
      </c>
      <c r="FW33">
        <v>35394.1</v>
      </c>
      <c r="FX33">
        <v>31997.1</v>
      </c>
      <c r="FY33">
        <v>43954.7</v>
      </c>
      <c r="FZ33">
        <v>39820.800000000003</v>
      </c>
      <c r="GA33">
        <v>2.19937</v>
      </c>
      <c r="GB33">
        <v>1.90795</v>
      </c>
      <c r="GC33">
        <v>0.14788999999999999</v>
      </c>
      <c r="GD33">
        <v>0</v>
      </c>
      <c r="GE33">
        <v>23.370699999999999</v>
      </c>
      <c r="GF33">
        <v>999.9</v>
      </c>
      <c r="GG33">
        <v>59.3</v>
      </c>
      <c r="GH33">
        <v>30.4</v>
      </c>
      <c r="GI33">
        <v>25.517600000000002</v>
      </c>
      <c r="GJ33">
        <v>30.277200000000001</v>
      </c>
      <c r="GK33">
        <v>40.120199999999997</v>
      </c>
      <c r="GL33">
        <v>1</v>
      </c>
      <c r="GM33">
        <v>-0.172571</v>
      </c>
      <c r="GN33">
        <v>-0.47057500000000002</v>
      </c>
      <c r="GO33">
        <v>20.266400000000001</v>
      </c>
      <c r="GP33">
        <v>5.2274700000000003</v>
      </c>
      <c r="GQ33">
        <v>11.902100000000001</v>
      </c>
      <c r="GR33">
        <v>4.9652000000000003</v>
      </c>
      <c r="GS33">
        <v>3.2919999999999998</v>
      </c>
      <c r="GT33">
        <v>9999</v>
      </c>
      <c r="GU33">
        <v>9999</v>
      </c>
      <c r="GV33">
        <v>5188.2</v>
      </c>
      <c r="GW33">
        <v>976.9</v>
      </c>
      <c r="GX33">
        <v>1.877</v>
      </c>
      <c r="GY33">
        <v>1.87531</v>
      </c>
      <c r="GZ33">
        <v>1.8739300000000001</v>
      </c>
      <c r="HA33">
        <v>1.87317</v>
      </c>
      <c r="HB33">
        <v>1.87469</v>
      </c>
      <c r="HC33">
        <v>1.8696600000000001</v>
      </c>
      <c r="HD33">
        <v>1.87392</v>
      </c>
      <c r="HE33">
        <v>1.87897</v>
      </c>
      <c r="HF33">
        <v>0</v>
      </c>
      <c r="HG33">
        <v>0</v>
      </c>
      <c r="HH33">
        <v>0</v>
      </c>
      <c r="HI33">
        <v>0</v>
      </c>
      <c r="HJ33" t="s">
        <v>399</v>
      </c>
      <c r="HK33" t="s">
        <v>400</v>
      </c>
      <c r="HL33" t="s">
        <v>401</v>
      </c>
      <c r="HM33" t="s">
        <v>401</v>
      </c>
      <c r="HN33" t="s">
        <v>401</v>
      </c>
      <c r="HO33" t="s">
        <v>401</v>
      </c>
      <c r="HP33">
        <v>0</v>
      </c>
      <c r="HQ33">
        <v>100</v>
      </c>
      <c r="HR33">
        <v>100</v>
      </c>
      <c r="HS33">
        <v>6.4000000000000001E-2</v>
      </c>
      <c r="HT33">
        <v>0.1797</v>
      </c>
      <c r="HU33">
        <v>0.31043067225448018</v>
      </c>
      <c r="HV33">
        <v>9.7846438420996166E-4</v>
      </c>
      <c r="HW33">
        <v>-2.5827086373742828E-6</v>
      </c>
      <c r="HX33">
        <v>7.8586341386663365E-10</v>
      </c>
      <c r="HY33">
        <v>-0.1040569539458613</v>
      </c>
      <c r="HZ33">
        <v>-8.4438002641763817E-3</v>
      </c>
      <c r="IA33">
        <v>1.264093270743213E-3</v>
      </c>
      <c r="IB33">
        <v>-1.32040390140585E-5</v>
      </c>
      <c r="IC33">
        <v>5</v>
      </c>
      <c r="ID33">
        <v>2007</v>
      </c>
      <c r="IE33">
        <v>1</v>
      </c>
      <c r="IF33">
        <v>23</v>
      </c>
      <c r="IG33">
        <v>1.3</v>
      </c>
      <c r="IH33">
        <v>7.5</v>
      </c>
      <c r="II33">
        <v>1.0437000000000001</v>
      </c>
      <c r="IJ33">
        <v>2.4365199999999998</v>
      </c>
      <c r="IK33">
        <v>1.42578</v>
      </c>
      <c r="IL33">
        <v>2.2863799999999999</v>
      </c>
      <c r="IM33">
        <v>1.5478499999999999</v>
      </c>
      <c r="IN33">
        <v>2.3645</v>
      </c>
      <c r="IO33">
        <v>33.132199999999997</v>
      </c>
      <c r="IP33">
        <v>15.173999999999999</v>
      </c>
      <c r="IQ33">
        <v>18</v>
      </c>
      <c r="IR33">
        <v>629.25699999999995</v>
      </c>
      <c r="IS33">
        <v>428.09800000000001</v>
      </c>
      <c r="IT33">
        <v>24.9999</v>
      </c>
      <c r="IU33">
        <v>25.192</v>
      </c>
      <c r="IV33">
        <v>29.9999</v>
      </c>
      <c r="IW33">
        <v>25.170400000000001</v>
      </c>
      <c r="IX33">
        <v>25.114599999999999</v>
      </c>
      <c r="IY33">
        <v>20.9312</v>
      </c>
      <c r="IZ33">
        <v>27.647600000000001</v>
      </c>
      <c r="JA33">
        <v>30.132400000000001</v>
      </c>
      <c r="JB33">
        <v>25</v>
      </c>
      <c r="JC33">
        <v>400</v>
      </c>
      <c r="JD33">
        <v>18.676600000000001</v>
      </c>
      <c r="JE33">
        <v>101.35599999999999</v>
      </c>
      <c r="JF33">
        <v>101.28100000000001</v>
      </c>
    </row>
    <row r="34" spans="1:266" x14ac:dyDescent="0.2">
      <c r="A34">
        <v>18</v>
      </c>
      <c r="B34">
        <v>1657253062.0999999</v>
      </c>
      <c r="C34">
        <v>2024</v>
      </c>
      <c r="D34" t="s">
        <v>455</v>
      </c>
      <c r="E34" t="s">
        <v>456</v>
      </c>
      <c r="F34" t="s">
        <v>394</v>
      </c>
      <c r="H34" t="s">
        <v>422</v>
      </c>
      <c r="I34" t="s">
        <v>431</v>
      </c>
      <c r="J34" t="s">
        <v>424</v>
      </c>
      <c r="K34">
        <v>1657253062.0999999</v>
      </c>
      <c r="L34">
        <f t="shared" si="0"/>
        <v>3.6376948481232608E-3</v>
      </c>
      <c r="M34">
        <f t="shared" si="1"/>
        <v>3.6376948481232607</v>
      </c>
      <c r="N34">
        <f t="shared" si="2"/>
        <v>12.466287762772373</v>
      </c>
      <c r="O34">
        <f t="shared" si="3"/>
        <v>386.18400000000003</v>
      </c>
      <c r="P34">
        <f t="shared" si="4"/>
        <v>307.16796273551546</v>
      </c>
      <c r="Q34">
        <f t="shared" si="5"/>
        <v>31.147706696491085</v>
      </c>
      <c r="R34">
        <f t="shared" si="6"/>
        <v>39.160158031308008</v>
      </c>
      <c r="S34">
        <f t="shared" si="7"/>
        <v>0.29837506390162527</v>
      </c>
      <c r="T34">
        <f t="shared" si="8"/>
        <v>1.9224055112378482</v>
      </c>
      <c r="U34">
        <f t="shared" si="9"/>
        <v>0.27483011593448853</v>
      </c>
      <c r="V34">
        <f t="shared" si="10"/>
        <v>0.17372915257966265</v>
      </c>
      <c r="W34">
        <f t="shared" si="11"/>
        <v>241.73104007524378</v>
      </c>
      <c r="X34">
        <f t="shared" si="12"/>
        <v>26.742626305547876</v>
      </c>
      <c r="Y34">
        <f t="shared" si="13"/>
        <v>26.742626305547876</v>
      </c>
      <c r="Z34">
        <f t="shared" si="14"/>
        <v>3.5254120519706462</v>
      </c>
      <c r="AA34">
        <f t="shared" si="15"/>
        <v>65.687174414584121</v>
      </c>
      <c r="AB34">
        <f t="shared" si="16"/>
        <v>2.2212598391523501</v>
      </c>
      <c r="AC34">
        <f t="shared" si="17"/>
        <v>3.3815731289229842</v>
      </c>
      <c r="AD34">
        <f t="shared" si="18"/>
        <v>1.3041522128182961</v>
      </c>
      <c r="AE34">
        <f t="shared" si="19"/>
        <v>-160.42234280223579</v>
      </c>
      <c r="AF34">
        <f t="shared" si="20"/>
        <v>-73.173078826907229</v>
      </c>
      <c r="AG34">
        <f t="shared" si="21"/>
        <v>-8.1644761526997591</v>
      </c>
      <c r="AH34">
        <f t="shared" si="22"/>
        <v>-2.8857706598998334E-2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26040.020540908619</v>
      </c>
      <c r="AN34" t="s">
        <v>395</v>
      </c>
      <c r="AO34" t="s">
        <v>395</v>
      </c>
      <c r="AP34">
        <v>0</v>
      </c>
      <c r="AQ34">
        <v>0</v>
      </c>
      <c r="AR34" t="e">
        <f t="shared" si="26"/>
        <v>#DIV/0!</v>
      </c>
      <c r="AS34">
        <v>0</v>
      </c>
      <c r="AT34" t="s">
        <v>395</v>
      </c>
      <c r="AU34" t="s">
        <v>395</v>
      </c>
      <c r="AV34">
        <v>0</v>
      </c>
      <c r="AW34">
        <v>0</v>
      </c>
      <c r="AX34" t="e">
        <f t="shared" si="27"/>
        <v>#DIV/0!</v>
      </c>
      <c r="AY34">
        <v>0.5</v>
      </c>
      <c r="AZ34">
        <f t="shared" si="28"/>
        <v>1261.1775005571212</v>
      </c>
      <c r="BA34">
        <f t="shared" si="29"/>
        <v>12.466287762772373</v>
      </c>
      <c r="BB34" t="e">
        <f t="shared" si="30"/>
        <v>#DIV/0!</v>
      </c>
      <c r="BC34">
        <f t="shared" si="31"/>
        <v>9.8846417393788182E-3</v>
      </c>
      <c r="BD34" t="e">
        <f t="shared" si="32"/>
        <v>#DIV/0!</v>
      </c>
      <c r="BE34" t="e">
        <f t="shared" si="33"/>
        <v>#DIV/0!</v>
      </c>
      <c r="BF34" t="s">
        <v>395</v>
      </c>
      <c r="BG34">
        <v>0</v>
      </c>
      <c r="BH34" t="e">
        <f t="shared" si="34"/>
        <v>#DIV/0!</v>
      </c>
      <c r="BI34" t="e">
        <f t="shared" si="35"/>
        <v>#DIV/0!</v>
      </c>
      <c r="BJ34" t="e">
        <f t="shared" si="36"/>
        <v>#DIV/0!</v>
      </c>
      <c r="BK34" t="e">
        <f t="shared" si="37"/>
        <v>#DIV/0!</v>
      </c>
      <c r="BL34" t="e">
        <f t="shared" si="38"/>
        <v>#DIV/0!</v>
      </c>
      <c r="BM34" t="e">
        <f t="shared" si="39"/>
        <v>#DIV/0!</v>
      </c>
      <c r="BN34" t="e">
        <f t="shared" si="40"/>
        <v>#DIV/0!</v>
      </c>
      <c r="BO34" t="e">
        <f t="shared" si="41"/>
        <v>#DIV/0!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f t="shared" si="42"/>
        <v>1499.96</v>
      </c>
      <c r="CI34">
        <f t="shared" si="43"/>
        <v>1261.1775005571212</v>
      </c>
      <c r="CJ34">
        <f t="shared" si="44"/>
        <v>0.84080742190266489</v>
      </c>
      <c r="CK34">
        <f t="shared" si="45"/>
        <v>0.16115832427214311</v>
      </c>
      <c r="CL34">
        <v>6</v>
      </c>
      <c r="CM34">
        <v>0.5</v>
      </c>
      <c r="CN34" t="s">
        <v>396</v>
      </c>
      <c r="CO34">
        <v>2</v>
      </c>
      <c r="CP34">
        <v>1657253062.0999999</v>
      </c>
      <c r="CQ34">
        <v>386.18400000000003</v>
      </c>
      <c r="CR34">
        <v>400.05</v>
      </c>
      <c r="CS34">
        <v>21.9053</v>
      </c>
      <c r="CT34">
        <v>18.348600000000001</v>
      </c>
      <c r="CU34">
        <v>386.11</v>
      </c>
      <c r="CV34">
        <v>21.731400000000001</v>
      </c>
      <c r="CW34">
        <v>600.221</v>
      </c>
      <c r="CX34">
        <v>101.303</v>
      </c>
      <c r="CY34">
        <v>9.9849499999999994E-2</v>
      </c>
      <c r="CZ34">
        <v>26.0366</v>
      </c>
      <c r="DA34">
        <v>25.668500000000002</v>
      </c>
      <c r="DB34">
        <v>999.9</v>
      </c>
      <c r="DC34">
        <v>0</v>
      </c>
      <c r="DD34">
        <v>0</v>
      </c>
      <c r="DE34">
        <v>5016.88</v>
      </c>
      <c r="DF34">
        <v>0</v>
      </c>
      <c r="DG34">
        <v>634.20600000000002</v>
      </c>
      <c r="DH34">
        <v>-13.8657</v>
      </c>
      <c r="DI34">
        <v>394.83300000000003</v>
      </c>
      <c r="DJ34">
        <v>407.52800000000002</v>
      </c>
      <c r="DK34">
        <v>3.5566599999999999</v>
      </c>
      <c r="DL34">
        <v>400.05</v>
      </c>
      <c r="DM34">
        <v>18.348600000000001</v>
      </c>
      <c r="DN34">
        <v>2.2190599999999998</v>
      </c>
      <c r="DO34">
        <v>1.85877</v>
      </c>
      <c r="DP34">
        <v>19.1006</v>
      </c>
      <c r="DQ34">
        <v>16.289899999999999</v>
      </c>
      <c r="DR34">
        <v>1499.96</v>
      </c>
      <c r="DS34">
        <v>0.97299599999999997</v>
      </c>
      <c r="DT34">
        <v>2.7003699999999999E-2</v>
      </c>
      <c r="DU34">
        <v>0</v>
      </c>
      <c r="DV34">
        <v>650.13199999999995</v>
      </c>
      <c r="DW34">
        <v>4.9993100000000004</v>
      </c>
      <c r="DX34">
        <v>16528.3</v>
      </c>
      <c r="DY34">
        <v>13258.8</v>
      </c>
      <c r="DZ34">
        <v>38.25</v>
      </c>
      <c r="EA34">
        <v>40.061999999999998</v>
      </c>
      <c r="EB34">
        <v>38.625</v>
      </c>
      <c r="EC34">
        <v>39.75</v>
      </c>
      <c r="ED34">
        <v>39.875</v>
      </c>
      <c r="EE34">
        <v>1454.59</v>
      </c>
      <c r="EF34">
        <v>40.369999999999997</v>
      </c>
      <c r="EG34">
        <v>0</v>
      </c>
      <c r="EH34">
        <v>1657253062.7</v>
      </c>
      <c r="EI34">
        <v>0</v>
      </c>
      <c r="EJ34">
        <v>649.80096000000003</v>
      </c>
      <c r="EK34">
        <v>1.831153848445717</v>
      </c>
      <c r="EL34">
        <v>-411.31538840136938</v>
      </c>
      <c r="EM34">
        <v>16440.324000000001</v>
      </c>
      <c r="EN34">
        <v>15</v>
      </c>
      <c r="EO34">
        <v>1657252986</v>
      </c>
      <c r="EP34" t="s">
        <v>454</v>
      </c>
      <c r="EQ34">
        <v>1657252986</v>
      </c>
      <c r="ER34">
        <v>1657252505.5</v>
      </c>
      <c r="ES34">
        <v>16</v>
      </c>
      <c r="ET34">
        <v>-0.27400000000000002</v>
      </c>
      <c r="EU34">
        <v>-3.0000000000000001E-3</v>
      </c>
      <c r="EV34">
        <v>6.4000000000000001E-2</v>
      </c>
      <c r="EW34">
        <v>0.113</v>
      </c>
      <c r="EX34">
        <v>401</v>
      </c>
      <c r="EY34">
        <v>20</v>
      </c>
      <c r="EZ34">
        <v>0.22</v>
      </c>
      <c r="FA34">
        <v>0.03</v>
      </c>
      <c r="FB34">
        <v>-13.757046341463409</v>
      </c>
      <c r="FC34">
        <v>-0.27308362369339167</v>
      </c>
      <c r="FD34">
        <v>3.9533586200022633E-2</v>
      </c>
      <c r="FE34">
        <v>0</v>
      </c>
      <c r="FF34">
        <v>3.5829587804878051</v>
      </c>
      <c r="FG34">
        <v>-0.16079059233449111</v>
      </c>
      <c r="FH34">
        <v>1.6572919756171429E-2</v>
      </c>
      <c r="FI34">
        <v>1</v>
      </c>
      <c r="FJ34">
        <v>1</v>
      </c>
      <c r="FK34">
        <v>2</v>
      </c>
      <c r="FL34" t="s">
        <v>398</v>
      </c>
      <c r="FM34">
        <v>3.1806000000000001</v>
      </c>
      <c r="FN34">
        <v>2.7643800000000001</v>
      </c>
      <c r="FO34">
        <v>9.9192100000000005E-2</v>
      </c>
      <c r="FP34">
        <v>0.102423</v>
      </c>
      <c r="FQ34">
        <v>0.11378000000000001</v>
      </c>
      <c r="FR34">
        <v>0.10112500000000001</v>
      </c>
      <c r="FS34">
        <v>28859.7</v>
      </c>
      <c r="FT34">
        <v>22396.6</v>
      </c>
      <c r="FU34">
        <v>30064.9</v>
      </c>
      <c r="FV34">
        <v>24390.7</v>
      </c>
      <c r="FW34">
        <v>35427.4</v>
      </c>
      <c r="FX34">
        <v>32037</v>
      </c>
      <c r="FY34">
        <v>43958.1</v>
      </c>
      <c r="FZ34">
        <v>39825.5</v>
      </c>
      <c r="GA34">
        <v>2.2004700000000001</v>
      </c>
      <c r="GB34">
        <v>1.9091499999999999</v>
      </c>
      <c r="GC34">
        <v>0.14829600000000001</v>
      </c>
      <c r="GD34">
        <v>0</v>
      </c>
      <c r="GE34">
        <v>23.2331</v>
      </c>
      <c r="GF34">
        <v>999.9</v>
      </c>
      <c r="GG34">
        <v>58.8</v>
      </c>
      <c r="GH34">
        <v>30.4</v>
      </c>
      <c r="GI34">
        <v>25.303799999999999</v>
      </c>
      <c r="GJ34">
        <v>30.709099999999999</v>
      </c>
      <c r="GK34">
        <v>39.867800000000003</v>
      </c>
      <c r="GL34">
        <v>1</v>
      </c>
      <c r="GM34">
        <v>-0.178506</v>
      </c>
      <c r="GN34">
        <v>-0.51280199999999998</v>
      </c>
      <c r="GO34">
        <v>20.2682</v>
      </c>
      <c r="GP34">
        <v>5.2271700000000001</v>
      </c>
      <c r="GQ34">
        <v>11.902100000000001</v>
      </c>
      <c r="GR34">
        <v>4.9653499999999999</v>
      </c>
      <c r="GS34">
        <v>3.2919999999999998</v>
      </c>
      <c r="GT34">
        <v>9999</v>
      </c>
      <c r="GU34">
        <v>9999</v>
      </c>
      <c r="GV34">
        <v>5206.7</v>
      </c>
      <c r="GW34">
        <v>977</v>
      </c>
      <c r="GX34">
        <v>1.877</v>
      </c>
      <c r="GY34">
        <v>1.87531</v>
      </c>
      <c r="GZ34">
        <v>1.8739600000000001</v>
      </c>
      <c r="HA34">
        <v>1.87317</v>
      </c>
      <c r="HB34">
        <v>1.87469</v>
      </c>
      <c r="HC34">
        <v>1.8696600000000001</v>
      </c>
      <c r="HD34">
        <v>1.87392</v>
      </c>
      <c r="HE34">
        <v>1.87897</v>
      </c>
      <c r="HF34">
        <v>0</v>
      </c>
      <c r="HG34">
        <v>0</v>
      </c>
      <c r="HH34">
        <v>0</v>
      </c>
      <c r="HI34">
        <v>0</v>
      </c>
      <c r="HJ34" t="s">
        <v>399</v>
      </c>
      <c r="HK34" t="s">
        <v>400</v>
      </c>
      <c r="HL34" t="s">
        <v>401</v>
      </c>
      <c r="HM34" t="s">
        <v>401</v>
      </c>
      <c r="HN34" t="s">
        <v>401</v>
      </c>
      <c r="HO34" t="s">
        <v>401</v>
      </c>
      <c r="HP34">
        <v>0</v>
      </c>
      <c r="HQ34">
        <v>100</v>
      </c>
      <c r="HR34">
        <v>100</v>
      </c>
      <c r="HS34">
        <v>7.3999999999999996E-2</v>
      </c>
      <c r="HT34">
        <v>0.1739</v>
      </c>
      <c r="HU34">
        <v>3.6281988606508948E-2</v>
      </c>
      <c r="HV34">
        <v>9.7846438420996166E-4</v>
      </c>
      <c r="HW34">
        <v>-2.5827086373742828E-6</v>
      </c>
      <c r="HX34">
        <v>7.8586341386663365E-10</v>
      </c>
      <c r="HY34">
        <v>-0.1040569539458613</v>
      </c>
      <c r="HZ34">
        <v>-8.4438002641763817E-3</v>
      </c>
      <c r="IA34">
        <v>1.264093270743213E-3</v>
      </c>
      <c r="IB34">
        <v>-1.32040390140585E-5</v>
      </c>
      <c r="IC34">
        <v>5</v>
      </c>
      <c r="ID34">
        <v>2007</v>
      </c>
      <c r="IE34">
        <v>1</v>
      </c>
      <c r="IF34">
        <v>23</v>
      </c>
      <c r="IG34">
        <v>1.3</v>
      </c>
      <c r="IH34">
        <v>9.3000000000000007</v>
      </c>
      <c r="II34">
        <v>1.0400400000000001</v>
      </c>
      <c r="IJ34">
        <v>2.4389599999999998</v>
      </c>
      <c r="IK34">
        <v>1.42578</v>
      </c>
      <c r="IL34">
        <v>2.2863799999999999</v>
      </c>
      <c r="IM34">
        <v>1.5478499999999999</v>
      </c>
      <c r="IN34">
        <v>2.3144499999999999</v>
      </c>
      <c r="IO34">
        <v>33.065199999999997</v>
      </c>
      <c r="IP34">
        <v>15.156499999999999</v>
      </c>
      <c r="IQ34">
        <v>18</v>
      </c>
      <c r="IR34">
        <v>629.072</v>
      </c>
      <c r="IS34">
        <v>428.07400000000001</v>
      </c>
      <c r="IT34">
        <v>24.999400000000001</v>
      </c>
      <c r="IU34">
        <v>25.102499999999999</v>
      </c>
      <c r="IV34">
        <v>29.9998</v>
      </c>
      <c r="IW34">
        <v>25.081099999999999</v>
      </c>
      <c r="IX34">
        <v>25.0244</v>
      </c>
      <c r="IY34">
        <v>20.856100000000001</v>
      </c>
      <c r="IZ34">
        <v>27.753699999999998</v>
      </c>
      <c r="JA34">
        <v>28.252099999999999</v>
      </c>
      <c r="JB34">
        <v>25</v>
      </c>
      <c r="JC34">
        <v>400</v>
      </c>
      <c r="JD34">
        <v>18.420999999999999</v>
      </c>
      <c r="JE34">
        <v>101.364</v>
      </c>
      <c r="JF34">
        <v>101.29300000000001</v>
      </c>
    </row>
    <row r="35" spans="1:266" x14ac:dyDescent="0.2">
      <c r="A35">
        <v>19</v>
      </c>
      <c r="B35">
        <v>1657253137.5999999</v>
      </c>
      <c r="C35">
        <v>2099.5</v>
      </c>
      <c r="D35" t="s">
        <v>457</v>
      </c>
      <c r="E35" t="s">
        <v>458</v>
      </c>
      <c r="F35" t="s">
        <v>394</v>
      </c>
      <c r="H35" t="s">
        <v>422</v>
      </c>
      <c r="I35" t="s">
        <v>431</v>
      </c>
      <c r="J35" t="s">
        <v>424</v>
      </c>
      <c r="K35">
        <v>1657253137.5999999</v>
      </c>
      <c r="L35">
        <f t="shared" si="0"/>
        <v>3.4182241781761701E-3</v>
      </c>
      <c r="M35">
        <f t="shared" si="1"/>
        <v>3.4182241781761702</v>
      </c>
      <c r="N35">
        <f t="shared" si="2"/>
        <v>16.414326240344703</v>
      </c>
      <c r="O35">
        <f t="shared" si="3"/>
        <v>581.63700000000006</v>
      </c>
      <c r="P35">
        <f t="shared" si="4"/>
        <v>468.42137463219336</v>
      </c>
      <c r="Q35">
        <f t="shared" si="5"/>
        <v>47.496885009619433</v>
      </c>
      <c r="R35">
        <f t="shared" si="6"/>
        <v>58.976697483183905</v>
      </c>
      <c r="S35">
        <f t="shared" si="7"/>
        <v>0.27472469305451624</v>
      </c>
      <c r="T35">
        <f t="shared" si="8"/>
        <v>1.923976147733242</v>
      </c>
      <c r="U35">
        <f t="shared" si="9"/>
        <v>0.25464482131112448</v>
      </c>
      <c r="V35">
        <f t="shared" si="10"/>
        <v>0.16083463429646491</v>
      </c>
      <c r="W35">
        <f t="shared" si="11"/>
        <v>241.72828607471823</v>
      </c>
      <c r="X35">
        <f t="shared" si="12"/>
        <v>26.9705498781233</v>
      </c>
      <c r="Y35">
        <f t="shared" si="13"/>
        <v>26.9705498781233</v>
      </c>
      <c r="Z35">
        <f t="shared" si="14"/>
        <v>3.5729735686951143</v>
      </c>
      <c r="AA35">
        <f t="shared" si="15"/>
        <v>65.998485708095458</v>
      </c>
      <c r="AB35">
        <f t="shared" si="16"/>
        <v>2.2509494801202399</v>
      </c>
      <c r="AC35">
        <f t="shared" si="17"/>
        <v>3.4106077676932753</v>
      </c>
      <c r="AD35">
        <f t="shared" si="18"/>
        <v>1.3220240885748744</v>
      </c>
      <c r="AE35">
        <f t="shared" si="19"/>
        <v>-150.7436862575691</v>
      </c>
      <c r="AF35">
        <f t="shared" si="20"/>
        <v>-81.875633487450187</v>
      </c>
      <c r="AG35">
        <f t="shared" si="21"/>
        <v>-9.1450789764573734</v>
      </c>
      <c r="AH35">
        <f t="shared" si="22"/>
        <v>-3.6112646758425626E-2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26067.30608334922</v>
      </c>
      <c r="AN35" t="s">
        <v>395</v>
      </c>
      <c r="AO35" t="s">
        <v>395</v>
      </c>
      <c r="AP35">
        <v>0</v>
      </c>
      <c r="AQ35">
        <v>0</v>
      </c>
      <c r="AR35" t="e">
        <f t="shared" si="26"/>
        <v>#DIV/0!</v>
      </c>
      <c r="AS35">
        <v>0</v>
      </c>
      <c r="AT35" t="s">
        <v>395</v>
      </c>
      <c r="AU35" t="s">
        <v>395</v>
      </c>
      <c r="AV35">
        <v>0</v>
      </c>
      <c r="AW35">
        <v>0</v>
      </c>
      <c r="AX35" t="e">
        <f t="shared" si="27"/>
        <v>#DIV/0!</v>
      </c>
      <c r="AY35">
        <v>0.5</v>
      </c>
      <c r="AZ35">
        <f t="shared" si="28"/>
        <v>1261.1685005568488</v>
      </c>
      <c r="BA35">
        <f t="shared" si="29"/>
        <v>16.414326240344703</v>
      </c>
      <c r="BB35" t="e">
        <f t="shared" si="30"/>
        <v>#DIV/0!</v>
      </c>
      <c r="BC35">
        <f t="shared" si="31"/>
        <v>1.3015173018591267E-2</v>
      </c>
      <c r="BD35" t="e">
        <f t="shared" si="32"/>
        <v>#DIV/0!</v>
      </c>
      <c r="BE35" t="e">
        <f t="shared" si="33"/>
        <v>#DIV/0!</v>
      </c>
      <c r="BF35" t="s">
        <v>395</v>
      </c>
      <c r="BG35">
        <v>0</v>
      </c>
      <c r="BH35" t="e">
        <f t="shared" si="34"/>
        <v>#DIV/0!</v>
      </c>
      <c r="BI35" t="e">
        <f t="shared" si="35"/>
        <v>#DIV/0!</v>
      </c>
      <c r="BJ35" t="e">
        <f t="shared" si="36"/>
        <v>#DIV/0!</v>
      </c>
      <c r="BK35" t="e">
        <f t="shared" si="37"/>
        <v>#DIV/0!</v>
      </c>
      <c r="BL35" t="e">
        <f t="shared" si="38"/>
        <v>#DIV/0!</v>
      </c>
      <c r="BM35" t="e">
        <f t="shared" si="39"/>
        <v>#DIV/0!</v>
      </c>
      <c r="BN35" t="e">
        <f t="shared" si="40"/>
        <v>#DIV/0!</v>
      </c>
      <c r="BO35" t="e">
        <f t="shared" si="41"/>
        <v>#DIV/0!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f t="shared" si="42"/>
        <v>1499.95</v>
      </c>
      <c r="CI35">
        <f t="shared" si="43"/>
        <v>1261.1685005568488</v>
      </c>
      <c r="CJ35">
        <f t="shared" si="44"/>
        <v>0.84080702727214163</v>
      </c>
      <c r="CK35">
        <f t="shared" si="45"/>
        <v>0.16115756263523331</v>
      </c>
      <c r="CL35">
        <v>6</v>
      </c>
      <c r="CM35">
        <v>0.5</v>
      </c>
      <c r="CN35" t="s">
        <v>396</v>
      </c>
      <c r="CO35">
        <v>2</v>
      </c>
      <c r="CP35">
        <v>1657253137.5999999</v>
      </c>
      <c r="CQ35">
        <v>581.63700000000006</v>
      </c>
      <c r="CR35">
        <v>600.03099999999995</v>
      </c>
      <c r="CS35">
        <v>22.199200000000001</v>
      </c>
      <c r="CT35">
        <v>18.8584</v>
      </c>
      <c r="CU35">
        <v>581.572</v>
      </c>
      <c r="CV35">
        <v>22.098199999999999</v>
      </c>
      <c r="CW35">
        <v>600.27700000000004</v>
      </c>
      <c r="CX35">
        <v>101.298</v>
      </c>
      <c r="CY35">
        <v>9.9774699999999994E-2</v>
      </c>
      <c r="CZ35">
        <v>26.1812</v>
      </c>
      <c r="DA35">
        <v>25.789899999999999</v>
      </c>
      <c r="DB35">
        <v>999.9</v>
      </c>
      <c r="DC35">
        <v>0</v>
      </c>
      <c r="DD35">
        <v>0</v>
      </c>
      <c r="DE35">
        <v>5023.75</v>
      </c>
      <c r="DF35">
        <v>0</v>
      </c>
      <c r="DG35">
        <v>692.553</v>
      </c>
      <c r="DH35">
        <v>-18.572399999999998</v>
      </c>
      <c r="DI35">
        <v>594.71</v>
      </c>
      <c r="DJ35">
        <v>611.56399999999996</v>
      </c>
      <c r="DK35">
        <v>3.4239299999999999</v>
      </c>
      <c r="DL35">
        <v>600.03099999999995</v>
      </c>
      <c r="DM35">
        <v>18.8584</v>
      </c>
      <c r="DN35">
        <v>2.2571699999999999</v>
      </c>
      <c r="DO35">
        <v>1.9103300000000001</v>
      </c>
      <c r="DP35">
        <v>19.373899999999999</v>
      </c>
      <c r="DQ35">
        <v>16.720099999999999</v>
      </c>
      <c r="DR35">
        <v>1499.95</v>
      </c>
      <c r="DS35">
        <v>0.97300699999999996</v>
      </c>
      <c r="DT35">
        <v>2.69935E-2</v>
      </c>
      <c r="DU35">
        <v>0</v>
      </c>
      <c r="DV35">
        <v>670.83600000000001</v>
      </c>
      <c r="DW35">
        <v>4.9993100000000004</v>
      </c>
      <c r="DX35">
        <v>17055.5</v>
      </c>
      <c r="DY35">
        <v>13258.8</v>
      </c>
      <c r="DZ35">
        <v>39.436999999999998</v>
      </c>
      <c r="EA35">
        <v>41.125</v>
      </c>
      <c r="EB35">
        <v>39.625</v>
      </c>
      <c r="EC35">
        <v>41.5</v>
      </c>
      <c r="ED35">
        <v>41</v>
      </c>
      <c r="EE35">
        <v>1454.6</v>
      </c>
      <c r="EF35">
        <v>40.35</v>
      </c>
      <c r="EG35">
        <v>0</v>
      </c>
      <c r="EH35">
        <v>1657253138.3</v>
      </c>
      <c r="EI35">
        <v>0</v>
      </c>
      <c r="EJ35">
        <v>671.22127999999998</v>
      </c>
      <c r="EK35">
        <v>0.6616923038888286</v>
      </c>
      <c r="EL35">
        <v>-250.469229236812</v>
      </c>
      <c r="EM35">
        <v>17084.835999999999</v>
      </c>
      <c r="EN35">
        <v>15</v>
      </c>
      <c r="EO35">
        <v>1657253170.5999999</v>
      </c>
      <c r="EP35" t="s">
        <v>459</v>
      </c>
      <c r="EQ35">
        <v>1657253158.5999999</v>
      </c>
      <c r="ER35">
        <v>1657253170.5999999</v>
      </c>
      <c r="ES35">
        <v>17</v>
      </c>
      <c r="ET35">
        <v>0.20200000000000001</v>
      </c>
      <c r="EU35">
        <v>6.0000000000000001E-3</v>
      </c>
      <c r="EV35">
        <v>6.5000000000000002E-2</v>
      </c>
      <c r="EW35">
        <v>0.10100000000000001</v>
      </c>
      <c r="EX35">
        <v>600</v>
      </c>
      <c r="EY35">
        <v>19</v>
      </c>
      <c r="EZ35">
        <v>7.0000000000000007E-2</v>
      </c>
      <c r="FA35">
        <v>0.02</v>
      </c>
      <c r="FB35">
        <v>-18.938185000000001</v>
      </c>
      <c r="FC35">
        <v>1.8173043151970429</v>
      </c>
      <c r="FD35">
        <v>0.18257252469909049</v>
      </c>
      <c r="FE35">
        <v>0</v>
      </c>
      <c r="FF35">
        <v>3.4118067500000002</v>
      </c>
      <c r="FG35">
        <v>-0.18889587242027189</v>
      </c>
      <c r="FH35">
        <v>3.393831171312886E-2</v>
      </c>
      <c r="FI35">
        <v>1</v>
      </c>
      <c r="FJ35">
        <v>1</v>
      </c>
      <c r="FK35">
        <v>2</v>
      </c>
      <c r="FL35" t="s">
        <v>398</v>
      </c>
      <c r="FM35">
        <v>3.1808100000000001</v>
      </c>
      <c r="FN35">
        <v>2.7643399999999998</v>
      </c>
      <c r="FO35">
        <v>0.13422600000000001</v>
      </c>
      <c r="FP35">
        <v>0.137821</v>
      </c>
      <c r="FQ35">
        <v>0.115137</v>
      </c>
      <c r="FR35">
        <v>0.10310800000000001</v>
      </c>
      <c r="FS35">
        <v>27739.7</v>
      </c>
      <c r="FT35">
        <v>21515</v>
      </c>
      <c r="FU35">
        <v>30066.400000000001</v>
      </c>
      <c r="FV35">
        <v>24391.7</v>
      </c>
      <c r="FW35">
        <v>35374.199999999997</v>
      </c>
      <c r="FX35">
        <v>31966.799999999999</v>
      </c>
      <c r="FY35">
        <v>43959.7</v>
      </c>
      <c r="FZ35">
        <v>39826.300000000003</v>
      </c>
      <c r="GA35">
        <v>2.2009500000000002</v>
      </c>
      <c r="GB35">
        <v>1.9114199999999999</v>
      </c>
      <c r="GC35">
        <v>0.152979</v>
      </c>
      <c r="GD35">
        <v>0</v>
      </c>
      <c r="GE35">
        <v>23.277999999999999</v>
      </c>
      <c r="GF35">
        <v>999.9</v>
      </c>
      <c r="GG35">
        <v>58.5</v>
      </c>
      <c r="GH35">
        <v>30.4</v>
      </c>
      <c r="GI35">
        <v>25.1738</v>
      </c>
      <c r="GJ35">
        <v>30.6191</v>
      </c>
      <c r="GK35">
        <v>39.174700000000001</v>
      </c>
      <c r="GL35">
        <v>1</v>
      </c>
      <c r="GM35">
        <v>-0.182256</v>
      </c>
      <c r="GN35">
        <v>-0.50586600000000004</v>
      </c>
      <c r="GO35">
        <v>20.267700000000001</v>
      </c>
      <c r="GP35">
        <v>5.2279200000000001</v>
      </c>
      <c r="GQ35">
        <v>11.902100000000001</v>
      </c>
      <c r="GR35">
        <v>4.9650999999999996</v>
      </c>
      <c r="GS35">
        <v>3.2919999999999998</v>
      </c>
      <c r="GT35">
        <v>9999</v>
      </c>
      <c r="GU35">
        <v>9999</v>
      </c>
      <c r="GV35">
        <v>5219.7</v>
      </c>
      <c r="GW35">
        <v>977</v>
      </c>
      <c r="GX35">
        <v>1.8770100000000001</v>
      </c>
      <c r="GY35">
        <v>1.87531</v>
      </c>
      <c r="GZ35">
        <v>1.87395</v>
      </c>
      <c r="HA35">
        <v>1.87317</v>
      </c>
      <c r="HB35">
        <v>1.87469</v>
      </c>
      <c r="HC35">
        <v>1.8696600000000001</v>
      </c>
      <c r="HD35">
        <v>1.87388</v>
      </c>
      <c r="HE35">
        <v>1.87897</v>
      </c>
      <c r="HF35">
        <v>0</v>
      </c>
      <c r="HG35">
        <v>0</v>
      </c>
      <c r="HH35">
        <v>0</v>
      </c>
      <c r="HI35">
        <v>0</v>
      </c>
      <c r="HJ35" t="s">
        <v>399</v>
      </c>
      <c r="HK35" t="s">
        <v>400</v>
      </c>
      <c r="HL35" t="s">
        <v>401</v>
      </c>
      <c r="HM35" t="s">
        <v>401</v>
      </c>
      <c r="HN35" t="s">
        <v>401</v>
      </c>
      <c r="HO35" t="s">
        <v>401</v>
      </c>
      <c r="HP35">
        <v>0</v>
      </c>
      <c r="HQ35">
        <v>100</v>
      </c>
      <c r="HR35">
        <v>100</v>
      </c>
      <c r="HS35">
        <v>6.5000000000000002E-2</v>
      </c>
      <c r="HT35">
        <v>0.10100000000000001</v>
      </c>
      <c r="HU35">
        <v>3.6281988606508948E-2</v>
      </c>
      <c r="HV35">
        <v>9.7846438420996166E-4</v>
      </c>
      <c r="HW35">
        <v>-2.5827086373742828E-6</v>
      </c>
      <c r="HX35">
        <v>7.8586341386663365E-10</v>
      </c>
      <c r="HY35">
        <v>-0.1040569539458613</v>
      </c>
      <c r="HZ35">
        <v>-8.4438002641763817E-3</v>
      </c>
      <c r="IA35">
        <v>1.264093270743213E-3</v>
      </c>
      <c r="IB35">
        <v>-1.32040390140585E-5</v>
      </c>
      <c r="IC35">
        <v>5</v>
      </c>
      <c r="ID35">
        <v>2007</v>
      </c>
      <c r="IE35">
        <v>1</v>
      </c>
      <c r="IF35">
        <v>23</v>
      </c>
      <c r="IG35">
        <v>2.5</v>
      </c>
      <c r="IH35">
        <v>10.5</v>
      </c>
      <c r="II35">
        <v>1.4465300000000001</v>
      </c>
      <c r="IJ35">
        <v>2.4572799999999999</v>
      </c>
      <c r="IK35">
        <v>1.42578</v>
      </c>
      <c r="IL35">
        <v>2.2863799999999999</v>
      </c>
      <c r="IM35">
        <v>1.5478499999999999</v>
      </c>
      <c r="IN35">
        <v>2.2460900000000001</v>
      </c>
      <c r="IO35">
        <v>33.042900000000003</v>
      </c>
      <c r="IP35">
        <v>15.1302</v>
      </c>
      <c r="IQ35">
        <v>18</v>
      </c>
      <c r="IR35">
        <v>628.81200000000001</v>
      </c>
      <c r="IS35">
        <v>428.95400000000001</v>
      </c>
      <c r="IT35">
        <v>24.999300000000002</v>
      </c>
      <c r="IU35">
        <v>25.048200000000001</v>
      </c>
      <c r="IV35">
        <v>30</v>
      </c>
      <c r="IW35">
        <v>25.026499999999999</v>
      </c>
      <c r="IX35">
        <v>24.9725</v>
      </c>
      <c r="IY35">
        <v>28.968599999999999</v>
      </c>
      <c r="IZ35">
        <v>25.3642</v>
      </c>
      <c r="JA35">
        <v>26.748799999999999</v>
      </c>
      <c r="JB35">
        <v>25</v>
      </c>
      <c r="JC35">
        <v>600</v>
      </c>
      <c r="JD35">
        <v>18.922799999999999</v>
      </c>
      <c r="JE35">
        <v>101.369</v>
      </c>
      <c r="JF35">
        <v>101.29600000000001</v>
      </c>
    </row>
    <row r="36" spans="1:266" x14ac:dyDescent="0.2">
      <c r="A36">
        <v>20</v>
      </c>
      <c r="B36">
        <v>1657253246.5999999</v>
      </c>
      <c r="C36">
        <v>2208.5</v>
      </c>
      <c r="D36" t="s">
        <v>460</v>
      </c>
      <c r="E36" t="s">
        <v>461</v>
      </c>
      <c r="F36" t="s">
        <v>394</v>
      </c>
      <c r="H36" t="s">
        <v>422</v>
      </c>
      <c r="I36" t="s">
        <v>431</v>
      </c>
      <c r="J36" t="s">
        <v>424</v>
      </c>
      <c r="K36">
        <v>1657253246.5999999</v>
      </c>
      <c r="L36">
        <f t="shared" si="0"/>
        <v>3.5449176791644528E-3</v>
      </c>
      <c r="M36">
        <f t="shared" si="1"/>
        <v>3.544917679164453</v>
      </c>
      <c r="N36">
        <f t="shared" si="2"/>
        <v>16.912561768240902</v>
      </c>
      <c r="O36">
        <f t="shared" si="3"/>
        <v>780.33999999999992</v>
      </c>
      <c r="P36">
        <f t="shared" si="4"/>
        <v>666.93346752759089</v>
      </c>
      <c r="Q36">
        <f t="shared" si="5"/>
        <v>67.623073348363519</v>
      </c>
      <c r="R36">
        <f t="shared" si="6"/>
        <v>79.121818930879996</v>
      </c>
      <c r="S36">
        <f t="shared" si="7"/>
        <v>0.29478656182410218</v>
      </c>
      <c r="T36">
        <f t="shared" si="8"/>
        <v>1.9177003830439632</v>
      </c>
      <c r="U36">
        <f t="shared" si="9"/>
        <v>0.27172945115464658</v>
      </c>
      <c r="V36">
        <f t="shared" si="10"/>
        <v>0.17175196167638579</v>
      </c>
      <c r="W36">
        <f t="shared" si="11"/>
        <v>241.75178807515056</v>
      </c>
      <c r="X36">
        <f t="shared" si="12"/>
        <v>26.921465317786751</v>
      </c>
      <c r="Y36">
        <f t="shared" si="13"/>
        <v>26.921465317786751</v>
      </c>
      <c r="Z36">
        <f t="shared" si="14"/>
        <v>3.5626838870695403</v>
      </c>
      <c r="AA36">
        <f t="shared" si="15"/>
        <v>66.804034877684458</v>
      </c>
      <c r="AB36">
        <f t="shared" si="16"/>
        <v>2.2780197169439997</v>
      </c>
      <c r="AC36">
        <f t="shared" si="17"/>
        <v>3.4100031848599617</v>
      </c>
      <c r="AD36">
        <f t="shared" si="18"/>
        <v>1.2846641701255406</v>
      </c>
      <c r="AE36">
        <f t="shared" si="19"/>
        <v>-156.33086965115237</v>
      </c>
      <c r="AF36">
        <f t="shared" si="20"/>
        <v>-76.844018273392209</v>
      </c>
      <c r="AG36">
        <f t="shared" si="21"/>
        <v>-8.6089152373197866</v>
      </c>
      <c r="AH36">
        <f t="shared" si="22"/>
        <v>-3.201508671381248E-2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25909.240025232164</v>
      </c>
      <c r="AN36" t="s">
        <v>395</v>
      </c>
      <c r="AO36" t="s">
        <v>395</v>
      </c>
      <c r="AP36">
        <v>0</v>
      </c>
      <c r="AQ36">
        <v>0</v>
      </c>
      <c r="AR36" t="e">
        <f t="shared" si="26"/>
        <v>#DIV/0!</v>
      </c>
      <c r="AS36">
        <v>0</v>
      </c>
      <c r="AT36" t="s">
        <v>395</v>
      </c>
      <c r="AU36" t="s">
        <v>395</v>
      </c>
      <c r="AV36">
        <v>0</v>
      </c>
      <c r="AW36">
        <v>0</v>
      </c>
      <c r="AX36" t="e">
        <f t="shared" si="27"/>
        <v>#DIV/0!</v>
      </c>
      <c r="AY36">
        <v>0.5</v>
      </c>
      <c r="AZ36">
        <f t="shared" si="28"/>
        <v>1261.2867005570729</v>
      </c>
      <c r="BA36">
        <f t="shared" si="29"/>
        <v>16.912561768240902</v>
      </c>
      <c r="BB36" t="e">
        <f t="shared" si="30"/>
        <v>#DIV/0!</v>
      </c>
      <c r="BC36">
        <f t="shared" si="31"/>
        <v>1.3408974946593131E-2</v>
      </c>
      <c r="BD36" t="e">
        <f t="shared" si="32"/>
        <v>#DIV/0!</v>
      </c>
      <c r="BE36" t="e">
        <f t="shared" si="33"/>
        <v>#DIV/0!</v>
      </c>
      <c r="BF36" t="s">
        <v>395</v>
      </c>
      <c r="BG36">
        <v>0</v>
      </c>
      <c r="BH36" t="e">
        <f t="shared" si="34"/>
        <v>#DIV/0!</v>
      </c>
      <c r="BI36" t="e">
        <f t="shared" si="35"/>
        <v>#DIV/0!</v>
      </c>
      <c r="BJ36" t="e">
        <f t="shared" si="36"/>
        <v>#DIV/0!</v>
      </c>
      <c r="BK36" t="e">
        <f t="shared" si="37"/>
        <v>#DIV/0!</v>
      </c>
      <c r="BL36" t="e">
        <f t="shared" si="38"/>
        <v>#DIV/0!</v>
      </c>
      <c r="BM36" t="e">
        <f t="shared" si="39"/>
        <v>#DIV/0!</v>
      </c>
      <c r="BN36" t="e">
        <f t="shared" si="40"/>
        <v>#DIV/0!</v>
      </c>
      <c r="BO36" t="e">
        <f t="shared" si="41"/>
        <v>#DIV/0!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f t="shared" si="42"/>
        <v>1500.09</v>
      </c>
      <c r="CI36">
        <f t="shared" si="43"/>
        <v>1261.2867005570729</v>
      </c>
      <c r="CJ36">
        <f t="shared" si="44"/>
        <v>0.84080735193026612</v>
      </c>
      <c r="CK36">
        <f t="shared" si="45"/>
        <v>0.16115818922541353</v>
      </c>
      <c r="CL36">
        <v>6</v>
      </c>
      <c r="CM36">
        <v>0.5</v>
      </c>
      <c r="CN36" t="s">
        <v>396</v>
      </c>
      <c r="CO36">
        <v>2</v>
      </c>
      <c r="CP36">
        <v>1657253246.5999999</v>
      </c>
      <c r="CQ36">
        <v>780.33999999999992</v>
      </c>
      <c r="CR36">
        <v>800.01099999999997</v>
      </c>
      <c r="CS36">
        <v>22.466999999999999</v>
      </c>
      <c r="CT36">
        <v>19.0031</v>
      </c>
      <c r="CU36">
        <v>780.53</v>
      </c>
      <c r="CV36">
        <v>22.271599999999999</v>
      </c>
      <c r="CW36">
        <v>600.23800000000006</v>
      </c>
      <c r="CX36">
        <v>101.294</v>
      </c>
      <c r="CY36">
        <v>0.100032</v>
      </c>
      <c r="CZ36">
        <v>26.1782</v>
      </c>
      <c r="DA36">
        <v>25.756499999999999</v>
      </c>
      <c r="DB36">
        <v>999.9</v>
      </c>
      <c r="DC36">
        <v>0</v>
      </c>
      <c r="DD36">
        <v>0</v>
      </c>
      <c r="DE36">
        <v>4997.5</v>
      </c>
      <c r="DF36">
        <v>0</v>
      </c>
      <c r="DG36">
        <v>769.77300000000002</v>
      </c>
      <c r="DH36">
        <v>-19.678599999999999</v>
      </c>
      <c r="DI36">
        <v>798.26700000000005</v>
      </c>
      <c r="DJ36">
        <v>815.50800000000004</v>
      </c>
      <c r="DK36">
        <v>3.4639000000000002</v>
      </c>
      <c r="DL36">
        <v>800.01099999999997</v>
      </c>
      <c r="DM36">
        <v>19.0031</v>
      </c>
      <c r="DN36">
        <v>2.2757800000000001</v>
      </c>
      <c r="DO36">
        <v>1.9249099999999999</v>
      </c>
      <c r="DP36">
        <v>19.506</v>
      </c>
      <c r="DQ36">
        <v>16.8398</v>
      </c>
      <c r="DR36">
        <v>1500.09</v>
      </c>
      <c r="DS36">
        <v>0.97299599999999997</v>
      </c>
      <c r="DT36">
        <v>2.7003699999999999E-2</v>
      </c>
      <c r="DU36">
        <v>0</v>
      </c>
      <c r="DV36">
        <v>683.48900000000003</v>
      </c>
      <c r="DW36">
        <v>4.9993100000000004</v>
      </c>
      <c r="DX36">
        <v>17756.2</v>
      </c>
      <c r="DY36">
        <v>13260</v>
      </c>
      <c r="DZ36">
        <v>38.311999999999998</v>
      </c>
      <c r="EA36">
        <v>39.436999999999998</v>
      </c>
      <c r="EB36">
        <v>38.686999999999998</v>
      </c>
      <c r="EC36">
        <v>39</v>
      </c>
      <c r="ED36">
        <v>39.625</v>
      </c>
      <c r="EE36">
        <v>1454.72</v>
      </c>
      <c r="EF36">
        <v>40.369999999999997</v>
      </c>
      <c r="EG36">
        <v>0</v>
      </c>
      <c r="EH36">
        <v>1657253246.9000001</v>
      </c>
      <c r="EI36">
        <v>0</v>
      </c>
      <c r="EJ36">
        <v>683.94488461538458</v>
      </c>
      <c r="EK36">
        <v>-3.4199316384002221</v>
      </c>
      <c r="EL36">
        <v>-143.14188268014141</v>
      </c>
      <c r="EM36">
        <v>17781.396153846152</v>
      </c>
      <c r="EN36">
        <v>15</v>
      </c>
      <c r="EO36">
        <v>1657253275.5999999</v>
      </c>
      <c r="EP36" t="s">
        <v>462</v>
      </c>
      <c r="EQ36">
        <v>1657253275.5999999</v>
      </c>
      <c r="ER36">
        <v>1657253170.5999999</v>
      </c>
      <c r="ES36">
        <v>18</v>
      </c>
      <c r="ET36">
        <v>0.04</v>
      </c>
      <c r="EU36">
        <v>6.0000000000000001E-3</v>
      </c>
      <c r="EV36">
        <v>-0.19</v>
      </c>
      <c r="EW36">
        <v>0.10100000000000001</v>
      </c>
      <c r="EX36">
        <v>800</v>
      </c>
      <c r="EY36">
        <v>19</v>
      </c>
      <c r="EZ36">
        <v>7.0000000000000007E-2</v>
      </c>
      <c r="FA36">
        <v>0.02</v>
      </c>
      <c r="FB36">
        <v>-19.919550000000001</v>
      </c>
      <c r="FC36">
        <v>1.4471257035647489</v>
      </c>
      <c r="FD36">
        <v>0.168177334977101</v>
      </c>
      <c r="FE36">
        <v>0</v>
      </c>
      <c r="FF36">
        <v>3.46939975</v>
      </c>
      <c r="FG36">
        <v>-2.3957110694197471E-2</v>
      </c>
      <c r="FH36">
        <v>2.8959665808673159E-3</v>
      </c>
      <c r="FI36">
        <v>1</v>
      </c>
      <c r="FJ36">
        <v>1</v>
      </c>
      <c r="FK36">
        <v>2</v>
      </c>
      <c r="FL36" t="s">
        <v>398</v>
      </c>
      <c r="FM36">
        <v>3.1808000000000001</v>
      </c>
      <c r="FN36">
        <v>2.7644799999999998</v>
      </c>
      <c r="FO36">
        <v>0.16428899999999999</v>
      </c>
      <c r="FP36">
        <v>0.16771900000000001</v>
      </c>
      <c r="FQ36">
        <v>0.11577900000000001</v>
      </c>
      <c r="FR36">
        <v>0.103672</v>
      </c>
      <c r="FS36">
        <v>26777.599999999999</v>
      </c>
      <c r="FT36">
        <v>20769.3</v>
      </c>
      <c r="FU36">
        <v>30066.3</v>
      </c>
      <c r="FV36">
        <v>24391.200000000001</v>
      </c>
      <c r="FW36">
        <v>35348.699999999997</v>
      </c>
      <c r="FX36">
        <v>31947</v>
      </c>
      <c r="FY36">
        <v>43959.6</v>
      </c>
      <c r="FZ36">
        <v>39825.800000000003</v>
      </c>
      <c r="GA36">
        <v>2.2012999999999998</v>
      </c>
      <c r="GB36">
        <v>1.9134</v>
      </c>
      <c r="GC36">
        <v>0.156831</v>
      </c>
      <c r="GD36">
        <v>0</v>
      </c>
      <c r="GE36">
        <v>23.181000000000001</v>
      </c>
      <c r="GF36">
        <v>999.9</v>
      </c>
      <c r="GG36">
        <v>58.1</v>
      </c>
      <c r="GH36">
        <v>30.4</v>
      </c>
      <c r="GI36">
        <v>25.004000000000001</v>
      </c>
      <c r="GJ36">
        <v>30.629100000000001</v>
      </c>
      <c r="GK36">
        <v>39.130600000000001</v>
      </c>
      <c r="GL36">
        <v>1</v>
      </c>
      <c r="GM36">
        <v>-0.18432399999999999</v>
      </c>
      <c r="GN36">
        <v>-0.53286800000000001</v>
      </c>
      <c r="GO36">
        <v>20.265999999999998</v>
      </c>
      <c r="GP36">
        <v>5.2271700000000001</v>
      </c>
      <c r="GQ36">
        <v>11.902100000000001</v>
      </c>
      <c r="GR36">
        <v>4.9652000000000003</v>
      </c>
      <c r="GS36">
        <v>3.2919999999999998</v>
      </c>
      <c r="GT36">
        <v>9999</v>
      </c>
      <c r="GU36">
        <v>9999</v>
      </c>
      <c r="GV36">
        <v>5237.8999999999996</v>
      </c>
      <c r="GW36">
        <v>977</v>
      </c>
      <c r="GX36">
        <v>1.877</v>
      </c>
      <c r="GY36">
        <v>1.87531</v>
      </c>
      <c r="GZ36">
        <v>1.8739300000000001</v>
      </c>
      <c r="HA36">
        <v>1.87317</v>
      </c>
      <c r="HB36">
        <v>1.8746799999999999</v>
      </c>
      <c r="HC36">
        <v>1.8696600000000001</v>
      </c>
      <c r="HD36">
        <v>1.8738699999999999</v>
      </c>
      <c r="HE36">
        <v>1.87897</v>
      </c>
      <c r="HF36">
        <v>0</v>
      </c>
      <c r="HG36">
        <v>0</v>
      </c>
      <c r="HH36">
        <v>0</v>
      </c>
      <c r="HI36">
        <v>0</v>
      </c>
      <c r="HJ36" t="s">
        <v>399</v>
      </c>
      <c r="HK36" t="s">
        <v>400</v>
      </c>
      <c r="HL36" t="s">
        <v>401</v>
      </c>
      <c r="HM36" t="s">
        <v>401</v>
      </c>
      <c r="HN36" t="s">
        <v>401</v>
      </c>
      <c r="HO36" t="s">
        <v>401</v>
      </c>
      <c r="HP36">
        <v>0</v>
      </c>
      <c r="HQ36">
        <v>100</v>
      </c>
      <c r="HR36">
        <v>100</v>
      </c>
      <c r="HS36">
        <v>-0.19</v>
      </c>
      <c r="HT36">
        <v>0.19539999999999999</v>
      </c>
      <c r="HU36">
        <v>0.23845219945615229</v>
      </c>
      <c r="HV36">
        <v>9.7846438420996166E-4</v>
      </c>
      <c r="HW36">
        <v>-2.5827086373742828E-6</v>
      </c>
      <c r="HX36">
        <v>7.8586341386663365E-10</v>
      </c>
      <c r="HY36">
        <v>-9.7662311856513973E-2</v>
      </c>
      <c r="HZ36">
        <v>-8.4438002641763817E-3</v>
      </c>
      <c r="IA36">
        <v>1.264093270743213E-3</v>
      </c>
      <c r="IB36">
        <v>-1.32040390140585E-5</v>
      </c>
      <c r="IC36">
        <v>5</v>
      </c>
      <c r="ID36">
        <v>2007</v>
      </c>
      <c r="IE36">
        <v>1</v>
      </c>
      <c r="IF36">
        <v>23</v>
      </c>
      <c r="IG36">
        <v>1.5</v>
      </c>
      <c r="IH36">
        <v>1.3</v>
      </c>
      <c r="II36">
        <v>1.8298300000000001</v>
      </c>
      <c r="IJ36">
        <v>2.4328599999999998</v>
      </c>
      <c r="IK36">
        <v>1.42578</v>
      </c>
      <c r="IL36">
        <v>2.2863799999999999</v>
      </c>
      <c r="IM36">
        <v>1.5478499999999999</v>
      </c>
      <c r="IN36">
        <v>2.3034699999999999</v>
      </c>
      <c r="IO36">
        <v>32.9983</v>
      </c>
      <c r="IP36">
        <v>15.1127</v>
      </c>
      <c r="IQ36">
        <v>18</v>
      </c>
      <c r="IR36">
        <v>628.51499999999999</v>
      </c>
      <c r="IS36">
        <v>429.68700000000001</v>
      </c>
      <c r="IT36">
        <v>24.999700000000001</v>
      </c>
      <c r="IU36">
        <v>24.994</v>
      </c>
      <c r="IV36">
        <v>29.9999</v>
      </c>
      <c r="IW36">
        <v>24.976700000000001</v>
      </c>
      <c r="IX36">
        <v>24.923500000000001</v>
      </c>
      <c r="IY36">
        <v>36.661000000000001</v>
      </c>
      <c r="IZ36">
        <v>24.4846</v>
      </c>
      <c r="JA36">
        <v>25.742899999999999</v>
      </c>
      <c r="JB36">
        <v>25</v>
      </c>
      <c r="JC36">
        <v>800</v>
      </c>
      <c r="JD36">
        <v>18.9771</v>
      </c>
      <c r="JE36">
        <v>101.36799999999999</v>
      </c>
      <c r="JF36">
        <v>101.294</v>
      </c>
    </row>
    <row r="37" spans="1:266" x14ac:dyDescent="0.2">
      <c r="A37">
        <v>21</v>
      </c>
      <c r="B37">
        <v>1657253351.5999999</v>
      </c>
      <c r="C37">
        <v>2313.5</v>
      </c>
      <c r="D37" t="s">
        <v>463</v>
      </c>
      <c r="E37" t="s">
        <v>464</v>
      </c>
      <c r="F37" t="s">
        <v>394</v>
      </c>
      <c r="H37" t="s">
        <v>422</v>
      </c>
      <c r="I37" t="s">
        <v>431</v>
      </c>
      <c r="J37" t="s">
        <v>424</v>
      </c>
      <c r="K37">
        <v>1657253351.5999999</v>
      </c>
      <c r="L37">
        <f t="shared" si="0"/>
        <v>3.8182256314665684E-3</v>
      </c>
      <c r="M37">
        <f t="shared" si="1"/>
        <v>3.8182256314665683</v>
      </c>
      <c r="N37">
        <f t="shared" si="2"/>
        <v>17.559937142402468</v>
      </c>
      <c r="O37">
        <f t="shared" si="3"/>
        <v>978.78899999999999</v>
      </c>
      <c r="P37">
        <f t="shared" si="4"/>
        <v>861.85171467578255</v>
      </c>
      <c r="Q37">
        <f t="shared" si="5"/>
        <v>87.3851543273245</v>
      </c>
      <c r="R37">
        <f t="shared" si="6"/>
        <v>99.241698267158995</v>
      </c>
      <c r="S37">
        <f t="shared" si="7"/>
        <v>0.31048903007945755</v>
      </c>
      <c r="T37">
        <f t="shared" si="8"/>
        <v>1.91203424648031</v>
      </c>
      <c r="U37">
        <f t="shared" si="9"/>
        <v>0.28495490701471815</v>
      </c>
      <c r="V37">
        <f t="shared" si="10"/>
        <v>0.18021564175636051</v>
      </c>
      <c r="W37">
        <f t="shared" si="11"/>
        <v>241.71871007476122</v>
      </c>
      <c r="X37">
        <f t="shared" si="12"/>
        <v>26.968606073817501</v>
      </c>
      <c r="Y37">
        <f t="shared" si="13"/>
        <v>26.968606073817501</v>
      </c>
      <c r="Z37">
        <f t="shared" si="14"/>
        <v>3.572565592835085</v>
      </c>
      <c r="AA37">
        <f t="shared" si="15"/>
        <v>65.484824171147011</v>
      </c>
      <c r="AB37">
        <f t="shared" si="16"/>
        <v>2.2529984302185997</v>
      </c>
      <c r="AC37">
        <f t="shared" si="17"/>
        <v>3.4404893938942323</v>
      </c>
      <c r="AD37">
        <f t="shared" si="18"/>
        <v>1.3195671626164853</v>
      </c>
      <c r="AE37">
        <f t="shared" si="19"/>
        <v>-168.38375034767566</v>
      </c>
      <c r="AF37">
        <f t="shared" si="20"/>
        <v>-65.941919411275947</v>
      </c>
      <c r="AG37">
        <f t="shared" si="21"/>
        <v>-7.4167739810064948</v>
      </c>
      <c r="AH37">
        <f t="shared" si="22"/>
        <v>-2.3733665196871812E-2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25753.329564585638</v>
      </c>
      <c r="AN37" t="s">
        <v>395</v>
      </c>
      <c r="AO37" t="s">
        <v>395</v>
      </c>
      <c r="AP37">
        <v>0</v>
      </c>
      <c r="AQ37">
        <v>0</v>
      </c>
      <c r="AR37" t="e">
        <f t="shared" si="26"/>
        <v>#DIV/0!</v>
      </c>
      <c r="AS37">
        <v>0</v>
      </c>
      <c r="AT37" t="s">
        <v>395</v>
      </c>
      <c r="AU37" t="s">
        <v>395</v>
      </c>
      <c r="AV37">
        <v>0</v>
      </c>
      <c r="AW37">
        <v>0</v>
      </c>
      <c r="AX37" t="e">
        <f t="shared" si="27"/>
        <v>#DIV/0!</v>
      </c>
      <c r="AY37">
        <v>0.5</v>
      </c>
      <c r="AZ37">
        <f t="shared" si="28"/>
        <v>1261.1181005568712</v>
      </c>
      <c r="BA37">
        <f t="shared" si="29"/>
        <v>17.559937142402468</v>
      </c>
      <c r="BB37" t="e">
        <f t="shared" si="30"/>
        <v>#DIV/0!</v>
      </c>
      <c r="BC37">
        <f t="shared" si="31"/>
        <v>1.3924102060424425E-2</v>
      </c>
      <c r="BD37" t="e">
        <f t="shared" si="32"/>
        <v>#DIV/0!</v>
      </c>
      <c r="BE37" t="e">
        <f t="shared" si="33"/>
        <v>#DIV/0!</v>
      </c>
      <c r="BF37" t="s">
        <v>395</v>
      </c>
      <c r="BG37">
        <v>0</v>
      </c>
      <c r="BH37" t="e">
        <f t="shared" si="34"/>
        <v>#DIV/0!</v>
      </c>
      <c r="BI37" t="e">
        <f t="shared" si="35"/>
        <v>#DIV/0!</v>
      </c>
      <c r="BJ37" t="e">
        <f t="shared" si="36"/>
        <v>#DIV/0!</v>
      </c>
      <c r="BK37" t="e">
        <f t="shared" si="37"/>
        <v>#DIV/0!</v>
      </c>
      <c r="BL37" t="e">
        <f t="shared" si="38"/>
        <v>#DIV/0!</v>
      </c>
      <c r="BM37" t="e">
        <f t="shared" si="39"/>
        <v>#DIV/0!</v>
      </c>
      <c r="BN37" t="e">
        <f t="shared" si="40"/>
        <v>#DIV/0!</v>
      </c>
      <c r="BO37" t="e">
        <f t="shared" si="41"/>
        <v>#DIV/0!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f t="shared" si="42"/>
        <v>1499.89</v>
      </c>
      <c r="CI37">
        <f t="shared" si="43"/>
        <v>1261.1181005568712</v>
      </c>
      <c r="CJ37">
        <f t="shared" si="44"/>
        <v>0.84080705955561486</v>
      </c>
      <c r="CK37">
        <f t="shared" si="45"/>
        <v>0.16115762494233657</v>
      </c>
      <c r="CL37">
        <v>6</v>
      </c>
      <c r="CM37">
        <v>0.5</v>
      </c>
      <c r="CN37" t="s">
        <v>396</v>
      </c>
      <c r="CO37">
        <v>2</v>
      </c>
      <c r="CP37">
        <v>1657253351.5999999</v>
      </c>
      <c r="CQ37">
        <v>978.78899999999999</v>
      </c>
      <c r="CR37">
        <v>1000.08</v>
      </c>
      <c r="CS37">
        <v>22.220600000000001</v>
      </c>
      <c r="CT37">
        <v>18.488299999999999</v>
      </c>
      <c r="CU37">
        <v>979.37800000000004</v>
      </c>
      <c r="CV37">
        <v>22.0319</v>
      </c>
      <c r="CW37">
        <v>600.17399999999998</v>
      </c>
      <c r="CX37">
        <v>101.292</v>
      </c>
      <c r="CY37">
        <v>0.100331</v>
      </c>
      <c r="CZ37">
        <v>26.328900000000001</v>
      </c>
      <c r="DA37">
        <v>25.973299999999998</v>
      </c>
      <c r="DB37">
        <v>999.9</v>
      </c>
      <c r="DC37">
        <v>0</v>
      </c>
      <c r="DD37">
        <v>0</v>
      </c>
      <c r="DE37">
        <v>4973.75</v>
      </c>
      <c r="DF37">
        <v>0</v>
      </c>
      <c r="DG37">
        <v>738.17899999999997</v>
      </c>
      <c r="DH37">
        <v>-21.2044</v>
      </c>
      <c r="DI37">
        <v>1001.12</v>
      </c>
      <c r="DJ37">
        <v>1018.92</v>
      </c>
      <c r="DK37">
        <v>3.73231</v>
      </c>
      <c r="DL37">
        <v>1000.08</v>
      </c>
      <c r="DM37">
        <v>18.488299999999999</v>
      </c>
      <c r="DN37">
        <v>2.2507700000000002</v>
      </c>
      <c r="DO37">
        <v>1.8727199999999999</v>
      </c>
      <c r="DP37">
        <v>19.328299999999999</v>
      </c>
      <c r="DQ37">
        <v>16.407299999999999</v>
      </c>
      <c r="DR37">
        <v>1499.89</v>
      </c>
      <c r="DS37">
        <v>0.97300699999999996</v>
      </c>
      <c r="DT37">
        <v>2.6993400000000001E-2</v>
      </c>
      <c r="DU37">
        <v>0</v>
      </c>
      <c r="DV37">
        <v>686.47500000000002</v>
      </c>
      <c r="DW37">
        <v>4.9993100000000004</v>
      </c>
      <c r="DX37">
        <v>16900.2</v>
      </c>
      <c r="DY37">
        <v>13258.3</v>
      </c>
      <c r="DZ37">
        <v>36.75</v>
      </c>
      <c r="EA37">
        <v>38</v>
      </c>
      <c r="EB37">
        <v>37.186999999999998</v>
      </c>
      <c r="EC37">
        <v>37.311999999999998</v>
      </c>
      <c r="ED37">
        <v>38.186999999999998</v>
      </c>
      <c r="EE37">
        <v>1454.54</v>
      </c>
      <c r="EF37">
        <v>40.35</v>
      </c>
      <c r="EG37">
        <v>0</v>
      </c>
      <c r="EH37">
        <v>1657253351.9000001</v>
      </c>
      <c r="EI37">
        <v>0</v>
      </c>
      <c r="EJ37">
        <v>686.81032000000005</v>
      </c>
      <c r="EK37">
        <v>-2.8738461608738368</v>
      </c>
      <c r="EL37">
        <v>-3761.0076859052251</v>
      </c>
      <c r="EM37">
        <v>17301.704000000002</v>
      </c>
      <c r="EN37">
        <v>15</v>
      </c>
      <c r="EO37">
        <v>1657253371.5999999</v>
      </c>
      <c r="EP37" t="s">
        <v>465</v>
      </c>
      <c r="EQ37">
        <v>1657253371.5999999</v>
      </c>
      <c r="ER37">
        <v>1657253170.5999999</v>
      </c>
      <c r="ES37">
        <v>19</v>
      </c>
      <c r="ET37">
        <v>-4.9000000000000002E-2</v>
      </c>
      <c r="EU37">
        <v>6.0000000000000001E-3</v>
      </c>
      <c r="EV37">
        <v>-0.58899999999999997</v>
      </c>
      <c r="EW37">
        <v>0.10100000000000001</v>
      </c>
      <c r="EX37">
        <v>1000</v>
      </c>
      <c r="EY37">
        <v>19</v>
      </c>
      <c r="EZ37">
        <v>0.14000000000000001</v>
      </c>
      <c r="FA37">
        <v>0.02</v>
      </c>
      <c r="FB37">
        <v>-20.913539024390239</v>
      </c>
      <c r="FC37">
        <v>-0.80622439024391812</v>
      </c>
      <c r="FD37">
        <v>0.10967522982913031</v>
      </c>
      <c r="FE37">
        <v>0</v>
      </c>
      <c r="FF37">
        <v>3.7574241463414642</v>
      </c>
      <c r="FG37">
        <v>-0.18010411149826461</v>
      </c>
      <c r="FH37">
        <v>1.8762239839194641E-2</v>
      </c>
      <c r="FI37">
        <v>1</v>
      </c>
      <c r="FJ37">
        <v>1</v>
      </c>
      <c r="FK37">
        <v>2</v>
      </c>
      <c r="FL37" t="s">
        <v>398</v>
      </c>
      <c r="FM37">
        <v>3.1806999999999999</v>
      </c>
      <c r="FN37">
        <v>2.7646799999999998</v>
      </c>
      <c r="FO37">
        <v>0.19070000000000001</v>
      </c>
      <c r="FP37">
        <v>0.19406200000000001</v>
      </c>
      <c r="FQ37">
        <v>0.11491899999999999</v>
      </c>
      <c r="FR37">
        <v>0.101699</v>
      </c>
      <c r="FS37">
        <v>25935.3</v>
      </c>
      <c r="FT37">
        <v>20116.599999999999</v>
      </c>
      <c r="FU37">
        <v>30069.4</v>
      </c>
      <c r="FV37">
        <v>24395.599999999999</v>
      </c>
      <c r="FW37">
        <v>35389.300000000003</v>
      </c>
      <c r="FX37">
        <v>32025.3</v>
      </c>
      <c r="FY37">
        <v>43964.800000000003</v>
      </c>
      <c r="FZ37">
        <v>39833</v>
      </c>
      <c r="GA37">
        <v>2.2023999999999999</v>
      </c>
      <c r="GB37">
        <v>1.9148499999999999</v>
      </c>
      <c r="GC37">
        <v>0.151008</v>
      </c>
      <c r="GD37">
        <v>0</v>
      </c>
      <c r="GE37">
        <v>23.494499999999999</v>
      </c>
      <c r="GF37">
        <v>999.9</v>
      </c>
      <c r="GG37">
        <v>57.9</v>
      </c>
      <c r="GH37">
        <v>30.3</v>
      </c>
      <c r="GI37">
        <v>24.7773</v>
      </c>
      <c r="GJ37">
        <v>30.629100000000001</v>
      </c>
      <c r="GK37">
        <v>39.747599999999998</v>
      </c>
      <c r="GL37">
        <v>1</v>
      </c>
      <c r="GM37">
        <v>-0.19059999999999999</v>
      </c>
      <c r="GN37">
        <v>-0.44860299999999997</v>
      </c>
      <c r="GO37">
        <v>20.266500000000001</v>
      </c>
      <c r="GP37">
        <v>5.2282200000000003</v>
      </c>
      <c r="GQ37">
        <v>11.902100000000001</v>
      </c>
      <c r="GR37">
        <v>4.9641999999999999</v>
      </c>
      <c r="GS37">
        <v>3.2919999999999998</v>
      </c>
      <c r="GT37">
        <v>9999</v>
      </c>
      <c r="GU37">
        <v>9999</v>
      </c>
      <c r="GV37">
        <v>5253.6</v>
      </c>
      <c r="GW37">
        <v>977</v>
      </c>
      <c r="GX37">
        <v>1.8769899999999999</v>
      </c>
      <c r="GY37">
        <v>1.87531</v>
      </c>
      <c r="GZ37">
        <v>1.8739600000000001</v>
      </c>
      <c r="HA37">
        <v>1.87317</v>
      </c>
      <c r="HB37">
        <v>1.87469</v>
      </c>
      <c r="HC37">
        <v>1.8696600000000001</v>
      </c>
      <c r="HD37">
        <v>1.87385</v>
      </c>
      <c r="HE37">
        <v>1.8789499999999999</v>
      </c>
      <c r="HF37">
        <v>0</v>
      </c>
      <c r="HG37">
        <v>0</v>
      </c>
      <c r="HH37">
        <v>0</v>
      </c>
      <c r="HI37">
        <v>0</v>
      </c>
      <c r="HJ37" t="s">
        <v>399</v>
      </c>
      <c r="HK37" t="s">
        <v>400</v>
      </c>
      <c r="HL37" t="s">
        <v>401</v>
      </c>
      <c r="HM37" t="s">
        <v>401</v>
      </c>
      <c r="HN37" t="s">
        <v>401</v>
      </c>
      <c r="HO37" t="s">
        <v>401</v>
      </c>
      <c r="HP37">
        <v>0</v>
      </c>
      <c r="HQ37">
        <v>100</v>
      </c>
      <c r="HR37">
        <v>100</v>
      </c>
      <c r="HS37">
        <v>-0.58899999999999997</v>
      </c>
      <c r="HT37">
        <v>0.18870000000000001</v>
      </c>
      <c r="HU37">
        <v>0.27820287714921121</v>
      </c>
      <c r="HV37">
        <v>9.7846438420996166E-4</v>
      </c>
      <c r="HW37">
        <v>-2.5827086373742828E-6</v>
      </c>
      <c r="HX37">
        <v>7.8586341386663365E-10</v>
      </c>
      <c r="HY37">
        <v>-9.7662311856513973E-2</v>
      </c>
      <c r="HZ37">
        <v>-8.4438002641763817E-3</v>
      </c>
      <c r="IA37">
        <v>1.264093270743213E-3</v>
      </c>
      <c r="IB37">
        <v>-1.32040390140585E-5</v>
      </c>
      <c r="IC37">
        <v>5</v>
      </c>
      <c r="ID37">
        <v>2007</v>
      </c>
      <c r="IE37">
        <v>1</v>
      </c>
      <c r="IF37">
        <v>23</v>
      </c>
      <c r="IG37">
        <v>1.3</v>
      </c>
      <c r="IH37">
        <v>3</v>
      </c>
      <c r="II37">
        <v>2.2009300000000001</v>
      </c>
      <c r="IJ37">
        <v>2.4230999999999998</v>
      </c>
      <c r="IK37">
        <v>1.42578</v>
      </c>
      <c r="IL37">
        <v>2.2863799999999999</v>
      </c>
      <c r="IM37">
        <v>1.5478499999999999</v>
      </c>
      <c r="IN37">
        <v>2.34253</v>
      </c>
      <c r="IO37">
        <v>32.975999999999999</v>
      </c>
      <c r="IP37">
        <v>15.103899999999999</v>
      </c>
      <c r="IQ37">
        <v>18</v>
      </c>
      <c r="IR37">
        <v>628.55100000000004</v>
      </c>
      <c r="IS37">
        <v>429.93099999999998</v>
      </c>
      <c r="IT37">
        <v>25.0015</v>
      </c>
      <c r="IU37">
        <v>24.9405</v>
      </c>
      <c r="IV37">
        <v>29.999600000000001</v>
      </c>
      <c r="IW37">
        <v>24.907699999999998</v>
      </c>
      <c r="IX37">
        <v>24.849799999999998</v>
      </c>
      <c r="IY37">
        <v>44.062600000000003</v>
      </c>
      <c r="IZ37">
        <v>26.466000000000001</v>
      </c>
      <c r="JA37">
        <v>24.665600000000001</v>
      </c>
      <c r="JB37">
        <v>25</v>
      </c>
      <c r="JC37">
        <v>1000</v>
      </c>
      <c r="JD37">
        <v>18.567299999999999</v>
      </c>
      <c r="JE37">
        <v>101.38</v>
      </c>
      <c r="JF37">
        <v>101.313</v>
      </c>
    </row>
    <row r="38" spans="1:266" x14ac:dyDescent="0.2">
      <c r="A38">
        <v>22</v>
      </c>
      <c r="B38">
        <v>1657253447.5999999</v>
      </c>
      <c r="C38">
        <v>2409.5</v>
      </c>
      <c r="D38" t="s">
        <v>466</v>
      </c>
      <c r="E38" t="s">
        <v>467</v>
      </c>
      <c r="F38" t="s">
        <v>394</v>
      </c>
      <c r="H38" t="s">
        <v>422</v>
      </c>
      <c r="I38" t="s">
        <v>431</v>
      </c>
      <c r="J38" t="s">
        <v>424</v>
      </c>
      <c r="K38">
        <v>1657253447.5999999</v>
      </c>
      <c r="L38">
        <f t="shared" si="0"/>
        <v>3.7274230147210279E-3</v>
      </c>
      <c r="M38">
        <f t="shared" si="1"/>
        <v>3.7274230147210279</v>
      </c>
      <c r="N38">
        <f t="shared" si="2"/>
        <v>17.948589357799708</v>
      </c>
      <c r="O38">
        <f t="shared" si="3"/>
        <v>1177.7940000000001</v>
      </c>
      <c r="P38">
        <f t="shared" si="4"/>
        <v>1054.4469696728238</v>
      </c>
      <c r="Q38">
        <f t="shared" si="5"/>
        <v>106.90818142031098</v>
      </c>
      <c r="R38">
        <f t="shared" si="6"/>
        <v>119.4140798439804</v>
      </c>
      <c r="S38">
        <f t="shared" si="7"/>
        <v>0.30857971630887393</v>
      </c>
      <c r="T38">
        <f t="shared" si="8"/>
        <v>1.9204499587172497</v>
      </c>
      <c r="U38">
        <f t="shared" si="9"/>
        <v>0.28344594297924197</v>
      </c>
      <c r="V38">
        <f t="shared" si="10"/>
        <v>0.17924097954800475</v>
      </c>
      <c r="W38">
        <f t="shared" si="11"/>
        <v>241.70869607534408</v>
      </c>
      <c r="X38">
        <f t="shared" si="12"/>
        <v>27.03356800907115</v>
      </c>
      <c r="Y38">
        <f t="shared" si="13"/>
        <v>27.03356800907115</v>
      </c>
      <c r="Z38">
        <f t="shared" si="14"/>
        <v>3.5862221965723129</v>
      </c>
      <c r="AA38">
        <f t="shared" si="15"/>
        <v>66.47740049584597</v>
      </c>
      <c r="AB38">
        <f t="shared" si="16"/>
        <v>2.29157982978486</v>
      </c>
      <c r="AC38">
        <f t="shared" si="17"/>
        <v>3.4471561954773722</v>
      </c>
      <c r="AD38">
        <f t="shared" si="18"/>
        <v>1.2946423667874529</v>
      </c>
      <c r="AE38">
        <f t="shared" si="19"/>
        <v>-164.37935494919734</v>
      </c>
      <c r="AF38">
        <f t="shared" si="20"/>
        <v>-69.562054652998143</v>
      </c>
      <c r="AG38">
        <f t="shared" si="21"/>
        <v>-7.7934742112183661</v>
      </c>
      <c r="AH38">
        <f t="shared" si="22"/>
        <v>-2.6187738069751276E-2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25962.981532035094</v>
      </c>
      <c r="AN38" t="s">
        <v>395</v>
      </c>
      <c r="AO38" t="s">
        <v>395</v>
      </c>
      <c r="AP38">
        <v>0</v>
      </c>
      <c r="AQ38">
        <v>0</v>
      </c>
      <c r="AR38" t="e">
        <f t="shared" si="26"/>
        <v>#DIV/0!</v>
      </c>
      <c r="AS38">
        <v>0</v>
      </c>
      <c r="AT38" t="s">
        <v>395</v>
      </c>
      <c r="AU38" t="s">
        <v>395</v>
      </c>
      <c r="AV38">
        <v>0</v>
      </c>
      <c r="AW38">
        <v>0</v>
      </c>
      <c r="AX38" t="e">
        <f t="shared" si="27"/>
        <v>#DIV/0!</v>
      </c>
      <c r="AY38">
        <v>0.5</v>
      </c>
      <c r="AZ38">
        <f t="shared" si="28"/>
        <v>1261.059900557173</v>
      </c>
      <c r="BA38">
        <f t="shared" si="29"/>
        <v>17.948589357799708</v>
      </c>
      <c r="BB38" t="e">
        <f t="shared" si="30"/>
        <v>#DIV/0!</v>
      </c>
      <c r="BC38">
        <f t="shared" si="31"/>
        <v>1.4232939569222286E-2</v>
      </c>
      <c r="BD38" t="e">
        <f t="shared" si="32"/>
        <v>#DIV/0!</v>
      </c>
      <c r="BE38" t="e">
        <f t="shared" si="33"/>
        <v>#DIV/0!</v>
      </c>
      <c r="BF38" t="s">
        <v>395</v>
      </c>
      <c r="BG38">
        <v>0</v>
      </c>
      <c r="BH38" t="e">
        <f t="shared" si="34"/>
        <v>#DIV/0!</v>
      </c>
      <c r="BI38" t="e">
        <f t="shared" si="35"/>
        <v>#DIV/0!</v>
      </c>
      <c r="BJ38" t="e">
        <f t="shared" si="36"/>
        <v>#DIV/0!</v>
      </c>
      <c r="BK38" t="e">
        <f t="shared" si="37"/>
        <v>#DIV/0!</v>
      </c>
      <c r="BL38" t="e">
        <f t="shared" si="38"/>
        <v>#DIV/0!</v>
      </c>
      <c r="BM38" t="e">
        <f t="shared" si="39"/>
        <v>#DIV/0!</v>
      </c>
      <c r="BN38" t="e">
        <f t="shared" si="40"/>
        <v>#DIV/0!</v>
      </c>
      <c r="BO38" t="e">
        <f t="shared" si="41"/>
        <v>#DIV/0!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f t="shared" si="42"/>
        <v>1499.82</v>
      </c>
      <c r="CI38">
        <f t="shared" si="43"/>
        <v>1261.059900557173</v>
      </c>
      <c r="CJ38">
        <f t="shared" si="44"/>
        <v>0.84080749727112125</v>
      </c>
      <c r="CK38">
        <f t="shared" si="45"/>
        <v>0.16115846973326406</v>
      </c>
      <c r="CL38">
        <v>6</v>
      </c>
      <c r="CM38">
        <v>0.5</v>
      </c>
      <c r="CN38" t="s">
        <v>396</v>
      </c>
      <c r="CO38">
        <v>2</v>
      </c>
      <c r="CP38">
        <v>1657253447.5999999</v>
      </c>
      <c r="CQ38">
        <v>1177.7940000000001</v>
      </c>
      <c r="CR38">
        <v>1200.1199999999999</v>
      </c>
      <c r="CS38">
        <v>22.6021</v>
      </c>
      <c r="CT38">
        <v>18.960999999999999</v>
      </c>
      <c r="CU38">
        <v>1178.6300000000001</v>
      </c>
      <c r="CV38">
        <v>22.402999999999999</v>
      </c>
      <c r="CW38">
        <v>600.34199999999998</v>
      </c>
      <c r="CX38">
        <v>101.288</v>
      </c>
      <c r="CY38">
        <v>9.9916599999999994E-2</v>
      </c>
      <c r="CZ38">
        <v>26.361699999999999</v>
      </c>
      <c r="DA38">
        <v>26.0428</v>
      </c>
      <c r="DB38">
        <v>999.9</v>
      </c>
      <c r="DC38">
        <v>0</v>
      </c>
      <c r="DD38">
        <v>0</v>
      </c>
      <c r="DE38">
        <v>5009.38</v>
      </c>
      <c r="DF38">
        <v>0</v>
      </c>
      <c r="DG38">
        <v>690.50699999999995</v>
      </c>
      <c r="DH38">
        <v>-22.407</v>
      </c>
      <c r="DI38">
        <v>1204.95</v>
      </c>
      <c r="DJ38">
        <v>1223.32</v>
      </c>
      <c r="DK38">
        <v>3.6410999999999998</v>
      </c>
      <c r="DL38">
        <v>1200.1199999999999</v>
      </c>
      <c r="DM38">
        <v>18.960999999999999</v>
      </c>
      <c r="DN38">
        <v>2.2893300000000001</v>
      </c>
      <c r="DO38">
        <v>1.9205300000000001</v>
      </c>
      <c r="DP38">
        <v>19.601500000000001</v>
      </c>
      <c r="DQ38">
        <v>16.803899999999999</v>
      </c>
      <c r="DR38">
        <v>1499.82</v>
      </c>
      <c r="DS38">
        <v>0.97299100000000005</v>
      </c>
      <c r="DT38">
        <v>2.7008799999999999E-2</v>
      </c>
      <c r="DU38">
        <v>0</v>
      </c>
      <c r="DV38">
        <v>685.51199999999994</v>
      </c>
      <c r="DW38">
        <v>4.9993100000000004</v>
      </c>
      <c r="DX38">
        <v>16537.400000000001</v>
      </c>
      <c r="DY38">
        <v>13257.6</v>
      </c>
      <c r="DZ38">
        <v>37.875</v>
      </c>
      <c r="EA38">
        <v>39.625</v>
      </c>
      <c r="EB38">
        <v>38.311999999999998</v>
      </c>
      <c r="EC38">
        <v>39.436999999999998</v>
      </c>
      <c r="ED38">
        <v>39.561999999999998</v>
      </c>
      <c r="EE38">
        <v>1454.45</v>
      </c>
      <c r="EF38">
        <v>40.369999999999997</v>
      </c>
      <c r="EG38">
        <v>0</v>
      </c>
      <c r="EH38">
        <v>1657253447.9000001</v>
      </c>
      <c r="EI38">
        <v>0</v>
      </c>
      <c r="EJ38">
        <v>685.57111999999995</v>
      </c>
      <c r="EK38">
        <v>-1.2157692279825401</v>
      </c>
      <c r="EL38">
        <v>-385.56923111834288</v>
      </c>
      <c r="EM38">
        <v>16507.871999999999</v>
      </c>
      <c r="EN38">
        <v>15</v>
      </c>
      <c r="EO38">
        <v>1657253482.5999999</v>
      </c>
      <c r="EP38" t="s">
        <v>468</v>
      </c>
      <c r="EQ38">
        <v>1657253482.5999999</v>
      </c>
      <c r="ER38">
        <v>1657253170.5999999</v>
      </c>
      <c r="ES38">
        <v>20</v>
      </c>
      <c r="ET38">
        <v>0.124</v>
      </c>
      <c r="EU38">
        <v>6.0000000000000001E-3</v>
      </c>
      <c r="EV38">
        <v>-0.83599999999999997</v>
      </c>
      <c r="EW38">
        <v>0.10100000000000001</v>
      </c>
      <c r="EX38">
        <v>1200</v>
      </c>
      <c r="EY38">
        <v>19</v>
      </c>
      <c r="EZ38">
        <v>0.13</v>
      </c>
      <c r="FA38">
        <v>0.02</v>
      </c>
      <c r="FB38">
        <v>-22.066725000000002</v>
      </c>
      <c r="FC38">
        <v>-0.88956923076917749</v>
      </c>
      <c r="FD38">
        <v>0.12639691402482919</v>
      </c>
      <c r="FE38">
        <v>0</v>
      </c>
      <c r="FF38">
        <v>3.6267939999999999</v>
      </c>
      <c r="FG38">
        <v>3.2438273921190988E-2</v>
      </c>
      <c r="FH38">
        <v>3.4002873407993459E-3</v>
      </c>
      <c r="FI38">
        <v>1</v>
      </c>
      <c r="FJ38">
        <v>1</v>
      </c>
      <c r="FK38">
        <v>2</v>
      </c>
      <c r="FL38" t="s">
        <v>398</v>
      </c>
      <c r="FM38">
        <v>3.1812</v>
      </c>
      <c r="FN38">
        <v>2.7644299999999999</v>
      </c>
      <c r="FO38">
        <v>0.21459800000000001</v>
      </c>
      <c r="FP38">
        <v>0.21788399999999999</v>
      </c>
      <c r="FQ38">
        <v>0.11629299999999999</v>
      </c>
      <c r="FR38">
        <v>0.103543</v>
      </c>
      <c r="FS38">
        <v>25176.2</v>
      </c>
      <c r="FT38">
        <v>19526.400000000001</v>
      </c>
      <c r="FU38">
        <v>30075.5</v>
      </c>
      <c r="FV38">
        <v>24399.5</v>
      </c>
      <c r="FW38">
        <v>35339.800000000003</v>
      </c>
      <c r="FX38">
        <v>31964</v>
      </c>
      <c r="FY38">
        <v>43972.800000000003</v>
      </c>
      <c r="FZ38">
        <v>39839.1</v>
      </c>
      <c r="GA38">
        <v>2.2033800000000001</v>
      </c>
      <c r="GB38">
        <v>1.9180699999999999</v>
      </c>
      <c r="GC38">
        <v>0.141457</v>
      </c>
      <c r="GD38">
        <v>0</v>
      </c>
      <c r="GE38">
        <v>23.721299999999999</v>
      </c>
      <c r="GF38">
        <v>999.9</v>
      </c>
      <c r="GG38">
        <v>58</v>
      </c>
      <c r="GH38">
        <v>30.3</v>
      </c>
      <c r="GI38">
        <v>24.819900000000001</v>
      </c>
      <c r="GJ38">
        <v>30.7791</v>
      </c>
      <c r="GK38">
        <v>39.114600000000003</v>
      </c>
      <c r="GL38">
        <v>1</v>
      </c>
      <c r="GM38">
        <v>-0.198819</v>
      </c>
      <c r="GN38">
        <v>-0.40584700000000001</v>
      </c>
      <c r="GO38">
        <v>20.2685</v>
      </c>
      <c r="GP38">
        <v>5.2282200000000003</v>
      </c>
      <c r="GQ38">
        <v>11.902100000000001</v>
      </c>
      <c r="GR38">
        <v>4.9650499999999997</v>
      </c>
      <c r="GS38">
        <v>3.2919999999999998</v>
      </c>
      <c r="GT38">
        <v>9999</v>
      </c>
      <c r="GU38">
        <v>9999</v>
      </c>
      <c r="GV38">
        <v>5267.4</v>
      </c>
      <c r="GW38">
        <v>977.1</v>
      </c>
      <c r="GX38">
        <v>1.8769899999999999</v>
      </c>
      <c r="GY38">
        <v>1.87531</v>
      </c>
      <c r="GZ38">
        <v>1.8739300000000001</v>
      </c>
      <c r="HA38">
        <v>1.87317</v>
      </c>
      <c r="HB38">
        <v>1.87469</v>
      </c>
      <c r="HC38">
        <v>1.8696600000000001</v>
      </c>
      <c r="HD38">
        <v>1.8738300000000001</v>
      </c>
      <c r="HE38">
        <v>1.8789499999999999</v>
      </c>
      <c r="HF38">
        <v>0</v>
      </c>
      <c r="HG38">
        <v>0</v>
      </c>
      <c r="HH38">
        <v>0</v>
      </c>
      <c r="HI38">
        <v>0</v>
      </c>
      <c r="HJ38" t="s">
        <v>399</v>
      </c>
      <c r="HK38" t="s">
        <v>400</v>
      </c>
      <c r="HL38" t="s">
        <v>401</v>
      </c>
      <c r="HM38" t="s">
        <v>401</v>
      </c>
      <c r="HN38" t="s">
        <v>401</v>
      </c>
      <c r="HO38" t="s">
        <v>401</v>
      </c>
      <c r="HP38">
        <v>0</v>
      </c>
      <c r="HQ38">
        <v>100</v>
      </c>
      <c r="HR38">
        <v>100</v>
      </c>
      <c r="HS38">
        <v>-0.83599999999999997</v>
      </c>
      <c r="HT38">
        <v>0.1991</v>
      </c>
      <c r="HU38">
        <v>0.2304623860274872</v>
      </c>
      <c r="HV38">
        <v>9.7846438420996166E-4</v>
      </c>
      <c r="HW38">
        <v>-2.5827086373742828E-6</v>
      </c>
      <c r="HX38">
        <v>7.8586341386663365E-10</v>
      </c>
      <c r="HY38">
        <v>-9.7662311856513973E-2</v>
      </c>
      <c r="HZ38">
        <v>-8.4438002641763817E-3</v>
      </c>
      <c r="IA38">
        <v>1.264093270743213E-3</v>
      </c>
      <c r="IB38">
        <v>-1.32040390140585E-5</v>
      </c>
      <c r="IC38">
        <v>5</v>
      </c>
      <c r="ID38">
        <v>2007</v>
      </c>
      <c r="IE38">
        <v>1</v>
      </c>
      <c r="IF38">
        <v>23</v>
      </c>
      <c r="IG38">
        <v>1.3</v>
      </c>
      <c r="IH38">
        <v>4.5999999999999996</v>
      </c>
      <c r="II38">
        <v>2.5598100000000001</v>
      </c>
      <c r="IJ38">
        <v>2.4267599999999998</v>
      </c>
      <c r="IK38">
        <v>1.42578</v>
      </c>
      <c r="IL38">
        <v>2.2875999999999999</v>
      </c>
      <c r="IM38">
        <v>1.5478499999999999</v>
      </c>
      <c r="IN38">
        <v>2.2656200000000002</v>
      </c>
      <c r="IO38">
        <v>32.975999999999999</v>
      </c>
      <c r="IP38">
        <v>15.0777</v>
      </c>
      <c r="IQ38">
        <v>18</v>
      </c>
      <c r="IR38">
        <v>628.32000000000005</v>
      </c>
      <c r="IS38">
        <v>431.09300000000002</v>
      </c>
      <c r="IT38">
        <v>25.000900000000001</v>
      </c>
      <c r="IU38">
        <v>24.856300000000001</v>
      </c>
      <c r="IV38">
        <v>29.9999</v>
      </c>
      <c r="IW38">
        <v>24.822900000000001</v>
      </c>
      <c r="IX38">
        <v>24.7654</v>
      </c>
      <c r="IY38">
        <v>51.2485</v>
      </c>
      <c r="IZ38">
        <v>24.8293</v>
      </c>
      <c r="JA38">
        <v>23.467500000000001</v>
      </c>
      <c r="JB38">
        <v>25</v>
      </c>
      <c r="JC38">
        <v>1200</v>
      </c>
      <c r="JD38">
        <v>18.966200000000001</v>
      </c>
      <c r="JE38">
        <v>101.399</v>
      </c>
      <c r="JF38">
        <v>101.32899999999999</v>
      </c>
    </row>
    <row r="39" spans="1:266" x14ac:dyDescent="0.2">
      <c r="A39">
        <v>23</v>
      </c>
      <c r="B39">
        <v>1657253558.5999999</v>
      </c>
      <c r="C39">
        <v>2520.5</v>
      </c>
      <c r="D39" t="s">
        <v>469</v>
      </c>
      <c r="E39" t="s">
        <v>470</v>
      </c>
      <c r="F39" t="s">
        <v>394</v>
      </c>
      <c r="H39" t="s">
        <v>422</v>
      </c>
      <c r="I39" t="s">
        <v>431</v>
      </c>
      <c r="J39" t="s">
        <v>424</v>
      </c>
      <c r="K39">
        <v>1657253558.5999999</v>
      </c>
      <c r="L39">
        <f t="shared" si="0"/>
        <v>3.7337977521483836E-3</v>
      </c>
      <c r="M39">
        <f t="shared" si="1"/>
        <v>3.7337977521483836</v>
      </c>
      <c r="N39">
        <f t="shared" si="2"/>
        <v>17.97733494963455</v>
      </c>
      <c r="O39">
        <f t="shared" si="3"/>
        <v>1476.4770000000001</v>
      </c>
      <c r="P39">
        <f t="shared" si="4"/>
        <v>1347.7384705724257</v>
      </c>
      <c r="Q39">
        <f t="shared" si="5"/>
        <v>136.6445767890591</v>
      </c>
      <c r="R39">
        <f t="shared" si="6"/>
        <v>149.69712537632699</v>
      </c>
      <c r="S39">
        <f t="shared" si="7"/>
        <v>0.3110473839923994</v>
      </c>
      <c r="T39">
        <f t="shared" si="8"/>
        <v>1.9241549263479023</v>
      </c>
      <c r="U39">
        <f t="shared" si="9"/>
        <v>0.28557264605812255</v>
      </c>
      <c r="V39">
        <f t="shared" si="10"/>
        <v>0.18059752384011413</v>
      </c>
      <c r="W39">
        <f t="shared" si="11"/>
        <v>241.71551807477553</v>
      </c>
      <c r="X39">
        <f t="shared" si="12"/>
        <v>26.984055798612321</v>
      </c>
      <c r="Y39">
        <f t="shared" si="13"/>
        <v>26.984055798612321</v>
      </c>
      <c r="Z39">
        <f t="shared" si="14"/>
        <v>3.5758093854205302</v>
      </c>
      <c r="AA39">
        <f t="shared" si="15"/>
        <v>66.569159439079968</v>
      </c>
      <c r="AB39">
        <f t="shared" si="16"/>
        <v>2.2885209483668998</v>
      </c>
      <c r="AC39">
        <f t="shared" si="17"/>
        <v>3.4378095917843372</v>
      </c>
      <c r="AD39">
        <f t="shared" si="18"/>
        <v>1.2872884370536304</v>
      </c>
      <c r="AE39">
        <f t="shared" si="19"/>
        <v>-164.66048086974371</v>
      </c>
      <c r="AF39">
        <f t="shared" si="20"/>
        <v>-69.331915763450695</v>
      </c>
      <c r="AG39">
        <f t="shared" si="21"/>
        <v>-7.749027940764484</v>
      </c>
      <c r="AH39">
        <f t="shared" si="22"/>
        <v>-2.5906499183349752E-2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26060.5036113768</v>
      </c>
      <c r="AN39" t="s">
        <v>395</v>
      </c>
      <c r="AO39" t="s">
        <v>395</v>
      </c>
      <c r="AP39">
        <v>0</v>
      </c>
      <c r="AQ39">
        <v>0</v>
      </c>
      <c r="AR39" t="e">
        <f t="shared" si="26"/>
        <v>#DIV/0!</v>
      </c>
      <c r="AS39">
        <v>0</v>
      </c>
      <c r="AT39" t="s">
        <v>395</v>
      </c>
      <c r="AU39" t="s">
        <v>395</v>
      </c>
      <c r="AV39">
        <v>0</v>
      </c>
      <c r="AW39">
        <v>0</v>
      </c>
      <c r="AX39" t="e">
        <f t="shared" si="27"/>
        <v>#DIV/0!</v>
      </c>
      <c r="AY39">
        <v>0.5</v>
      </c>
      <c r="AZ39">
        <f t="shared" si="28"/>
        <v>1261.1013005568784</v>
      </c>
      <c r="BA39">
        <f t="shared" si="29"/>
        <v>17.97733494963455</v>
      </c>
      <c r="BB39" t="e">
        <f t="shared" si="30"/>
        <v>#DIV/0!</v>
      </c>
      <c r="BC39">
        <f t="shared" si="31"/>
        <v>1.4255266362580151E-2</v>
      </c>
      <c r="BD39" t="e">
        <f t="shared" si="32"/>
        <v>#DIV/0!</v>
      </c>
      <c r="BE39" t="e">
        <f t="shared" si="33"/>
        <v>#DIV/0!</v>
      </c>
      <c r="BF39" t="s">
        <v>395</v>
      </c>
      <c r="BG39">
        <v>0</v>
      </c>
      <c r="BH39" t="e">
        <f t="shared" si="34"/>
        <v>#DIV/0!</v>
      </c>
      <c r="BI39" t="e">
        <f t="shared" si="35"/>
        <v>#DIV/0!</v>
      </c>
      <c r="BJ39" t="e">
        <f t="shared" si="36"/>
        <v>#DIV/0!</v>
      </c>
      <c r="BK39" t="e">
        <f t="shared" si="37"/>
        <v>#DIV/0!</v>
      </c>
      <c r="BL39" t="e">
        <f t="shared" si="38"/>
        <v>#DIV/0!</v>
      </c>
      <c r="BM39" t="e">
        <f t="shared" si="39"/>
        <v>#DIV/0!</v>
      </c>
      <c r="BN39" t="e">
        <f t="shared" si="40"/>
        <v>#DIV/0!</v>
      </c>
      <c r="BO39" t="e">
        <f t="shared" si="41"/>
        <v>#DIV/0!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f t="shared" si="42"/>
        <v>1499.87</v>
      </c>
      <c r="CI39">
        <f t="shared" si="43"/>
        <v>1261.1013005568784</v>
      </c>
      <c r="CJ39">
        <f t="shared" si="44"/>
        <v>0.84080707031734647</v>
      </c>
      <c r="CK39">
        <f t="shared" si="45"/>
        <v>0.16115764571247879</v>
      </c>
      <c r="CL39">
        <v>6</v>
      </c>
      <c r="CM39">
        <v>0.5</v>
      </c>
      <c r="CN39" t="s">
        <v>396</v>
      </c>
      <c r="CO39">
        <v>2</v>
      </c>
      <c r="CP39">
        <v>1657253558.5999999</v>
      </c>
      <c r="CQ39">
        <v>1476.4770000000001</v>
      </c>
      <c r="CR39">
        <v>1499.96</v>
      </c>
      <c r="CS39">
        <v>22.571899999999999</v>
      </c>
      <c r="CT39">
        <v>18.923500000000001</v>
      </c>
      <c r="CU39">
        <v>1477.91</v>
      </c>
      <c r="CV39">
        <v>22.3736</v>
      </c>
      <c r="CW39">
        <v>600.18399999999997</v>
      </c>
      <c r="CX39">
        <v>101.288</v>
      </c>
      <c r="CY39">
        <v>0.100051</v>
      </c>
      <c r="CZ39">
        <v>26.3157</v>
      </c>
      <c r="DA39">
        <v>25.937100000000001</v>
      </c>
      <c r="DB39">
        <v>999.9</v>
      </c>
      <c r="DC39">
        <v>0</v>
      </c>
      <c r="DD39">
        <v>0</v>
      </c>
      <c r="DE39">
        <v>5025</v>
      </c>
      <c r="DF39">
        <v>0</v>
      </c>
      <c r="DG39">
        <v>701.85</v>
      </c>
      <c r="DH39">
        <v>-23.360600000000002</v>
      </c>
      <c r="DI39">
        <v>1510.7</v>
      </c>
      <c r="DJ39">
        <v>1528.89</v>
      </c>
      <c r="DK39">
        <v>3.6483699999999999</v>
      </c>
      <c r="DL39">
        <v>1499.96</v>
      </c>
      <c r="DM39">
        <v>18.923500000000001</v>
      </c>
      <c r="DN39">
        <v>2.2862499999999999</v>
      </c>
      <c r="DO39">
        <v>1.91672</v>
      </c>
      <c r="DP39">
        <v>19.579899999999999</v>
      </c>
      <c r="DQ39">
        <v>16.772600000000001</v>
      </c>
      <c r="DR39">
        <v>1499.87</v>
      </c>
      <c r="DS39">
        <v>0.97300699999999996</v>
      </c>
      <c r="DT39">
        <v>2.69935E-2</v>
      </c>
      <c r="DU39">
        <v>0</v>
      </c>
      <c r="DV39">
        <v>682.80499999999995</v>
      </c>
      <c r="DW39">
        <v>4.9993100000000004</v>
      </c>
      <c r="DX39">
        <v>16645.2</v>
      </c>
      <c r="DY39">
        <v>13258.2</v>
      </c>
      <c r="DZ39">
        <v>39.686999999999998</v>
      </c>
      <c r="EA39">
        <v>41.25</v>
      </c>
      <c r="EB39">
        <v>40</v>
      </c>
      <c r="EC39">
        <v>41.375</v>
      </c>
      <c r="ED39">
        <v>41.25</v>
      </c>
      <c r="EE39">
        <v>1454.52</v>
      </c>
      <c r="EF39">
        <v>40.35</v>
      </c>
      <c r="EG39">
        <v>0</v>
      </c>
      <c r="EH39">
        <v>1657253558.9000001</v>
      </c>
      <c r="EI39">
        <v>0</v>
      </c>
      <c r="EJ39">
        <v>682.86950000000013</v>
      </c>
      <c r="EK39">
        <v>1.1784957140477319</v>
      </c>
      <c r="EL39">
        <v>-38.345300389976501</v>
      </c>
      <c r="EM39">
        <v>16563.776923076919</v>
      </c>
      <c r="EN39">
        <v>15</v>
      </c>
      <c r="EO39">
        <v>1657253591.5999999</v>
      </c>
      <c r="EP39" t="s">
        <v>471</v>
      </c>
      <c r="EQ39">
        <v>1657253591.5999999</v>
      </c>
      <c r="ER39">
        <v>1657253170.5999999</v>
      </c>
      <c r="ES39">
        <v>21</v>
      </c>
      <c r="ET39">
        <v>-9.0999999999999998E-2</v>
      </c>
      <c r="EU39">
        <v>6.0000000000000001E-3</v>
      </c>
      <c r="EV39">
        <v>-1.4330000000000001</v>
      </c>
      <c r="EW39">
        <v>0.10100000000000001</v>
      </c>
      <c r="EX39">
        <v>1500</v>
      </c>
      <c r="EY39">
        <v>19</v>
      </c>
      <c r="EZ39">
        <v>0.12</v>
      </c>
      <c r="FA39">
        <v>0.02</v>
      </c>
      <c r="FB39">
        <v>-23.315302439024389</v>
      </c>
      <c r="FC39">
        <v>-0.38980557491281093</v>
      </c>
      <c r="FD39">
        <v>5.6498489027086853E-2</v>
      </c>
      <c r="FE39">
        <v>0</v>
      </c>
      <c r="FF39">
        <v>3.6453570731707319</v>
      </c>
      <c r="FG39">
        <v>-5.3406898954710923E-2</v>
      </c>
      <c r="FH39">
        <v>9.024290322452725E-3</v>
      </c>
      <c r="FI39">
        <v>1</v>
      </c>
      <c r="FJ39">
        <v>1</v>
      </c>
      <c r="FK39">
        <v>2</v>
      </c>
      <c r="FL39" t="s">
        <v>398</v>
      </c>
      <c r="FM39">
        <v>3.18093</v>
      </c>
      <c r="FN39">
        <v>2.7646299999999999</v>
      </c>
      <c r="FO39">
        <v>0.246806</v>
      </c>
      <c r="FP39">
        <v>0.249942</v>
      </c>
      <c r="FQ39">
        <v>0.11620999999999999</v>
      </c>
      <c r="FR39">
        <v>0.10342</v>
      </c>
      <c r="FS39">
        <v>24148</v>
      </c>
      <c r="FT39">
        <v>18730.3</v>
      </c>
      <c r="FU39">
        <v>30077.8</v>
      </c>
      <c r="FV39">
        <v>24402.6</v>
      </c>
      <c r="FW39">
        <v>35346.699999999997</v>
      </c>
      <c r="FX39">
        <v>31973.4</v>
      </c>
      <c r="FY39">
        <v>43975.8</v>
      </c>
      <c r="FZ39">
        <v>39844</v>
      </c>
      <c r="GA39">
        <v>2.20465</v>
      </c>
      <c r="GB39">
        <v>1.9200299999999999</v>
      </c>
      <c r="GC39">
        <v>0.140399</v>
      </c>
      <c r="GD39">
        <v>0</v>
      </c>
      <c r="GE39">
        <v>23.6327</v>
      </c>
      <c r="GF39">
        <v>999.9</v>
      </c>
      <c r="GG39">
        <v>57.8</v>
      </c>
      <c r="GH39">
        <v>30.3</v>
      </c>
      <c r="GI39">
        <v>24.735099999999999</v>
      </c>
      <c r="GJ39">
        <v>30.5991</v>
      </c>
      <c r="GK39">
        <v>39.671500000000002</v>
      </c>
      <c r="GL39">
        <v>1</v>
      </c>
      <c r="GM39">
        <v>-0.20552799999999999</v>
      </c>
      <c r="GN39">
        <v>-0.44248900000000002</v>
      </c>
      <c r="GO39">
        <v>20.2684</v>
      </c>
      <c r="GP39">
        <v>5.2279200000000001</v>
      </c>
      <c r="GQ39">
        <v>11.902100000000001</v>
      </c>
      <c r="GR39">
        <v>4.9642499999999998</v>
      </c>
      <c r="GS39">
        <v>3.2919999999999998</v>
      </c>
      <c r="GT39">
        <v>9999</v>
      </c>
      <c r="GU39">
        <v>9999</v>
      </c>
      <c r="GV39">
        <v>5281.7</v>
      </c>
      <c r="GW39">
        <v>977.1</v>
      </c>
      <c r="GX39">
        <v>1.8769800000000001</v>
      </c>
      <c r="GY39">
        <v>1.87531</v>
      </c>
      <c r="GZ39">
        <v>1.8739399999999999</v>
      </c>
      <c r="HA39">
        <v>1.87317</v>
      </c>
      <c r="HB39">
        <v>1.87469</v>
      </c>
      <c r="HC39">
        <v>1.8696600000000001</v>
      </c>
      <c r="HD39">
        <v>1.8738600000000001</v>
      </c>
      <c r="HE39">
        <v>1.87897</v>
      </c>
      <c r="HF39">
        <v>0</v>
      </c>
      <c r="HG39">
        <v>0</v>
      </c>
      <c r="HH39">
        <v>0</v>
      </c>
      <c r="HI39">
        <v>0</v>
      </c>
      <c r="HJ39" t="s">
        <v>399</v>
      </c>
      <c r="HK39" t="s">
        <v>400</v>
      </c>
      <c r="HL39" t="s">
        <v>401</v>
      </c>
      <c r="HM39" t="s">
        <v>401</v>
      </c>
      <c r="HN39" t="s">
        <v>401</v>
      </c>
      <c r="HO39" t="s">
        <v>401</v>
      </c>
      <c r="HP39">
        <v>0</v>
      </c>
      <c r="HQ39">
        <v>100</v>
      </c>
      <c r="HR39">
        <v>100</v>
      </c>
      <c r="HS39">
        <v>-1.4330000000000001</v>
      </c>
      <c r="HT39">
        <v>0.1983</v>
      </c>
      <c r="HU39">
        <v>0.35278054760400801</v>
      </c>
      <c r="HV39">
        <v>9.7846438420996166E-4</v>
      </c>
      <c r="HW39">
        <v>-2.5827086373742828E-6</v>
      </c>
      <c r="HX39">
        <v>7.8586341386663365E-10</v>
      </c>
      <c r="HY39">
        <v>-9.7662311856513973E-2</v>
      </c>
      <c r="HZ39">
        <v>-8.4438002641763817E-3</v>
      </c>
      <c r="IA39">
        <v>1.264093270743213E-3</v>
      </c>
      <c r="IB39">
        <v>-1.32040390140585E-5</v>
      </c>
      <c r="IC39">
        <v>5</v>
      </c>
      <c r="ID39">
        <v>2007</v>
      </c>
      <c r="IE39">
        <v>1</v>
      </c>
      <c r="IF39">
        <v>23</v>
      </c>
      <c r="IG39">
        <v>1.3</v>
      </c>
      <c r="IH39">
        <v>6.5</v>
      </c>
      <c r="II39">
        <v>3.0773899999999998</v>
      </c>
      <c r="IJ39">
        <v>2.4023400000000001</v>
      </c>
      <c r="IK39">
        <v>1.42578</v>
      </c>
      <c r="IL39">
        <v>2.2863799999999999</v>
      </c>
      <c r="IM39">
        <v>1.5478499999999999</v>
      </c>
      <c r="IN39">
        <v>2.34375</v>
      </c>
      <c r="IO39">
        <v>32.975999999999999</v>
      </c>
      <c r="IP39">
        <v>15.0777</v>
      </c>
      <c r="IQ39">
        <v>18</v>
      </c>
      <c r="IR39">
        <v>628.255</v>
      </c>
      <c r="IS39">
        <v>431.48200000000003</v>
      </c>
      <c r="IT39">
        <v>24.998699999999999</v>
      </c>
      <c r="IU39">
        <v>24.768799999999999</v>
      </c>
      <c r="IV39">
        <v>29.9999</v>
      </c>
      <c r="IW39">
        <v>24.733599999999999</v>
      </c>
      <c r="IX39">
        <v>24.674600000000002</v>
      </c>
      <c r="IY39">
        <v>61.610500000000002</v>
      </c>
      <c r="IZ39">
        <v>24.531099999999999</v>
      </c>
      <c r="JA39">
        <v>22.8262</v>
      </c>
      <c r="JB39">
        <v>25</v>
      </c>
      <c r="JC39">
        <v>1500</v>
      </c>
      <c r="JD39">
        <v>18.973800000000001</v>
      </c>
      <c r="JE39">
        <v>101.40600000000001</v>
      </c>
      <c r="JF39">
        <v>101.34099999999999</v>
      </c>
    </row>
    <row r="40" spans="1:266" x14ac:dyDescent="0.2">
      <c r="A40">
        <v>24</v>
      </c>
      <c r="B40">
        <v>1657253667.5999999</v>
      </c>
      <c r="C40">
        <v>2629.5</v>
      </c>
      <c r="D40" t="s">
        <v>472</v>
      </c>
      <c r="E40" t="s">
        <v>473</v>
      </c>
      <c r="F40" t="s">
        <v>394</v>
      </c>
      <c r="H40" t="s">
        <v>422</v>
      </c>
      <c r="I40" t="s">
        <v>431</v>
      </c>
      <c r="J40" t="s">
        <v>424</v>
      </c>
      <c r="K40">
        <v>1657253667.5999999</v>
      </c>
      <c r="L40">
        <f t="shared" si="0"/>
        <v>3.753356942266862E-3</v>
      </c>
      <c r="M40">
        <f t="shared" si="1"/>
        <v>3.753356942266862</v>
      </c>
      <c r="N40">
        <f t="shared" si="2"/>
        <v>18.171143327182598</v>
      </c>
      <c r="O40">
        <f t="shared" si="3"/>
        <v>1974.3720000000001</v>
      </c>
      <c r="P40">
        <f t="shared" si="4"/>
        <v>1834.5649127733545</v>
      </c>
      <c r="Q40">
        <f t="shared" si="5"/>
        <v>185.99350871027534</v>
      </c>
      <c r="R40">
        <f t="shared" si="6"/>
        <v>200.16755647211642</v>
      </c>
      <c r="S40">
        <f t="shared" si="7"/>
        <v>0.31208939237195937</v>
      </c>
      <c r="T40">
        <f t="shared" si="8"/>
        <v>1.9154935683243348</v>
      </c>
      <c r="U40">
        <f t="shared" si="9"/>
        <v>0.28634552665081575</v>
      </c>
      <c r="V40">
        <f t="shared" si="10"/>
        <v>0.18110164321100491</v>
      </c>
      <c r="W40">
        <f t="shared" si="11"/>
        <v>241.74700007517202</v>
      </c>
      <c r="X40">
        <f t="shared" si="12"/>
        <v>26.898190409372805</v>
      </c>
      <c r="Y40">
        <f t="shared" si="13"/>
        <v>26.898190409372805</v>
      </c>
      <c r="Z40">
        <f t="shared" si="14"/>
        <v>3.5578137756059123</v>
      </c>
      <c r="AA40">
        <f t="shared" si="15"/>
        <v>66.263340484485852</v>
      </c>
      <c r="AB40">
        <f t="shared" si="16"/>
        <v>2.2670838275699197</v>
      </c>
      <c r="AC40">
        <f t="shared" si="17"/>
        <v>3.4213243868994332</v>
      </c>
      <c r="AD40">
        <f t="shared" si="18"/>
        <v>1.2907299480359926</v>
      </c>
      <c r="AE40">
        <f t="shared" si="19"/>
        <v>-165.52304115396862</v>
      </c>
      <c r="AF40">
        <f t="shared" si="20"/>
        <v>-68.558694050982226</v>
      </c>
      <c r="AG40">
        <f t="shared" si="21"/>
        <v>-7.6908122101879455</v>
      </c>
      <c r="AH40">
        <f t="shared" si="22"/>
        <v>-2.5547339966763616E-2</v>
      </c>
      <c r="AI40">
        <v>0</v>
      </c>
      <c r="AJ40">
        <v>0</v>
      </c>
      <c r="AK40">
        <f t="shared" si="23"/>
        <v>1</v>
      </c>
      <c r="AL40">
        <f t="shared" si="24"/>
        <v>0</v>
      </c>
      <c r="AM40">
        <f t="shared" si="25"/>
        <v>25849.123449602939</v>
      </c>
      <c r="AN40" t="s">
        <v>395</v>
      </c>
      <c r="AO40" t="s">
        <v>395</v>
      </c>
      <c r="AP40">
        <v>0</v>
      </c>
      <c r="AQ40">
        <v>0</v>
      </c>
      <c r="AR40" t="e">
        <f t="shared" si="26"/>
        <v>#DIV/0!</v>
      </c>
      <c r="AS40">
        <v>0</v>
      </c>
      <c r="AT40" t="s">
        <v>395</v>
      </c>
      <c r="AU40" t="s">
        <v>395</v>
      </c>
      <c r="AV40">
        <v>0</v>
      </c>
      <c r="AW40">
        <v>0</v>
      </c>
      <c r="AX40" t="e">
        <f t="shared" si="27"/>
        <v>#DIV/0!</v>
      </c>
      <c r="AY40">
        <v>0.5</v>
      </c>
      <c r="AZ40">
        <f t="shared" si="28"/>
        <v>1261.261500557084</v>
      </c>
      <c r="BA40">
        <f t="shared" si="29"/>
        <v>18.171143327182598</v>
      </c>
      <c r="BB40" t="e">
        <f t="shared" si="30"/>
        <v>#DIV/0!</v>
      </c>
      <c r="BC40">
        <f t="shared" si="31"/>
        <v>1.440711804741255E-2</v>
      </c>
      <c r="BD40" t="e">
        <f t="shared" si="32"/>
        <v>#DIV/0!</v>
      </c>
      <c r="BE40" t="e">
        <f t="shared" si="33"/>
        <v>#DIV/0!</v>
      </c>
      <c r="BF40" t="s">
        <v>395</v>
      </c>
      <c r="BG40">
        <v>0</v>
      </c>
      <c r="BH40" t="e">
        <f t="shared" si="34"/>
        <v>#DIV/0!</v>
      </c>
      <c r="BI40" t="e">
        <f t="shared" si="35"/>
        <v>#DIV/0!</v>
      </c>
      <c r="BJ40" t="e">
        <f t="shared" si="36"/>
        <v>#DIV/0!</v>
      </c>
      <c r="BK40" t="e">
        <f t="shared" si="37"/>
        <v>#DIV/0!</v>
      </c>
      <c r="BL40" t="e">
        <f t="shared" si="38"/>
        <v>#DIV/0!</v>
      </c>
      <c r="BM40" t="e">
        <f t="shared" si="39"/>
        <v>#DIV/0!</v>
      </c>
      <c r="BN40" t="e">
        <f t="shared" si="40"/>
        <v>#DIV/0!</v>
      </c>
      <c r="BO40" t="e">
        <f t="shared" si="41"/>
        <v>#DIV/0!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f t="shared" si="42"/>
        <v>1500.06</v>
      </c>
      <c r="CI40">
        <f t="shared" si="43"/>
        <v>1261.261500557084</v>
      </c>
      <c r="CJ40">
        <f t="shared" si="44"/>
        <v>0.84080736807666623</v>
      </c>
      <c r="CK40">
        <f t="shared" si="45"/>
        <v>0.16115822038796584</v>
      </c>
      <c r="CL40">
        <v>6</v>
      </c>
      <c r="CM40">
        <v>0.5</v>
      </c>
      <c r="CN40" t="s">
        <v>396</v>
      </c>
      <c r="CO40">
        <v>2</v>
      </c>
      <c r="CP40">
        <v>1657253667.5999999</v>
      </c>
      <c r="CQ40">
        <v>1974.3720000000001</v>
      </c>
      <c r="CR40">
        <v>1999.95</v>
      </c>
      <c r="CS40">
        <v>22.361599999999999</v>
      </c>
      <c r="CT40">
        <v>18.692699999999999</v>
      </c>
      <c r="CU40">
        <v>1976.07</v>
      </c>
      <c r="CV40">
        <v>22.169</v>
      </c>
      <c r="CW40">
        <v>600.08600000000001</v>
      </c>
      <c r="CX40">
        <v>101.283</v>
      </c>
      <c r="CY40">
        <v>9.9898700000000007E-2</v>
      </c>
      <c r="CZ40">
        <v>26.234300000000001</v>
      </c>
      <c r="DA40">
        <v>25.785499999999999</v>
      </c>
      <c r="DB40">
        <v>999.9</v>
      </c>
      <c r="DC40">
        <v>0</v>
      </c>
      <c r="DD40">
        <v>0</v>
      </c>
      <c r="DE40">
        <v>4988.75</v>
      </c>
      <c r="DF40">
        <v>0</v>
      </c>
      <c r="DG40">
        <v>784.47500000000002</v>
      </c>
      <c r="DH40">
        <v>-25.704799999999999</v>
      </c>
      <c r="DI40">
        <v>2019.4</v>
      </c>
      <c r="DJ40">
        <v>2038.04</v>
      </c>
      <c r="DK40">
        <v>3.6688399999999999</v>
      </c>
      <c r="DL40">
        <v>1999.95</v>
      </c>
      <c r="DM40">
        <v>18.692699999999999</v>
      </c>
      <c r="DN40">
        <v>2.26484</v>
      </c>
      <c r="DO40">
        <v>1.8932500000000001</v>
      </c>
      <c r="DP40">
        <v>19.4285</v>
      </c>
      <c r="DQ40">
        <v>16.578800000000001</v>
      </c>
      <c r="DR40">
        <v>1500.06</v>
      </c>
      <c r="DS40">
        <v>0.97299599999999997</v>
      </c>
      <c r="DT40">
        <v>2.7003699999999999E-2</v>
      </c>
      <c r="DU40">
        <v>0</v>
      </c>
      <c r="DV40">
        <v>685.13400000000001</v>
      </c>
      <c r="DW40">
        <v>4.9993100000000004</v>
      </c>
      <c r="DX40">
        <v>18084.400000000001</v>
      </c>
      <c r="DY40">
        <v>13259.8</v>
      </c>
      <c r="DZ40">
        <v>38.625</v>
      </c>
      <c r="EA40">
        <v>39.5</v>
      </c>
      <c r="EB40">
        <v>38.875</v>
      </c>
      <c r="EC40">
        <v>39.186999999999998</v>
      </c>
      <c r="ED40">
        <v>39.936999999999998</v>
      </c>
      <c r="EE40">
        <v>1454.69</v>
      </c>
      <c r="EF40">
        <v>40.369999999999997</v>
      </c>
      <c r="EG40">
        <v>0</v>
      </c>
      <c r="EH40">
        <v>1657253668.0999999</v>
      </c>
      <c r="EI40">
        <v>0</v>
      </c>
      <c r="EJ40">
        <v>684.03788461538466</v>
      </c>
      <c r="EK40">
        <v>7.7536068461513237</v>
      </c>
      <c r="EL40">
        <v>-443.66495844558239</v>
      </c>
      <c r="EM40">
        <v>18103.169230769228</v>
      </c>
      <c r="EN40">
        <v>15</v>
      </c>
      <c r="EO40">
        <v>1657253699.0999999</v>
      </c>
      <c r="EP40" t="s">
        <v>474</v>
      </c>
      <c r="EQ40">
        <v>1657253699.0999999</v>
      </c>
      <c r="ER40">
        <v>1657253170.5999999</v>
      </c>
      <c r="ES40">
        <v>22</v>
      </c>
      <c r="ET40">
        <v>0.128</v>
      </c>
      <c r="EU40">
        <v>6.0000000000000001E-3</v>
      </c>
      <c r="EV40">
        <v>-1.698</v>
      </c>
      <c r="EW40">
        <v>0.10100000000000001</v>
      </c>
      <c r="EX40">
        <v>2000</v>
      </c>
      <c r="EY40">
        <v>19</v>
      </c>
      <c r="EZ40">
        <v>0.17</v>
      </c>
      <c r="FA40">
        <v>0.02</v>
      </c>
      <c r="FB40">
        <v>-25.584187499999999</v>
      </c>
      <c r="FC40">
        <v>-1.3570795497185371</v>
      </c>
      <c r="FD40">
        <v>0.1622269847890605</v>
      </c>
      <c r="FE40">
        <v>0</v>
      </c>
      <c r="FF40">
        <v>3.6999957499999998</v>
      </c>
      <c r="FG40">
        <v>-0.26136348968106871</v>
      </c>
      <c r="FH40">
        <v>2.5817493961217419E-2</v>
      </c>
      <c r="FI40">
        <v>1</v>
      </c>
      <c r="FJ40">
        <v>1</v>
      </c>
      <c r="FK40">
        <v>2</v>
      </c>
      <c r="FL40" t="s">
        <v>398</v>
      </c>
      <c r="FM40">
        <v>3.18085</v>
      </c>
      <c r="FN40">
        <v>2.76431</v>
      </c>
      <c r="FO40">
        <v>0.29284500000000002</v>
      </c>
      <c r="FP40">
        <v>0.29583500000000001</v>
      </c>
      <c r="FQ40">
        <v>0.11548700000000001</v>
      </c>
      <c r="FR40">
        <v>0.102551</v>
      </c>
      <c r="FS40">
        <v>22676.6</v>
      </c>
      <c r="FT40">
        <v>17589.8</v>
      </c>
      <c r="FU40">
        <v>30078.2</v>
      </c>
      <c r="FV40">
        <v>24405.7</v>
      </c>
      <c r="FW40">
        <v>35380.199999999997</v>
      </c>
      <c r="FX40">
        <v>32011.5</v>
      </c>
      <c r="FY40">
        <v>43978.400000000001</v>
      </c>
      <c r="FZ40">
        <v>39850.1</v>
      </c>
      <c r="GA40">
        <v>2.2054999999999998</v>
      </c>
      <c r="GB40">
        <v>1.92425</v>
      </c>
      <c r="GC40">
        <v>0.14396</v>
      </c>
      <c r="GD40">
        <v>0</v>
      </c>
      <c r="GE40">
        <v>23.421900000000001</v>
      </c>
      <c r="GF40">
        <v>999.9</v>
      </c>
      <c r="GG40">
        <v>57.5</v>
      </c>
      <c r="GH40">
        <v>30.3</v>
      </c>
      <c r="GI40">
        <v>24.606400000000001</v>
      </c>
      <c r="GJ40">
        <v>30.879100000000001</v>
      </c>
      <c r="GK40">
        <v>39.439100000000003</v>
      </c>
      <c r="GL40">
        <v>1</v>
      </c>
      <c r="GM40">
        <v>-0.213537</v>
      </c>
      <c r="GN40">
        <v>-0.52572700000000006</v>
      </c>
      <c r="GO40">
        <v>20.265799999999999</v>
      </c>
      <c r="GP40">
        <v>5.22403</v>
      </c>
      <c r="GQ40">
        <v>11.902100000000001</v>
      </c>
      <c r="GR40">
        <v>4.9645000000000001</v>
      </c>
      <c r="GS40">
        <v>3.2913299999999999</v>
      </c>
      <c r="GT40">
        <v>9999</v>
      </c>
      <c r="GU40">
        <v>9999</v>
      </c>
      <c r="GV40">
        <v>5297.3</v>
      </c>
      <c r="GW40">
        <v>977.1</v>
      </c>
      <c r="GX40">
        <v>1.8769899999999999</v>
      </c>
      <c r="GY40">
        <v>1.87531</v>
      </c>
      <c r="GZ40">
        <v>1.8739300000000001</v>
      </c>
      <c r="HA40">
        <v>1.87317</v>
      </c>
      <c r="HB40">
        <v>1.87469</v>
      </c>
      <c r="HC40">
        <v>1.8696600000000001</v>
      </c>
      <c r="HD40">
        <v>1.87385</v>
      </c>
      <c r="HE40">
        <v>1.87896</v>
      </c>
      <c r="HF40">
        <v>0</v>
      </c>
      <c r="HG40">
        <v>0</v>
      </c>
      <c r="HH40">
        <v>0</v>
      </c>
      <c r="HI40">
        <v>0</v>
      </c>
      <c r="HJ40" t="s">
        <v>399</v>
      </c>
      <c r="HK40" t="s">
        <v>400</v>
      </c>
      <c r="HL40" t="s">
        <v>401</v>
      </c>
      <c r="HM40" t="s">
        <v>401</v>
      </c>
      <c r="HN40" t="s">
        <v>401</v>
      </c>
      <c r="HO40" t="s">
        <v>401</v>
      </c>
      <c r="HP40">
        <v>0</v>
      </c>
      <c r="HQ40">
        <v>100</v>
      </c>
      <c r="HR40">
        <v>100</v>
      </c>
      <c r="HS40">
        <v>-1.698</v>
      </c>
      <c r="HT40">
        <v>0.19259999999999999</v>
      </c>
      <c r="HU40">
        <v>0.26108794687434089</v>
      </c>
      <c r="HV40">
        <v>9.7846438420996166E-4</v>
      </c>
      <c r="HW40">
        <v>-2.5827086373742828E-6</v>
      </c>
      <c r="HX40">
        <v>7.8586341386663365E-10</v>
      </c>
      <c r="HY40">
        <v>-9.7662311856513973E-2</v>
      </c>
      <c r="HZ40">
        <v>-8.4438002641763817E-3</v>
      </c>
      <c r="IA40">
        <v>1.264093270743213E-3</v>
      </c>
      <c r="IB40">
        <v>-1.32040390140585E-5</v>
      </c>
      <c r="IC40">
        <v>5</v>
      </c>
      <c r="ID40">
        <v>2007</v>
      </c>
      <c r="IE40">
        <v>1</v>
      </c>
      <c r="IF40">
        <v>23</v>
      </c>
      <c r="IG40">
        <v>1.3</v>
      </c>
      <c r="IH40">
        <v>8.3000000000000007</v>
      </c>
      <c r="II40">
        <v>3.88184</v>
      </c>
      <c r="IJ40">
        <v>2.36084</v>
      </c>
      <c r="IK40">
        <v>1.42578</v>
      </c>
      <c r="IL40">
        <v>2.2875999999999999</v>
      </c>
      <c r="IM40">
        <v>1.5478499999999999</v>
      </c>
      <c r="IN40">
        <v>2.32178</v>
      </c>
      <c r="IO40">
        <v>32.953699999999998</v>
      </c>
      <c r="IP40">
        <v>15.051399999999999</v>
      </c>
      <c r="IQ40">
        <v>18</v>
      </c>
      <c r="IR40">
        <v>627.67499999999995</v>
      </c>
      <c r="IS40">
        <v>433.024</v>
      </c>
      <c r="IT40">
        <v>24.9999</v>
      </c>
      <c r="IU40">
        <v>24.659199999999998</v>
      </c>
      <c r="IV40">
        <v>29.9998</v>
      </c>
      <c r="IW40">
        <v>24.626100000000001</v>
      </c>
      <c r="IX40">
        <v>24.566600000000001</v>
      </c>
      <c r="IY40">
        <v>77.729600000000005</v>
      </c>
      <c r="IZ40">
        <v>25.005700000000001</v>
      </c>
      <c r="JA40">
        <v>21.967099999999999</v>
      </c>
      <c r="JB40">
        <v>25</v>
      </c>
      <c r="JC40">
        <v>2000</v>
      </c>
      <c r="JD40">
        <v>18.6524</v>
      </c>
      <c r="JE40">
        <v>101.41</v>
      </c>
      <c r="JF40">
        <v>101.35599999999999</v>
      </c>
    </row>
    <row r="41" spans="1:266" x14ac:dyDescent="0.2">
      <c r="A41">
        <v>25</v>
      </c>
      <c r="B41">
        <v>1657254332.0999999</v>
      </c>
      <c r="C41">
        <v>3294</v>
      </c>
      <c r="D41" t="s">
        <v>475</v>
      </c>
      <c r="E41" t="s">
        <v>476</v>
      </c>
      <c r="F41" t="s">
        <v>394</v>
      </c>
      <c r="H41" t="s">
        <v>477</v>
      </c>
      <c r="I41" t="s">
        <v>478</v>
      </c>
      <c r="J41" t="s">
        <v>479</v>
      </c>
      <c r="K41">
        <v>1657254332.0999999</v>
      </c>
      <c r="L41">
        <f t="shared" si="0"/>
        <v>4.1499020749170921E-3</v>
      </c>
      <c r="M41">
        <f t="shared" si="1"/>
        <v>4.1499020749170921</v>
      </c>
      <c r="N41">
        <f t="shared" si="2"/>
        <v>17.247674103288528</v>
      </c>
      <c r="O41">
        <f t="shared" si="3"/>
        <v>391.23399999999998</v>
      </c>
      <c r="P41">
        <f t="shared" si="4"/>
        <v>298.55669608717864</v>
      </c>
      <c r="Q41">
        <f t="shared" si="5"/>
        <v>30.266149895858938</v>
      </c>
      <c r="R41">
        <f t="shared" si="6"/>
        <v>39.661300662634801</v>
      </c>
      <c r="S41">
        <f t="shared" si="7"/>
        <v>0.3503725582909325</v>
      </c>
      <c r="T41">
        <f t="shared" si="8"/>
        <v>1.9142122166296112</v>
      </c>
      <c r="U41">
        <f t="shared" si="9"/>
        <v>0.31825361215500714</v>
      </c>
      <c r="V41">
        <f t="shared" si="10"/>
        <v>0.20154833206342071</v>
      </c>
      <c r="W41">
        <f t="shared" si="11"/>
        <v>241.75657607512903</v>
      </c>
      <c r="X41">
        <f t="shared" si="12"/>
        <v>26.415939718022649</v>
      </c>
      <c r="Y41">
        <f t="shared" si="13"/>
        <v>26.415939718022649</v>
      </c>
      <c r="Z41">
        <f t="shared" si="14"/>
        <v>3.4582055044763069</v>
      </c>
      <c r="AA41">
        <f t="shared" si="15"/>
        <v>64.76804137410771</v>
      </c>
      <c r="AB41">
        <f t="shared" si="16"/>
        <v>2.1730314248863203</v>
      </c>
      <c r="AC41">
        <f t="shared" si="17"/>
        <v>3.3550982533725842</v>
      </c>
      <c r="AD41">
        <f t="shared" si="18"/>
        <v>1.2851740795899866</v>
      </c>
      <c r="AE41">
        <f t="shared" si="19"/>
        <v>-183.01068150384376</v>
      </c>
      <c r="AF41">
        <f t="shared" si="20"/>
        <v>-52.852311381223032</v>
      </c>
      <c r="AG41">
        <f t="shared" si="21"/>
        <v>-5.9087475368003615</v>
      </c>
      <c r="AH41">
        <f t="shared" si="22"/>
        <v>-1.5164346738103518E-2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25845.654566254376</v>
      </c>
      <c r="AN41" t="s">
        <v>395</v>
      </c>
      <c r="AO41" t="s">
        <v>395</v>
      </c>
      <c r="AP41">
        <v>0</v>
      </c>
      <c r="AQ41">
        <v>0</v>
      </c>
      <c r="AR41" t="e">
        <f t="shared" si="26"/>
        <v>#DIV/0!</v>
      </c>
      <c r="AS41">
        <v>0</v>
      </c>
      <c r="AT41" t="s">
        <v>395</v>
      </c>
      <c r="AU41" t="s">
        <v>395</v>
      </c>
      <c r="AV41">
        <v>0</v>
      </c>
      <c r="AW41">
        <v>0</v>
      </c>
      <c r="AX41" t="e">
        <f t="shared" si="27"/>
        <v>#DIV/0!</v>
      </c>
      <c r="AY41">
        <v>0.5</v>
      </c>
      <c r="AZ41">
        <f t="shared" si="28"/>
        <v>1261.3119005570616</v>
      </c>
      <c r="BA41">
        <f t="shared" si="29"/>
        <v>17.247674103288528</v>
      </c>
      <c r="BB41" t="e">
        <f t="shared" si="30"/>
        <v>#DIV/0!</v>
      </c>
      <c r="BC41">
        <f t="shared" si="31"/>
        <v>1.3674392587329946E-2</v>
      </c>
      <c r="BD41" t="e">
        <f t="shared" si="32"/>
        <v>#DIV/0!</v>
      </c>
      <c r="BE41" t="e">
        <f t="shared" si="33"/>
        <v>#DIV/0!</v>
      </c>
      <c r="BF41" t="s">
        <v>395</v>
      </c>
      <c r="BG41">
        <v>0</v>
      </c>
      <c r="BH41" t="e">
        <f t="shared" si="34"/>
        <v>#DIV/0!</v>
      </c>
      <c r="BI41" t="e">
        <f t="shared" si="35"/>
        <v>#DIV/0!</v>
      </c>
      <c r="BJ41" t="e">
        <f t="shared" si="36"/>
        <v>#DIV/0!</v>
      </c>
      <c r="BK41" t="e">
        <f t="shared" si="37"/>
        <v>#DIV/0!</v>
      </c>
      <c r="BL41" t="e">
        <f t="shared" si="38"/>
        <v>#DIV/0!</v>
      </c>
      <c r="BM41" t="e">
        <f t="shared" si="39"/>
        <v>#DIV/0!</v>
      </c>
      <c r="BN41" t="e">
        <f t="shared" si="40"/>
        <v>#DIV/0!</v>
      </c>
      <c r="BO41" t="e">
        <f t="shared" si="41"/>
        <v>#DIV/0!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f t="shared" si="42"/>
        <v>1500.12</v>
      </c>
      <c r="CI41">
        <f t="shared" si="43"/>
        <v>1261.3119005570616</v>
      </c>
      <c r="CJ41">
        <f t="shared" si="44"/>
        <v>0.84080733578451172</v>
      </c>
      <c r="CK41">
        <f t="shared" si="45"/>
        <v>0.16115815806410758</v>
      </c>
      <c r="CL41">
        <v>6</v>
      </c>
      <c r="CM41">
        <v>0.5</v>
      </c>
      <c r="CN41" t="s">
        <v>396</v>
      </c>
      <c r="CO41">
        <v>2</v>
      </c>
      <c r="CP41">
        <v>1657254332.0999999</v>
      </c>
      <c r="CQ41">
        <v>391.23399999999998</v>
      </c>
      <c r="CR41">
        <v>410.09899999999999</v>
      </c>
      <c r="CS41">
        <v>21.435600000000001</v>
      </c>
      <c r="CT41">
        <v>17.376000000000001</v>
      </c>
      <c r="CU41">
        <v>391.209</v>
      </c>
      <c r="CV41">
        <v>21.3736</v>
      </c>
      <c r="CW41">
        <v>600.19899999999996</v>
      </c>
      <c r="CX41">
        <v>101.27500000000001</v>
      </c>
      <c r="CY41">
        <v>9.9882200000000004E-2</v>
      </c>
      <c r="CZ41">
        <v>25.9038</v>
      </c>
      <c r="DA41">
        <v>25.5687</v>
      </c>
      <c r="DB41">
        <v>999.9</v>
      </c>
      <c r="DC41">
        <v>0</v>
      </c>
      <c r="DD41">
        <v>0</v>
      </c>
      <c r="DE41">
        <v>4983.75</v>
      </c>
      <c r="DF41">
        <v>0</v>
      </c>
      <c r="DG41">
        <v>454.44600000000003</v>
      </c>
      <c r="DH41">
        <v>-18.466699999999999</v>
      </c>
      <c r="DI41">
        <v>400.255</v>
      </c>
      <c r="DJ41">
        <v>417.351</v>
      </c>
      <c r="DK41">
        <v>4.1680099999999998</v>
      </c>
      <c r="DL41">
        <v>410.09899999999999</v>
      </c>
      <c r="DM41">
        <v>17.376000000000001</v>
      </c>
      <c r="DN41">
        <v>2.1818599999999999</v>
      </c>
      <c r="DO41">
        <v>1.7597499999999999</v>
      </c>
      <c r="DP41">
        <v>18.829799999999999</v>
      </c>
      <c r="DQ41">
        <v>15.4338</v>
      </c>
      <c r="DR41">
        <v>1500.12</v>
      </c>
      <c r="DS41">
        <v>0.97299599999999997</v>
      </c>
      <c r="DT41">
        <v>2.7003699999999999E-2</v>
      </c>
      <c r="DU41">
        <v>0</v>
      </c>
      <c r="DV41">
        <v>868.81799999999998</v>
      </c>
      <c r="DW41">
        <v>4.9993100000000004</v>
      </c>
      <c r="DX41">
        <v>20962.599999999999</v>
      </c>
      <c r="DY41">
        <v>13260.3</v>
      </c>
      <c r="DZ41">
        <v>37.375</v>
      </c>
      <c r="EA41">
        <v>38.686999999999998</v>
      </c>
      <c r="EB41">
        <v>37.811999999999998</v>
      </c>
      <c r="EC41">
        <v>37.5</v>
      </c>
      <c r="ED41">
        <v>38.811999999999998</v>
      </c>
      <c r="EE41">
        <v>1454.75</v>
      </c>
      <c r="EF41">
        <v>40.369999999999997</v>
      </c>
      <c r="EG41">
        <v>0</v>
      </c>
      <c r="EH41">
        <v>1657254332.3</v>
      </c>
      <c r="EI41">
        <v>0</v>
      </c>
      <c r="EJ41">
        <v>877.04024000000004</v>
      </c>
      <c r="EK41">
        <v>-69.264538555110732</v>
      </c>
      <c r="EL41">
        <v>897.9384579137153</v>
      </c>
      <c r="EM41">
        <v>20495.919999999998</v>
      </c>
      <c r="EN41">
        <v>15</v>
      </c>
      <c r="EO41">
        <v>1657254366.0999999</v>
      </c>
      <c r="EP41" t="s">
        <v>480</v>
      </c>
      <c r="EQ41">
        <v>1657254351.0999999</v>
      </c>
      <c r="ER41">
        <v>1657254366.0999999</v>
      </c>
      <c r="ES41">
        <v>23</v>
      </c>
      <c r="ET41">
        <v>-0.38500000000000001</v>
      </c>
      <c r="EU41">
        <v>-2E-3</v>
      </c>
      <c r="EV41">
        <v>2.5000000000000001E-2</v>
      </c>
      <c r="EW41">
        <v>6.2E-2</v>
      </c>
      <c r="EX41">
        <v>410</v>
      </c>
      <c r="EY41">
        <v>17</v>
      </c>
      <c r="EZ41">
        <v>0.08</v>
      </c>
      <c r="FA41">
        <v>0.02</v>
      </c>
      <c r="FB41">
        <v>-18.400467500000001</v>
      </c>
      <c r="FC41">
        <v>-0.31930694183864761</v>
      </c>
      <c r="FD41">
        <v>3.7499549247291028E-2</v>
      </c>
      <c r="FE41">
        <v>0</v>
      </c>
      <c r="FF41">
        <v>4.0657282500000003</v>
      </c>
      <c r="FG41">
        <v>0.41025061913695249</v>
      </c>
      <c r="FH41">
        <v>4.3218833793121941E-2</v>
      </c>
      <c r="FI41">
        <v>1</v>
      </c>
      <c r="FJ41">
        <v>1</v>
      </c>
      <c r="FK41">
        <v>2</v>
      </c>
      <c r="FL41" t="s">
        <v>398</v>
      </c>
      <c r="FM41">
        <v>3.1810999999999998</v>
      </c>
      <c r="FN41">
        <v>2.7642799999999998</v>
      </c>
      <c r="FO41">
        <v>0.10030600000000001</v>
      </c>
      <c r="FP41">
        <v>0.10448300000000001</v>
      </c>
      <c r="FQ41">
        <v>0.112566</v>
      </c>
      <c r="FR41">
        <v>9.7392400000000004E-2</v>
      </c>
      <c r="FS41">
        <v>28841</v>
      </c>
      <c r="FT41">
        <v>22361</v>
      </c>
      <c r="FU41">
        <v>30080.1</v>
      </c>
      <c r="FV41">
        <v>24406</v>
      </c>
      <c r="FW41">
        <v>35494.199999999997</v>
      </c>
      <c r="FX41">
        <v>32192</v>
      </c>
      <c r="FY41">
        <v>43980.5</v>
      </c>
      <c r="FZ41">
        <v>39850</v>
      </c>
      <c r="GA41">
        <v>2.20438</v>
      </c>
      <c r="GB41">
        <v>1.91367</v>
      </c>
      <c r="GC41">
        <v>0.1125</v>
      </c>
      <c r="GD41">
        <v>0</v>
      </c>
      <c r="GE41">
        <v>23.721800000000002</v>
      </c>
      <c r="GF41">
        <v>999.9</v>
      </c>
      <c r="GG41">
        <v>58.7</v>
      </c>
      <c r="GH41">
        <v>30</v>
      </c>
      <c r="GI41">
        <v>24.692900000000002</v>
      </c>
      <c r="GJ41">
        <v>30.809100000000001</v>
      </c>
      <c r="GK41">
        <v>40.0321</v>
      </c>
      <c r="GL41">
        <v>1</v>
      </c>
      <c r="GM41">
        <v>-0.215224</v>
      </c>
      <c r="GN41">
        <v>-0.56853500000000001</v>
      </c>
      <c r="GO41">
        <v>20.267600000000002</v>
      </c>
      <c r="GP41">
        <v>5.22403</v>
      </c>
      <c r="GQ41">
        <v>11.902100000000001</v>
      </c>
      <c r="GR41">
        <v>4.9650499999999997</v>
      </c>
      <c r="GS41">
        <v>3.2913700000000001</v>
      </c>
      <c r="GT41">
        <v>9999</v>
      </c>
      <c r="GU41">
        <v>9999</v>
      </c>
      <c r="GV41">
        <v>5415.1</v>
      </c>
      <c r="GW41">
        <v>977.3</v>
      </c>
      <c r="GX41">
        <v>1.8769800000000001</v>
      </c>
      <c r="GY41">
        <v>1.8752800000000001</v>
      </c>
      <c r="GZ41">
        <v>1.8739300000000001</v>
      </c>
      <c r="HA41">
        <v>1.87313</v>
      </c>
      <c r="HB41">
        <v>1.8746799999999999</v>
      </c>
      <c r="HC41">
        <v>1.8696299999999999</v>
      </c>
      <c r="HD41">
        <v>1.87381</v>
      </c>
      <c r="HE41">
        <v>1.8788800000000001</v>
      </c>
      <c r="HF41">
        <v>0</v>
      </c>
      <c r="HG41">
        <v>0</v>
      </c>
      <c r="HH41">
        <v>0</v>
      </c>
      <c r="HI41">
        <v>0</v>
      </c>
      <c r="HJ41" t="s">
        <v>399</v>
      </c>
      <c r="HK41" t="s">
        <v>400</v>
      </c>
      <c r="HL41" t="s">
        <v>401</v>
      </c>
      <c r="HM41" t="s">
        <v>401</v>
      </c>
      <c r="HN41" t="s">
        <v>401</v>
      </c>
      <c r="HO41" t="s">
        <v>401</v>
      </c>
      <c r="HP41">
        <v>0</v>
      </c>
      <c r="HQ41">
        <v>100</v>
      </c>
      <c r="HR41">
        <v>100</v>
      </c>
      <c r="HS41">
        <v>2.5000000000000001E-2</v>
      </c>
      <c r="HT41">
        <v>6.2E-2</v>
      </c>
      <c r="HU41">
        <v>0.38873768384904989</v>
      </c>
      <c r="HV41">
        <v>9.7846438420996166E-4</v>
      </c>
      <c r="HW41">
        <v>-2.5827086373742828E-6</v>
      </c>
      <c r="HX41">
        <v>7.8586341386663365E-10</v>
      </c>
      <c r="HY41">
        <v>-9.7662311856513973E-2</v>
      </c>
      <c r="HZ41">
        <v>-8.4438002641763817E-3</v>
      </c>
      <c r="IA41">
        <v>1.264093270743213E-3</v>
      </c>
      <c r="IB41">
        <v>-1.32040390140585E-5</v>
      </c>
      <c r="IC41">
        <v>5</v>
      </c>
      <c r="ID41">
        <v>2007</v>
      </c>
      <c r="IE41">
        <v>1</v>
      </c>
      <c r="IF41">
        <v>23</v>
      </c>
      <c r="IG41">
        <v>10.6</v>
      </c>
      <c r="IH41">
        <v>19.399999999999999</v>
      </c>
      <c r="II41">
        <v>1.0571299999999999</v>
      </c>
      <c r="IJ41">
        <v>2.4084500000000002</v>
      </c>
      <c r="IK41">
        <v>1.42578</v>
      </c>
      <c r="IL41">
        <v>2.2875999999999999</v>
      </c>
      <c r="IM41">
        <v>1.5478499999999999</v>
      </c>
      <c r="IN41">
        <v>2.34985</v>
      </c>
      <c r="IO41">
        <v>32.553899999999999</v>
      </c>
      <c r="IP41">
        <v>14.9376</v>
      </c>
      <c r="IQ41">
        <v>18</v>
      </c>
      <c r="IR41">
        <v>626.09900000000005</v>
      </c>
      <c r="IS41">
        <v>426.51400000000001</v>
      </c>
      <c r="IT41">
        <v>24.998000000000001</v>
      </c>
      <c r="IU41">
        <v>24.6432</v>
      </c>
      <c r="IV41">
        <v>29.9999</v>
      </c>
      <c r="IW41">
        <v>24.558199999999999</v>
      </c>
      <c r="IX41">
        <v>24.498000000000001</v>
      </c>
      <c r="IY41">
        <v>21.190999999999999</v>
      </c>
      <c r="IZ41">
        <v>31.7864</v>
      </c>
      <c r="JA41">
        <v>28.283300000000001</v>
      </c>
      <c r="JB41">
        <v>25</v>
      </c>
      <c r="JC41">
        <v>410</v>
      </c>
      <c r="JD41">
        <v>17.299800000000001</v>
      </c>
      <c r="JE41">
        <v>101.416</v>
      </c>
      <c r="JF41">
        <v>101.35599999999999</v>
      </c>
    </row>
    <row r="42" spans="1:266" x14ac:dyDescent="0.2">
      <c r="A42">
        <v>26</v>
      </c>
      <c r="B42">
        <v>1657254525.0999999</v>
      </c>
      <c r="C42">
        <v>3487</v>
      </c>
      <c r="D42" t="s">
        <v>481</v>
      </c>
      <c r="E42" t="s">
        <v>482</v>
      </c>
      <c r="F42" t="s">
        <v>394</v>
      </c>
      <c r="H42" t="s">
        <v>477</v>
      </c>
      <c r="I42" t="s">
        <v>478</v>
      </c>
      <c r="J42" t="s">
        <v>479</v>
      </c>
      <c r="K42">
        <v>1657254525.0999999</v>
      </c>
      <c r="L42">
        <f t="shared" si="0"/>
        <v>3.8617677417198157E-3</v>
      </c>
      <c r="M42">
        <f t="shared" si="1"/>
        <v>3.8617677417198157</v>
      </c>
      <c r="N42">
        <f t="shared" si="2"/>
        <v>17.041379367596235</v>
      </c>
      <c r="O42">
        <f t="shared" si="3"/>
        <v>381.47300000000001</v>
      </c>
      <c r="P42">
        <f t="shared" si="4"/>
        <v>280.69304621322664</v>
      </c>
      <c r="Q42">
        <f t="shared" si="5"/>
        <v>28.458072630426322</v>
      </c>
      <c r="R42">
        <f t="shared" si="6"/>
        <v>38.675651167717007</v>
      </c>
      <c r="S42">
        <f t="shared" si="7"/>
        <v>0.31333237953145449</v>
      </c>
      <c r="T42">
        <f t="shared" si="8"/>
        <v>1.9170013359121905</v>
      </c>
      <c r="U42">
        <f t="shared" si="9"/>
        <v>0.28741075931836096</v>
      </c>
      <c r="V42">
        <f t="shared" si="10"/>
        <v>0.1817816382891097</v>
      </c>
      <c r="W42">
        <f t="shared" si="11"/>
        <v>241.71508007531543</v>
      </c>
      <c r="X42">
        <f t="shared" si="12"/>
        <v>26.296981554166077</v>
      </c>
      <c r="Y42">
        <f t="shared" si="13"/>
        <v>26.296981554166077</v>
      </c>
      <c r="Z42">
        <f t="shared" si="14"/>
        <v>3.4340125857799637</v>
      </c>
      <c r="AA42">
        <f t="shared" si="15"/>
        <v>63.717415436488302</v>
      </c>
      <c r="AB42">
        <f t="shared" si="16"/>
        <v>2.1090012347550999</v>
      </c>
      <c r="AC42">
        <f t="shared" si="17"/>
        <v>3.30992903636729</v>
      </c>
      <c r="AD42">
        <f t="shared" si="18"/>
        <v>1.3250113510248638</v>
      </c>
      <c r="AE42">
        <f t="shared" si="19"/>
        <v>-170.30395740984386</v>
      </c>
      <c r="AF42">
        <f t="shared" si="20"/>
        <v>-64.271070582467829</v>
      </c>
      <c r="AG42">
        <f t="shared" si="21"/>
        <v>-7.1623828701087993</v>
      </c>
      <c r="AH42">
        <f t="shared" si="22"/>
        <v>-2.2330787105047989E-2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25935.565174556315</v>
      </c>
      <c r="AN42" t="s">
        <v>395</v>
      </c>
      <c r="AO42" t="s">
        <v>395</v>
      </c>
      <c r="AP42">
        <v>0</v>
      </c>
      <c r="AQ42">
        <v>0</v>
      </c>
      <c r="AR42" t="e">
        <f t="shared" si="26"/>
        <v>#DIV/0!</v>
      </c>
      <c r="AS42">
        <v>0</v>
      </c>
      <c r="AT42" t="s">
        <v>395</v>
      </c>
      <c r="AU42" t="s">
        <v>395</v>
      </c>
      <c r="AV42">
        <v>0</v>
      </c>
      <c r="AW42">
        <v>0</v>
      </c>
      <c r="AX42" t="e">
        <f t="shared" si="27"/>
        <v>#DIV/0!</v>
      </c>
      <c r="AY42">
        <v>0.5</v>
      </c>
      <c r="AZ42">
        <f t="shared" si="28"/>
        <v>1261.093500557158</v>
      </c>
      <c r="BA42">
        <f t="shared" si="29"/>
        <v>17.041379367596235</v>
      </c>
      <c r="BB42" t="e">
        <f t="shared" si="30"/>
        <v>#DIV/0!</v>
      </c>
      <c r="BC42">
        <f t="shared" si="31"/>
        <v>1.351317674705901E-2</v>
      </c>
      <c r="BD42" t="e">
        <f t="shared" si="32"/>
        <v>#DIV/0!</v>
      </c>
      <c r="BE42" t="e">
        <f t="shared" si="33"/>
        <v>#DIV/0!</v>
      </c>
      <c r="BF42" t="s">
        <v>395</v>
      </c>
      <c r="BG42">
        <v>0</v>
      </c>
      <c r="BH42" t="e">
        <f t="shared" si="34"/>
        <v>#DIV/0!</v>
      </c>
      <c r="BI42" t="e">
        <f t="shared" si="35"/>
        <v>#DIV/0!</v>
      </c>
      <c r="BJ42" t="e">
        <f t="shared" si="36"/>
        <v>#DIV/0!</v>
      </c>
      <c r="BK42" t="e">
        <f t="shared" si="37"/>
        <v>#DIV/0!</v>
      </c>
      <c r="BL42" t="e">
        <f t="shared" si="38"/>
        <v>#DIV/0!</v>
      </c>
      <c r="BM42" t="e">
        <f t="shared" si="39"/>
        <v>#DIV/0!</v>
      </c>
      <c r="BN42" t="e">
        <f t="shared" si="40"/>
        <v>#DIV/0!</v>
      </c>
      <c r="BO42" t="e">
        <f t="shared" si="41"/>
        <v>#DIV/0!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f t="shared" si="42"/>
        <v>1499.86</v>
      </c>
      <c r="CI42">
        <f t="shared" si="43"/>
        <v>1261.093500557158</v>
      </c>
      <c r="CJ42">
        <f t="shared" si="44"/>
        <v>0.8408074757358408</v>
      </c>
      <c r="CK42">
        <f t="shared" si="45"/>
        <v>0.16115842817017284</v>
      </c>
      <c r="CL42">
        <v>6</v>
      </c>
      <c r="CM42">
        <v>0.5</v>
      </c>
      <c r="CN42" t="s">
        <v>396</v>
      </c>
      <c r="CO42">
        <v>2</v>
      </c>
      <c r="CP42">
        <v>1657254525.0999999</v>
      </c>
      <c r="CQ42">
        <v>381.47300000000001</v>
      </c>
      <c r="CR42">
        <v>399.98099999999999</v>
      </c>
      <c r="CS42">
        <v>20.8019</v>
      </c>
      <c r="CT42">
        <v>17.021799999999999</v>
      </c>
      <c r="CU42">
        <v>381.428</v>
      </c>
      <c r="CV42">
        <v>20.652999999999999</v>
      </c>
      <c r="CW42">
        <v>600.21199999999999</v>
      </c>
      <c r="CX42">
        <v>101.285</v>
      </c>
      <c r="CY42">
        <v>0.10002900000000001</v>
      </c>
      <c r="CZ42">
        <v>25.6751</v>
      </c>
      <c r="DA42">
        <v>25.191700000000001</v>
      </c>
      <c r="DB42">
        <v>999.9</v>
      </c>
      <c r="DC42">
        <v>0</v>
      </c>
      <c r="DD42">
        <v>0</v>
      </c>
      <c r="DE42">
        <v>4995</v>
      </c>
      <c r="DF42">
        <v>0</v>
      </c>
      <c r="DG42">
        <v>343.91500000000002</v>
      </c>
      <c r="DH42">
        <v>-18.507400000000001</v>
      </c>
      <c r="DI42">
        <v>389.577</v>
      </c>
      <c r="DJ42">
        <v>406.90699999999998</v>
      </c>
      <c r="DK42">
        <v>3.7801300000000002</v>
      </c>
      <c r="DL42">
        <v>399.98099999999999</v>
      </c>
      <c r="DM42">
        <v>17.021799999999999</v>
      </c>
      <c r="DN42">
        <v>2.1069100000000001</v>
      </c>
      <c r="DO42">
        <v>1.72404</v>
      </c>
      <c r="DP42">
        <v>18.2715</v>
      </c>
      <c r="DQ42">
        <v>15.114599999999999</v>
      </c>
      <c r="DR42">
        <v>1499.86</v>
      </c>
      <c r="DS42">
        <v>0.97299599999999997</v>
      </c>
      <c r="DT42">
        <v>2.7003800000000001E-2</v>
      </c>
      <c r="DU42">
        <v>0</v>
      </c>
      <c r="DV42">
        <v>783.78899999999999</v>
      </c>
      <c r="DW42">
        <v>4.9993100000000004</v>
      </c>
      <c r="DX42">
        <v>17912.2</v>
      </c>
      <c r="DY42">
        <v>13258</v>
      </c>
      <c r="DZ42">
        <v>39.436999999999998</v>
      </c>
      <c r="EA42">
        <v>40</v>
      </c>
      <c r="EB42">
        <v>39.686999999999998</v>
      </c>
      <c r="EC42">
        <v>39.561999999999998</v>
      </c>
      <c r="ED42">
        <v>40.5</v>
      </c>
      <c r="EE42">
        <v>1454.49</v>
      </c>
      <c r="EF42">
        <v>40.369999999999997</v>
      </c>
      <c r="EG42">
        <v>0</v>
      </c>
      <c r="EH42">
        <v>1657254525.5</v>
      </c>
      <c r="EI42">
        <v>0</v>
      </c>
      <c r="EJ42">
        <v>785.5003999999999</v>
      </c>
      <c r="EK42">
        <v>-14.88269226620937</v>
      </c>
      <c r="EL42">
        <v>320.67692378391018</v>
      </c>
      <c r="EM42">
        <v>17812.016</v>
      </c>
      <c r="EN42">
        <v>15</v>
      </c>
      <c r="EO42">
        <v>1657254366.0999999</v>
      </c>
      <c r="EP42" t="s">
        <v>480</v>
      </c>
      <c r="EQ42">
        <v>1657254351.0999999</v>
      </c>
      <c r="ER42">
        <v>1657254366.0999999</v>
      </c>
      <c r="ES42">
        <v>23</v>
      </c>
      <c r="ET42">
        <v>-0.38500000000000001</v>
      </c>
      <c r="EU42">
        <v>-2E-3</v>
      </c>
      <c r="EV42">
        <v>2.5000000000000001E-2</v>
      </c>
      <c r="EW42">
        <v>6.2E-2</v>
      </c>
      <c r="EX42">
        <v>410</v>
      </c>
      <c r="EY42">
        <v>17</v>
      </c>
      <c r="EZ42">
        <v>0.08</v>
      </c>
      <c r="FA42">
        <v>0.02</v>
      </c>
      <c r="FB42">
        <v>-18.489487804878049</v>
      </c>
      <c r="FC42">
        <v>-0.31103623693379362</v>
      </c>
      <c r="FD42">
        <v>4.7251528276339889E-2</v>
      </c>
      <c r="FE42">
        <v>0</v>
      </c>
      <c r="FF42">
        <v>3.8373636585365851</v>
      </c>
      <c r="FG42">
        <v>-0.48881874564459821</v>
      </c>
      <c r="FH42">
        <v>5.2115474634423217E-2</v>
      </c>
      <c r="FI42">
        <v>1</v>
      </c>
      <c r="FJ42">
        <v>1</v>
      </c>
      <c r="FK42">
        <v>2</v>
      </c>
      <c r="FL42" t="s">
        <v>398</v>
      </c>
      <c r="FM42">
        <v>3.1814800000000001</v>
      </c>
      <c r="FN42">
        <v>2.7644700000000002</v>
      </c>
      <c r="FO42">
        <v>9.8424300000000006E-2</v>
      </c>
      <c r="FP42">
        <v>0.102576</v>
      </c>
      <c r="FQ42">
        <v>0.109943</v>
      </c>
      <c r="FR42">
        <v>9.6036999999999997E-2</v>
      </c>
      <c r="FS42">
        <v>28914.799999999999</v>
      </c>
      <c r="FT42">
        <v>22418.5</v>
      </c>
      <c r="FU42">
        <v>30092.6</v>
      </c>
      <c r="FV42">
        <v>24415.5</v>
      </c>
      <c r="FW42">
        <v>35615.300000000003</v>
      </c>
      <c r="FX42">
        <v>32253.599999999999</v>
      </c>
      <c r="FY42">
        <v>43997.599999999999</v>
      </c>
      <c r="FZ42">
        <v>39865.699999999997</v>
      </c>
      <c r="GA42">
        <v>2.2085300000000001</v>
      </c>
      <c r="GB42">
        <v>1.91777</v>
      </c>
      <c r="GC42">
        <v>0.15573899999999999</v>
      </c>
      <c r="GD42">
        <v>0</v>
      </c>
      <c r="GE42">
        <v>22.631799999999998</v>
      </c>
      <c r="GF42">
        <v>999.9</v>
      </c>
      <c r="GG42">
        <v>57.9</v>
      </c>
      <c r="GH42">
        <v>29.8</v>
      </c>
      <c r="GI42">
        <v>24.0778</v>
      </c>
      <c r="GJ42">
        <v>30.639099999999999</v>
      </c>
      <c r="GK42">
        <v>39.174700000000001</v>
      </c>
      <c r="GL42">
        <v>1</v>
      </c>
      <c r="GM42">
        <v>-0.23643800000000001</v>
      </c>
      <c r="GN42">
        <v>-0.82388300000000003</v>
      </c>
      <c r="GO42">
        <v>20.266300000000001</v>
      </c>
      <c r="GP42">
        <v>5.22133</v>
      </c>
      <c r="GQ42">
        <v>11.902100000000001</v>
      </c>
      <c r="GR42">
        <v>4.9636500000000003</v>
      </c>
      <c r="GS42">
        <v>3.29135</v>
      </c>
      <c r="GT42">
        <v>9999</v>
      </c>
      <c r="GU42">
        <v>9999</v>
      </c>
      <c r="GV42">
        <v>5444.7</v>
      </c>
      <c r="GW42">
        <v>977.4</v>
      </c>
      <c r="GX42">
        <v>1.8769800000000001</v>
      </c>
      <c r="GY42">
        <v>1.87527</v>
      </c>
      <c r="GZ42">
        <v>1.87392</v>
      </c>
      <c r="HA42">
        <v>1.8730800000000001</v>
      </c>
      <c r="HB42">
        <v>1.8746400000000001</v>
      </c>
      <c r="HC42">
        <v>1.86955</v>
      </c>
      <c r="HD42">
        <v>1.87378</v>
      </c>
      <c r="HE42">
        <v>1.87883</v>
      </c>
      <c r="HF42">
        <v>0</v>
      </c>
      <c r="HG42">
        <v>0</v>
      </c>
      <c r="HH42">
        <v>0</v>
      </c>
      <c r="HI42">
        <v>0</v>
      </c>
      <c r="HJ42" t="s">
        <v>399</v>
      </c>
      <c r="HK42" t="s">
        <v>400</v>
      </c>
      <c r="HL42" t="s">
        <v>401</v>
      </c>
      <c r="HM42" t="s">
        <v>401</v>
      </c>
      <c r="HN42" t="s">
        <v>401</v>
      </c>
      <c r="HO42" t="s">
        <v>401</v>
      </c>
      <c r="HP42">
        <v>0</v>
      </c>
      <c r="HQ42">
        <v>100</v>
      </c>
      <c r="HR42">
        <v>100</v>
      </c>
      <c r="HS42">
        <v>4.4999999999999998E-2</v>
      </c>
      <c r="HT42">
        <v>0.1489</v>
      </c>
      <c r="HU42">
        <v>4.2040953594032412E-3</v>
      </c>
      <c r="HV42">
        <v>9.7846438420996166E-4</v>
      </c>
      <c r="HW42">
        <v>-2.5827086373742828E-6</v>
      </c>
      <c r="HX42">
        <v>7.8586341386663365E-10</v>
      </c>
      <c r="HY42">
        <v>-9.9608188244513451E-2</v>
      </c>
      <c r="HZ42">
        <v>-8.4438002641763817E-3</v>
      </c>
      <c r="IA42">
        <v>1.264093270743213E-3</v>
      </c>
      <c r="IB42">
        <v>-1.32040390140585E-5</v>
      </c>
      <c r="IC42">
        <v>5</v>
      </c>
      <c r="ID42">
        <v>2007</v>
      </c>
      <c r="IE42">
        <v>1</v>
      </c>
      <c r="IF42">
        <v>23</v>
      </c>
      <c r="IG42">
        <v>2.9</v>
      </c>
      <c r="IH42">
        <v>2.6</v>
      </c>
      <c r="II42">
        <v>1.0363800000000001</v>
      </c>
      <c r="IJ42">
        <v>2.4304199999999998</v>
      </c>
      <c r="IK42">
        <v>1.42578</v>
      </c>
      <c r="IL42">
        <v>2.2888199999999999</v>
      </c>
      <c r="IM42">
        <v>1.5478499999999999</v>
      </c>
      <c r="IN42">
        <v>2.2509800000000002</v>
      </c>
      <c r="IO42">
        <v>32.310699999999997</v>
      </c>
      <c r="IP42">
        <v>14.893800000000001</v>
      </c>
      <c r="IQ42">
        <v>18</v>
      </c>
      <c r="IR42">
        <v>626.60599999999999</v>
      </c>
      <c r="IS42">
        <v>427.048</v>
      </c>
      <c r="IT42">
        <v>25</v>
      </c>
      <c r="IU42">
        <v>24.3552</v>
      </c>
      <c r="IV42">
        <v>29.999500000000001</v>
      </c>
      <c r="IW42">
        <v>24.333600000000001</v>
      </c>
      <c r="IX42">
        <v>24.2729</v>
      </c>
      <c r="IY42">
        <v>20.766500000000001</v>
      </c>
      <c r="IZ42">
        <v>29.636600000000001</v>
      </c>
      <c r="JA42">
        <v>23.523299999999999</v>
      </c>
      <c r="JB42">
        <v>25</v>
      </c>
      <c r="JC42">
        <v>400</v>
      </c>
      <c r="JD42">
        <v>17.140599999999999</v>
      </c>
      <c r="JE42">
        <v>101.456</v>
      </c>
      <c r="JF42">
        <v>101.396</v>
      </c>
    </row>
    <row r="43" spans="1:266" x14ac:dyDescent="0.2">
      <c r="A43">
        <v>27</v>
      </c>
      <c r="B43">
        <v>1657254600.5999999</v>
      </c>
      <c r="C43">
        <v>3562.5</v>
      </c>
      <c r="D43" t="s">
        <v>483</v>
      </c>
      <c r="E43" t="s">
        <v>484</v>
      </c>
      <c r="F43" t="s">
        <v>394</v>
      </c>
      <c r="H43" t="s">
        <v>477</v>
      </c>
      <c r="I43" t="s">
        <v>478</v>
      </c>
      <c r="J43" t="s">
        <v>479</v>
      </c>
      <c r="K43">
        <v>1657254600.5999999</v>
      </c>
      <c r="L43">
        <f t="shared" si="0"/>
        <v>3.9217567273928614E-3</v>
      </c>
      <c r="M43">
        <f t="shared" si="1"/>
        <v>3.9217567273928613</v>
      </c>
      <c r="N43">
        <f t="shared" si="2"/>
        <v>7.7506542881007636</v>
      </c>
      <c r="O43">
        <f t="shared" si="3"/>
        <v>191.50299999999999</v>
      </c>
      <c r="P43">
        <f t="shared" si="4"/>
        <v>146.29759295768866</v>
      </c>
      <c r="Q43">
        <f t="shared" si="5"/>
        <v>14.832407356689219</v>
      </c>
      <c r="R43">
        <f t="shared" si="6"/>
        <v>19.415565551030998</v>
      </c>
      <c r="S43">
        <f t="shared" si="7"/>
        <v>0.32141453712906703</v>
      </c>
      <c r="T43">
        <f t="shared" si="8"/>
        <v>1.9140321213030382</v>
      </c>
      <c r="U43">
        <f t="shared" si="9"/>
        <v>0.29416218880638428</v>
      </c>
      <c r="V43">
        <f t="shared" si="10"/>
        <v>0.18610694411402789</v>
      </c>
      <c r="W43">
        <f t="shared" si="11"/>
        <v>241.72669007472538</v>
      </c>
      <c r="X43">
        <f t="shared" si="12"/>
        <v>26.486452626673135</v>
      </c>
      <c r="Y43">
        <f t="shared" si="13"/>
        <v>26.486452626673135</v>
      </c>
      <c r="Z43">
        <f t="shared" si="14"/>
        <v>3.4726160937035431</v>
      </c>
      <c r="AA43">
        <f t="shared" si="15"/>
        <v>64.399441631783787</v>
      </c>
      <c r="AB43">
        <f t="shared" si="16"/>
        <v>2.15849041833</v>
      </c>
      <c r="AC43">
        <f t="shared" si="17"/>
        <v>3.3517222566487219</v>
      </c>
      <c r="AD43">
        <f t="shared" si="18"/>
        <v>1.3141256753735431</v>
      </c>
      <c r="AE43">
        <f t="shared" si="19"/>
        <v>-172.94947167802519</v>
      </c>
      <c r="AF43">
        <f t="shared" si="20"/>
        <v>-61.877734623871618</v>
      </c>
      <c r="AG43">
        <f t="shared" si="21"/>
        <v>-6.9202750727834257</v>
      </c>
      <c r="AH43">
        <f t="shared" si="22"/>
        <v>-2.0791299954851183E-2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25842.1732629984</v>
      </c>
      <c r="AN43" t="s">
        <v>395</v>
      </c>
      <c r="AO43" t="s">
        <v>395</v>
      </c>
      <c r="AP43">
        <v>0</v>
      </c>
      <c r="AQ43">
        <v>0</v>
      </c>
      <c r="AR43" t="e">
        <f t="shared" si="26"/>
        <v>#DIV/0!</v>
      </c>
      <c r="AS43">
        <v>0</v>
      </c>
      <c r="AT43" t="s">
        <v>395</v>
      </c>
      <c r="AU43" t="s">
        <v>395</v>
      </c>
      <c r="AV43">
        <v>0</v>
      </c>
      <c r="AW43">
        <v>0</v>
      </c>
      <c r="AX43" t="e">
        <f t="shared" si="27"/>
        <v>#DIV/0!</v>
      </c>
      <c r="AY43">
        <v>0.5</v>
      </c>
      <c r="AZ43">
        <f t="shared" si="28"/>
        <v>1261.1601005568527</v>
      </c>
      <c r="BA43">
        <f t="shared" si="29"/>
        <v>7.7506542881007636</v>
      </c>
      <c r="BB43" t="e">
        <f t="shared" si="30"/>
        <v>#DIV/0!</v>
      </c>
      <c r="BC43">
        <f t="shared" si="31"/>
        <v>6.1456545324249786E-3</v>
      </c>
      <c r="BD43" t="e">
        <f t="shared" si="32"/>
        <v>#DIV/0!</v>
      </c>
      <c r="BE43" t="e">
        <f t="shared" si="33"/>
        <v>#DIV/0!</v>
      </c>
      <c r="BF43" t="s">
        <v>395</v>
      </c>
      <c r="BG43">
        <v>0</v>
      </c>
      <c r="BH43" t="e">
        <f t="shared" si="34"/>
        <v>#DIV/0!</v>
      </c>
      <c r="BI43" t="e">
        <f t="shared" si="35"/>
        <v>#DIV/0!</v>
      </c>
      <c r="BJ43" t="e">
        <f t="shared" si="36"/>
        <v>#DIV/0!</v>
      </c>
      <c r="BK43" t="e">
        <f t="shared" si="37"/>
        <v>#DIV/0!</v>
      </c>
      <c r="BL43" t="e">
        <f t="shared" si="38"/>
        <v>#DIV/0!</v>
      </c>
      <c r="BM43" t="e">
        <f t="shared" si="39"/>
        <v>#DIV/0!</v>
      </c>
      <c r="BN43" t="e">
        <f t="shared" si="40"/>
        <v>#DIV/0!</v>
      </c>
      <c r="BO43" t="e">
        <f t="shared" si="41"/>
        <v>#DIV/0!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f t="shared" si="42"/>
        <v>1499.94</v>
      </c>
      <c r="CI43">
        <f t="shared" si="43"/>
        <v>1261.1601005568527</v>
      </c>
      <c r="CJ43">
        <f t="shared" si="44"/>
        <v>0.8408070326525412</v>
      </c>
      <c r="CK43">
        <f t="shared" si="45"/>
        <v>0.16115757301940437</v>
      </c>
      <c r="CL43">
        <v>6</v>
      </c>
      <c r="CM43">
        <v>0.5</v>
      </c>
      <c r="CN43" t="s">
        <v>396</v>
      </c>
      <c r="CO43">
        <v>2</v>
      </c>
      <c r="CP43">
        <v>1657254600.5999999</v>
      </c>
      <c r="CQ43">
        <v>191.50299999999999</v>
      </c>
      <c r="CR43">
        <v>200.001</v>
      </c>
      <c r="CS43">
        <v>21.29</v>
      </c>
      <c r="CT43">
        <v>17.453399999999998</v>
      </c>
      <c r="CU43">
        <v>191.42099999999999</v>
      </c>
      <c r="CV43">
        <v>21.1282</v>
      </c>
      <c r="CW43">
        <v>600.26</v>
      </c>
      <c r="CX43">
        <v>101.285</v>
      </c>
      <c r="CY43">
        <v>0.100177</v>
      </c>
      <c r="CZ43">
        <v>25.886800000000001</v>
      </c>
      <c r="DA43">
        <v>25.407699999999998</v>
      </c>
      <c r="DB43">
        <v>999.9</v>
      </c>
      <c r="DC43">
        <v>0</v>
      </c>
      <c r="DD43">
        <v>0</v>
      </c>
      <c r="DE43">
        <v>4982.5</v>
      </c>
      <c r="DF43">
        <v>0</v>
      </c>
      <c r="DG43">
        <v>316.93200000000002</v>
      </c>
      <c r="DH43">
        <v>-8.4771999999999998</v>
      </c>
      <c r="DI43">
        <v>195.69</v>
      </c>
      <c r="DJ43">
        <v>203.553</v>
      </c>
      <c r="DK43">
        <v>3.8365900000000002</v>
      </c>
      <c r="DL43">
        <v>200.001</v>
      </c>
      <c r="DM43">
        <v>17.453399999999998</v>
      </c>
      <c r="DN43">
        <v>2.1563500000000002</v>
      </c>
      <c r="DO43">
        <v>1.76776</v>
      </c>
      <c r="DP43">
        <v>18.6416</v>
      </c>
      <c r="DQ43">
        <v>15.5046</v>
      </c>
      <c r="DR43">
        <v>1499.94</v>
      </c>
      <c r="DS43">
        <v>0.97300600000000004</v>
      </c>
      <c r="DT43">
        <v>2.69936E-2</v>
      </c>
      <c r="DU43">
        <v>0</v>
      </c>
      <c r="DV43">
        <v>743.29600000000005</v>
      </c>
      <c r="DW43">
        <v>4.9993100000000004</v>
      </c>
      <c r="DX43">
        <v>15787.3</v>
      </c>
      <c r="DY43">
        <v>13258.7</v>
      </c>
      <c r="DZ43">
        <v>40.375</v>
      </c>
      <c r="EA43">
        <v>40.625</v>
      </c>
      <c r="EB43">
        <v>40.5</v>
      </c>
      <c r="EC43">
        <v>40.686999999999998</v>
      </c>
      <c r="ED43">
        <v>41.5</v>
      </c>
      <c r="EE43">
        <v>1454.59</v>
      </c>
      <c r="EF43">
        <v>40.35</v>
      </c>
      <c r="EG43">
        <v>0</v>
      </c>
      <c r="EH43">
        <v>1657254601.0999999</v>
      </c>
      <c r="EI43">
        <v>0</v>
      </c>
      <c r="EJ43">
        <v>745.83447999999987</v>
      </c>
      <c r="EK43">
        <v>-19.86269232485548</v>
      </c>
      <c r="EL43">
        <v>-871.98461685299685</v>
      </c>
      <c r="EM43">
        <v>15888.484</v>
      </c>
      <c r="EN43">
        <v>15</v>
      </c>
      <c r="EO43">
        <v>1657254619.5999999</v>
      </c>
      <c r="EP43" t="s">
        <v>485</v>
      </c>
      <c r="EQ43">
        <v>1657254619.5999999</v>
      </c>
      <c r="ER43">
        <v>1657254366.0999999</v>
      </c>
      <c r="ES43">
        <v>24</v>
      </c>
      <c r="ET43">
        <v>-2.1000000000000001E-2</v>
      </c>
      <c r="EU43">
        <v>-2E-3</v>
      </c>
      <c r="EV43">
        <v>8.2000000000000003E-2</v>
      </c>
      <c r="EW43">
        <v>6.2E-2</v>
      </c>
      <c r="EX43">
        <v>200</v>
      </c>
      <c r="EY43">
        <v>17</v>
      </c>
      <c r="EZ43">
        <v>0.17</v>
      </c>
      <c r="FA43">
        <v>0.02</v>
      </c>
      <c r="FB43">
        <v>-8.4932514999999995</v>
      </c>
      <c r="FC43">
        <v>0.14514033771107959</v>
      </c>
      <c r="FD43">
        <v>2.5693436861385519E-2</v>
      </c>
      <c r="FE43">
        <v>0</v>
      </c>
      <c r="FF43">
        <v>3.80513375</v>
      </c>
      <c r="FG43">
        <v>0.11464221388367039</v>
      </c>
      <c r="FH43">
        <v>1.9222884368312189E-2</v>
      </c>
      <c r="FI43">
        <v>1</v>
      </c>
      <c r="FJ43">
        <v>1</v>
      </c>
      <c r="FK43">
        <v>2</v>
      </c>
      <c r="FL43" t="s">
        <v>398</v>
      </c>
      <c r="FM43">
        <v>3.1817199999999999</v>
      </c>
      <c r="FN43">
        <v>2.7645599999999999</v>
      </c>
      <c r="FO43">
        <v>5.5280500000000003E-2</v>
      </c>
      <c r="FP43">
        <v>5.7795899999999997E-2</v>
      </c>
      <c r="FQ43">
        <v>0.111749</v>
      </c>
      <c r="FR43">
        <v>9.7783300000000004E-2</v>
      </c>
      <c r="FS43">
        <v>30301.9</v>
      </c>
      <c r="FT43">
        <v>23540.9</v>
      </c>
      <c r="FU43">
        <v>30095.9</v>
      </c>
      <c r="FV43">
        <v>24419.4</v>
      </c>
      <c r="FW43">
        <v>35542.9</v>
      </c>
      <c r="FX43">
        <v>32192.6</v>
      </c>
      <c r="FY43">
        <v>44002.6</v>
      </c>
      <c r="FZ43">
        <v>39870.800000000003</v>
      </c>
      <c r="GA43">
        <v>2.2096499999999999</v>
      </c>
      <c r="GB43">
        <v>1.92052</v>
      </c>
      <c r="GC43">
        <v>0.15945000000000001</v>
      </c>
      <c r="GD43">
        <v>0</v>
      </c>
      <c r="GE43">
        <v>22.787600000000001</v>
      </c>
      <c r="GF43">
        <v>999.9</v>
      </c>
      <c r="GG43">
        <v>57.8</v>
      </c>
      <c r="GH43">
        <v>29.8</v>
      </c>
      <c r="GI43">
        <v>24.035799999999998</v>
      </c>
      <c r="GJ43">
        <v>30.549099999999999</v>
      </c>
      <c r="GK43">
        <v>39.298900000000003</v>
      </c>
      <c r="GL43">
        <v>1</v>
      </c>
      <c r="GM43">
        <v>-0.24413099999999999</v>
      </c>
      <c r="GN43">
        <v>-0.80122499999999997</v>
      </c>
      <c r="GO43">
        <v>20.266100000000002</v>
      </c>
      <c r="GP43">
        <v>5.2256799999999997</v>
      </c>
      <c r="GQ43">
        <v>11.902100000000001</v>
      </c>
      <c r="GR43">
        <v>4.9649000000000001</v>
      </c>
      <c r="GS43">
        <v>3.2913299999999999</v>
      </c>
      <c r="GT43">
        <v>9999</v>
      </c>
      <c r="GU43">
        <v>9999</v>
      </c>
      <c r="GV43">
        <v>5456.4</v>
      </c>
      <c r="GW43">
        <v>977.4</v>
      </c>
      <c r="GX43">
        <v>1.8769800000000001</v>
      </c>
      <c r="GY43">
        <v>1.87521</v>
      </c>
      <c r="GZ43">
        <v>1.87392</v>
      </c>
      <c r="HA43">
        <v>1.87307</v>
      </c>
      <c r="HB43">
        <v>1.87462</v>
      </c>
      <c r="HC43">
        <v>1.86955</v>
      </c>
      <c r="HD43">
        <v>1.87378</v>
      </c>
      <c r="HE43">
        <v>1.8788199999999999</v>
      </c>
      <c r="HF43">
        <v>0</v>
      </c>
      <c r="HG43">
        <v>0</v>
      </c>
      <c r="HH43">
        <v>0</v>
      </c>
      <c r="HI43">
        <v>0</v>
      </c>
      <c r="HJ43" t="s">
        <v>399</v>
      </c>
      <c r="HK43" t="s">
        <v>400</v>
      </c>
      <c r="HL43" t="s">
        <v>401</v>
      </c>
      <c r="HM43" t="s">
        <v>401</v>
      </c>
      <c r="HN43" t="s">
        <v>401</v>
      </c>
      <c r="HO43" t="s">
        <v>401</v>
      </c>
      <c r="HP43">
        <v>0</v>
      </c>
      <c r="HQ43">
        <v>100</v>
      </c>
      <c r="HR43">
        <v>100</v>
      </c>
      <c r="HS43">
        <v>8.2000000000000003E-2</v>
      </c>
      <c r="HT43">
        <v>0.1618</v>
      </c>
      <c r="HU43">
        <v>4.2040953594032412E-3</v>
      </c>
      <c r="HV43">
        <v>9.7846438420996166E-4</v>
      </c>
      <c r="HW43">
        <v>-2.5827086373742828E-6</v>
      </c>
      <c r="HX43">
        <v>7.8586341386663365E-10</v>
      </c>
      <c r="HY43">
        <v>-9.9608188244513451E-2</v>
      </c>
      <c r="HZ43">
        <v>-8.4438002641763817E-3</v>
      </c>
      <c r="IA43">
        <v>1.264093270743213E-3</v>
      </c>
      <c r="IB43">
        <v>-1.32040390140585E-5</v>
      </c>
      <c r="IC43">
        <v>5</v>
      </c>
      <c r="ID43">
        <v>2007</v>
      </c>
      <c r="IE43">
        <v>1</v>
      </c>
      <c r="IF43">
        <v>23</v>
      </c>
      <c r="IG43">
        <v>4.2</v>
      </c>
      <c r="IH43">
        <v>3.9</v>
      </c>
      <c r="II43">
        <v>0.59814500000000004</v>
      </c>
      <c r="IJ43">
        <v>2.4511699999999998</v>
      </c>
      <c r="IK43">
        <v>1.42578</v>
      </c>
      <c r="IL43">
        <v>2.2875999999999999</v>
      </c>
      <c r="IM43">
        <v>1.5478499999999999</v>
      </c>
      <c r="IN43">
        <v>2.2631800000000002</v>
      </c>
      <c r="IO43">
        <v>32.266599999999997</v>
      </c>
      <c r="IP43">
        <v>14.876300000000001</v>
      </c>
      <c r="IQ43">
        <v>18</v>
      </c>
      <c r="IR43">
        <v>626.36300000000006</v>
      </c>
      <c r="IS43">
        <v>427.88099999999997</v>
      </c>
      <c r="IT43">
        <v>25</v>
      </c>
      <c r="IU43">
        <v>24.251899999999999</v>
      </c>
      <c r="IV43">
        <v>29.999700000000001</v>
      </c>
      <c r="IW43">
        <v>24.2392</v>
      </c>
      <c r="IX43">
        <v>24.1829</v>
      </c>
      <c r="IY43">
        <v>11.998200000000001</v>
      </c>
      <c r="IZ43">
        <v>28.2258</v>
      </c>
      <c r="JA43">
        <v>21.638400000000001</v>
      </c>
      <c r="JB43">
        <v>25</v>
      </c>
      <c r="JC43">
        <v>200</v>
      </c>
      <c r="JD43">
        <v>17.436</v>
      </c>
      <c r="JE43">
        <v>101.468</v>
      </c>
      <c r="JF43">
        <v>101.41</v>
      </c>
    </row>
    <row r="44" spans="1:266" x14ac:dyDescent="0.2">
      <c r="A44">
        <v>28</v>
      </c>
      <c r="B44">
        <v>1657254696</v>
      </c>
      <c r="C44">
        <v>3657.900000095367</v>
      </c>
      <c r="D44" t="s">
        <v>486</v>
      </c>
      <c r="E44" t="s">
        <v>487</v>
      </c>
      <c r="F44" t="s">
        <v>394</v>
      </c>
      <c r="H44" t="s">
        <v>477</v>
      </c>
      <c r="I44" t="s">
        <v>478</v>
      </c>
      <c r="J44" t="s">
        <v>479</v>
      </c>
      <c r="K44">
        <v>1657254696</v>
      </c>
      <c r="L44">
        <f t="shared" si="0"/>
        <v>3.8096157181991704E-3</v>
      </c>
      <c r="M44">
        <f t="shared" si="1"/>
        <v>3.8096157181991703</v>
      </c>
      <c r="N44">
        <f t="shared" si="2"/>
        <v>2.4755394571224167</v>
      </c>
      <c r="O44">
        <f t="shared" si="3"/>
        <v>97.1751</v>
      </c>
      <c r="P44">
        <f t="shared" si="4"/>
        <v>82.039810424122706</v>
      </c>
      <c r="Q44">
        <f t="shared" si="5"/>
        <v>8.3175343129757486</v>
      </c>
      <c r="R44">
        <f t="shared" si="6"/>
        <v>9.8520123881123993</v>
      </c>
      <c r="S44">
        <f t="shared" si="7"/>
        <v>0.32153319749154902</v>
      </c>
      <c r="T44">
        <f t="shared" si="8"/>
        <v>1.9062915694478915</v>
      </c>
      <c r="U44">
        <f t="shared" si="9"/>
        <v>0.29416098907608318</v>
      </c>
      <c r="V44">
        <f t="shared" si="10"/>
        <v>0.186115330852719</v>
      </c>
      <c r="W44">
        <f t="shared" si="11"/>
        <v>241.74105407466092</v>
      </c>
      <c r="X44">
        <f t="shared" si="12"/>
        <v>26.446299422088469</v>
      </c>
      <c r="Y44">
        <f t="shared" si="13"/>
        <v>26.446299422088469</v>
      </c>
      <c r="Z44">
        <f t="shared" si="14"/>
        <v>3.4644036454568439</v>
      </c>
      <c r="AA44">
        <f t="shared" si="15"/>
        <v>65.612570935225989</v>
      </c>
      <c r="AB44">
        <f t="shared" si="16"/>
        <v>2.1880011952811995</v>
      </c>
      <c r="AC44">
        <f t="shared" si="17"/>
        <v>3.3347286413166723</v>
      </c>
      <c r="AD44">
        <f t="shared" si="18"/>
        <v>1.2764024501756444</v>
      </c>
      <c r="AE44">
        <f t="shared" si="19"/>
        <v>-168.00405317258341</v>
      </c>
      <c r="AF44">
        <f t="shared" si="20"/>
        <v>-66.318706458597262</v>
      </c>
      <c r="AG44">
        <f t="shared" si="21"/>
        <v>-7.4423602111625025</v>
      </c>
      <c r="AH44">
        <f t="shared" si="22"/>
        <v>-2.406576768225932E-2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25654.089240169993</v>
      </c>
      <c r="AN44" t="s">
        <v>395</v>
      </c>
      <c r="AO44" t="s">
        <v>395</v>
      </c>
      <c r="AP44">
        <v>0</v>
      </c>
      <c r="AQ44">
        <v>0</v>
      </c>
      <c r="AR44" t="e">
        <f t="shared" si="26"/>
        <v>#DIV/0!</v>
      </c>
      <c r="AS44">
        <v>0</v>
      </c>
      <c r="AT44" t="s">
        <v>395</v>
      </c>
      <c r="AU44" t="s">
        <v>395</v>
      </c>
      <c r="AV44">
        <v>0</v>
      </c>
      <c r="AW44">
        <v>0</v>
      </c>
      <c r="AX44" t="e">
        <f t="shared" si="27"/>
        <v>#DIV/0!</v>
      </c>
      <c r="AY44">
        <v>0.5</v>
      </c>
      <c r="AZ44">
        <f t="shared" si="28"/>
        <v>1261.2357005568192</v>
      </c>
      <c r="BA44">
        <f t="shared" si="29"/>
        <v>2.4755394571224167</v>
      </c>
      <c r="BB44" t="e">
        <f t="shared" si="30"/>
        <v>#DIV/0!</v>
      </c>
      <c r="BC44">
        <f t="shared" si="31"/>
        <v>1.9627889188590982E-3</v>
      </c>
      <c r="BD44" t="e">
        <f t="shared" si="32"/>
        <v>#DIV/0!</v>
      </c>
      <c r="BE44" t="e">
        <f t="shared" si="33"/>
        <v>#DIV/0!</v>
      </c>
      <c r="BF44" t="s">
        <v>395</v>
      </c>
      <c r="BG44">
        <v>0</v>
      </c>
      <c r="BH44" t="e">
        <f t="shared" si="34"/>
        <v>#DIV/0!</v>
      </c>
      <c r="BI44" t="e">
        <f t="shared" si="35"/>
        <v>#DIV/0!</v>
      </c>
      <c r="BJ44" t="e">
        <f t="shared" si="36"/>
        <v>#DIV/0!</v>
      </c>
      <c r="BK44" t="e">
        <f t="shared" si="37"/>
        <v>#DIV/0!</v>
      </c>
      <c r="BL44" t="e">
        <f t="shared" si="38"/>
        <v>#DIV/0!</v>
      </c>
      <c r="BM44" t="e">
        <f t="shared" si="39"/>
        <v>#DIV/0!</v>
      </c>
      <c r="BN44" t="e">
        <f t="shared" si="40"/>
        <v>#DIV/0!</v>
      </c>
      <c r="BO44" t="e">
        <f t="shared" si="41"/>
        <v>#DIV/0!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f t="shared" si="42"/>
        <v>1500.03</v>
      </c>
      <c r="CI44">
        <f t="shared" si="43"/>
        <v>1261.2357005568192</v>
      </c>
      <c r="CJ44">
        <f t="shared" si="44"/>
        <v>0.84080698423152822</v>
      </c>
      <c r="CK44">
        <f t="shared" si="45"/>
        <v>0.16115747956684928</v>
      </c>
      <c r="CL44">
        <v>6</v>
      </c>
      <c r="CM44">
        <v>0.5</v>
      </c>
      <c r="CN44" t="s">
        <v>396</v>
      </c>
      <c r="CO44">
        <v>2</v>
      </c>
      <c r="CP44">
        <v>1657254696</v>
      </c>
      <c r="CQ44">
        <v>97.1751</v>
      </c>
      <c r="CR44">
        <v>100.02</v>
      </c>
      <c r="CS44">
        <v>21.581299999999999</v>
      </c>
      <c r="CT44">
        <v>17.855</v>
      </c>
      <c r="CU44">
        <v>97.118099999999998</v>
      </c>
      <c r="CV44">
        <v>21.411799999999999</v>
      </c>
      <c r="CW44">
        <v>600.17700000000002</v>
      </c>
      <c r="CX44">
        <v>101.28400000000001</v>
      </c>
      <c r="CY44">
        <v>0.100124</v>
      </c>
      <c r="CZ44">
        <v>25.800999999999998</v>
      </c>
      <c r="DA44">
        <v>25.3108</v>
      </c>
      <c r="DB44">
        <v>999.9</v>
      </c>
      <c r="DC44">
        <v>0</v>
      </c>
      <c r="DD44">
        <v>0</v>
      </c>
      <c r="DE44">
        <v>4950</v>
      </c>
      <c r="DF44">
        <v>0</v>
      </c>
      <c r="DG44">
        <v>263.58999999999997</v>
      </c>
      <c r="DH44">
        <v>-2.84701</v>
      </c>
      <c r="DI44">
        <v>99.316100000000006</v>
      </c>
      <c r="DJ44">
        <v>101.83799999999999</v>
      </c>
      <c r="DK44">
        <v>3.7263199999999999</v>
      </c>
      <c r="DL44">
        <v>100.02</v>
      </c>
      <c r="DM44">
        <v>17.855</v>
      </c>
      <c r="DN44">
        <v>2.1858499999999998</v>
      </c>
      <c r="DO44">
        <v>1.80843</v>
      </c>
      <c r="DP44">
        <v>18.859000000000002</v>
      </c>
      <c r="DQ44">
        <v>15.8598</v>
      </c>
      <c r="DR44">
        <v>1500.03</v>
      </c>
      <c r="DS44">
        <v>0.97301199999999999</v>
      </c>
      <c r="DT44">
        <v>2.6988399999999999E-2</v>
      </c>
      <c r="DU44">
        <v>0</v>
      </c>
      <c r="DV44">
        <v>739.55200000000002</v>
      </c>
      <c r="DW44">
        <v>4.9993100000000004</v>
      </c>
      <c r="DX44">
        <v>15549.4</v>
      </c>
      <c r="DY44">
        <v>13259.5</v>
      </c>
      <c r="DZ44">
        <v>39.686999999999998</v>
      </c>
      <c r="EA44">
        <v>39.686999999999998</v>
      </c>
      <c r="EB44">
        <v>39.875</v>
      </c>
      <c r="EC44">
        <v>39.561999999999998</v>
      </c>
      <c r="ED44">
        <v>40.75</v>
      </c>
      <c r="EE44">
        <v>1454.68</v>
      </c>
      <c r="EF44">
        <v>40.35</v>
      </c>
      <c r="EG44">
        <v>0</v>
      </c>
      <c r="EH44">
        <v>1657254696.5</v>
      </c>
      <c r="EI44">
        <v>0</v>
      </c>
      <c r="EJ44">
        <v>739.51673076923066</v>
      </c>
      <c r="EK44">
        <v>0.58150426820934187</v>
      </c>
      <c r="EL44">
        <v>-192.21880410069039</v>
      </c>
      <c r="EM44">
        <v>15591.646153846161</v>
      </c>
      <c r="EN44">
        <v>15</v>
      </c>
      <c r="EO44">
        <v>1657254713</v>
      </c>
      <c r="EP44" t="s">
        <v>488</v>
      </c>
      <c r="EQ44">
        <v>1657254713</v>
      </c>
      <c r="ER44">
        <v>1657254366.0999999</v>
      </c>
      <c r="ES44">
        <v>25</v>
      </c>
      <c r="ET44">
        <v>1E-3</v>
      </c>
      <c r="EU44">
        <v>-2E-3</v>
      </c>
      <c r="EV44">
        <v>5.7000000000000002E-2</v>
      </c>
      <c r="EW44">
        <v>6.2E-2</v>
      </c>
      <c r="EX44">
        <v>100</v>
      </c>
      <c r="EY44">
        <v>17</v>
      </c>
      <c r="EZ44">
        <v>0.25</v>
      </c>
      <c r="FA44">
        <v>0.02</v>
      </c>
      <c r="FB44">
        <v>-2.8363725</v>
      </c>
      <c r="FC44">
        <v>6.303377110694261E-2</v>
      </c>
      <c r="FD44">
        <v>1.9389364449357301E-2</v>
      </c>
      <c r="FE44">
        <v>1</v>
      </c>
      <c r="FF44">
        <v>3.7412057500000002</v>
      </c>
      <c r="FG44">
        <v>-0.16425219512195879</v>
      </c>
      <c r="FH44">
        <v>1.598063904972204E-2</v>
      </c>
      <c r="FI44">
        <v>1</v>
      </c>
      <c r="FJ44">
        <v>2</v>
      </c>
      <c r="FK44">
        <v>2</v>
      </c>
      <c r="FL44" t="s">
        <v>410</v>
      </c>
      <c r="FM44">
        <v>3.1816599999999999</v>
      </c>
      <c r="FN44">
        <v>2.76437</v>
      </c>
      <c r="FO44">
        <v>2.92176E-2</v>
      </c>
      <c r="FP44">
        <v>3.02375E-2</v>
      </c>
      <c r="FQ44">
        <v>0.112831</v>
      </c>
      <c r="FR44">
        <v>9.9397399999999997E-2</v>
      </c>
      <c r="FS44">
        <v>31141.1</v>
      </c>
      <c r="FT44">
        <v>24232.1</v>
      </c>
      <c r="FU44">
        <v>30098.5</v>
      </c>
      <c r="FV44">
        <v>24421.599999999999</v>
      </c>
      <c r="FW44">
        <v>35499.4</v>
      </c>
      <c r="FX44">
        <v>32135.8</v>
      </c>
      <c r="FY44">
        <v>44005.8</v>
      </c>
      <c r="FZ44">
        <v>39874.6</v>
      </c>
      <c r="GA44">
        <v>2.2097500000000001</v>
      </c>
      <c r="GB44">
        <v>1.92272</v>
      </c>
      <c r="GC44">
        <v>0.159528</v>
      </c>
      <c r="GD44">
        <v>0</v>
      </c>
      <c r="GE44">
        <v>22.689</v>
      </c>
      <c r="GF44">
        <v>999.9</v>
      </c>
      <c r="GG44">
        <v>57.7</v>
      </c>
      <c r="GH44">
        <v>29.7</v>
      </c>
      <c r="GI44">
        <v>23.855899999999998</v>
      </c>
      <c r="GJ44">
        <v>31.0291</v>
      </c>
      <c r="GK44">
        <v>40.212299999999999</v>
      </c>
      <c r="GL44">
        <v>1</v>
      </c>
      <c r="GM44">
        <v>-0.25141799999999997</v>
      </c>
      <c r="GN44">
        <v>-0.843167</v>
      </c>
      <c r="GO44">
        <v>20.264099999999999</v>
      </c>
      <c r="GP44">
        <v>5.2207299999999996</v>
      </c>
      <c r="GQ44">
        <v>11.902100000000001</v>
      </c>
      <c r="GR44">
        <v>4.9649999999999999</v>
      </c>
      <c r="GS44">
        <v>3.2913299999999999</v>
      </c>
      <c r="GT44">
        <v>9999</v>
      </c>
      <c r="GU44">
        <v>9999</v>
      </c>
      <c r="GV44">
        <v>5468.1</v>
      </c>
      <c r="GW44">
        <v>977.4</v>
      </c>
      <c r="GX44">
        <v>1.8769800000000001</v>
      </c>
      <c r="GY44">
        <v>1.8751899999999999</v>
      </c>
      <c r="GZ44">
        <v>1.8739300000000001</v>
      </c>
      <c r="HA44">
        <v>1.8730800000000001</v>
      </c>
      <c r="HB44">
        <v>1.87462</v>
      </c>
      <c r="HC44">
        <v>1.8695600000000001</v>
      </c>
      <c r="HD44">
        <v>1.87378</v>
      </c>
      <c r="HE44">
        <v>1.8788100000000001</v>
      </c>
      <c r="HF44">
        <v>0</v>
      </c>
      <c r="HG44">
        <v>0</v>
      </c>
      <c r="HH44">
        <v>0</v>
      </c>
      <c r="HI44">
        <v>0</v>
      </c>
      <c r="HJ44" t="s">
        <v>399</v>
      </c>
      <c r="HK44" t="s">
        <v>400</v>
      </c>
      <c r="HL44" t="s">
        <v>401</v>
      </c>
      <c r="HM44" t="s">
        <v>401</v>
      </c>
      <c r="HN44" t="s">
        <v>401</v>
      </c>
      <c r="HO44" t="s">
        <v>401</v>
      </c>
      <c r="HP44">
        <v>0</v>
      </c>
      <c r="HQ44">
        <v>100</v>
      </c>
      <c r="HR44">
        <v>100</v>
      </c>
      <c r="HS44">
        <v>5.7000000000000002E-2</v>
      </c>
      <c r="HT44">
        <v>0.16950000000000001</v>
      </c>
      <c r="HU44">
        <v>-1.676896211156656E-2</v>
      </c>
      <c r="HV44">
        <v>9.7846438420996166E-4</v>
      </c>
      <c r="HW44">
        <v>-2.5827086373742828E-6</v>
      </c>
      <c r="HX44">
        <v>7.8586341386663365E-10</v>
      </c>
      <c r="HY44">
        <v>-9.9608188244513451E-2</v>
      </c>
      <c r="HZ44">
        <v>-8.4438002641763817E-3</v>
      </c>
      <c r="IA44">
        <v>1.264093270743213E-3</v>
      </c>
      <c r="IB44">
        <v>-1.32040390140585E-5</v>
      </c>
      <c r="IC44">
        <v>5</v>
      </c>
      <c r="ID44">
        <v>2007</v>
      </c>
      <c r="IE44">
        <v>1</v>
      </c>
      <c r="IF44">
        <v>23</v>
      </c>
      <c r="IG44">
        <v>1.3</v>
      </c>
      <c r="IH44">
        <v>5.5</v>
      </c>
      <c r="II44">
        <v>0.36743199999999998</v>
      </c>
      <c r="IJ44">
        <v>2.4633799999999999</v>
      </c>
      <c r="IK44">
        <v>1.42578</v>
      </c>
      <c r="IL44">
        <v>2.2888199999999999</v>
      </c>
      <c r="IM44">
        <v>1.5478499999999999</v>
      </c>
      <c r="IN44">
        <v>2.3559600000000001</v>
      </c>
      <c r="IO44">
        <v>32.222499999999997</v>
      </c>
      <c r="IP44">
        <v>14.8588</v>
      </c>
      <c r="IQ44">
        <v>18</v>
      </c>
      <c r="IR44">
        <v>625.28200000000004</v>
      </c>
      <c r="IS44">
        <v>428.31400000000002</v>
      </c>
      <c r="IT44">
        <v>24.9985</v>
      </c>
      <c r="IU44">
        <v>24.142700000000001</v>
      </c>
      <c r="IV44">
        <v>29.9998</v>
      </c>
      <c r="IW44">
        <v>24.136299999999999</v>
      </c>
      <c r="IX44">
        <v>24.081600000000002</v>
      </c>
      <c r="IY44">
        <v>7.3726599999999998</v>
      </c>
      <c r="IZ44">
        <v>26.654900000000001</v>
      </c>
      <c r="JA44">
        <v>20.750599999999999</v>
      </c>
      <c r="JB44">
        <v>25</v>
      </c>
      <c r="JC44">
        <v>100</v>
      </c>
      <c r="JD44">
        <v>17.7285</v>
      </c>
      <c r="JE44">
        <v>101.476</v>
      </c>
      <c r="JF44">
        <v>101.419</v>
      </c>
    </row>
    <row r="45" spans="1:266" x14ac:dyDescent="0.2">
      <c r="A45">
        <v>29</v>
      </c>
      <c r="B45">
        <v>1657254789</v>
      </c>
      <c r="C45">
        <v>3750.900000095367</v>
      </c>
      <c r="D45" t="s">
        <v>489</v>
      </c>
      <c r="E45" t="s">
        <v>490</v>
      </c>
      <c r="F45" t="s">
        <v>394</v>
      </c>
      <c r="H45" t="s">
        <v>477</v>
      </c>
      <c r="I45" t="s">
        <v>478</v>
      </c>
      <c r="J45" t="s">
        <v>479</v>
      </c>
      <c r="K45">
        <v>1657254789</v>
      </c>
      <c r="L45">
        <f t="shared" si="0"/>
        <v>4.136870306131718E-3</v>
      </c>
      <c r="M45">
        <f t="shared" si="1"/>
        <v>4.1368703061317182</v>
      </c>
      <c r="N45">
        <f t="shared" si="2"/>
        <v>-0.36520413053636069</v>
      </c>
      <c r="O45">
        <f t="shared" si="3"/>
        <v>50.1419</v>
      </c>
      <c r="P45">
        <f t="shared" si="4"/>
        <v>50.90353195209682</v>
      </c>
      <c r="Q45">
        <f t="shared" si="5"/>
        <v>5.1606321894322384</v>
      </c>
      <c r="R45">
        <f t="shared" si="6"/>
        <v>5.0834174615389003</v>
      </c>
      <c r="S45">
        <f t="shared" si="7"/>
        <v>0.35681771171691828</v>
      </c>
      <c r="T45">
        <f t="shared" si="8"/>
        <v>1.9289468960174252</v>
      </c>
      <c r="U45">
        <f t="shared" si="9"/>
        <v>0.32379505600352615</v>
      </c>
      <c r="V45">
        <f t="shared" si="10"/>
        <v>0.20508357954244727</v>
      </c>
      <c r="W45">
        <f t="shared" si="11"/>
        <v>241.73844107494156</v>
      </c>
      <c r="X45">
        <f t="shared" si="12"/>
        <v>25.745680536937041</v>
      </c>
      <c r="Y45">
        <f t="shared" si="13"/>
        <v>25.745680536937041</v>
      </c>
      <c r="Z45">
        <f t="shared" si="14"/>
        <v>3.3238119729879259</v>
      </c>
      <c r="AA45">
        <f t="shared" si="15"/>
        <v>63.989599605492998</v>
      </c>
      <c r="AB45">
        <f t="shared" si="16"/>
        <v>2.0629640460297001</v>
      </c>
      <c r="AC45">
        <f t="shared" si="17"/>
        <v>3.2239052263934012</v>
      </c>
      <c r="AD45">
        <f t="shared" si="18"/>
        <v>1.2608479269582258</v>
      </c>
      <c r="AE45">
        <f t="shared" si="19"/>
        <v>-182.43598050040876</v>
      </c>
      <c r="AF45">
        <f t="shared" si="20"/>
        <v>-53.429777213046691</v>
      </c>
      <c r="AG45">
        <f t="shared" si="21"/>
        <v>-5.8878765915624136</v>
      </c>
      <c r="AH45">
        <f t="shared" si="22"/>
        <v>-1.5193230076306463E-2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26276.983953716408</v>
      </c>
      <c r="AN45" t="s">
        <v>395</v>
      </c>
      <c r="AO45" t="s">
        <v>395</v>
      </c>
      <c r="AP45">
        <v>0</v>
      </c>
      <c r="AQ45">
        <v>0</v>
      </c>
      <c r="AR45" t="e">
        <f t="shared" si="26"/>
        <v>#DIV/0!</v>
      </c>
      <c r="AS45">
        <v>0</v>
      </c>
      <c r="AT45" t="s">
        <v>395</v>
      </c>
      <c r="AU45" t="s">
        <v>395</v>
      </c>
      <c r="AV45">
        <v>0</v>
      </c>
      <c r="AW45">
        <v>0</v>
      </c>
      <c r="AX45" t="e">
        <f t="shared" si="27"/>
        <v>#DIV/0!</v>
      </c>
      <c r="AY45">
        <v>0.5</v>
      </c>
      <c r="AZ45">
        <f t="shared" si="28"/>
        <v>1261.2192005569646</v>
      </c>
      <c r="BA45">
        <f t="shared" si="29"/>
        <v>-0.36520413053636069</v>
      </c>
      <c r="BB45" t="e">
        <f t="shared" si="30"/>
        <v>#DIV/0!</v>
      </c>
      <c r="BC45">
        <f t="shared" si="31"/>
        <v>-2.8956435992655646E-4</v>
      </c>
      <c r="BD45" t="e">
        <f t="shared" si="32"/>
        <v>#DIV/0!</v>
      </c>
      <c r="BE45" t="e">
        <f t="shared" si="33"/>
        <v>#DIV/0!</v>
      </c>
      <c r="BF45" t="s">
        <v>395</v>
      </c>
      <c r="BG45">
        <v>0</v>
      </c>
      <c r="BH45" t="e">
        <f t="shared" si="34"/>
        <v>#DIV/0!</v>
      </c>
      <c r="BI45" t="e">
        <f t="shared" si="35"/>
        <v>#DIV/0!</v>
      </c>
      <c r="BJ45" t="e">
        <f t="shared" si="36"/>
        <v>#DIV/0!</v>
      </c>
      <c r="BK45" t="e">
        <f t="shared" si="37"/>
        <v>#DIV/0!</v>
      </c>
      <c r="BL45" t="e">
        <f t="shared" si="38"/>
        <v>#DIV/0!</v>
      </c>
      <c r="BM45" t="e">
        <f t="shared" si="39"/>
        <v>#DIV/0!</v>
      </c>
      <c r="BN45" t="e">
        <f t="shared" si="40"/>
        <v>#DIV/0!</v>
      </c>
      <c r="BO45" t="e">
        <f t="shared" si="41"/>
        <v>#DIV/0!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f t="shared" si="42"/>
        <v>1500.01</v>
      </c>
      <c r="CI45">
        <f t="shared" si="43"/>
        <v>1261.2192005569646</v>
      </c>
      <c r="CJ45">
        <f t="shared" si="44"/>
        <v>0.84080719499000978</v>
      </c>
      <c r="CK45">
        <f t="shared" si="45"/>
        <v>0.16115788633071884</v>
      </c>
      <c r="CL45">
        <v>6</v>
      </c>
      <c r="CM45">
        <v>0.5</v>
      </c>
      <c r="CN45" t="s">
        <v>396</v>
      </c>
      <c r="CO45">
        <v>2</v>
      </c>
      <c r="CP45">
        <v>1657254789</v>
      </c>
      <c r="CQ45">
        <v>50.1419</v>
      </c>
      <c r="CR45">
        <v>49.984200000000001</v>
      </c>
      <c r="CS45">
        <v>20.348700000000001</v>
      </c>
      <c r="CT45">
        <v>16.297899999999998</v>
      </c>
      <c r="CU45">
        <v>50.011899999999997</v>
      </c>
      <c r="CV45">
        <v>20.211600000000001</v>
      </c>
      <c r="CW45">
        <v>600.28</v>
      </c>
      <c r="CX45">
        <v>101.28</v>
      </c>
      <c r="CY45">
        <v>0.100631</v>
      </c>
      <c r="CZ45">
        <v>25.2319</v>
      </c>
      <c r="DA45">
        <v>24.787400000000002</v>
      </c>
      <c r="DB45">
        <v>999.9</v>
      </c>
      <c r="DC45">
        <v>0</v>
      </c>
      <c r="DD45">
        <v>0</v>
      </c>
      <c r="DE45">
        <v>5045.62</v>
      </c>
      <c r="DF45">
        <v>0</v>
      </c>
      <c r="DG45">
        <v>293.33600000000001</v>
      </c>
      <c r="DH45">
        <v>5.4218299999999997E-2</v>
      </c>
      <c r="DI45">
        <v>51.077800000000003</v>
      </c>
      <c r="DJ45">
        <v>50.8123</v>
      </c>
      <c r="DK45">
        <v>4.0507799999999996</v>
      </c>
      <c r="DL45">
        <v>49.984200000000001</v>
      </c>
      <c r="DM45">
        <v>16.297899999999998</v>
      </c>
      <c r="DN45">
        <v>2.0609199999999999</v>
      </c>
      <c r="DO45">
        <v>1.65066</v>
      </c>
      <c r="DP45">
        <v>17.920300000000001</v>
      </c>
      <c r="DQ45">
        <v>14.44</v>
      </c>
      <c r="DR45">
        <v>1500.01</v>
      </c>
      <c r="DS45">
        <v>0.973001</v>
      </c>
      <c r="DT45">
        <v>2.6998600000000001E-2</v>
      </c>
      <c r="DU45">
        <v>0</v>
      </c>
      <c r="DV45">
        <v>753.30100000000004</v>
      </c>
      <c r="DW45">
        <v>4.9993100000000004</v>
      </c>
      <c r="DX45">
        <v>15284.8</v>
      </c>
      <c r="DY45">
        <v>13259.3</v>
      </c>
      <c r="DZ45">
        <v>36.811999999999998</v>
      </c>
      <c r="EA45">
        <v>37.25</v>
      </c>
      <c r="EB45">
        <v>37.125</v>
      </c>
      <c r="EC45">
        <v>36.5</v>
      </c>
      <c r="ED45">
        <v>38.311999999999998</v>
      </c>
      <c r="EE45">
        <v>1454.65</v>
      </c>
      <c r="EF45">
        <v>40.36</v>
      </c>
      <c r="EG45">
        <v>0</v>
      </c>
      <c r="EH45">
        <v>1657254789.5</v>
      </c>
      <c r="EI45">
        <v>0</v>
      </c>
      <c r="EJ45">
        <v>752.35527999999988</v>
      </c>
      <c r="EK45">
        <v>7.7503076885439812</v>
      </c>
      <c r="EL45">
        <v>-67.223076632097687</v>
      </c>
      <c r="EM45">
        <v>15304.332</v>
      </c>
      <c r="EN45">
        <v>15</v>
      </c>
      <c r="EO45">
        <v>1657254807.5</v>
      </c>
      <c r="EP45" t="s">
        <v>491</v>
      </c>
      <c r="EQ45">
        <v>1657254807.5</v>
      </c>
      <c r="ER45">
        <v>1657254366.0999999</v>
      </c>
      <c r="ES45">
        <v>26</v>
      </c>
      <c r="ET45">
        <v>0.104</v>
      </c>
      <c r="EU45">
        <v>-2E-3</v>
      </c>
      <c r="EV45">
        <v>0.13</v>
      </c>
      <c r="EW45">
        <v>6.2E-2</v>
      </c>
      <c r="EX45">
        <v>50</v>
      </c>
      <c r="EY45">
        <v>17</v>
      </c>
      <c r="EZ45">
        <v>0.3</v>
      </c>
      <c r="FA45">
        <v>0.02</v>
      </c>
      <c r="FB45">
        <v>6.4231881750000004E-3</v>
      </c>
      <c r="FC45">
        <v>9.3882261714821766E-2</v>
      </c>
      <c r="FD45">
        <v>2.683897253064773E-2</v>
      </c>
      <c r="FE45">
        <v>1</v>
      </c>
      <c r="FF45">
        <v>4.0175727499999994</v>
      </c>
      <c r="FG45">
        <v>0.18596994371481099</v>
      </c>
      <c r="FH45">
        <v>2.3010984440860031E-2</v>
      </c>
      <c r="FI45">
        <v>1</v>
      </c>
      <c r="FJ45">
        <v>2</v>
      </c>
      <c r="FK45">
        <v>2</v>
      </c>
      <c r="FL45" t="s">
        <v>410</v>
      </c>
      <c r="FM45">
        <v>3.1820499999999998</v>
      </c>
      <c r="FN45">
        <v>2.7652899999999998</v>
      </c>
      <c r="FO45">
        <v>1.51731E-2</v>
      </c>
      <c r="FP45">
        <v>1.5254E-2</v>
      </c>
      <c r="FQ45">
        <v>0.10835500000000001</v>
      </c>
      <c r="FR45">
        <v>9.3173300000000001E-2</v>
      </c>
      <c r="FS45">
        <v>31600</v>
      </c>
      <c r="FT45">
        <v>24612.2</v>
      </c>
      <c r="FU45">
        <v>30105.599999999999</v>
      </c>
      <c r="FV45">
        <v>24426.400000000001</v>
      </c>
      <c r="FW45">
        <v>35691</v>
      </c>
      <c r="FX45">
        <v>32367.8</v>
      </c>
      <c r="FY45">
        <v>44015.4</v>
      </c>
      <c r="FZ45">
        <v>39882.199999999997</v>
      </c>
      <c r="GA45">
        <v>2.2130200000000002</v>
      </c>
      <c r="GB45">
        <v>1.9213</v>
      </c>
      <c r="GC45">
        <v>0.15690599999999999</v>
      </c>
      <c r="GD45">
        <v>0</v>
      </c>
      <c r="GE45">
        <v>22.206499999999998</v>
      </c>
      <c r="GF45">
        <v>999.9</v>
      </c>
      <c r="GG45">
        <v>57.4</v>
      </c>
      <c r="GH45">
        <v>29.6</v>
      </c>
      <c r="GI45">
        <v>23.598199999999999</v>
      </c>
      <c r="GJ45">
        <v>30.459099999999999</v>
      </c>
      <c r="GK45">
        <v>39.751600000000003</v>
      </c>
      <c r="GL45">
        <v>1</v>
      </c>
      <c r="GM45">
        <v>-0.26114799999999999</v>
      </c>
      <c r="GN45">
        <v>-0.99326499999999995</v>
      </c>
      <c r="GO45">
        <v>20.263500000000001</v>
      </c>
      <c r="GP45">
        <v>5.2237299999999998</v>
      </c>
      <c r="GQ45">
        <v>11.902100000000001</v>
      </c>
      <c r="GR45">
        <v>4.9644000000000004</v>
      </c>
      <c r="GS45">
        <v>3.2911800000000002</v>
      </c>
      <c r="GT45">
        <v>9999</v>
      </c>
      <c r="GU45">
        <v>9999</v>
      </c>
      <c r="GV45">
        <v>5479</v>
      </c>
      <c r="GW45">
        <v>977.4</v>
      </c>
      <c r="GX45">
        <v>1.87696</v>
      </c>
      <c r="GY45">
        <v>1.8751599999999999</v>
      </c>
      <c r="GZ45">
        <v>1.87392</v>
      </c>
      <c r="HA45">
        <v>1.87303</v>
      </c>
      <c r="HB45">
        <v>1.8746</v>
      </c>
      <c r="HC45">
        <v>1.8695600000000001</v>
      </c>
      <c r="HD45">
        <v>1.87378</v>
      </c>
      <c r="HE45">
        <v>1.8788199999999999</v>
      </c>
      <c r="HF45">
        <v>0</v>
      </c>
      <c r="HG45">
        <v>0</v>
      </c>
      <c r="HH45">
        <v>0</v>
      </c>
      <c r="HI45">
        <v>0</v>
      </c>
      <c r="HJ45" t="s">
        <v>399</v>
      </c>
      <c r="HK45" t="s">
        <v>400</v>
      </c>
      <c r="HL45" t="s">
        <v>401</v>
      </c>
      <c r="HM45" t="s">
        <v>401</v>
      </c>
      <c r="HN45" t="s">
        <v>401</v>
      </c>
      <c r="HO45" t="s">
        <v>401</v>
      </c>
      <c r="HP45">
        <v>0</v>
      </c>
      <c r="HQ45">
        <v>100</v>
      </c>
      <c r="HR45">
        <v>100</v>
      </c>
      <c r="HS45">
        <v>0.13</v>
      </c>
      <c r="HT45">
        <v>0.1371</v>
      </c>
      <c r="HU45">
        <v>-1.6064885906029992E-2</v>
      </c>
      <c r="HV45">
        <v>9.7846438420996166E-4</v>
      </c>
      <c r="HW45">
        <v>-2.5827086373742828E-6</v>
      </c>
      <c r="HX45">
        <v>7.8586341386663365E-10</v>
      </c>
      <c r="HY45">
        <v>-9.9608188244513451E-2</v>
      </c>
      <c r="HZ45">
        <v>-8.4438002641763817E-3</v>
      </c>
      <c r="IA45">
        <v>1.264093270743213E-3</v>
      </c>
      <c r="IB45">
        <v>-1.32040390140585E-5</v>
      </c>
      <c r="IC45">
        <v>5</v>
      </c>
      <c r="ID45">
        <v>2007</v>
      </c>
      <c r="IE45">
        <v>1</v>
      </c>
      <c r="IF45">
        <v>23</v>
      </c>
      <c r="IG45">
        <v>1.3</v>
      </c>
      <c r="IH45">
        <v>7</v>
      </c>
      <c r="II45">
        <v>0.25146499999999999</v>
      </c>
      <c r="IJ45">
        <v>2.47803</v>
      </c>
      <c r="IK45">
        <v>1.42578</v>
      </c>
      <c r="IL45">
        <v>2.2888199999999999</v>
      </c>
      <c r="IM45">
        <v>1.5478499999999999</v>
      </c>
      <c r="IN45">
        <v>2.34131</v>
      </c>
      <c r="IO45">
        <v>32.112400000000001</v>
      </c>
      <c r="IP45">
        <v>14.8325</v>
      </c>
      <c r="IQ45">
        <v>18</v>
      </c>
      <c r="IR45">
        <v>626.16800000000001</v>
      </c>
      <c r="IS45">
        <v>426.452</v>
      </c>
      <c r="IT45">
        <v>24.997900000000001</v>
      </c>
      <c r="IU45">
        <v>23.9998</v>
      </c>
      <c r="IV45">
        <v>29.999400000000001</v>
      </c>
      <c r="IW45">
        <v>24.004000000000001</v>
      </c>
      <c r="IX45">
        <v>23.947299999999998</v>
      </c>
      <c r="IY45">
        <v>5.0721800000000004</v>
      </c>
      <c r="IZ45">
        <v>32.879199999999997</v>
      </c>
      <c r="JA45">
        <v>18.415199999999999</v>
      </c>
      <c r="JB45">
        <v>25</v>
      </c>
      <c r="JC45">
        <v>50</v>
      </c>
      <c r="JD45">
        <v>16.069400000000002</v>
      </c>
      <c r="JE45">
        <v>101.499</v>
      </c>
      <c r="JF45">
        <v>101.43899999999999</v>
      </c>
    </row>
    <row r="46" spans="1:266" x14ac:dyDescent="0.2">
      <c r="A46">
        <v>30</v>
      </c>
      <c r="B46">
        <v>1657254883.5</v>
      </c>
      <c r="C46">
        <v>3845.400000095367</v>
      </c>
      <c r="D46" t="s">
        <v>492</v>
      </c>
      <c r="E46" t="s">
        <v>493</v>
      </c>
      <c r="F46" t="s">
        <v>394</v>
      </c>
      <c r="H46" t="s">
        <v>477</v>
      </c>
      <c r="I46" t="s">
        <v>478</v>
      </c>
      <c r="J46" t="s">
        <v>479</v>
      </c>
      <c r="K46">
        <v>1657254883.5</v>
      </c>
      <c r="L46">
        <f t="shared" si="0"/>
        <v>4.1280144864525616E-3</v>
      </c>
      <c r="M46">
        <f t="shared" si="1"/>
        <v>4.1280144864525612</v>
      </c>
      <c r="N46">
        <f t="shared" si="2"/>
        <v>-2.847876800994082</v>
      </c>
      <c r="O46">
        <f t="shared" si="3"/>
        <v>6.39039</v>
      </c>
      <c r="P46">
        <f t="shared" si="4"/>
        <v>20.559738612713552</v>
      </c>
      <c r="Q46">
        <f t="shared" si="5"/>
        <v>2.0843035589162984</v>
      </c>
      <c r="R46">
        <f t="shared" si="6"/>
        <v>0.64784445321822914</v>
      </c>
      <c r="S46">
        <f t="shared" si="7"/>
        <v>0.34182293701604433</v>
      </c>
      <c r="T46">
        <f t="shared" si="8"/>
        <v>1.9207762789676743</v>
      </c>
      <c r="U46">
        <f t="shared" si="9"/>
        <v>0.3112737623584268</v>
      </c>
      <c r="V46">
        <f t="shared" si="10"/>
        <v>0.19706280201379145</v>
      </c>
      <c r="W46">
        <f t="shared" si="11"/>
        <v>241.74003707493438</v>
      </c>
      <c r="X46">
        <f t="shared" si="12"/>
        <v>25.666702998989336</v>
      </c>
      <c r="Y46">
        <f t="shared" si="13"/>
        <v>25.666702998989336</v>
      </c>
      <c r="Z46">
        <f t="shared" si="14"/>
        <v>3.3082807531003144</v>
      </c>
      <c r="AA46">
        <f t="shared" si="15"/>
        <v>62.31884324763903</v>
      </c>
      <c r="AB46">
        <f t="shared" si="16"/>
        <v>1.99903067500246</v>
      </c>
      <c r="AC46">
        <f t="shared" si="17"/>
        <v>3.2077467597702785</v>
      </c>
      <c r="AD46">
        <f t="shared" si="18"/>
        <v>1.3092500780978544</v>
      </c>
      <c r="AE46">
        <f t="shared" si="19"/>
        <v>-182.04543885255796</v>
      </c>
      <c r="AF46">
        <f t="shared" si="20"/>
        <v>-53.764971432300413</v>
      </c>
      <c r="AG46">
        <f t="shared" si="21"/>
        <v>-5.9451338248765415</v>
      </c>
      <c r="AH46">
        <f t="shared" si="22"/>
        <v>-1.550703480053528E-2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26077.384245039728</v>
      </c>
      <c r="AN46" t="s">
        <v>395</v>
      </c>
      <c r="AO46" t="s">
        <v>395</v>
      </c>
      <c r="AP46">
        <v>0</v>
      </c>
      <c r="AQ46">
        <v>0</v>
      </c>
      <c r="AR46" t="e">
        <f t="shared" si="26"/>
        <v>#DIV/0!</v>
      </c>
      <c r="AS46">
        <v>0</v>
      </c>
      <c r="AT46" t="s">
        <v>395</v>
      </c>
      <c r="AU46" t="s">
        <v>395</v>
      </c>
      <c r="AV46">
        <v>0</v>
      </c>
      <c r="AW46">
        <v>0</v>
      </c>
      <c r="AX46" t="e">
        <f t="shared" si="27"/>
        <v>#DIV/0!</v>
      </c>
      <c r="AY46">
        <v>0.5</v>
      </c>
      <c r="AZ46">
        <f t="shared" si="28"/>
        <v>1261.2276005569609</v>
      </c>
      <c r="BA46">
        <f t="shared" si="29"/>
        <v>-2.847876800994082</v>
      </c>
      <c r="BB46" t="e">
        <f t="shared" si="30"/>
        <v>#DIV/0!</v>
      </c>
      <c r="BC46">
        <f t="shared" si="31"/>
        <v>-2.2580197259689317E-3</v>
      </c>
      <c r="BD46" t="e">
        <f t="shared" si="32"/>
        <v>#DIV/0!</v>
      </c>
      <c r="BE46" t="e">
        <f t="shared" si="33"/>
        <v>#DIV/0!</v>
      </c>
      <c r="BF46" t="s">
        <v>395</v>
      </c>
      <c r="BG46">
        <v>0</v>
      </c>
      <c r="BH46" t="e">
        <f t="shared" si="34"/>
        <v>#DIV/0!</v>
      </c>
      <c r="BI46" t="e">
        <f t="shared" si="35"/>
        <v>#DIV/0!</v>
      </c>
      <c r="BJ46" t="e">
        <f t="shared" si="36"/>
        <v>#DIV/0!</v>
      </c>
      <c r="BK46" t="e">
        <f t="shared" si="37"/>
        <v>#DIV/0!</v>
      </c>
      <c r="BL46" t="e">
        <f t="shared" si="38"/>
        <v>#DIV/0!</v>
      </c>
      <c r="BM46" t="e">
        <f t="shared" si="39"/>
        <v>#DIV/0!</v>
      </c>
      <c r="BN46" t="e">
        <f t="shared" si="40"/>
        <v>#DIV/0!</v>
      </c>
      <c r="BO46" t="e">
        <f t="shared" si="41"/>
        <v>#DIV/0!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f t="shared" si="42"/>
        <v>1500.02</v>
      </c>
      <c r="CI46">
        <f t="shared" si="43"/>
        <v>1261.2276005569609</v>
      </c>
      <c r="CJ46">
        <f t="shared" si="44"/>
        <v>0.84080718960877909</v>
      </c>
      <c r="CK46">
        <f t="shared" si="45"/>
        <v>0.16115787594494366</v>
      </c>
      <c r="CL46">
        <v>6</v>
      </c>
      <c r="CM46">
        <v>0.5</v>
      </c>
      <c r="CN46" t="s">
        <v>396</v>
      </c>
      <c r="CO46">
        <v>2</v>
      </c>
      <c r="CP46">
        <v>1657254883.5</v>
      </c>
      <c r="CQ46">
        <v>6.39039</v>
      </c>
      <c r="CR46">
        <v>3.5698799999999999</v>
      </c>
      <c r="CS46">
        <v>19.718599999999999</v>
      </c>
      <c r="CT46">
        <v>15.673400000000001</v>
      </c>
      <c r="CU46">
        <v>6.2473900000000002</v>
      </c>
      <c r="CV46">
        <v>19.5976</v>
      </c>
      <c r="CW46">
        <v>600.21</v>
      </c>
      <c r="CX46">
        <v>101.27800000000001</v>
      </c>
      <c r="CY46">
        <v>9.9921099999999999E-2</v>
      </c>
      <c r="CZ46">
        <v>25.147500000000001</v>
      </c>
      <c r="DA46">
        <v>24.6706</v>
      </c>
      <c r="DB46">
        <v>999.9</v>
      </c>
      <c r="DC46">
        <v>0</v>
      </c>
      <c r="DD46">
        <v>0</v>
      </c>
      <c r="DE46">
        <v>5011.25</v>
      </c>
      <c r="DF46">
        <v>0</v>
      </c>
      <c r="DG46">
        <v>279.77300000000002</v>
      </c>
      <c r="DH46">
        <v>2.7709999999999999</v>
      </c>
      <c r="DI46">
        <v>6.4684299999999997</v>
      </c>
      <c r="DJ46">
        <v>3.6267200000000002</v>
      </c>
      <c r="DK46">
        <v>4.0452199999999996</v>
      </c>
      <c r="DL46">
        <v>3.5698799999999999</v>
      </c>
      <c r="DM46">
        <v>15.673400000000001</v>
      </c>
      <c r="DN46">
        <v>1.9970600000000001</v>
      </c>
      <c r="DO46">
        <v>1.5873699999999999</v>
      </c>
      <c r="DP46">
        <v>17.420999999999999</v>
      </c>
      <c r="DQ46">
        <v>13.8367</v>
      </c>
      <c r="DR46">
        <v>1500.02</v>
      </c>
      <c r="DS46">
        <v>0.973001</v>
      </c>
      <c r="DT46">
        <v>2.6998600000000001E-2</v>
      </c>
      <c r="DU46">
        <v>0</v>
      </c>
      <c r="DV46">
        <v>756.99800000000005</v>
      </c>
      <c r="DW46">
        <v>4.9993100000000004</v>
      </c>
      <c r="DX46">
        <v>15550.9</v>
      </c>
      <c r="DY46">
        <v>13259.4</v>
      </c>
      <c r="DZ46">
        <v>37.625</v>
      </c>
      <c r="EA46">
        <v>38.311999999999998</v>
      </c>
      <c r="EB46">
        <v>38</v>
      </c>
      <c r="EC46">
        <v>37.811999999999998</v>
      </c>
      <c r="ED46">
        <v>38.936999999999998</v>
      </c>
      <c r="EE46">
        <v>1454.66</v>
      </c>
      <c r="EF46">
        <v>40.36</v>
      </c>
      <c r="EG46">
        <v>0</v>
      </c>
      <c r="EH46">
        <v>1657254884.3</v>
      </c>
      <c r="EI46">
        <v>0</v>
      </c>
      <c r="EJ46">
        <v>757.17939999999999</v>
      </c>
      <c r="EK46">
        <v>-1.078769241993093</v>
      </c>
      <c r="EL46">
        <v>100.0384621633807</v>
      </c>
      <c r="EM46">
        <v>15541.175999999999</v>
      </c>
      <c r="EN46">
        <v>15</v>
      </c>
      <c r="EO46">
        <v>1657254900.5</v>
      </c>
      <c r="EP46" t="s">
        <v>494</v>
      </c>
      <c r="EQ46">
        <v>1657254900.5</v>
      </c>
      <c r="ER46">
        <v>1657254366.0999999</v>
      </c>
      <c r="ES46">
        <v>27</v>
      </c>
      <c r="ET46">
        <v>5.1999999999999998E-2</v>
      </c>
      <c r="EU46">
        <v>-2E-3</v>
      </c>
      <c r="EV46">
        <v>0.14299999999999999</v>
      </c>
      <c r="EW46">
        <v>6.2E-2</v>
      </c>
      <c r="EX46">
        <v>4</v>
      </c>
      <c r="EY46">
        <v>17</v>
      </c>
      <c r="EZ46">
        <v>0.22</v>
      </c>
      <c r="FA46">
        <v>0.02</v>
      </c>
      <c r="FB46">
        <v>2.777614634146341</v>
      </c>
      <c r="FC46">
        <v>-2.124480836236706E-2</v>
      </c>
      <c r="FD46">
        <v>1.2221682870342551E-2</v>
      </c>
      <c r="FE46">
        <v>1</v>
      </c>
      <c r="FF46">
        <v>4.047439999999999</v>
      </c>
      <c r="FG46">
        <v>-4.5569268292679592E-2</v>
      </c>
      <c r="FH46">
        <v>6.2515758013480414E-3</v>
      </c>
      <c r="FI46">
        <v>1</v>
      </c>
      <c r="FJ46">
        <v>2</v>
      </c>
      <c r="FK46">
        <v>2</v>
      </c>
      <c r="FL46" t="s">
        <v>410</v>
      </c>
      <c r="FM46">
        <v>3.1821100000000002</v>
      </c>
      <c r="FN46">
        <v>2.7644299999999999</v>
      </c>
      <c r="FO46">
        <v>1.8895699999999999E-3</v>
      </c>
      <c r="FP46">
        <v>1.0855299999999999E-3</v>
      </c>
      <c r="FQ46">
        <v>0.106047</v>
      </c>
      <c r="FR46">
        <v>9.0632599999999994E-2</v>
      </c>
      <c r="FS46">
        <v>32037.1</v>
      </c>
      <c r="FT46">
        <v>24973.3</v>
      </c>
      <c r="FU46">
        <v>30114.7</v>
      </c>
      <c r="FV46">
        <v>24432.3</v>
      </c>
      <c r="FW46">
        <v>35796.199999999997</v>
      </c>
      <c r="FX46">
        <v>32467.1</v>
      </c>
      <c r="FY46">
        <v>44028.7</v>
      </c>
      <c r="FZ46">
        <v>39891.5</v>
      </c>
      <c r="GA46">
        <v>2.2135699999999998</v>
      </c>
      <c r="GB46">
        <v>1.92395</v>
      </c>
      <c r="GC46">
        <v>0.16656499999999999</v>
      </c>
      <c r="GD46">
        <v>0</v>
      </c>
      <c r="GE46">
        <v>21.93</v>
      </c>
      <c r="GF46">
        <v>999.9</v>
      </c>
      <c r="GG46">
        <v>57.1</v>
      </c>
      <c r="GH46">
        <v>29.5</v>
      </c>
      <c r="GI46">
        <v>23.34</v>
      </c>
      <c r="GJ46">
        <v>30.679099999999998</v>
      </c>
      <c r="GK46">
        <v>39.5473</v>
      </c>
      <c r="GL46">
        <v>1</v>
      </c>
      <c r="GM46">
        <v>-0.27413599999999999</v>
      </c>
      <c r="GN46">
        <v>-1.0892999999999999</v>
      </c>
      <c r="GO46">
        <v>20.265499999999999</v>
      </c>
      <c r="GP46">
        <v>5.2285199999999996</v>
      </c>
      <c r="GQ46">
        <v>11.902100000000001</v>
      </c>
      <c r="GR46">
        <v>4.9653999999999998</v>
      </c>
      <c r="GS46">
        <v>3.2919999999999998</v>
      </c>
      <c r="GT46">
        <v>9999</v>
      </c>
      <c r="GU46">
        <v>9999</v>
      </c>
      <c r="GV46">
        <v>5488.4</v>
      </c>
      <c r="GW46">
        <v>977.5</v>
      </c>
      <c r="GX46">
        <v>1.8769800000000001</v>
      </c>
      <c r="GY46">
        <v>1.8752599999999999</v>
      </c>
      <c r="GZ46">
        <v>1.8739300000000001</v>
      </c>
      <c r="HA46">
        <v>1.8730599999999999</v>
      </c>
      <c r="HB46">
        <v>1.87466</v>
      </c>
      <c r="HC46">
        <v>1.8695999999999999</v>
      </c>
      <c r="HD46">
        <v>1.8737900000000001</v>
      </c>
      <c r="HE46">
        <v>1.87883</v>
      </c>
      <c r="HF46">
        <v>0</v>
      </c>
      <c r="HG46">
        <v>0</v>
      </c>
      <c r="HH46">
        <v>0</v>
      </c>
      <c r="HI46">
        <v>0</v>
      </c>
      <c r="HJ46" t="s">
        <v>399</v>
      </c>
      <c r="HK46" t="s">
        <v>400</v>
      </c>
      <c r="HL46" t="s">
        <v>401</v>
      </c>
      <c r="HM46" t="s">
        <v>401</v>
      </c>
      <c r="HN46" t="s">
        <v>401</v>
      </c>
      <c r="HO46" t="s">
        <v>401</v>
      </c>
      <c r="HP46">
        <v>0</v>
      </c>
      <c r="HQ46">
        <v>100</v>
      </c>
      <c r="HR46">
        <v>100</v>
      </c>
      <c r="HS46">
        <v>0.14299999999999999</v>
      </c>
      <c r="HT46">
        <v>0.121</v>
      </c>
      <c r="HU46">
        <v>8.7476877343695469E-2</v>
      </c>
      <c r="HV46">
        <v>9.7846438420996166E-4</v>
      </c>
      <c r="HW46">
        <v>-2.5827086373742828E-6</v>
      </c>
      <c r="HX46">
        <v>7.8586341386663365E-10</v>
      </c>
      <c r="HY46">
        <v>-9.9608188244513451E-2</v>
      </c>
      <c r="HZ46">
        <v>-8.4438002641763817E-3</v>
      </c>
      <c r="IA46">
        <v>1.264093270743213E-3</v>
      </c>
      <c r="IB46">
        <v>-1.32040390140585E-5</v>
      </c>
      <c r="IC46">
        <v>5</v>
      </c>
      <c r="ID46">
        <v>2007</v>
      </c>
      <c r="IE46">
        <v>1</v>
      </c>
      <c r="IF46">
        <v>23</v>
      </c>
      <c r="IG46">
        <v>1.3</v>
      </c>
      <c r="IH46">
        <v>8.6</v>
      </c>
      <c r="II46">
        <v>3.1738299999999997E-2</v>
      </c>
      <c r="IJ46">
        <v>4.99756</v>
      </c>
      <c r="IK46">
        <v>1.42578</v>
      </c>
      <c r="IL46">
        <v>2.2888199999999999</v>
      </c>
      <c r="IM46">
        <v>1.5478499999999999</v>
      </c>
      <c r="IN46">
        <v>2.2692899999999998</v>
      </c>
      <c r="IO46">
        <v>31.980499999999999</v>
      </c>
      <c r="IP46">
        <v>14.815</v>
      </c>
      <c r="IQ46">
        <v>18</v>
      </c>
      <c r="IR46">
        <v>624.76300000000003</v>
      </c>
      <c r="IS46">
        <v>426.66800000000001</v>
      </c>
      <c r="IT46">
        <v>24.999700000000001</v>
      </c>
      <c r="IU46">
        <v>23.826000000000001</v>
      </c>
      <c r="IV46">
        <v>29.999300000000002</v>
      </c>
      <c r="IW46">
        <v>23.844100000000001</v>
      </c>
      <c r="IX46">
        <v>23.787600000000001</v>
      </c>
      <c r="IY46">
        <v>0</v>
      </c>
      <c r="IZ46">
        <v>33.544800000000002</v>
      </c>
      <c r="JA46">
        <v>15.8177</v>
      </c>
      <c r="JB46">
        <v>25</v>
      </c>
      <c r="JC46">
        <v>0</v>
      </c>
      <c r="JD46">
        <v>15.7559</v>
      </c>
      <c r="JE46">
        <v>101.529</v>
      </c>
      <c r="JF46">
        <v>101.46299999999999</v>
      </c>
    </row>
    <row r="47" spans="1:266" x14ac:dyDescent="0.2">
      <c r="A47">
        <v>31</v>
      </c>
      <c r="B47">
        <v>1657254976.5</v>
      </c>
      <c r="C47">
        <v>3938.400000095367</v>
      </c>
      <c r="D47" t="s">
        <v>495</v>
      </c>
      <c r="E47" t="s">
        <v>496</v>
      </c>
      <c r="F47" t="s">
        <v>394</v>
      </c>
      <c r="H47" t="s">
        <v>477</v>
      </c>
      <c r="I47" t="s">
        <v>478</v>
      </c>
      <c r="J47" t="s">
        <v>479</v>
      </c>
      <c r="K47">
        <v>1657254976.5</v>
      </c>
      <c r="L47">
        <f t="shared" si="0"/>
        <v>3.9562804281269093E-3</v>
      </c>
      <c r="M47">
        <f t="shared" si="1"/>
        <v>3.9562804281269095</v>
      </c>
      <c r="N47">
        <f t="shared" si="2"/>
        <v>16.407267256994402</v>
      </c>
      <c r="O47">
        <f t="shared" si="3"/>
        <v>382.17399999999998</v>
      </c>
      <c r="P47">
        <f t="shared" si="4"/>
        <v>286.3252542707819</v>
      </c>
      <c r="Q47">
        <f t="shared" si="5"/>
        <v>29.028785291358766</v>
      </c>
      <c r="R47">
        <f t="shared" si="6"/>
        <v>38.746309745517401</v>
      </c>
      <c r="S47">
        <f t="shared" si="7"/>
        <v>0.3192490068334034</v>
      </c>
      <c r="T47">
        <f t="shared" si="8"/>
        <v>1.9184735035700065</v>
      </c>
      <c r="U47">
        <f t="shared" si="9"/>
        <v>0.29240287413118948</v>
      </c>
      <c r="V47">
        <f t="shared" si="10"/>
        <v>0.18497532106499168</v>
      </c>
      <c r="W47">
        <f t="shared" si="11"/>
        <v>241.73684507494875</v>
      </c>
      <c r="X47">
        <f t="shared" si="12"/>
        <v>26.034302397392938</v>
      </c>
      <c r="Y47">
        <f t="shared" si="13"/>
        <v>26.034302397392938</v>
      </c>
      <c r="Z47">
        <f t="shared" si="14"/>
        <v>3.3811135346738199</v>
      </c>
      <c r="AA47">
        <f t="shared" si="15"/>
        <v>62.652542734861271</v>
      </c>
      <c r="AB47">
        <f t="shared" si="16"/>
        <v>2.0460801889431499</v>
      </c>
      <c r="AC47">
        <f t="shared" si="17"/>
        <v>3.2657576207272836</v>
      </c>
      <c r="AD47">
        <f t="shared" si="18"/>
        <v>1.33503334573067</v>
      </c>
      <c r="AE47">
        <f t="shared" si="19"/>
        <v>-174.47196688039671</v>
      </c>
      <c r="AF47">
        <f t="shared" si="20"/>
        <v>-60.557777292914466</v>
      </c>
      <c r="AG47">
        <f t="shared" si="21"/>
        <v>-6.7268639007604873</v>
      </c>
      <c r="AH47">
        <f t="shared" si="22"/>
        <v>-1.976299912291779E-2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25992.529193006449</v>
      </c>
      <c r="AN47" t="s">
        <v>395</v>
      </c>
      <c r="AO47" t="s">
        <v>395</v>
      </c>
      <c r="AP47">
        <v>0</v>
      </c>
      <c r="AQ47">
        <v>0</v>
      </c>
      <c r="AR47" t="e">
        <f t="shared" si="26"/>
        <v>#DIV/0!</v>
      </c>
      <c r="AS47">
        <v>0</v>
      </c>
      <c r="AT47" t="s">
        <v>395</v>
      </c>
      <c r="AU47" t="s">
        <v>395</v>
      </c>
      <c r="AV47">
        <v>0</v>
      </c>
      <c r="AW47">
        <v>0</v>
      </c>
      <c r="AX47" t="e">
        <f t="shared" si="27"/>
        <v>#DIV/0!</v>
      </c>
      <c r="AY47">
        <v>0.5</v>
      </c>
      <c r="AZ47">
        <f t="shared" si="28"/>
        <v>1261.210800556968</v>
      </c>
      <c r="BA47">
        <f t="shared" si="29"/>
        <v>16.407267256994402</v>
      </c>
      <c r="BB47" t="e">
        <f t="shared" si="30"/>
        <v>#DIV/0!</v>
      </c>
      <c r="BC47">
        <f t="shared" si="31"/>
        <v>1.300913951081669E-2</v>
      </c>
      <c r="BD47" t="e">
        <f t="shared" si="32"/>
        <v>#DIV/0!</v>
      </c>
      <c r="BE47" t="e">
        <f t="shared" si="33"/>
        <v>#DIV/0!</v>
      </c>
      <c r="BF47" t="s">
        <v>395</v>
      </c>
      <c r="BG47">
        <v>0</v>
      </c>
      <c r="BH47" t="e">
        <f t="shared" si="34"/>
        <v>#DIV/0!</v>
      </c>
      <c r="BI47" t="e">
        <f t="shared" si="35"/>
        <v>#DIV/0!</v>
      </c>
      <c r="BJ47" t="e">
        <f t="shared" si="36"/>
        <v>#DIV/0!</v>
      </c>
      <c r="BK47" t="e">
        <f t="shared" si="37"/>
        <v>#DIV/0!</v>
      </c>
      <c r="BL47" t="e">
        <f t="shared" si="38"/>
        <v>#DIV/0!</v>
      </c>
      <c r="BM47" t="e">
        <f t="shared" si="39"/>
        <v>#DIV/0!</v>
      </c>
      <c r="BN47" t="e">
        <f t="shared" si="40"/>
        <v>#DIV/0!</v>
      </c>
      <c r="BO47" t="e">
        <f t="shared" si="41"/>
        <v>#DIV/0!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f t="shared" si="42"/>
        <v>1500</v>
      </c>
      <c r="CI47">
        <f t="shared" si="43"/>
        <v>1261.210800556968</v>
      </c>
      <c r="CJ47">
        <f t="shared" si="44"/>
        <v>0.84080720037131207</v>
      </c>
      <c r="CK47">
        <f t="shared" si="45"/>
        <v>0.1611578967166325</v>
      </c>
      <c r="CL47">
        <v>6</v>
      </c>
      <c r="CM47">
        <v>0.5</v>
      </c>
      <c r="CN47" t="s">
        <v>396</v>
      </c>
      <c r="CO47">
        <v>2</v>
      </c>
      <c r="CP47">
        <v>1657254976.5</v>
      </c>
      <c r="CQ47">
        <v>382.17399999999998</v>
      </c>
      <c r="CR47">
        <v>400.08800000000002</v>
      </c>
      <c r="CS47">
        <v>20.1815</v>
      </c>
      <c r="CT47">
        <v>16.3062</v>
      </c>
      <c r="CU47">
        <v>382.2</v>
      </c>
      <c r="CV47">
        <v>20.1295</v>
      </c>
      <c r="CW47">
        <v>600.17600000000004</v>
      </c>
      <c r="CX47">
        <v>101.28400000000001</v>
      </c>
      <c r="CY47">
        <v>9.99501E-2</v>
      </c>
      <c r="CZ47">
        <v>25.448799999999999</v>
      </c>
      <c r="DA47">
        <v>24.947800000000001</v>
      </c>
      <c r="DB47">
        <v>999.9</v>
      </c>
      <c r="DC47">
        <v>0</v>
      </c>
      <c r="DD47">
        <v>0</v>
      </c>
      <c r="DE47">
        <v>5001.25</v>
      </c>
      <c r="DF47">
        <v>0</v>
      </c>
      <c r="DG47">
        <v>332.78899999999999</v>
      </c>
      <c r="DH47">
        <v>-17.708300000000001</v>
      </c>
      <c r="DI47">
        <v>390.28899999999999</v>
      </c>
      <c r="DJ47">
        <v>406.72</v>
      </c>
      <c r="DK47">
        <v>3.95831</v>
      </c>
      <c r="DL47">
        <v>400.08800000000002</v>
      </c>
      <c r="DM47">
        <v>16.3062</v>
      </c>
      <c r="DN47">
        <v>2.05246</v>
      </c>
      <c r="DO47">
        <v>1.6515500000000001</v>
      </c>
      <c r="DP47">
        <v>17.855</v>
      </c>
      <c r="DQ47">
        <v>14.448399999999999</v>
      </c>
      <c r="DR47">
        <v>1500</v>
      </c>
      <c r="DS47">
        <v>0.973001</v>
      </c>
      <c r="DT47">
        <v>2.69987E-2</v>
      </c>
      <c r="DU47">
        <v>0</v>
      </c>
      <c r="DV47">
        <v>720.35599999999999</v>
      </c>
      <c r="DW47">
        <v>4.9993100000000004</v>
      </c>
      <c r="DX47">
        <v>15122.5</v>
      </c>
      <c r="DY47">
        <v>13259.3</v>
      </c>
      <c r="DZ47">
        <v>38.936999999999998</v>
      </c>
      <c r="EA47">
        <v>39.311999999999998</v>
      </c>
      <c r="EB47">
        <v>39.061999999999998</v>
      </c>
      <c r="EC47">
        <v>39.5</v>
      </c>
      <c r="ED47">
        <v>40.125</v>
      </c>
      <c r="EE47">
        <v>1454.64</v>
      </c>
      <c r="EF47">
        <v>40.36</v>
      </c>
      <c r="EG47">
        <v>0</v>
      </c>
      <c r="EH47">
        <v>1657254977.3</v>
      </c>
      <c r="EI47">
        <v>0</v>
      </c>
      <c r="EJ47">
        <v>727.7613846153846</v>
      </c>
      <c r="EK47">
        <v>-62.164649629789423</v>
      </c>
      <c r="EL47">
        <v>-1042.041026102863</v>
      </c>
      <c r="EM47">
        <v>15254.72692307692</v>
      </c>
      <c r="EN47">
        <v>15</v>
      </c>
      <c r="EO47">
        <v>1657255007.5</v>
      </c>
      <c r="EP47" t="s">
        <v>497</v>
      </c>
      <c r="EQ47">
        <v>1657254999.5</v>
      </c>
      <c r="ER47">
        <v>1657255007.5</v>
      </c>
      <c r="ES47">
        <v>28</v>
      </c>
      <c r="ET47">
        <v>-0.193</v>
      </c>
      <c r="EU47">
        <v>1.2E-2</v>
      </c>
      <c r="EV47">
        <v>-2.5999999999999999E-2</v>
      </c>
      <c r="EW47">
        <v>5.1999999999999998E-2</v>
      </c>
      <c r="EX47">
        <v>401</v>
      </c>
      <c r="EY47">
        <v>16</v>
      </c>
      <c r="EZ47">
        <v>0.08</v>
      </c>
      <c r="FA47">
        <v>0.02</v>
      </c>
      <c r="FB47">
        <v>-17.194360975609751</v>
      </c>
      <c r="FC47">
        <v>-5.204813937282216</v>
      </c>
      <c r="FD47">
        <v>0.5420320852162962</v>
      </c>
      <c r="FE47">
        <v>0</v>
      </c>
      <c r="FF47">
        <v>3.9451846341463419</v>
      </c>
      <c r="FG47">
        <v>3.109902439024944E-2</v>
      </c>
      <c r="FH47">
        <v>4.4813331517943051E-3</v>
      </c>
      <c r="FI47">
        <v>1</v>
      </c>
      <c r="FJ47">
        <v>1</v>
      </c>
      <c r="FK47">
        <v>2</v>
      </c>
      <c r="FL47" t="s">
        <v>398</v>
      </c>
      <c r="FM47">
        <v>3.1821999999999999</v>
      </c>
      <c r="FN47">
        <v>2.7644199999999999</v>
      </c>
      <c r="FO47">
        <v>9.8737199999999997E-2</v>
      </c>
      <c r="FP47">
        <v>0.102757</v>
      </c>
      <c r="FQ47">
        <v>0.108127</v>
      </c>
      <c r="FR47">
        <v>9.3279200000000007E-2</v>
      </c>
      <c r="FS47">
        <v>28937.8</v>
      </c>
      <c r="FT47">
        <v>22436.6</v>
      </c>
      <c r="FU47">
        <v>30123.4</v>
      </c>
      <c r="FV47">
        <v>24437.4</v>
      </c>
      <c r="FW47">
        <v>35724.6</v>
      </c>
      <c r="FX47">
        <v>32381.7</v>
      </c>
      <c r="FY47">
        <v>44041.9</v>
      </c>
      <c r="FZ47">
        <v>39900.5</v>
      </c>
      <c r="GA47">
        <v>2.2162000000000002</v>
      </c>
      <c r="GB47">
        <v>1.9302299999999999</v>
      </c>
      <c r="GC47">
        <v>0.17021600000000001</v>
      </c>
      <c r="GD47">
        <v>0</v>
      </c>
      <c r="GE47">
        <v>22.148199999999999</v>
      </c>
      <c r="GF47">
        <v>999.9</v>
      </c>
      <c r="GG47">
        <v>57</v>
      </c>
      <c r="GH47">
        <v>29.5</v>
      </c>
      <c r="GI47">
        <v>23.294799999999999</v>
      </c>
      <c r="GJ47">
        <v>30.8291</v>
      </c>
      <c r="GK47">
        <v>39.611400000000003</v>
      </c>
      <c r="GL47">
        <v>1</v>
      </c>
      <c r="GM47">
        <v>-0.28647899999999998</v>
      </c>
      <c r="GN47">
        <v>-1.07748</v>
      </c>
      <c r="GO47">
        <v>20.264700000000001</v>
      </c>
      <c r="GP47">
        <v>5.2244799999999998</v>
      </c>
      <c r="GQ47">
        <v>11.902100000000001</v>
      </c>
      <c r="GR47">
        <v>4.9649999999999999</v>
      </c>
      <c r="GS47">
        <v>3.29135</v>
      </c>
      <c r="GT47">
        <v>9999</v>
      </c>
      <c r="GU47">
        <v>9999</v>
      </c>
      <c r="GV47">
        <v>5495.8</v>
      </c>
      <c r="GW47">
        <v>977.5</v>
      </c>
      <c r="GX47">
        <v>1.8769499999999999</v>
      </c>
      <c r="GY47">
        <v>1.87517</v>
      </c>
      <c r="GZ47">
        <v>1.87392</v>
      </c>
      <c r="HA47">
        <v>1.8730199999999999</v>
      </c>
      <c r="HB47">
        <v>1.8745499999999999</v>
      </c>
      <c r="HC47">
        <v>1.86951</v>
      </c>
      <c r="HD47">
        <v>1.8737900000000001</v>
      </c>
      <c r="HE47">
        <v>1.8788100000000001</v>
      </c>
      <c r="HF47">
        <v>0</v>
      </c>
      <c r="HG47">
        <v>0</v>
      </c>
      <c r="HH47">
        <v>0</v>
      </c>
      <c r="HI47">
        <v>0</v>
      </c>
      <c r="HJ47" t="s">
        <v>399</v>
      </c>
      <c r="HK47" t="s">
        <v>400</v>
      </c>
      <c r="HL47" t="s">
        <v>401</v>
      </c>
      <c r="HM47" t="s">
        <v>401</v>
      </c>
      <c r="HN47" t="s">
        <v>401</v>
      </c>
      <c r="HO47" t="s">
        <v>401</v>
      </c>
      <c r="HP47">
        <v>0</v>
      </c>
      <c r="HQ47">
        <v>100</v>
      </c>
      <c r="HR47">
        <v>100</v>
      </c>
      <c r="HS47">
        <v>-2.5999999999999999E-2</v>
      </c>
      <c r="HT47">
        <v>5.1999999999999998E-2</v>
      </c>
      <c r="HU47">
        <v>0.1396785036068128</v>
      </c>
      <c r="HV47">
        <v>9.7846438420996166E-4</v>
      </c>
      <c r="HW47">
        <v>-2.5827086373742828E-6</v>
      </c>
      <c r="HX47">
        <v>7.8586341386663365E-10</v>
      </c>
      <c r="HY47">
        <v>-9.9608188244513451E-2</v>
      </c>
      <c r="HZ47">
        <v>-8.4438002641763817E-3</v>
      </c>
      <c r="IA47">
        <v>1.264093270743213E-3</v>
      </c>
      <c r="IB47">
        <v>-1.32040390140585E-5</v>
      </c>
      <c r="IC47">
        <v>5</v>
      </c>
      <c r="ID47">
        <v>2007</v>
      </c>
      <c r="IE47">
        <v>1</v>
      </c>
      <c r="IF47">
        <v>23</v>
      </c>
      <c r="IG47">
        <v>1.3</v>
      </c>
      <c r="IH47">
        <v>10.199999999999999</v>
      </c>
      <c r="II47">
        <v>1.0412600000000001</v>
      </c>
      <c r="IJ47">
        <v>2.4401899999999999</v>
      </c>
      <c r="IK47">
        <v>1.42578</v>
      </c>
      <c r="IL47">
        <v>2.2888199999999999</v>
      </c>
      <c r="IM47">
        <v>1.5478499999999999</v>
      </c>
      <c r="IN47">
        <v>2.2973599999999998</v>
      </c>
      <c r="IO47">
        <v>31.870699999999999</v>
      </c>
      <c r="IP47">
        <v>14.815</v>
      </c>
      <c r="IQ47">
        <v>18</v>
      </c>
      <c r="IR47">
        <v>624.96199999999999</v>
      </c>
      <c r="IS47">
        <v>428.99599999999998</v>
      </c>
      <c r="IT47">
        <v>25.000800000000002</v>
      </c>
      <c r="IU47">
        <v>23.6798</v>
      </c>
      <c r="IV47">
        <v>29.999500000000001</v>
      </c>
      <c r="IW47">
        <v>23.6937</v>
      </c>
      <c r="IX47">
        <v>23.638999999999999</v>
      </c>
      <c r="IY47">
        <v>20.871300000000002</v>
      </c>
      <c r="IZ47">
        <v>30.6082</v>
      </c>
      <c r="JA47">
        <v>13.9795</v>
      </c>
      <c r="JB47">
        <v>25</v>
      </c>
      <c r="JC47">
        <v>400</v>
      </c>
      <c r="JD47">
        <v>16.366399999999999</v>
      </c>
      <c r="JE47">
        <v>101.559</v>
      </c>
      <c r="JF47">
        <v>101.485</v>
      </c>
    </row>
    <row r="48" spans="1:266" x14ac:dyDescent="0.2">
      <c r="A48">
        <v>32</v>
      </c>
      <c r="B48">
        <v>1657255083.5</v>
      </c>
      <c r="C48">
        <v>4045.400000095367</v>
      </c>
      <c r="D48" t="s">
        <v>498</v>
      </c>
      <c r="E48" t="s">
        <v>499</v>
      </c>
      <c r="F48" t="s">
        <v>394</v>
      </c>
      <c r="H48" t="s">
        <v>477</v>
      </c>
      <c r="I48" t="s">
        <v>478</v>
      </c>
      <c r="J48" t="s">
        <v>479</v>
      </c>
      <c r="K48">
        <v>1657255083.5</v>
      </c>
      <c r="L48">
        <f t="shared" si="0"/>
        <v>3.9560130778899119E-3</v>
      </c>
      <c r="M48">
        <f t="shared" si="1"/>
        <v>3.9560130778899123</v>
      </c>
      <c r="N48">
        <f t="shared" si="2"/>
        <v>15.667984966332403</v>
      </c>
      <c r="O48">
        <f t="shared" si="3"/>
        <v>382.86</v>
      </c>
      <c r="P48">
        <f t="shared" si="4"/>
        <v>293.63019797205737</v>
      </c>
      <c r="Q48">
        <f t="shared" si="5"/>
        <v>29.769695096177333</v>
      </c>
      <c r="R48">
        <f t="shared" si="6"/>
        <v>38.816257807404</v>
      </c>
      <c r="S48">
        <f t="shared" si="7"/>
        <v>0.32975018285749169</v>
      </c>
      <c r="T48">
        <f t="shared" si="8"/>
        <v>1.9161107725939528</v>
      </c>
      <c r="U48">
        <f t="shared" si="9"/>
        <v>0.30116147065355608</v>
      </c>
      <c r="V48">
        <f t="shared" si="10"/>
        <v>0.19058752361826126</v>
      </c>
      <c r="W48">
        <f t="shared" si="11"/>
        <v>241.70913407480421</v>
      </c>
      <c r="X48">
        <f t="shared" si="12"/>
        <v>26.193420215042323</v>
      </c>
      <c r="Y48">
        <f t="shared" si="13"/>
        <v>26.193420215042323</v>
      </c>
      <c r="Z48">
        <f t="shared" si="14"/>
        <v>3.4130714458281064</v>
      </c>
      <c r="AA48">
        <f t="shared" si="15"/>
        <v>64.23487432643212</v>
      </c>
      <c r="AB48">
        <f t="shared" si="16"/>
        <v>2.1176181768726599</v>
      </c>
      <c r="AC48">
        <f t="shared" si="17"/>
        <v>3.2966798784586042</v>
      </c>
      <c r="AD48">
        <f t="shared" si="18"/>
        <v>1.2954532689554465</v>
      </c>
      <c r="AE48">
        <f t="shared" si="19"/>
        <v>-174.46017673494512</v>
      </c>
      <c r="AF48">
        <f t="shared" si="20"/>
        <v>-60.526357392689278</v>
      </c>
      <c r="AG48">
        <f t="shared" si="21"/>
        <v>-6.7424122205627857</v>
      </c>
      <c r="AH48">
        <f t="shared" si="22"/>
        <v>-1.9812273392972202E-2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25918.912062818461</v>
      </c>
      <c r="AN48" t="s">
        <v>395</v>
      </c>
      <c r="AO48" t="s">
        <v>395</v>
      </c>
      <c r="AP48">
        <v>0</v>
      </c>
      <c r="AQ48">
        <v>0</v>
      </c>
      <c r="AR48" t="e">
        <f t="shared" si="26"/>
        <v>#DIV/0!</v>
      </c>
      <c r="AS48">
        <v>0</v>
      </c>
      <c r="AT48" t="s">
        <v>395</v>
      </c>
      <c r="AU48" t="s">
        <v>395</v>
      </c>
      <c r="AV48">
        <v>0</v>
      </c>
      <c r="AW48">
        <v>0</v>
      </c>
      <c r="AX48" t="e">
        <f t="shared" si="27"/>
        <v>#DIV/0!</v>
      </c>
      <c r="AY48">
        <v>0.5</v>
      </c>
      <c r="AZ48">
        <f t="shared" si="28"/>
        <v>1261.0677005568934</v>
      </c>
      <c r="BA48">
        <f t="shared" si="29"/>
        <v>15.667984966332403</v>
      </c>
      <c r="BB48" t="e">
        <f t="shared" si="30"/>
        <v>#DIV/0!</v>
      </c>
      <c r="BC48">
        <f t="shared" si="31"/>
        <v>1.2424380514553935E-2</v>
      </c>
      <c r="BD48" t="e">
        <f t="shared" si="32"/>
        <v>#DIV/0!</v>
      </c>
      <c r="BE48" t="e">
        <f t="shared" si="33"/>
        <v>#DIV/0!</v>
      </c>
      <c r="BF48" t="s">
        <v>395</v>
      </c>
      <c r="BG48">
        <v>0</v>
      </c>
      <c r="BH48" t="e">
        <f t="shared" si="34"/>
        <v>#DIV/0!</v>
      </c>
      <c r="BI48" t="e">
        <f t="shared" si="35"/>
        <v>#DIV/0!</v>
      </c>
      <c r="BJ48" t="e">
        <f t="shared" si="36"/>
        <v>#DIV/0!</v>
      </c>
      <c r="BK48" t="e">
        <f t="shared" si="37"/>
        <v>#DIV/0!</v>
      </c>
      <c r="BL48" t="e">
        <f t="shared" si="38"/>
        <v>#DIV/0!</v>
      </c>
      <c r="BM48" t="e">
        <f t="shared" si="39"/>
        <v>#DIV/0!</v>
      </c>
      <c r="BN48" t="e">
        <f t="shared" si="40"/>
        <v>#DIV/0!</v>
      </c>
      <c r="BO48" t="e">
        <f t="shared" si="41"/>
        <v>#DIV/0!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f t="shared" si="42"/>
        <v>1499.83</v>
      </c>
      <c r="CI48">
        <f t="shared" si="43"/>
        <v>1261.0677005568934</v>
      </c>
      <c r="CJ48">
        <f t="shared" si="44"/>
        <v>0.84080709184167102</v>
      </c>
      <c r="CK48">
        <f t="shared" si="45"/>
        <v>0.16115768725442497</v>
      </c>
      <c r="CL48">
        <v>6</v>
      </c>
      <c r="CM48">
        <v>0.5</v>
      </c>
      <c r="CN48" t="s">
        <v>396</v>
      </c>
      <c r="CO48">
        <v>2</v>
      </c>
      <c r="CP48">
        <v>1657255083.5</v>
      </c>
      <c r="CQ48">
        <v>382.86</v>
      </c>
      <c r="CR48">
        <v>400.036</v>
      </c>
      <c r="CS48">
        <v>20.886900000000001</v>
      </c>
      <c r="CT48">
        <v>17.015000000000001</v>
      </c>
      <c r="CU48">
        <v>382.87299999999999</v>
      </c>
      <c r="CV48">
        <v>20.724599999999999</v>
      </c>
      <c r="CW48">
        <v>600.23</v>
      </c>
      <c r="CX48">
        <v>101.285</v>
      </c>
      <c r="CY48">
        <v>9.9991399999999994E-2</v>
      </c>
      <c r="CZ48">
        <v>25.607500000000002</v>
      </c>
      <c r="DA48">
        <v>25.0747</v>
      </c>
      <c r="DB48">
        <v>999.9</v>
      </c>
      <c r="DC48">
        <v>0</v>
      </c>
      <c r="DD48">
        <v>0</v>
      </c>
      <c r="DE48">
        <v>4991.25</v>
      </c>
      <c r="DF48">
        <v>0</v>
      </c>
      <c r="DG48">
        <v>293.68299999999999</v>
      </c>
      <c r="DH48">
        <v>-17.175699999999999</v>
      </c>
      <c r="DI48">
        <v>391.02699999999999</v>
      </c>
      <c r="DJ48">
        <v>406.96</v>
      </c>
      <c r="DK48">
        <v>3.8719000000000001</v>
      </c>
      <c r="DL48">
        <v>400.036</v>
      </c>
      <c r="DM48">
        <v>17.015000000000001</v>
      </c>
      <c r="DN48">
        <v>2.1155200000000001</v>
      </c>
      <c r="DO48">
        <v>1.72336</v>
      </c>
      <c r="DP48">
        <v>18.336500000000001</v>
      </c>
      <c r="DQ48">
        <v>15.1084</v>
      </c>
      <c r="DR48">
        <v>1499.83</v>
      </c>
      <c r="DS48">
        <v>0.97300600000000004</v>
      </c>
      <c r="DT48">
        <v>2.69936E-2</v>
      </c>
      <c r="DU48">
        <v>0</v>
      </c>
      <c r="DV48">
        <v>729.79</v>
      </c>
      <c r="DW48">
        <v>4.9993100000000004</v>
      </c>
      <c r="DX48">
        <v>15385.7</v>
      </c>
      <c r="DY48">
        <v>13257.8</v>
      </c>
      <c r="DZ48">
        <v>40.25</v>
      </c>
      <c r="EA48">
        <v>40.25</v>
      </c>
      <c r="EB48">
        <v>40.311999999999998</v>
      </c>
      <c r="EC48">
        <v>40.936999999999998</v>
      </c>
      <c r="ED48">
        <v>41.375</v>
      </c>
      <c r="EE48">
        <v>1454.48</v>
      </c>
      <c r="EF48">
        <v>40.35</v>
      </c>
      <c r="EG48">
        <v>0</v>
      </c>
      <c r="EH48">
        <v>1657255084.0999999</v>
      </c>
      <c r="EI48">
        <v>0</v>
      </c>
      <c r="EJ48">
        <v>729.21476923076921</v>
      </c>
      <c r="EK48">
        <v>3.1645812005334979</v>
      </c>
      <c r="EL48">
        <v>765.80854641699875</v>
      </c>
      <c r="EM48">
        <v>15252.81923076923</v>
      </c>
      <c r="EN48">
        <v>15</v>
      </c>
      <c r="EO48">
        <v>1657255007.5</v>
      </c>
      <c r="EP48" t="s">
        <v>497</v>
      </c>
      <c r="EQ48">
        <v>1657254999.5</v>
      </c>
      <c r="ER48">
        <v>1657255007.5</v>
      </c>
      <c r="ES48">
        <v>28</v>
      </c>
      <c r="ET48">
        <v>-0.193</v>
      </c>
      <c r="EU48">
        <v>1.2E-2</v>
      </c>
      <c r="EV48">
        <v>-2.5999999999999999E-2</v>
      </c>
      <c r="EW48">
        <v>5.1999999999999998E-2</v>
      </c>
      <c r="EX48">
        <v>401</v>
      </c>
      <c r="EY48">
        <v>16</v>
      </c>
      <c r="EZ48">
        <v>0.08</v>
      </c>
      <c r="FA48">
        <v>0.02</v>
      </c>
      <c r="FB48">
        <v>-17.1403225</v>
      </c>
      <c r="FC48">
        <v>-0.49566191369600388</v>
      </c>
      <c r="FD48">
        <v>6.2437250449952089E-2</v>
      </c>
      <c r="FE48">
        <v>0</v>
      </c>
      <c r="FF48">
        <v>3.8621737499999989</v>
      </c>
      <c r="FG48">
        <v>2.4208592870534489E-2</v>
      </c>
      <c r="FH48">
        <v>3.0716263505673868E-3</v>
      </c>
      <c r="FI48">
        <v>1</v>
      </c>
      <c r="FJ48">
        <v>1</v>
      </c>
      <c r="FK48">
        <v>2</v>
      </c>
      <c r="FL48" t="s">
        <v>398</v>
      </c>
      <c r="FM48">
        <v>3.1824599999999998</v>
      </c>
      <c r="FN48">
        <v>2.7644099999999998</v>
      </c>
      <c r="FO48">
        <v>9.8908200000000002E-2</v>
      </c>
      <c r="FP48">
        <v>0.102785</v>
      </c>
      <c r="FQ48">
        <v>0.110411</v>
      </c>
      <c r="FR48">
        <v>9.6182500000000004E-2</v>
      </c>
      <c r="FS48">
        <v>28936.6</v>
      </c>
      <c r="FT48">
        <v>22438.3</v>
      </c>
      <c r="FU48">
        <v>30127.3</v>
      </c>
      <c r="FV48">
        <v>24439.5</v>
      </c>
      <c r="FW48">
        <v>35634.6</v>
      </c>
      <c r="FX48">
        <v>32278.7</v>
      </c>
      <c r="FY48">
        <v>44047.7</v>
      </c>
      <c r="FZ48">
        <v>39903.9</v>
      </c>
      <c r="GA48">
        <v>2.2174200000000002</v>
      </c>
      <c r="GB48">
        <v>1.9339</v>
      </c>
      <c r="GC48">
        <v>0.163414</v>
      </c>
      <c r="GD48">
        <v>0</v>
      </c>
      <c r="GE48">
        <v>22.387899999999998</v>
      </c>
      <c r="GF48">
        <v>999.9</v>
      </c>
      <c r="GG48">
        <v>57</v>
      </c>
      <c r="GH48">
        <v>29.4</v>
      </c>
      <c r="GI48">
        <v>23.162500000000001</v>
      </c>
      <c r="GJ48">
        <v>30.489100000000001</v>
      </c>
      <c r="GK48">
        <v>39.314900000000002</v>
      </c>
      <c r="GL48">
        <v>1</v>
      </c>
      <c r="GM48">
        <v>-0.29371399999999998</v>
      </c>
      <c r="GN48">
        <v>-1.0434699999999999</v>
      </c>
      <c r="GO48">
        <v>20.2652</v>
      </c>
      <c r="GP48">
        <v>5.22837</v>
      </c>
      <c r="GQ48">
        <v>11.902100000000001</v>
      </c>
      <c r="GR48">
        <v>4.9652000000000003</v>
      </c>
      <c r="GS48">
        <v>3.2919999999999998</v>
      </c>
      <c r="GT48">
        <v>9999</v>
      </c>
      <c r="GU48">
        <v>9999</v>
      </c>
      <c r="GV48">
        <v>5504.7</v>
      </c>
      <c r="GW48">
        <v>977.5</v>
      </c>
      <c r="GX48">
        <v>1.87696</v>
      </c>
      <c r="GY48">
        <v>1.8751800000000001</v>
      </c>
      <c r="GZ48">
        <v>1.87388</v>
      </c>
      <c r="HA48">
        <v>1.87303</v>
      </c>
      <c r="HB48">
        <v>1.8745400000000001</v>
      </c>
      <c r="HC48">
        <v>1.8695200000000001</v>
      </c>
      <c r="HD48">
        <v>1.8737900000000001</v>
      </c>
      <c r="HE48">
        <v>1.8788100000000001</v>
      </c>
      <c r="HF48">
        <v>0</v>
      </c>
      <c r="HG48">
        <v>0</v>
      </c>
      <c r="HH48">
        <v>0</v>
      </c>
      <c r="HI48">
        <v>0</v>
      </c>
      <c r="HJ48" t="s">
        <v>399</v>
      </c>
      <c r="HK48" t="s">
        <v>400</v>
      </c>
      <c r="HL48" t="s">
        <v>401</v>
      </c>
      <c r="HM48" t="s">
        <v>401</v>
      </c>
      <c r="HN48" t="s">
        <v>401</v>
      </c>
      <c r="HO48" t="s">
        <v>401</v>
      </c>
      <c r="HP48">
        <v>0</v>
      </c>
      <c r="HQ48">
        <v>100</v>
      </c>
      <c r="HR48">
        <v>100</v>
      </c>
      <c r="HS48">
        <v>-1.2999999999999999E-2</v>
      </c>
      <c r="HT48">
        <v>0.1623</v>
      </c>
      <c r="HU48">
        <v>-5.3543544104504098E-2</v>
      </c>
      <c r="HV48">
        <v>9.7846438420996166E-4</v>
      </c>
      <c r="HW48">
        <v>-2.5827086373742828E-6</v>
      </c>
      <c r="HX48">
        <v>7.8586341386663365E-10</v>
      </c>
      <c r="HY48">
        <v>-8.8080901990740174E-2</v>
      </c>
      <c r="HZ48">
        <v>-8.4438002641763817E-3</v>
      </c>
      <c r="IA48">
        <v>1.264093270743213E-3</v>
      </c>
      <c r="IB48">
        <v>-1.32040390140585E-5</v>
      </c>
      <c r="IC48">
        <v>5</v>
      </c>
      <c r="ID48">
        <v>2007</v>
      </c>
      <c r="IE48">
        <v>1</v>
      </c>
      <c r="IF48">
        <v>23</v>
      </c>
      <c r="IG48">
        <v>1.4</v>
      </c>
      <c r="IH48">
        <v>1.3</v>
      </c>
      <c r="II48">
        <v>1.0388200000000001</v>
      </c>
      <c r="IJ48">
        <v>2.4487299999999999</v>
      </c>
      <c r="IK48">
        <v>1.42578</v>
      </c>
      <c r="IL48">
        <v>2.2900399999999999</v>
      </c>
      <c r="IM48">
        <v>1.5478499999999999</v>
      </c>
      <c r="IN48">
        <v>2.2253400000000001</v>
      </c>
      <c r="IO48">
        <v>31.8049</v>
      </c>
      <c r="IP48">
        <v>14.78</v>
      </c>
      <c r="IQ48">
        <v>18</v>
      </c>
      <c r="IR48">
        <v>624.51800000000003</v>
      </c>
      <c r="IS48">
        <v>430.12400000000002</v>
      </c>
      <c r="IT48">
        <v>25.000299999999999</v>
      </c>
      <c r="IU48">
        <v>23.577999999999999</v>
      </c>
      <c r="IV48">
        <v>29.999700000000001</v>
      </c>
      <c r="IW48">
        <v>23.5763</v>
      </c>
      <c r="IX48">
        <v>23.5227</v>
      </c>
      <c r="IY48">
        <v>20.811199999999999</v>
      </c>
      <c r="IZ48">
        <v>27.436499999999999</v>
      </c>
      <c r="JA48">
        <v>12.6206</v>
      </c>
      <c r="JB48">
        <v>25</v>
      </c>
      <c r="JC48">
        <v>400</v>
      </c>
      <c r="JD48">
        <v>16.954699999999999</v>
      </c>
      <c r="JE48">
        <v>101.57299999999999</v>
      </c>
      <c r="JF48">
        <v>101.494</v>
      </c>
    </row>
    <row r="49" spans="1:266" x14ac:dyDescent="0.2">
      <c r="A49">
        <v>33</v>
      </c>
      <c r="B49">
        <v>1657255159</v>
      </c>
      <c r="C49">
        <v>4120.9000000953674</v>
      </c>
      <c r="D49" t="s">
        <v>500</v>
      </c>
      <c r="E49" t="s">
        <v>501</v>
      </c>
      <c r="F49" t="s">
        <v>394</v>
      </c>
      <c r="H49" t="s">
        <v>477</v>
      </c>
      <c r="I49" t="s">
        <v>478</v>
      </c>
      <c r="J49" t="s">
        <v>479</v>
      </c>
      <c r="K49">
        <v>1657255159</v>
      </c>
      <c r="L49">
        <f t="shared" ref="L49:L80" si="46">(M49)/1000</f>
        <v>3.8841216663183442E-3</v>
      </c>
      <c r="M49">
        <f t="shared" ref="M49:M80" si="47">1000*CW49*AK49*(CS49-CT49)/(100*CL49*(1000-AK49*CS49))</f>
        <v>3.884121666318344</v>
      </c>
      <c r="N49">
        <f t="shared" ref="N49:N80" si="48">CW49*AK49*(CR49-CQ49*(1000-AK49*CT49)/(1000-AK49*CS49))/(100*CL49)</f>
        <v>19.942480239171193</v>
      </c>
      <c r="O49">
        <f t="shared" ref="O49:O80" si="49">CQ49 - IF(AK49&gt;1, N49*CL49*100/(AM49*DE49), 0)</f>
        <v>577.86599999999999</v>
      </c>
      <c r="P49">
        <f t="shared" ref="P49:P80" si="50">((V49-L49/2)*O49-N49)/(V49+L49/2)</f>
        <v>458.82818558726882</v>
      </c>
      <c r="Q49">
        <f t="shared" ref="Q49:Q80" si="51">P49*(CX49+CY49)/1000</f>
        <v>46.518775530047378</v>
      </c>
      <c r="R49">
        <f t="shared" ref="R49:R80" si="52">(CQ49 - IF(AK49&gt;1, N49*CL49*100/(AM49*DE49), 0))*(CX49+CY49)/1000</f>
        <v>58.587548857836005</v>
      </c>
      <c r="S49">
        <f t="shared" ref="S49:S80" si="53">2/((1/U49-1/T49)+SIGN(U49)*SQRT((1/U49-1/T49)*(1/U49-1/T49) + 4*CM49/((CM49+1)*(CM49+1))*(2*1/U49*1/T49-1/T49*1/T49)))</f>
        <v>0.31823901423692685</v>
      </c>
      <c r="T49">
        <f t="shared" ref="T49:T80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1.9201274973094651</v>
      </c>
      <c r="U49">
        <f t="shared" ref="U49:U80" si="55">L49*(1000-(1000*0.61365*EXP(17.502*Y49/(240.97+Y49))/(CX49+CY49)+CS49)/2)/(1000*0.61365*EXP(17.502*Y49/(240.97+Y49))/(CX49+CY49)-CS49)</f>
        <v>0.29157580250828374</v>
      </c>
      <c r="V49">
        <f t="shared" ref="V49:V80" si="56">1/((CM49+1)/(S49/1.6)+1/(T49/1.37)) + CM49/((CM49+1)/(S49/1.6) + CM49/(T49/1.37))</f>
        <v>0.18444393927494601</v>
      </c>
      <c r="W49">
        <f t="shared" ref="W49:W80" si="57">(CH49*CK49)</f>
        <v>241.73481107549571</v>
      </c>
      <c r="X49">
        <f t="shared" ref="X49:X80" si="58">(CZ49+(W49+2*0.95*0.0000000567*(((CZ49+$B$7)+273)^4-(CZ49+273)^4)-44100*L49)/(1.84*29.3*T49+8*0.95*0.0000000567*(CZ49+273)^3))</f>
        <v>26.353828758295627</v>
      </c>
      <c r="Y49">
        <f t="shared" ref="Y49:Y80" si="59">($C$7*DA49+$D$7*DB49+$E$7*X49)</f>
        <v>26.353828758295627</v>
      </c>
      <c r="Z49">
        <f t="shared" ref="Z49:Z80" si="60">0.61365*EXP(17.502*Y49/(240.97+Y49))</f>
        <v>3.44555528933981</v>
      </c>
      <c r="AA49">
        <f t="shared" ref="AA49:AA80" si="61">(AB49/AC49*100)</f>
        <v>64.16374011643974</v>
      </c>
      <c r="AB49">
        <f t="shared" ref="AB49:AB80" si="62">CS49*(CX49+CY49)/1000</f>
        <v>2.1321282701708006</v>
      </c>
      <c r="AC49">
        <f t="shared" ref="AC49:AC80" si="63">0.61365*EXP(17.502*CZ49/(240.97+CZ49))</f>
        <v>3.3229488591244336</v>
      </c>
      <c r="AD49">
        <f t="shared" ref="AD49:AD80" si="64">(Z49-CS49*(CX49+CY49)/1000)</f>
        <v>1.3134270191690094</v>
      </c>
      <c r="AE49">
        <f t="shared" ref="AE49:AE80" si="65">(-L49*44100)</f>
        <v>-171.28976548463899</v>
      </c>
      <c r="AF49">
        <f t="shared" ref="AF49:AF80" si="66">2*29.3*T49*0.92*(CZ49-Y49)</f>
        <v>-63.407699100168713</v>
      </c>
      <c r="AG49">
        <f t="shared" ref="AG49:AG80" si="67">2*0.95*0.0000000567*(((CZ49+$B$7)+273)^4-(Y49+273)^4)</f>
        <v>-7.0590197861079096</v>
      </c>
      <c r="AH49">
        <f t="shared" ref="AH49:AH80" si="68">W49+AG49+AE49+AF49</f>
        <v>-2.1673295419901706E-2</v>
      </c>
      <c r="AI49">
        <v>0</v>
      </c>
      <c r="AJ49">
        <v>0</v>
      </c>
      <c r="AK49">
        <f t="shared" ref="AK49:AK80" si="69">IF(AI49*$H$13&gt;=AM49,1,(AM49/(AM49-AI49*$H$13)))</f>
        <v>1</v>
      </c>
      <c r="AL49">
        <f t="shared" ref="AL49:AL80" si="70">(AK49-1)*100</f>
        <v>0</v>
      </c>
      <c r="AM49">
        <f t="shared" ref="AM49:AM80" si="71">MAX(0,($B$13+$C$13*DE49)/(1+$D$13*DE49)*CX49/(CZ49+273)*$E$13)</f>
        <v>26008.824277144231</v>
      </c>
      <c r="AN49" t="s">
        <v>395</v>
      </c>
      <c r="AO49" t="s">
        <v>395</v>
      </c>
      <c r="AP49">
        <v>0</v>
      </c>
      <c r="AQ49">
        <v>0</v>
      </c>
      <c r="AR49" t="e">
        <f t="shared" ref="AR49:AR80" si="72">1-AP49/AQ49</f>
        <v>#DIV/0!</v>
      </c>
      <c r="AS49">
        <v>0</v>
      </c>
      <c r="AT49" t="s">
        <v>395</v>
      </c>
      <c r="AU49" t="s">
        <v>395</v>
      </c>
      <c r="AV49">
        <v>0</v>
      </c>
      <c r="AW49">
        <v>0</v>
      </c>
      <c r="AX49" t="e">
        <f t="shared" ref="AX49:AX80" si="73">1-AV49/AW49</f>
        <v>#DIV/0!</v>
      </c>
      <c r="AY49">
        <v>0.5</v>
      </c>
      <c r="AZ49">
        <f t="shared" ref="AZ49:AZ80" si="74">CI49</f>
        <v>1261.1946005572515</v>
      </c>
      <c r="BA49">
        <f t="shared" ref="BA49:BA80" si="75">N49</f>
        <v>19.942480239171193</v>
      </c>
      <c r="BB49" t="e">
        <f t="shared" ref="BB49:BB80" si="76">AX49*AY49*AZ49</f>
        <v>#DIV/0!</v>
      </c>
      <c r="BC49">
        <f t="shared" ref="BC49:BC80" si="77">(BA49-AS49)/AZ49</f>
        <v>1.5812373626052412E-2</v>
      </c>
      <c r="BD49" t="e">
        <f t="shared" ref="BD49:BD80" si="78">(AQ49-AW49)/AW49</f>
        <v>#DIV/0!</v>
      </c>
      <c r="BE49" t="e">
        <f t="shared" ref="BE49:BE80" si="79">AP49/(AR49+AP49/AW49)</f>
        <v>#DIV/0!</v>
      </c>
      <c r="BF49" t="s">
        <v>395</v>
      </c>
      <c r="BG49">
        <v>0</v>
      </c>
      <c r="BH49" t="e">
        <f t="shared" ref="BH49:BH80" si="80">IF(BG49&lt;&gt;0, BG49, BE49)</f>
        <v>#DIV/0!</v>
      </c>
      <c r="BI49" t="e">
        <f t="shared" ref="BI49:BI80" si="81">1-BH49/AW49</f>
        <v>#DIV/0!</v>
      </c>
      <c r="BJ49" t="e">
        <f t="shared" ref="BJ49:BJ80" si="82">(AW49-AV49)/(AW49-BH49)</f>
        <v>#DIV/0!</v>
      </c>
      <c r="BK49" t="e">
        <f t="shared" ref="BK49:BK80" si="83">(AQ49-AW49)/(AQ49-BH49)</f>
        <v>#DIV/0!</v>
      </c>
      <c r="BL49" t="e">
        <f t="shared" ref="BL49:BL80" si="84">(AW49-AV49)/(AW49-AP49)</f>
        <v>#DIV/0!</v>
      </c>
      <c r="BM49" t="e">
        <f t="shared" ref="BM49:BM80" si="85">(AQ49-AW49)/(AQ49-AP49)</f>
        <v>#DIV/0!</v>
      </c>
      <c r="BN49" t="e">
        <f t="shared" ref="BN49:BN80" si="86">(BJ49*BH49/AV49)</f>
        <v>#DIV/0!</v>
      </c>
      <c r="BO49" t="e">
        <f t="shared" ref="BO49:BO80" si="87">(1-BN49)</f>
        <v>#DIV/0!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f t="shared" ref="CH49:CH80" si="88">$B$11*DF49+$C$11*DG49+$F$11*DR49*(1-DU49)</f>
        <v>1499.98</v>
      </c>
      <c r="CI49">
        <f t="shared" ref="CI49:CI80" si="89">CH49*CJ49</f>
        <v>1261.1946005572515</v>
      </c>
      <c r="CJ49">
        <f t="shared" ref="CJ49:CJ80" si="90">($B$11*$D$9+$C$11*$D$9+$F$11*((EE49+DW49)/MAX(EE49+DW49+EF49, 0.1)*$I$9+EF49/MAX(EE49+DW49+EF49, 0.1)*$J$9))/($B$11+$C$11+$F$11)</f>
        <v>0.84080761113964952</v>
      </c>
      <c r="CK49">
        <f t="shared" ref="CK49:CK80" si="91">($B$11*$K$9+$C$11*$K$9+$F$11*((EE49+DW49)/MAX(EE49+DW49+EF49, 0.1)*$P$9+EF49/MAX(EE49+DW49+EF49, 0.1)*$Q$9))/($B$11+$C$11+$F$11)</f>
        <v>0.16115868949952381</v>
      </c>
      <c r="CL49">
        <v>6</v>
      </c>
      <c r="CM49">
        <v>0.5</v>
      </c>
      <c r="CN49" t="s">
        <v>396</v>
      </c>
      <c r="CO49">
        <v>2</v>
      </c>
      <c r="CP49">
        <v>1657255159</v>
      </c>
      <c r="CQ49">
        <v>577.86599999999999</v>
      </c>
      <c r="CR49">
        <v>600.04399999999998</v>
      </c>
      <c r="CS49">
        <v>21.029800000000002</v>
      </c>
      <c r="CT49">
        <v>17.228899999999999</v>
      </c>
      <c r="CU49">
        <v>577.96699999999998</v>
      </c>
      <c r="CV49">
        <v>20.863700000000001</v>
      </c>
      <c r="CW49">
        <v>600.24300000000005</v>
      </c>
      <c r="CX49">
        <v>101.286</v>
      </c>
      <c r="CY49">
        <v>0.100046</v>
      </c>
      <c r="CZ49">
        <v>25.741299999999999</v>
      </c>
      <c r="DA49">
        <v>25.185700000000001</v>
      </c>
      <c r="DB49">
        <v>999.9</v>
      </c>
      <c r="DC49">
        <v>0</v>
      </c>
      <c r="DD49">
        <v>0</v>
      </c>
      <c r="DE49">
        <v>5008.12</v>
      </c>
      <c r="DF49">
        <v>0</v>
      </c>
      <c r="DG49">
        <v>319.67399999999998</v>
      </c>
      <c r="DH49">
        <v>-22.275600000000001</v>
      </c>
      <c r="DI49">
        <v>590.17899999999997</v>
      </c>
      <c r="DJ49">
        <v>610.56299999999999</v>
      </c>
      <c r="DK49">
        <v>3.8008899999999999</v>
      </c>
      <c r="DL49">
        <v>600.04399999999998</v>
      </c>
      <c r="DM49">
        <v>17.228899999999999</v>
      </c>
      <c r="DN49">
        <v>2.1300300000000001</v>
      </c>
      <c r="DO49">
        <v>1.74505</v>
      </c>
      <c r="DP49">
        <v>18.445499999999999</v>
      </c>
      <c r="DQ49">
        <v>15.303100000000001</v>
      </c>
      <c r="DR49">
        <v>1499.98</v>
      </c>
      <c r="DS49">
        <v>0.97299100000000005</v>
      </c>
      <c r="DT49">
        <v>2.7008899999999999E-2</v>
      </c>
      <c r="DU49">
        <v>0</v>
      </c>
      <c r="DV49">
        <v>756.03399999999999</v>
      </c>
      <c r="DW49">
        <v>4.9993100000000004</v>
      </c>
      <c r="DX49">
        <v>15804.1</v>
      </c>
      <c r="DY49">
        <v>13259</v>
      </c>
      <c r="DZ49">
        <v>40.625</v>
      </c>
      <c r="EA49">
        <v>40.375</v>
      </c>
      <c r="EB49">
        <v>40.625</v>
      </c>
      <c r="EC49">
        <v>40.936999999999998</v>
      </c>
      <c r="ED49">
        <v>41.625</v>
      </c>
      <c r="EE49">
        <v>1454.6</v>
      </c>
      <c r="EF49">
        <v>40.380000000000003</v>
      </c>
      <c r="EG49">
        <v>0</v>
      </c>
      <c r="EH49">
        <v>1657255159.7</v>
      </c>
      <c r="EI49">
        <v>0</v>
      </c>
      <c r="EJ49">
        <v>756.06153846153859</v>
      </c>
      <c r="EK49">
        <v>1.394803421708283</v>
      </c>
      <c r="EL49">
        <v>204.97777722759449</v>
      </c>
      <c r="EM49">
        <v>15772.184615384611</v>
      </c>
      <c r="EN49">
        <v>15</v>
      </c>
      <c r="EO49">
        <v>1657255181.5</v>
      </c>
      <c r="EP49" t="s">
        <v>502</v>
      </c>
      <c r="EQ49">
        <v>1657255181.5</v>
      </c>
      <c r="ER49">
        <v>1657255007.5</v>
      </c>
      <c r="ES49">
        <v>29</v>
      </c>
      <c r="ET49">
        <v>0.126</v>
      </c>
      <c r="EU49">
        <v>1.2E-2</v>
      </c>
      <c r="EV49">
        <v>-0.10100000000000001</v>
      </c>
      <c r="EW49">
        <v>5.1999999999999998E-2</v>
      </c>
      <c r="EX49">
        <v>600</v>
      </c>
      <c r="EY49">
        <v>16</v>
      </c>
      <c r="EZ49">
        <v>0.11</v>
      </c>
      <c r="FA49">
        <v>0.02</v>
      </c>
      <c r="FB49">
        <v>-22.556629999999998</v>
      </c>
      <c r="FC49">
        <v>2.3888285178236388</v>
      </c>
      <c r="FD49">
        <v>0.2371087611202925</v>
      </c>
      <c r="FE49">
        <v>0</v>
      </c>
      <c r="FF49">
        <v>3.8453692500000001</v>
      </c>
      <c r="FG49">
        <v>-0.3300025891182069</v>
      </c>
      <c r="FH49">
        <v>3.4194652607352188E-2</v>
      </c>
      <c r="FI49">
        <v>1</v>
      </c>
      <c r="FJ49">
        <v>1</v>
      </c>
      <c r="FK49">
        <v>2</v>
      </c>
      <c r="FL49" t="s">
        <v>398</v>
      </c>
      <c r="FM49">
        <v>3.1825399999999999</v>
      </c>
      <c r="FN49">
        <v>2.7645400000000002</v>
      </c>
      <c r="FO49">
        <v>0.13408200000000001</v>
      </c>
      <c r="FP49">
        <v>0.138269</v>
      </c>
      <c r="FQ49">
        <v>0.11095099999999999</v>
      </c>
      <c r="FR49">
        <v>9.7055900000000001E-2</v>
      </c>
      <c r="FS49">
        <v>27809.4</v>
      </c>
      <c r="FT49">
        <v>21552.5</v>
      </c>
      <c r="FU49">
        <v>30128.3</v>
      </c>
      <c r="FV49">
        <v>24440.3</v>
      </c>
      <c r="FW49">
        <v>35614.199999999997</v>
      </c>
      <c r="FX49">
        <v>32249</v>
      </c>
      <c r="FY49">
        <v>44048.4</v>
      </c>
      <c r="FZ49">
        <v>39904.9</v>
      </c>
      <c r="GA49">
        <v>2.2182499999999998</v>
      </c>
      <c r="GB49">
        <v>1.9362200000000001</v>
      </c>
      <c r="GC49">
        <v>0.16259799999999999</v>
      </c>
      <c r="GD49">
        <v>0</v>
      </c>
      <c r="GE49">
        <v>22.512799999999999</v>
      </c>
      <c r="GF49">
        <v>999.9</v>
      </c>
      <c r="GG49">
        <v>57</v>
      </c>
      <c r="GH49">
        <v>29.3</v>
      </c>
      <c r="GI49">
        <v>23.029</v>
      </c>
      <c r="GJ49">
        <v>30.409099999999999</v>
      </c>
      <c r="GK49">
        <v>39.535299999999999</v>
      </c>
      <c r="GL49">
        <v>1</v>
      </c>
      <c r="GM49">
        <v>-0.29683199999999998</v>
      </c>
      <c r="GN49">
        <v>-1.0003899999999999</v>
      </c>
      <c r="GO49">
        <v>20.263300000000001</v>
      </c>
      <c r="GP49">
        <v>5.2282200000000003</v>
      </c>
      <c r="GQ49">
        <v>11.902100000000001</v>
      </c>
      <c r="GR49">
        <v>4.9653</v>
      </c>
      <c r="GS49">
        <v>3.2919999999999998</v>
      </c>
      <c r="GT49">
        <v>9999</v>
      </c>
      <c r="GU49">
        <v>9999</v>
      </c>
      <c r="GV49">
        <v>5510</v>
      </c>
      <c r="GW49">
        <v>977.5</v>
      </c>
      <c r="GX49">
        <v>1.8769400000000001</v>
      </c>
      <c r="GY49">
        <v>1.8751899999999999</v>
      </c>
      <c r="GZ49">
        <v>1.8738699999999999</v>
      </c>
      <c r="HA49">
        <v>1.8730199999999999</v>
      </c>
      <c r="HB49">
        <v>1.87456</v>
      </c>
      <c r="HC49">
        <v>1.8695200000000001</v>
      </c>
      <c r="HD49">
        <v>1.87378</v>
      </c>
      <c r="HE49">
        <v>1.8788100000000001</v>
      </c>
      <c r="HF49">
        <v>0</v>
      </c>
      <c r="HG49">
        <v>0</v>
      </c>
      <c r="HH49">
        <v>0</v>
      </c>
      <c r="HI49">
        <v>0</v>
      </c>
      <c r="HJ49" t="s">
        <v>399</v>
      </c>
      <c r="HK49" t="s">
        <v>400</v>
      </c>
      <c r="HL49" t="s">
        <v>401</v>
      </c>
      <c r="HM49" t="s">
        <v>401</v>
      </c>
      <c r="HN49" t="s">
        <v>401</v>
      </c>
      <c r="HO49" t="s">
        <v>401</v>
      </c>
      <c r="HP49">
        <v>0</v>
      </c>
      <c r="HQ49">
        <v>100</v>
      </c>
      <c r="HR49">
        <v>100</v>
      </c>
      <c r="HS49">
        <v>-0.10100000000000001</v>
      </c>
      <c r="HT49">
        <v>0.1661</v>
      </c>
      <c r="HU49">
        <v>-5.3543544104504098E-2</v>
      </c>
      <c r="HV49">
        <v>9.7846438420996166E-4</v>
      </c>
      <c r="HW49">
        <v>-2.5827086373742828E-6</v>
      </c>
      <c r="HX49">
        <v>7.8586341386663365E-10</v>
      </c>
      <c r="HY49">
        <v>-8.8080901990740174E-2</v>
      </c>
      <c r="HZ49">
        <v>-8.4438002641763817E-3</v>
      </c>
      <c r="IA49">
        <v>1.264093270743213E-3</v>
      </c>
      <c r="IB49">
        <v>-1.32040390140585E-5</v>
      </c>
      <c r="IC49">
        <v>5</v>
      </c>
      <c r="ID49">
        <v>2007</v>
      </c>
      <c r="IE49">
        <v>1</v>
      </c>
      <c r="IF49">
        <v>23</v>
      </c>
      <c r="IG49">
        <v>2.7</v>
      </c>
      <c r="IH49">
        <v>2.5</v>
      </c>
      <c r="II49">
        <v>1.4428700000000001</v>
      </c>
      <c r="IJ49">
        <v>2.4523899999999998</v>
      </c>
      <c r="IK49">
        <v>1.42578</v>
      </c>
      <c r="IL49">
        <v>2.2900399999999999</v>
      </c>
      <c r="IM49">
        <v>1.5478499999999999</v>
      </c>
      <c r="IN49">
        <v>2.2570800000000002</v>
      </c>
      <c r="IO49">
        <v>31.783000000000001</v>
      </c>
      <c r="IP49">
        <v>14.762499999999999</v>
      </c>
      <c r="IQ49">
        <v>18</v>
      </c>
      <c r="IR49">
        <v>624.43799999999999</v>
      </c>
      <c r="IS49">
        <v>430.964</v>
      </c>
      <c r="IT49">
        <v>24.9999</v>
      </c>
      <c r="IU49">
        <v>23.536999999999999</v>
      </c>
      <c r="IV49">
        <v>30</v>
      </c>
      <c r="IW49">
        <v>23.5168</v>
      </c>
      <c r="IX49">
        <v>23.464700000000001</v>
      </c>
      <c r="IY49">
        <v>28.894100000000002</v>
      </c>
      <c r="IZ49">
        <v>26.269400000000001</v>
      </c>
      <c r="JA49">
        <v>11.4918</v>
      </c>
      <c r="JB49">
        <v>25</v>
      </c>
      <c r="JC49">
        <v>600</v>
      </c>
      <c r="JD49">
        <v>17.248799999999999</v>
      </c>
      <c r="JE49">
        <v>101.575</v>
      </c>
      <c r="JF49">
        <v>101.497</v>
      </c>
    </row>
    <row r="50" spans="1:266" x14ac:dyDescent="0.2">
      <c r="A50">
        <v>34</v>
      </c>
      <c r="B50">
        <v>1657255257.5</v>
      </c>
      <c r="C50">
        <v>4219.4000000953674</v>
      </c>
      <c r="D50" t="s">
        <v>503</v>
      </c>
      <c r="E50" t="s">
        <v>504</v>
      </c>
      <c r="F50" t="s">
        <v>394</v>
      </c>
      <c r="H50" t="s">
        <v>477</v>
      </c>
      <c r="I50" t="s">
        <v>478</v>
      </c>
      <c r="J50" t="s">
        <v>479</v>
      </c>
      <c r="K50">
        <v>1657255257.5</v>
      </c>
      <c r="L50">
        <f t="shared" si="46"/>
        <v>4.0761805562931014E-3</v>
      </c>
      <c r="M50">
        <f t="shared" si="47"/>
        <v>4.0761805562931013</v>
      </c>
      <c r="N50">
        <f t="shared" si="48"/>
        <v>20.723310099635775</v>
      </c>
      <c r="O50">
        <f t="shared" si="49"/>
        <v>776.18100000000004</v>
      </c>
      <c r="P50">
        <f t="shared" si="50"/>
        <v>655.01762008787489</v>
      </c>
      <c r="Q50">
        <f t="shared" si="51"/>
        <v>66.409094381186065</v>
      </c>
      <c r="R50">
        <f t="shared" si="52"/>
        <v>78.693268249742999</v>
      </c>
      <c r="S50">
        <f t="shared" si="53"/>
        <v>0.33830267904023004</v>
      </c>
      <c r="T50">
        <f t="shared" si="54"/>
        <v>1.9107637735233849</v>
      </c>
      <c r="U50">
        <f t="shared" si="55"/>
        <v>0.30820797625606006</v>
      </c>
      <c r="V50">
        <f t="shared" si="56"/>
        <v>0.19511028918538681</v>
      </c>
      <c r="W50">
        <f t="shared" si="57"/>
        <v>241.70434607482571</v>
      </c>
      <c r="X50">
        <f t="shared" si="58"/>
        <v>26.181547477208269</v>
      </c>
      <c r="Y50">
        <f t="shared" si="59"/>
        <v>26.181547477208269</v>
      </c>
      <c r="Z50">
        <f t="shared" si="60"/>
        <v>3.4106777999937967</v>
      </c>
      <c r="AA50">
        <f t="shared" si="61"/>
        <v>63.766497371273957</v>
      </c>
      <c r="AB50">
        <f t="shared" si="62"/>
        <v>2.1062978693656</v>
      </c>
      <c r="AC50">
        <f t="shared" si="63"/>
        <v>3.3031418631979963</v>
      </c>
      <c r="AD50">
        <f t="shared" si="64"/>
        <v>1.3043799306281967</v>
      </c>
      <c r="AE50">
        <f t="shared" si="65"/>
        <v>-179.75956253252576</v>
      </c>
      <c r="AF50">
        <f t="shared" si="66"/>
        <v>-55.734976012222106</v>
      </c>
      <c r="AG50">
        <f t="shared" si="67"/>
        <v>-6.2267033990593141</v>
      </c>
      <c r="AH50">
        <f t="shared" si="68"/>
        <v>-1.6895868981478657E-2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25780.859987227948</v>
      </c>
      <c r="AN50" t="s">
        <v>395</v>
      </c>
      <c r="AO50" t="s">
        <v>395</v>
      </c>
      <c r="AP50">
        <v>0</v>
      </c>
      <c r="AQ50">
        <v>0</v>
      </c>
      <c r="AR50" t="e">
        <f t="shared" si="72"/>
        <v>#DIV/0!</v>
      </c>
      <c r="AS50">
        <v>0</v>
      </c>
      <c r="AT50" t="s">
        <v>395</v>
      </c>
      <c r="AU50" t="s">
        <v>395</v>
      </c>
      <c r="AV50">
        <v>0</v>
      </c>
      <c r="AW50">
        <v>0</v>
      </c>
      <c r="AX50" t="e">
        <f t="shared" si="73"/>
        <v>#DIV/0!</v>
      </c>
      <c r="AY50">
        <v>0.5</v>
      </c>
      <c r="AZ50">
        <f t="shared" si="74"/>
        <v>1261.0425005569043</v>
      </c>
      <c r="BA50">
        <f t="shared" si="75"/>
        <v>20.723310099635775</v>
      </c>
      <c r="BB50" t="e">
        <f t="shared" si="76"/>
        <v>#DIV/0!</v>
      </c>
      <c r="BC50">
        <f t="shared" si="77"/>
        <v>1.643347475638918E-2</v>
      </c>
      <c r="BD50" t="e">
        <f t="shared" si="78"/>
        <v>#DIV/0!</v>
      </c>
      <c r="BE50" t="e">
        <f t="shared" si="79"/>
        <v>#DIV/0!</v>
      </c>
      <c r="BF50" t="s">
        <v>395</v>
      </c>
      <c r="BG50">
        <v>0</v>
      </c>
      <c r="BH50" t="e">
        <f t="shared" si="80"/>
        <v>#DIV/0!</v>
      </c>
      <c r="BI50" t="e">
        <f t="shared" si="81"/>
        <v>#DIV/0!</v>
      </c>
      <c r="BJ50" t="e">
        <f t="shared" si="82"/>
        <v>#DIV/0!</v>
      </c>
      <c r="BK50" t="e">
        <f t="shared" si="83"/>
        <v>#DIV/0!</v>
      </c>
      <c r="BL50" t="e">
        <f t="shared" si="84"/>
        <v>#DIV/0!</v>
      </c>
      <c r="BM50" t="e">
        <f t="shared" si="85"/>
        <v>#DIV/0!</v>
      </c>
      <c r="BN50" t="e">
        <f t="shared" si="86"/>
        <v>#DIV/0!</v>
      </c>
      <c r="BO50" t="e">
        <f t="shared" si="87"/>
        <v>#DIV/0!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f t="shared" si="88"/>
        <v>1499.8</v>
      </c>
      <c r="CI50">
        <f t="shared" si="89"/>
        <v>1261.0425005569043</v>
      </c>
      <c r="CJ50">
        <f t="shared" si="90"/>
        <v>0.84080710798566771</v>
      </c>
      <c r="CK50">
        <f t="shared" si="91"/>
        <v>0.16115771841233878</v>
      </c>
      <c r="CL50">
        <v>6</v>
      </c>
      <c r="CM50">
        <v>0.5</v>
      </c>
      <c r="CN50" t="s">
        <v>396</v>
      </c>
      <c r="CO50">
        <v>2</v>
      </c>
      <c r="CP50">
        <v>1657255257.5</v>
      </c>
      <c r="CQ50">
        <v>776.18100000000004</v>
      </c>
      <c r="CR50">
        <v>800.06100000000004</v>
      </c>
      <c r="CS50">
        <v>20.775200000000002</v>
      </c>
      <c r="CT50">
        <v>16.7849</v>
      </c>
      <c r="CU50">
        <v>776.58199999999999</v>
      </c>
      <c r="CV50">
        <v>20.6158</v>
      </c>
      <c r="CW50">
        <v>600.17999999999995</v>
      </c>
      <c r="CX50">
        <v>101.285</v>
      </c>
      <c r="CY50">
        <v>0.100203</v>
      </c>
      <c r="CZ50">
        <v>25.640499999999999</v>
      </c>
      <c r="DA50">
        <v>25.073799999999999</v>
      </c>
      <c r="DB50">
        <v>999.9</v>
      </c>
      <c r="DC50">
        <v>0</v>
      </c>
      <c r="DD50">
        <v>0</v>
      </c>
      <c r="DE50">
        <v>4968.75</v>
      </c>
      <c r="DF50">
        <v>0</v>
      </c>
      <c r="DG50">
        <v>375.74</v>
      </c>
      <c r="DH50">
        <v>-23.836400000000001</v>
      </c>
      <c r="DI50">
        <v>792.69299999999998</v>
      </c>
      <c r="DJ50">
        <v>813.71900000000005</v>
      </c>
      <c r="DK50">
        <v>3.9902600000000001</v>
      </c>
      <c r="DL50">
        <v>800.06100000000004</v>
      </c>
      <c r="DM50">
        <v>16.7849</v>
      </c>
      <c r="DN50">
        <v>2.1042100000000001</v>
      </c>
      <c r="DO50">
        <v>1.7000599999999999</v>
      </c>
      <c r="DP50">
        <v>18.251100000000001</v>
      </c>
      <c r="DQ50">
        <v>14.8969</v>
      </c>
      <c r="DR50">
        <v>1499.8</v>
      </c>
      <c r="DS50">
        <v>0.97300699999999996</v>
      </c>
      <c r="DT50">
        <v>2.69935E-2</v>
      </c>
      <c r="DU50">
        <v>0</v>
      </c>
      <c r="DV50">
        <v>770.13599999999997</v>
      </c>
      <c r="DW50">
        <v>4.9993100000000004</v>
      </c>
      <c r="DX50">
        <v>16692.2</v>
      </c>
      <c r="DY50">
        <v>13257.5</v>
      </c>
      <c r="DZ50">
        <v>37.625</v>
      </c>
      <c r="EA50">
        <v>37.811999999999998</v>
      </c>
      <c r="EB50">
        <v>37.936999999999998</v>
      </c>
      <c r="EC50">
        <v>37.061999999999998</v>
      </c>
      <c r="ED50">
        <v>38.875</v>
      </c>
      <c r="EE50">
        <v>1454.45</v>
      </c>
      <c r="EF50">
        <v>40.35</v>
      </c>
      <c r="EG50">
        <v>0</v>
      </c>
      <c r="EH50">
        <v>1657255258.0999999</v>
      </c>
      <c r="EI50">
        <v>0</v>
      </c>
      <c r="EJ50">
        <v>770.28315384615394</v>
      </c>
      <c r="EK50">
        <v>-3.7708718138638249</v>
      </c>
      <c r="EL50">
        <v>499.58974326906582</v>
      </c>
      <c r="EM50">
        <v>16620.400000000001</v>
      </c>
      <c r="EN50">
        <v>15</v>
      </c>
      <c r="EO50">
        <v>1657255293</v>
      </c>
      <c r="EP50" t="s">
        <v>505</v>
      </c>
      <c r="EQ50">
        <v>1657255293</v>
      </c>
      <c r="ER50">
        <v>1657255007.5</v>
      </c>
      <c r="ES50">
        <v>30</v>
      </c>
      <c r="ET50">
        <v>-4.0000000000000001E-3</v>
      </c>
      <c r="EU50">
        <v>1.2E-2</v>
      </c>
      <c r="EV50">
        <v>-0.40100000000000002</v>
      </c>
      <c r="EW50">
        <v>5.1999999999999998E-2</v>
      </c>
      <c r="EX50">
        <v>800</v>
      </c>
      <c r="EY50">
        <v>16</v>
      </c>
      <c r="EZ50">
        <v>7.0000000000000007E-2</v>
      </c>
      <c r="FA50">
        <v>0.02</v>
      </c>
      <c r="FB50">
        <v>-23.52816341463414</v>
      </c>
      <c r="FC50">
        <v>-1.336055749128918</v>
      </c>
      <c r="FD50">
        <v>0.17029498188917069</v>
      </c>
      <c r="FE50">
        <v>0</v>
      </c>
      <c r="FF50">
        <v>4.0029141463414639</v>
      </c>
      <c r="FG50">
        <v>-0.13481560975609089</v>
      </c>
      <c r="FH50">
        <v>1.429729310481279E-2</v>
      </c>
      <c r="FI50">
        <v>1</v>
      </c>
      <c r="FJ50">
        <v>1</v>
      </c>
      <c r="FK50">
        <v>2</v>
      </c>
      <c r="FL50" t="s">
        <v>398</v>
      </c>
      <c r="FM50">
        <v>3.1824499999999998</v>
      </c>
      <c r="FN50">
        <v>2.7645300000000002</v>
      </c>
      <c r="FO50">
        <v>0.164242</v>
      </c>
      <c r="FP50">
        <v>0.16822999999999999</v>
      </c>
      <c r="FQ50">
        <v>0.11003300000000001</v>
      </c>
      <c r="FR50">
        <v>9.52823E-2</v>
      </c>
      <c r="FS50">
        <v>26843.200000000001</v>
      </c>
      <c r="FT50">
        <v>20805.599999999999</v>
      </c>
      <c r="FU50">
        <v>30129.200000000001</v>
      </c>
      <c r="FV50">
        <v>24441.599999999999</v>
      </c>
      <c r="FW50">
        <v>35654.400000000001</v>
      </c>
      <c r="FX50">
        <v>32316.1</v>
      </c>
      <c r="FY50">
        <v>44049.7</v>
      </c>
      <c r="FZ50">
        <v>39906.800000000003</v>
      </c>
      <c r="GA50">
        <v>2.2188500000000002</v>
      </c>
      <c r="GB50">
        <v>1.9376</v>
      </c>
      <c r="GC50">
        <v>0.161663</v>
      </c>
      <c r="GD50">
        <v>0</v>
      </c>
      <c r="GE50">
        <v>22.415800000000001</v>
      </c>
      <c r="GF50">
        <v>999.9</v>
      </c>
      <c r="GG50">
        <v>57</v>
      </c>
      <c r="GH50">
        <v>29.2</v>
      </c>
      <c r="GI50">
        <v>22.897200000000002</v>
      </c>
      <c r="GJ50">
        <v>30.489100000000001</v>
      </c>
      <c r="GK50">
        <v>40.336500000000001</v>
      </c>
      <c r="GL50">
        <v>1</v>
      </c>
      <c r="GM50">
        <v>-0.299375</v>
      </c>
      <c r="GN50">
        <v>-1.01891</v>
      </c>
      <c r="GO50">
        <v>20.2636</v>
      </c>
      <c r="GP50">
        <v>5.2285199999999996</v>
      </c>
      <c r="GQ50">
        <v>11.902100000000001</v>
      </c>
      <c r="GR50">
        <v>4.9653999999999998</v>
      </c>
      <c r="GS50">
        <v>3.2919999999999998</v>
      </c>
      <c r="GT50">
        <v>9999</v>
      </c>
      <c r="GU50">
        <v>9999</v>
      </c>
      <c r="GV50">
        <v>5515.9</v>
      </c>
      <c r="GW50">
        <v>977.6</v>
      </c>
      <c r="GX50">
        <v>1.8769100000000001</v>
      </c>
      <c r="GY50">
        <v>1.8751500000000001</v>
      </c>
      <c r="GZ50">
        <v>1.87384</v>
      </c>
      <c r="HA50">
        <v>1.8730199999999999</v>
      </c>
      <c r="HB50">
        <v>1.8745499999999999</v>
      </c>
      <c r="HC50">
        <v>1.86951</v>
      </c>
      <c r="HD50">
        <v>1.87378</v>
      </c>
      <c r="HE50">
        <v>1.8788100000000001</v>
      </c>
      <c r="HF50">
        <v>0</v>
      </c>
      <c r="HG50">
        <v>0</v>
      </c>
      <c r="HH50">
        <v>0</v>
      </c>
      <c r="HI50">
        <v>0</v>
      </c>
      <c r="HJ50" t="s">
        <v>399</v>
      </c>
      <c r="HK50" t="s">
        <v>400</v>
      </c>
      <c r="HL50" t="s">
        <v>401</v>
      </c>
      <c r="HM50" t="s">
        <v>401</v>
      </c>
      <c r="HN50" t="s">
        <v>401</v>
      </c>
      <c r="HO50" t="s">
        <v>401</v>
      </c>
      <c r="HP50">
        <v>0</v>
      </c>
      <c r="HQ50">
        <v>100</v>
      </c>
      <c r="HR50">
        <v>100</v>
      </c>
      <c r="HS50">
        <v>-0.40100000000000002</v>
      </c>
      <c r="HT50">
        <v>0.15939999999999999</v>
      </c>
      <c r="HU50">
        <v>7.2001399734542559E-2</v>
      </c>
      <c r="HV50">
        <v>9.7846438420996166E-4</v>
      </c>
      <c r="HW50">
        <v>-2.5827086373742828E-6</v>
      </c>
      <c r="HX50">
        <v>7.8586341386663365E-10</v>
      </c>
      <c r="HY50">
        <v>-8.8080901990740174E-2</v>
      </c>
      <c r="HZ50">
        <v>-8.4438002641763817E-3</v>
      </c>
      <c r="IA50">
        <v>1.264093270743213E-3</v>
      </c>
      <c r="IB50">
        <v>-1.32040390140585E-5</v>
      </c>
      <c r="IC50">
        <v>5</v>
      </c>
      <c r="ID50">
        <v>2007</v>
      </c>
      <c r="IE50">
        <v>1</v>
      </c>
      <c r="IF50">
        <v>23</v>
      </c>
      <c r="IG50">
        <v>1.3</v>
      </c>
      <c r="IH50">
        <v>4.2</v>
      </c>
      <c r="II50">
        <v>1.8249500000000001</v>
      </c>
      <c r="IJ50">
        <v>2.4230999999999998</v>
      </c>
      <c r="IK50">
        <v>1.42578</v>
      </c>
      <c r="IL50">
        <v>2.2900399999999999</v>
      </c>
      <c r="IM50">
        <v>1.5478499999999999</v>
      </c>
      <c r="IN50">
        <v>2.3754900000000001</v>
      </c>
      <c r="IO50">
        <v>31.717300000000002</v>
      </c>
      <c r="IP50">
        <v>14.762499999999999</v>
      </c>
      <c r="IQ50">
        <v>18</v>
      </c>
      <c r="IR50">
        <v>624.17600000000004</v>
      </c>
      <c r="IS50">
        <v>431.22500000000002</v>
      </c>
      <c r="IT50">
        <v>25.000299999999999</v>
      </c>
      <c r="IU50">
        <v>23.491800000000001</v>
      </c>
      <c r="IV50">
        <v>29.9999</v>
      </c>
      <c r="IW50">
        <v>23.455500000000001</v>
      </c>
      <c r="IX50">
        <v>23.401399999999999</v>
      </c>
      <c r="IY50">
        <v>36.543700000000001</v>
      </c>
      <c r="IZ50">
        <v>28.144100000000002</v>
      </c>
      <c r="JA50">
        <v>9.9899000000000004</v>
      </c>
      <c r="JB50">
        <v>25</v>
      </c>
      <c r="JC50">
        <v>800</v>
      </c>
      <c r="JD50">
        <v>16.707799999999999</v>
      </c>
      <c r="JE50">
        <v>101.578</v>
      </c>
      <c r="JF50">
        <v>101.502</v>
      </c>
    </row>
    <row r="51" spans="1:266" x14ac:dyDescent="0.2">
      <c r="A51">
        <v>35</v>
      </c>
      <c r="B51">
        <v>1657255369</v>
      </c>
      <c r="C51">
        <v>4330.9000000953674</v>
      </c>
      <c r="D51" t="s">
        <v>506</v>
      </c>
      <c r="E51" t="s">
        <v>507</v>
      </c>
      <c r="F51" t="s">
        <v>394</v>
      </c>
      <c r="H51" t="s">
        <v>477</v>
      </c>
      <c r="I51" t="s">
        <v>478</v>
      </c>
      <c r="J51" t="s">
        <v>479</v>
      </c>
      <c r="K51">
        <v>1657255369</v>
      </c>
      <c r="L51">
        <f t="shared" si="46"/>
        <v>4.1165128552535539E-3</v>
      </c>
      <c r="M51">
        <f t="shared" si="47"/>
        <v>4.1165128552535535</v>
      </c>
      <c r="N51">
        <f t="shared" si="48"/>
        <v>21.143889890723617</v>
      </c>
      <c r="O51">
        <f t="shared" si="49"/>
        <v>974.82400000000007</v>
      </c>
      <c r="P51">
        <f t="shared" si="50"/>
        <v>849.15057049773498</v>
      </c>
      <c r="Q51">
        <f t="shared" si="51"/>
        <v>86.0901734273898</v>
      </c>
      <c r="R51">
        <f t="shared" si="52"/>
        <v>98.831432418387209</v>
      </c>
      <c r="S51">
        <f t="shared" si="53"/>
        <v>0.34377825762958275</v>
      </c>
      <c r="T51">
        <f t="shared" si="54"/>
        <v>1.9226258161724818</v>
      </c>
      <c r="U51">
        <f t="shared" si="55"/>
        <v>0.31292232907694728</v>
      </c>
      <c r="V51">
        <f t="shared" si="56"/>
        <v>0.19811743319879405</v>
      </c>
      <c r="W51">
        <f t="shared" si="57"/>
        <v>241.71827207530112</v>
      </c>
      <c r="X51">
        <f t="shared" si="58"/>
        <v>26.198595477984018</v>
      </c>
      <c r="Y51">
        <f t="shared" si="59"/>
        <v>26.198595477984018</v>
      </c>
      <c r="Z51">
        <f t="shared" si="60"/>
        <v>3.4141152822766894</v>
      </c>
      <c r="AA51">
        <f t="shared" si="61"/>
        <v>63.949506809258239</v>
      </c>
      <c r="AB51">
        <f t="shared" si="62"/>
        <v>2.1167837418039204</v>
      </c>
      <c r="AC51">
        <f t="shared" si="63"/>
        <v>3.3100861092136911</v>
      </c>
      <c r="AD51">
        <f t="shared" si="64"/>
        <v>1.297331540472769</v>
      </c>
      <c r="AE51">
        <f t="shared" si="65"/>
        <v>-181.53821691668173</v>
      </c>
      <c r="AF51">
        <f t="shared" si="66"/>
        <v>-54.178746870152047</v>
      </c>
      <c r="AG51">
        <f t="shared" si="67"/>
        <v>-6.0170804920182057</v>
      </c>
      <c r="AH51">
        <f t="shared" si="68"/>
        <v>-1.5772203550874053E-2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26077.799074487331</v>
      </c>
      <c r="AN51" t="s">
        <v>395</v>
      </c>
      <c r="AO51" t="s">
        <v>395</v>
      </c>
      <c r="AP51">
        <v>0</v>
      </c>
      <c r="AQ51">
        <v>0</v>
      </c>
      <c r="AR51" t="e">
        <f t="shared" si="72"/>
        <v>#DIV/0!</v>
      </c>
      <c r="AS51">
        <v>0</v>
      </c>
      <c r="AT51" t="s">
        <v>395</v>
      </c>
      <c r="AU51" t="s">
        <v>395</v>
      </c>
      <c r="AV51">
        <v>0</v>
      </c>
      <c r="AW51">
        <v>0</v>
      </c>
      <c r="AX51" t="e">
        <f t="shared" si="73"/>
        <v>#DIV/0!</v>
      </c>
      <c r="AY51">
        <v>0.5</v>
      </c>
      <c r="AZ51">
        <f t="shared" si="74"/>
        <v>1261.110300557151</v>
      </c>
      <c r="BA51">
        <f t="shared" si="75"/>
        <v>21.143889890723617</v>
      </c>
      <c r="BB51" t="e">
        <f t="shared" si="76"/>
        <v>#DIV/0!</v>
      </c>
      <c r="BC51">
        <f t="shared" si="77"/>
        <v>1.6766090865630367E-2</v>
      </c>
      <c r="BD51" t="e">
        <f t="shared" si="78"/>
        <v>#DIV/0!</v>
      </c>
      <c r="BE51" t="e">
        <f t="shared" si="79"/>
        <v>#DIV/0!</v>
      </c>
      <c r="BF51" t="s">
        <v>395</v>
      </c>
      <c r="BG51">
        <v>0</v>
      </c>
      <c r="BH51" t="e">
        <f t="shared" si="80"/>
        <v>#DIV/0!</v>
      </c>
      <c r="BI51" t="e">
        <f t="shared" si="81"/>
        <v>#DIV/0!</v>
      </c>
      <c r="BJ51" t="e">
        <f t="shared" si="82"/>
        <v>#DIV/0!</v>
      </c>
      <c r="BK51" t="e">
        <f t="shared" si="83"/>
        <v>#DIV/0!</v>
      </c>
      <c r="BL51" t="e">
        <f t="shared" si="84"/>
        <v>#DIV/0!</v>
      </c>
      <c r="BM51" t="e">
        <f t="shared" si="85"/>
        <v>#DIV/0!</v>
      </c>
      <c r="BN51" t="e">
        <f t="shared" si="86"/>
        <v>#DIV/0!</v>
      </c>
      <c r="BO51" t="e">
        <f t="shared" si="87"/>
        <v>#DIV/0!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f t="shared" si="88"/>
        <v>1499.88</v>
      </c>
      <c r="CI51">
        <f t="shared" si="89"/>
        <v>1261.110300557151</v>
      </c>
      <c r="CJ51">
        <f t="shared" si="90"/>
        <v>0.84080746496863146</v>
      </c>
      <c r="CK51">
        <f t="shared" si="91"/>
        <v>0.16115840738945855</v>
      </c>
      <c r="CL51">
        <v>6</v>
      </c>
      <c r="CM51">
        <v>0.5</v>
      </c>
      <c r="CN51" t="s">
        <v>396</v>
      </c>
      <c r="CO51">
        <v>2</v>
      </c>
      <c r="CP51">
        <v>1657255369</v>
      </c>
      <c r="CQ51">
        <v>974.82400000000007</v>
      </c>
      <c r="CR51">
        <v>999.971</v>
      </c>
      <c r="CS51">
        <v>20.878900000000002</v>
      </c>
      <c r="CT51">
        <v>16.849900000000002</v>
      </c>
      <c r="CU51">
        <v>975.48900000000003</v>
      </c>
      <c r="CV51">
        <v>20.716799999999999</v>
      </c>
      <c r="CW51">
        <v>600.23299999999995</v>
      </c>
      <c r="CX51">
        <v>101.28400000000001</v>
      </c>
      <c r="CY51">
        <v>9.9872799999999998E-2</v>
      </c>
      <c r="CZ51">
        <v>25.675899999999999</v>
      </c>
      <c r="DA51">
        <v>25.159199999999998</v>
      </c>
      <c r="DB51">
        <v>999.9</v>
      </c>
      <c r="DC51">
        <v>0</v>
      </c>
      <c r="DD51">
        <v>0</v>
      </c>
      <c r="DE51">
        <v>5018.75</v>
      </c>
      <c r="DF51">
        <v>0</v>
      </c>
      <c r="DG51">
        <v>325.27600000000001</v>
      </c>
      <c r="DH51">
        <v>-25.1875</v>
      </c>
      <c r="DI51">
        <v>995.56899999999996</v>
      </c>
      <c r="DJ51">
        <v>1017.11</v>
      </c>
      <c r="DK51">
        <v>4.0289799999999998</v>
      </c>
      <c r="DL51">
        <v>999.971</v>
      </c>
      <c r="DM51">
        <v>16.849900000000002</v>
      </c>
      <c r="DN51">
        <v>2.1147</v>
      </c>
      <c r="DO51">
        <v>1.7066300000000001</v>
      </c>
      <c r="DP51">
        <v>18.330400000000001</v>
      </c>
      <c r="DQ51">
        <v>14.956899999999999</v>
      </c>
      <c r="DR51">
        <v>1499.88</v>
      </c>
      <c r="DS51">
        <v>0.97299599999999997</v>
      </c>
      <c r="DT51">
        <v>2.7003699999999999E-2</v>
      </c>
      <c r="DU51">
        <v>0</v>
      </c>
      <c r="DV51">
        <v>768.83900000000006</v>
      </c>
      <c r="DW51">
        <v>4.9993100000000004</v>
      </c>
      <c r="DX51">
        <v>15780.1</v>
      </c>
      <c r="DY51">
        <v>13258.1</v>
      </c>
      <c r="DZ51">
        <v>37.625</v>
      </c>
      <c r="EA51">
        <v>38.375</v>
      </c>
      <c r="EB51">
        <v>37.936999999999998</v>
      </c>
      <c r="EC51">
        <v>38.061999999999998</v>
      </c>
      <c r="ED51">
        <v>39.061999999999998</v>
      </c>
      <c r="EE51">
        <v>1454.51</v>
      </c>
      <c r="EF51">
        <v>40.369999999999997</v>
      </c>
      <c r="EG51">
        <v>0</v>
      </c>
      <c r="EH51">
        <v>1657255369.7</v>
      </c>
      <c r="EI51">
        <v>0</v>
      </c>
      <c r="EJ51">
        <v>768.68015384615387</v>
      </c>
      <c r="EK51">
        <v>-0.37429059612435001</v>
      </c>
      <c r="EL51">
        <v>-33.692307831832927</v>
      </c>
      <c r="EM51">
        <v>15771.15</v>
      </c>
      <c r="EN51">
        <v>15</v>
      </c>
      <c r="EO51">
        <v>1657255396.5</v>
      </c>
      <c r="EP51" t="s">
        <v>508</v>
      </c>
      <c r="EQ51">
        <v>1657255396.5</v>
      </c>
      <c r="ER51">
        <v>1657255007.5</v>
      </c>
      <c r="ES51">
        <v>31</v>
      </c>
      <c r="ET51">
        <v>8.7999999999999995E-2</v>
      </c>
      <c r="EU51">
        <v>1.2E-2</v>
      </c>
      <c r="EV51">
        <v>-0.66500000000000004</v>
      </c>
      <c r="EW51">
        <v>5.1999999999999998E-2</v>
      </c>
      <c r="EX51">
        <v>1000</v>
      </c>
      <c r="EY51">
        <v>16</v>
      </c>
      <c r="EZ51">
        <v>0.13</v>
      </c>
      <c r="FA51">
        <v>0.02</v>
      </c>
      <c r="FB51">
        <v>-24.881899999999991</v>
      </c>
      <c r="FC51">
        <v>-1.5588315196997251</v>
      </c>
      <c r="FD51">
        <v>0.1675381568479252</v>
      </c>
      <c r="FE51">
        <v>0</v>
      </c>
      <c r="FF51">
        <v>4.0523397499999998</v>
      </c>
      <c r="FG51">
        <v>-0.14410007504691061</v>
      </c>
      <c r="FH51">
        <v>1.6435377313511822E-2</v>
      </c>
      <c r="FI51">
        <v>1</v>
      </c>
      <c r="FJ51">
        <v>1</v>
      </c>
      <c r="FK51">
        <v>2</v>
      </c>
      <c r="FL51" t="s">
        <v>398</v>
      </c>
      <c r="FM51">
        <v>3.1825600000000001</v>
      </c>
      <c r="FN51">
        <v>2.7644199999999999</v>
      </c>
      <c r="FO51">
        <v>0.190772</v>
      </c>
      <c r="FP51">
        <v>0.194608</v>
      </c>
      <c r="FQ51">
        <v>0.11042</v>
      </c>
      <c r="FR51">
        <v>9.5550899999999994E-2</v>
      </c>
      <c r="FS51">
        <v>25991.599999999999</v>
      </c>
      <c r="FT51">
        <v>20146.8</v>
      </c>
      <c r="FU51">
        <v>30127.9</v>
      </c>
      <c r="FV51">
        <v>24441.3</v>
      </c>
      <c r="FW51">
        <v>35638.199999999997</v>
      </c>
      <c r="FX51">
        <v>32307.1</v>
      </c>
      <c r="FY51">
        <v>44048.1</v>
      </c>
      <c r="FZ51">
        <v>39906.400000000001</v>
      </c>
      <c r="GA51">
        <v>2.21773</v>
      </c>
      <c r="GB51">
        <v>1.93875</v>
      </c>
      <c r="GC51">
        <v>0.150647</v>
      </c>
      <c r="GD51">
        <v>0</v>
      </c>
      <c r="GE51">
        <v>22.683</v>
      </c>
      <c r="GF51">
        <v>999.9</v>
      </c>
      <c r="GG51">
        <v>57.1</v>
      </c>
      <c r="GH51">
        <v>29.2</v>
      </c>
      <c r="GI51">
        <v>22.9376</v>
      </c>
      <c r="GJ51">
        <v>30.649100000000001</v>
      </c>
      <c r="GK51">
        <v>39.6434</v>
      </c>
      <c r="GL51">
        <v>1</v>
      </c>
      <c r="GM51">
        <v>-0.29933900000000002</v>
      </c>
      <c r="GN51">
        <v>-0.94961899999999999</v>
      </c>
      <c r="GO51">
        <v>20.265899999999998</v>
      </c>
      <c r="GP51">
        <v>5.2285199999999996</v>
      </c>
      <c r="GQ51">
        <v>11.902100000000001</v>
      </c>
      <c r="GR51">
        <v>4.9654999999999996</v>
      </c>
      <c r="GS51">
        <v>3.2919999999999998</v>
      </c>
      <c r="GT51">
        <v>9999</v>
      </c>
      <c r="GU51">
        <v>9999</v>
      </c>
      <c r="GV51">
        <v>5521.9</v>
      </c>
      <c r="GW51">
        <v>977.6</v>
      </c>
      <c r="GX51">
        <v>1.8769800000000001</v>
      </c>
      <c r="GY51">
        <v>1.8751599999999999</v>
      </c>
      <c r="GZ51">
        <v>1.8738300000000001</v>
      </c>
      <c r="HA51">
        <v>1.8730199999999999</v>
      </c>
      <c r="HB51">
        <v>1.8745400000000001</v>
      </c>
      <c r="HC51">
        <v>1.86951</v>
      </c>
      <c r="HD51">
        <v>1.87378</v>
      </c>
      <c r="HE51">
        <v>1.8788100000000001</v>
      </c>
      <c r="HF51">
        <v>0</v>
      </c>
      <c r="HG51">
        <v>0</v>
      </c>
      <c r="HH51">
        <v>0</v>
      </c>
      <c r="HI51">
        <v>0</v>
      </c>
      <c r="HJ51" t="s">
        <v>399</v>
      </c>
      <c r="HK51" t="s">
        <v>400</v>
      </c>
      <c r="HL51" t="s">
        <v>401</v>
      </c>
      <c r="HM51" t="s">
        <v>401</v>
      </c>
      <c r="HN51" t="s">
        <v>401</v>
      </c>
      <c r="HO51" t="s">
        <v>401</v>
      </c>
      <c r="HP51">
        <v>0</v>
      </c>
      <c r="HQ51">
        <v>100</v>
      </c>
      <c r="HR51">
        <v>100</v>
      </c>
      <c r="HS51">
        <v>-0.66500000000000004</v>
      </c>
      <c r="HT51">
        <v>0.16209999999999999</v>
      </c>
      <c r="HU51">
        <v>6.8005516536488481E-2</v>
      </c>
      <c r="HV51">
        <v>9.7846438420996166E-4</v>
      </c>
      <c r="HW51">
        <v>-2.5827086373742828E-6</v>
      </c>
      <c r="HX51">
        <v>7.8586341386663365E-10</v>
      </c>
      <c r="HY51">
        <v>-8.8080901990740174E-2</v>
      </c>
      <c r="HZ51">
        <v>-8.4438002641763817E-3</v>
      </c>
      <c r="IA51">
        <v>1.264093270743213E-3</v>
      </c>
      <c r="IB51">
        <v>-1.32040390140585E-5</v>
      </c>
      <c r="IC51">
        <v>5</v>
      </c>
      <c r="ID51">
        <v>2007</v>
      </c>
      <c r="IE51">
        <v>1</v>
      </c>
      <c r="IF51">
        <v>23</v>
      </c>
      <c r="IG51">
        <v>1.3</v>
      </c>
      <c r="IH51">
        <v>6</v>
      </c>
      <c r="II51">
        <v>2.1936</v>
      </c>
      <c r="IJ51">
        <v>2.4304199999999998</v>
      </c>
      <c r="IK51">
        <v>1.42578</v>
      </c>
      <c r="IL51">
        <v>2.2900399999999999</v>
      </c>
      <c r="IM51">
        <v>1.5478499999999999</v>
      </c>
      <c r="IN51">
        <v>2.2741699999999998</v>
      </c>
      <c r="IO51">
        <v>31.695499999999999</v>
      </c>
      <c r="IP51">
        <v>14.7362</v>
      </c>
      <c r="IQ51">
        <v>18</v>
      </c>
      <c r="IR51">
        <v>623.08900000000006</v>
      </c>
      <c r="IS51">
        <v>431.66800000000001</v>
      </c>
      <c r="IT51">
        <v>25.000399999999999</v>
      </c>
      <c r="IU51">
        <v>23.496300000000002</v>
      </c>
      <c r="IV51">
        <v>30</v>
      </c>
      <c r="IW51">
        <v>23.4312</v>
      </c>
      <c r="IX51">
        <v>23.376300000000001</v>
      </c>
      <c r="IY51">
        <v>43.923999999999999</v>
      </c>
      <c r="IZ51">
        <v>27.8111</v>
      </c>
      <c r="JA51">
        <v>8.4921600000000002</v>
      </c>
      <c r="JB51">
        <v>25</v>
      </c>
      <c r="JC51">
        <v>1000</v>
      </c>
      <c r="JD51">
        <v>16.8584</v>
      </c>
      <c r="JE51">
        <v>101.574</v>
      </c>
      <c r="JF51">
        <v>101.501</v>
      </c>
    </row>
    <row r="52" spans="1:266" x14ac:dyDescent="0.2">
      <c r="A52">
        <v>36</v>
      </c>
      <c r="B52">
        <v>1657255472.5</v>
      </c>
      <c r="C52">
        <v>4434.4000000953674</v>
      </c>
      <c r="D52" t="s">
        <v>509</v>
      </c>
      <c r="E52" t="s">
        <v>510</v>
      </c>
      <c r="F52" t="s">
        <v>394</v>
      </c>
      <c r="H52" t="s">
        <v>477</v>
      </c>
      <c r="I52" t="s">
        <v>478</v>
      </c>
      <c r="J52" t="s">
        <v>479</v>
      </c>
      <c r="K52">
        <v>1657255472.5</v>
      </c>
      <c r="L52">
        <f t="shared" si="46"/>
        <v>4.0892920853356791E-3</v>
      </c>
      <c r="M52">
        <f t="shared" si="47"/>
        <v>4.0892920853356793</v>
      </c>
      <c r="N52">
        <f t="shared" si="48"/>
        <v>21.423273567267497</v>
      </c>
      <c r="O52">
        <f t="shared" si="49"/>
        <v>1173.817</v>
      </c>
      <c r="P52">
        <f t="shared" si="50"/>
        <v>1040.7931120492831</v>
      </c>
      <c r="Q52">
        <f t="shared" si="51"/>
        <v>105.52495680935084</v>
      </c>
      <c r="R52">
        <f t="shared" si="52"/>
        <v>119.01211373621821</v>
      </c>
      <c r="S52">
        <f t="shared" si="53"/>
        <v>0.33816217015754951</v>
      </c>
      <c r="T52">
        <f t="shared" si="54"/>
        <v>1.9174945956702032</v>
      </c>
      <c r="U52">
        <f t="shared" si="55"/>
        <v>0.30818681814306836</v>
      </c>
      <c r="V52">
        <f t="shared" si="56"/>
        <v>0.19508802342730958</v>
      </c>
      <c r="W52">
        <f t="shared" si="57"/>
        <v>241.72306007527965</v>
      </c>
      <c r="X52">
        <f t="shared" si="58"/>
        <v>26.439024764433658</v>
      </c>
      <c r="Y52">
        <f t="shared" si="59"/>
        <v>26.439024764433658</v>
      </c>
      <c r="Z52">
        <f t="shared" si="60"/>
        <v>3.4629175913997541</v>
      </c>
      <c r="AA52">
        <f t="shared" si="61"/>
        <v>64.223333638847961</v>
      </c>
      <c r="AB52">
        <f t="shared" si="62"/>
        <v>2.1548707841960999</v>
      </c>
      <c r="AC52">
        <f t="shared" si="63"/>
        <v>3.3552770653634258</v>
      </c>
      <c r="AD52">
        <f t="shared" si="64"/>
        <v>1.3080468072036542</v>
      </c>
      <c r="AE52">
        <f t="shared" si="65"/>
        <v>-180.33778096330346</v>
      </c>
      <c r="AF52">
        <f t="shared" si="66"/>
        <v>-55.236340092616175</v>
      </c>
      <c r="AG52">
        <f t="shared" si="67"/>
        <v>-6.1654465264632741</v>
      </c>
      <c r="AH52">
        <f t="shared" si="68"/>
        <v>-1.6507507103270314E-2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25927.947066880799</v>
      </c>
      <c r="AN52" t="s">
        <v>395</v>
      </c>
      <c r="AO52" t="s">
        <v>395</v>
      </c>
      <c r="AP52">
        <v>0</v>
      </c>
      <c r="AQ52">
        <v>0</v>
      </c>
      <c r="AR52" t="e">
        <f t="shared" si="72"/>
        <v>#DIV/0!</v>
      </c>
      <c r="AS52">
        <v>0</v>
      </c>
      <c r="AT52" t="s">
        <v>395</v>
      </c>
      <c r="AU52" t="s">
        <v>395</v>
      </c>
      <c r="AV52">
        <v>0</v>
      </c>
      <c r="AW52">
        <v>0</v>
      </c>
      <c r="AX52" t="e">
        <f t="shared" si="73"/>
        <v>#DIV/0!</v>
      </c>
      <c r="AY52">
        <v>0.5</v>
      </c>
      <c r="AZ52">
        <f t="shared" si="74"/>
        <v>1261.1355005571399</v>
      </c>
      <c r="BA52">
        <f t="shared" si="75"/>
        <v>21.423273567267497</v>
      </c>
      <c r="BB52" t="e">
        <f t="shared" si="76"/>
        <v>#DIV/0!</v>
      </c>
      <c r="BC52">
        <f t="shared" si="77"/>
        <v>1.6987289278434552E-2</v>
      </c>
      <c r="BD52" t="e">
        <f t="shared" si="78"/>
        <v>#DIV/0!</v>
      </c>
      <c r="BE52" t="e">
        <f t="shared" si="79"/>
        <v>#DIV/0!</v>
      </c>
      <c r="BF52" t="s">
        <v>395</v>
      </c>
      <c r="BG52">
        <v>0</v>
      </c>
      <c r="BH52" t="e">
        <f t="shared" si="80"/>
        <v>#DIV/0!</v>
      </c>
      <c r="BI52" t="e">
        <f t="shared" si="81"/>
        <v>#DIV/0!</v>
      </c>
      <c r="BJ52" t="e">
        <f t="shared" si="82"/>
        <v>#DIV/0!</v>
      </c>
      <c r="BK52" t="e">
        <f t="shared" si="83"/>
        <v>#DIV/0!</v>
      </c>
      <c r="BL52" t="e">
        <f t="shared" si="84"/>
        <v>#DIV/0!</v>
      </c>
      <c r="BM52" t="e">
        <f t="shared" si="85"/>
        <v>#DIV/0!</v>
      </c>
      <c r="BN52" t="e">
        <f t="shared" si="86"/>
        <v>#DIV/0!</v>
      </c>
      <c r="BO52" t="e">
        <f t="shared" si="87"/>
        <v>#DIV/0!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f t="shared" si="88"/>
        <v>1499.91</v>
      </c>
      <c r="CI52">
        <f t="shared" si="89"/>
        <v>1261.1355005571399</v>
      </c>
      <c r="CJ52">
        <f t="shared" si="90"/>
        <v>0.84080744881835567</v>
      </c>
      <c r="CK52">
        <f t="shared" si="91"/>
        <v>0.16115837621942625</v>
      </c>
      <c r="CL52">
        <v>6</v>
      </c>
      <c r="CM52">
        <v>0.5</v>
      </c>
      <c r="CN52" t="s">
        <v>396</v>
      </c>
      <c r="CO52">
        <v>2</v>
      </c>
      <c r="CP52">
        <v>1657255472.5</v>
      </c>
      <c r="CQ52">
        <v>1173.817</v>
      </c>
      <c r="CR52">
        <v>1200.03</v>
      </c>
      <c r="CS52">
        <v>21.253499999999999</v>
      </c>
      <c r="CT52">
        <v>17.252700000000001</v>
      </c>
      <c r="CU52">
        <v>1174.6199999999999</v>
      </c>
      <c r="CV52">
        <v>21.081499999999998</v>
      </c>
      <c r="CW52">
        <v>600.23699999999997</v>
      </c>
      <c r="CX52">
        <v>101.289</v>
      </c>
      <c r="CY52">
        <v>9.9984600000000007E-2</v>
      </c>
      <c r="CZ52">
        <v>25.904699999999998</v>
      </c>
      <c r="DA52">
        <v>25.406700000000001</v>
      </c>
      <c r="DB52">
        <v>999.9</v>
      </c>
      <c r="DC52">
        <v>0</v>
      </c>
      <c r="DD52">
        <v>0</v>
      </c>
      <c r="DE52">
        <v>4996.88</v>
      </c>
      <c r="DF52">
        <v>0</v>
      </c>
      <c r="DG52">
        <v>341.767</v>
      </c>
      <c r="DH52">
        <v>-26.3949</v>
      </c>
      <c r="DI52">
        <v>1199.1199999999999</v>
      </c>
      <c r="DJ52">
        <v>1221.0899999999999</v>
      </c>
      <c r="DK52">
        <v>4.0008400000000002</v>
      </c>
      <c r="DL52">
        <v>1200.03</v>
      </c>
      <c r="DM52">
        <v>17.252700000000001</v>
      </c>
      <c r="DN52">
        <v>2.1527500000000002</v>
      </c>
      <c r="DO52">
        <v>1.7475099999999999</v>
      </c>
      <c r="DP52">
        <v>18.614899999999999</v>
      </c>
      <c r="DQ52">
        <v>15.324999999999999</v>
      </c>
      <c r="DR52">
        <v>1499.91</v>
      </c>
      <c r="DS52">
        <v>0.97299599999999997</v>
      </c>
      <c r="DT52">
        <v>2.7003800000000001E-2</v>
      </c>
      <c r="DU52">
        <v>0</v>
      </c>
      <c r="DV52">
        <v>764.92399999999998</v>
      </c>
      <c r="DW52">
        <v>4.9993100000000004</v>
      </c>
      <c r="DX52">
        <v>15652.2</v>
      </c>
      <c r="DY52">
        <v>13258.5</v>
      </c>
      <c r="DZ52">
        <v>39.25</v>
      </c>
      <c r="EA52">
        <v>40</v>
      </c>
      <c r="EB52">
        <v>39.375</v>
      </c>
      <c r="EC52">
        <v>40.25</v>
      </c>
      <c r="ED52">
        <v>40.686999999999998</v>
      </c>
      <c r="EE52">
        <v>1454.54</v>
      </c>
      <c r="EF52">
        <v>40.369999999999997</v>
      </c>
      <c r="EG52">
        <v>0</v>
      </c>
      <c r="EH52">
        <v>1657255472.9000001</v>
      </c>
      <c r="EI52">
        <v>0</v>
      </c>
      <c r="EJ52">
        <v>764.76557692307688</v>
      </c>
      <c r="EK52">
        <v>0.58430769039363861</v>
      </c>
      <c r="EL52">
        <v>169.14529790450399</v>
      </c>
      <c r="EM52">
        <v>15616.073076923079</v>
      </c>
      <c r="EN52">
        <v>15</v>
      </c>
      <c r="EO52">
        <v>1657255500.5</v>
      </c>
      <c r="EP52" t="s">
        <v>511</v>
      </c>
      <c r="EQ52">
        <v>1657255500.5</v>
      </c>
      <c r="ER52">
        <v>1657255007.5</v>
      </c>
      <c r="ES52">
        <v>32</v>
      </c>
      <c r="ET52">
        <v>0.23200000000000001</v>
      </c>
      <c r="EU52">
        <v>1.2E-2</v>
      </c>
      <c r="EV52">
        <v>-0.80300000000000005</v>
      </c>
      <c r="EW52">
        <v>5.1999999999999998E-2</v>
      </c>
      <c r="EX52">
        <v>1200</v>
      </c>
      <c r="EY52">
        <v>16</v>
      </c>
      <c r="EZ52">
        <v>0.23</v>
      </c>
      <c r="FA52">
        <v>0.02</v>
      </c>
      <c r="FB52">
        <v>-26.3369</v>
      </c>
      <c r="FC52">
        <v>-1.263056445993032</v>
      </c>
      <c r="FD52">
        <v>0.1625493320990698</v>
      </c>
      <c r="FE52">
        <v>0</v>
      </c>
      <c r="FF52">
        <v>4.0163312195121952</v>
      </c>
      <c r="FG52">
        <v>-4.1118188153300858E-2</v>
      </c>
      <c r="FH52">
        <v>4.4090390497315956E-3</v>
      </c>
      <c r="FI52">
        <v>1</v>
      </c>
      <c r="FJ52">
        <v>1</v>
      </c>
      <c r="FK52">
        <v>2</v>
      </c>
      <c r="FL52" t="s">
        <v>398</v>
      </c>
      <c r="FM52">
        <v>3.1825100000000002</v>
      </c>
      <c r="FN52">
        <v>2.7644299999999999</v>
      </c>
      <c r="FO52">
        <v>0.21471399999999999</v>
      </c>
      <c r="FP52">
        <v>0.218442</v>
      </c>
      <c r="FQ52">
        <v>0.111787</v>
      </c>
      <c r="FR52">
        <v>9.7168500000000005E-2</v>
      </c>
      <c r="FS52">
        <v>25220.9</v>
      </c>
      <c r="FT52">
        <v>19549.400000000001</v>
      </c>
      <c r="FU52">
        <v>30124.1</v>
      </c>
      <c r="FV52">
        <v>24438.400000000001</v>
      </c>
      <c r="FW52">
        <v>35578.199999999997</v>
      </c>
      <c r="FX52">
        <v>32244.9</v>
      </c>
      <c r="FY52">
        <v>44042.400000000001</v>
      </c>
      <c r="FZ52">
        <v>39901.4</v>
      </c>
      <c r="GA52">
        <v>2.2181199999999999</v>
      </c>
      <c r="GB52">
        <v>1.9402699999999999</v>
      </c>
      <c r="GC52">
        <v>0.15073300000000001</v>
      </c>
      <c r="GD52">
        <v>0</v>
      </c>
      <c r="GE52">
        <v>22.930099999999999</v>
      </c>
      <c r="GF52">
        <v>999.9</v>
      </c>
      <c r="GG52">
        <v>57.3</v>
      </c>
      <c r="GH52">
        <v>29.1</v>
      </c>
      <c r="GI52">
        <v>22.8842</v>
      </c>
      <c r="GJ52">
        <v>30.809100000000001</v>
      </c>
      <c r="GK52">
        <v>39.607399999999998</v>
      </c>
      <c r="GL52">
        <v>1</v>
      </c>
      <c r="GM52">
        <v>-0.29544199999999998</v>
      </c>
      <c r="GN52">
        <v>-0.89051999999999998</v>
      </c>
      <c r="GO52">
        <v>20.265599999999999</v>
      </c>
      <c r="GP52">
        <v>5.2282200000000003</v>
      </c>
      <c r="GQ52">
        <v>11.902100000000001</v>
      </c>
      <c r="GR52">
        <v>4.9654499999999997</v>
      </c>
      <c r="GS52">
        <v>3.2919999999999998</v>
      </c>
      <c r="GT52">
        <v>9999</v>
      </c>
      <c r="GU52">
        <v>9999</v>
      </c>
      <c r="GV52">
        <v>5526.7</v>
      </c>
      <c r="GW52">
        <v>977.6</v>
      </c>
      <c r="GX52">
        <v>1.8769199999999999</v>
      </c>
      <c r="GY52">
        <v>1.8751500000000001</v>
      </c>
      <c r="GZ52">
        <v>1.87385</v>
      </c>
      <c r="HA52">
        <v>1.8730199999999999</v>
      </c>
      <c r="HB52">
        <v>1.8745400000000001</v>
      </c>
      <c r="HC52">
        <v>1.86951</v>
      </c>
      <c r="HD52">
        <v>1.8737699999999999</v>
      </c>
      <c r="HE52">
        <v>1.8788100000000001</v>
      </c>
      <c r="HF52">
        <v>0</v>
      </c>
      <c r="HG52">
        <v>0</v>
      </c>
      <c r="HH52">
        <v>0</v>
      </c>
      <c r="HI52">
        <v>0</v>
      </c>
      <c r="HJ52" t="s">
        <v>399</v>
      </c>
      <c r="HK52" t="s">
        <v>400</v>
      </c>
      <c r="HL52" t="s">
        <v>401</v>
      </c>
      <c r="HM52" t="s">
        <v>401</v>
      </c>
      <c r="HN52" t="s">
        <v>401</v>
      </c>
      <c r="HO52" t="s">
        <v>401</v>
      </c>
      <c r="HP52">
        <v>0</v>
      </c>
      <c r="HQ52">
        <v>100</v>
      </c>
      <c r="HR52">
        <v>100</v>
      </c>
      <c r="HS52">
        <v>-0.80300000000000005</v>
      </c>
      <c r="HT52">
        <v>0.17199999999999999</v>
      </c>
      <c r="HU52">
        <v>0.15540756872653549</v>
      </c>
      <c r="HV52">
        <v>9.7846438420996166E-4</v>
      </c>
      <c r="HW52">
        <v>-2.5827086373742828E-6</v>
      </c>
      <c r="HX52">
        <v>7.8586341386663365E-10</v>
      </c>
      <c r="HY52">
        <v>-8.8080901990740174E-2</v>
      </c>
      <c r="HZ52">
        <v>-8.4438002641763817E-3</v>
      </c>
      <c r="IA52">
        <v>1.264093270743213E-3</v>
      </c>
      <c r="IB52">
        <v>-1.32040390140585E-5</v>
      </c>
      <c r="IC52">
        <v>5</v>
      </c>
      <c r="ID52">
        <v>2007</v>
      </c>
      <c r="IE52">
        <v>1</v>
      </c>
      <c r="IF52">
        <v>23</v>
      </c>
      <c r="IG52">
        <v>1.3</v>
      </c>
      <c r="IH52">
        <v>7.8</v>
      </c>
      <c r="II52">
        <v>2.5512700000000001</v>
      </c>
      <c r="IJ52">
        <v>2.4267599999999998</v>
      </c>
      <c r="IK52">
        <v>1.42578</v>
      </c>
      <c r="IL52">
        <v>2.2900399999999999</v>
      </c>
      <c r="IM52">
        <v>1.5478499999999999</v>
      </c>
      <c r="IN52">
        <v>2.2497600000000002</v>
      </c>
      <c r="IO52">
        <v>31.717300000000002</v>
      </c>
      <c r="IP52">
        <v>14.7187</v>
      </c>
      <c r="IQ52">
        <v>18</v>
      </c>
      <c r="IR52">
        <v>623.62300000000005</v>
      </c>
      <c r="IS52">
        <v>432.702</v>
      </c>
      <c r="IT52">
        <v>25.000299999999999</v>
      </c>
      <c r="IU52">
        <v>23.546900000000001</v>
      </c>
      <c r="IV52">
        <v>30.0002</v>
      </c>
      <c r="IW52">
        <v>23.452999999999999</v>
      </c>
      <c r="IX52">
        <v>23.3978</v>
      </c>
      <c r="IY52">
        <v>51.070799999999998</v>
      </c>
      <c r="IZ52">
        <v>26.388300000000001</v>
      </c>
      <c r="JA52">
        <v>7.5562699999999996</v>
      </c>
      <c r="JB52">
        <v>25</v>
      </c>
      <c r="JC52">
        <v>1200</v>
      </c>
      <c r="JD52">
        <v>17.3306</v>
      </c>
      <c r="JE52">
        <v>101.56100000000001</v>
      </c>
      <c r="JF52">
        <v>101.488</v>
      </c>
    </row>
    <row r="53" spans="1:266" x14ac:dyDescent="0.2">
      <c r="A53">
        <v>37</v>
      </c>
      <c r="B53">
        <v>1657255576.5</v>
      </c>
      <c r="C53">
        <v>4538.4000000953674</v>
      </c>
      <c r="D53" t="s">
        <v>512</v>
      </c>
      <c r="E53" t="s">
        <v>513</v>
      </c>
      <c r="F53" t="s">
        <v>394</v>
      </c>
      <c r="H53" t="s">
        <v>477</v>
      </c>
      <c r="I53" t="s">
        <v>478</v>
      </c>
      <c r="J53" t="s">
        <v>479</v>
      </c>
      <c r="K53">
        <v>1657255576.5</v>
      </c>
      <c r="L53">
        <f t="shared" si="46"/>
        <v>4.1672697530700928E-3</v>
      </c>
      <c r="M53">
        <f t="shared" si="47"/>
        <v>4.1672697530700926</v>
      </c>
      <c r="N53">
        <f t="shared" si="48"/>
        <v>21.312232443910606</v>
      </c>
      <c r="O53">
        <f t="shared" si="49"/>
        <v>1472.5519999999999</v>
      </c>
      <c r="P53">
        <f t="shared" si="50"/>
        <v>1335.6002049761905</v>
      </c>
      <c r="Q53">
        <f t="shared" si="51"/>
        <v>135.41416748217725</v>
      </c>
      <c r="R53">
        <f t="shared" si="52"/>
        <v>149.29947031399999</v>
      </c>
      <c r="S53">
        <f t="shared" si="53"/>
        <v>0.34423941002712571</v>
      </c>
      <c r="T53">
        <f t="shared" si="54"/>
        <v>1.9201509641548353</v>
      </c>
      <c r="U53">
        <f t="shared" si="55"/>
        <v>0.3132685939303867</v>
      </c>
      <c r="V53">
        <f t="shared" si="56"/>
        <v>0.19834275492406162</v>
      </c>
      <c r="W53">
        <f t="shared" si="57"/>
        <v>241.74801707489857</v>
      </c>
      <c r="X53">
        <f t="shared" si="58"/>
        <v>26.268051958908558</v>
      </c>
      <c r="Y53">
        <f t="shared" si="59"/>
        <v>26.268051958908558</v>
      </c>
      <c r="Z53">
        <f t="shared" si="60"/>
        <v>3.4281514686037453</v>
      </c>
      <c r="AA53">
        <f t="shared" si="61"/>
        <v>63.601981054098559</v>
      </c>
      <c r="AB53">
        <f t="shared" si="62"/>
        <v>2.1163073587249999</v>
      </c>
      <c r="AC53">
        <f t="shared" si="63"/>
        <v>3.3274236488402957</v>
      </c>
      <c r="AD53">
        <f t="shared" si="64"/>
        <v>1.3118441098787454</v>
      </c>
      <c r="AE53">
        <f t="shared" si="65"/>
        <v>-183.7765961103911</v>
      </c>
      <c r="AF53">
        <f t="shared" si="66"/>
        <v>-52.179044848420048</v>
      </c>
      <c r="AG53">
        <f t="shared" si="67"/>
        <v>-5.8070512968192647</v>
      </c>
      <c r="AH53">
        <f t="shared" si="68"/>
        <v>-1.4675180731828164E-2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26007.361667328372</v>
      </c>
      <c r="AN53" t="s">
        <v>395</v>
      </c>
      <c r="AO53" t="s">
        <v>395</v>
      </c>
      <c r="AP53">
        <v>0</v>
      </c>
      <c r="AQ53">
        <v>0</v>
      </c>
      <c r="AR53" t="e">
        <f t="shared" si="72"/>
        <v>#DIV/0!</v>
      </c>
      <c r="AS53">
        <v>0</v>
      </c>
      <c r="AT53" t="s">
        <v>395</v>
      </c>
      <c r="AU53" t="s">
        <v>395</v>
      </c>
      <c r="AV53">
        <v>0</v>
      </c>
      <c r="AW53">
        <v>0</v>
      </c>
      <c r="AX53" t="e">
        <f t="shared" si="73"/>
        <v>#DIV/0!</v>
      </c>
      <c r="AY53">
        <v>0.5</v>
      </c>
      <c r="AZ53">
        <f t="shared" si="74"/>
        <v>1261.2696005569424</v>
      </c>
      <c r="BA53">
        <f t="shared" si="75"/>
        <v>21.312232443910606</v>
      </c>
      <c r="BB53" t="e">
        <f t="shared" si="76"/>
        <v>#DIV/0!</v>
      </c>
      <c r="BC53">
        <f t="shared" si="77"/>
        <v>1.6897443999680722E-2</v>
      </c>
      <c r="BD53" t="e">
        <f t="shared" si="78"/>
        <v>#DIV/0!</v>
      </c>
      <c r="BE53" t="e">
        <f t="shared" si="79"/>
        <v>#DIV/0!</v>
      </c>
      <c r="BF53" t="s">
        <v>395</v>
      </c>
      <c r="BG53">
        <v>0</v>
      </c>
      <c r="BH53" t="e">
        <f t="shared" si="80"/>
        <v>#DIV/0!</v>
      </c>
      <c r="BI53" t="e">
        <f t="shared" si="81"/>
        <v>#DIV/0!</v>
      </c>
      <c r="BJ53" t="e">
        <f t="shared" si="82"/>
        <v>#DIV/0!</v>
      </c>
      <c r="BK53" t="e">
        <f t="shared" si="83"/>
        <v>#DIV/0!</v>
      </c>
      <c r="BL53" t="e">
        <f t="shared" si="84"/>
        <v>#DIV/0!</v>
      </c>
      <c r="BM53" t="e">
        <f t="shared" si="85"/>
        <v>#DIV/0!</v>
      </c>
      <c r="BN53" t="e">
        <f t="shared" si="86"/>
        <v>#DIV/0!</v>
      </c>
      <c r="BO53" t="e">
        <f t="shared" si="87"/>
        <v>#DIV/0!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f t="shared" si="88"/>
        <v>1500.07</v>
      </c>
      <c r="CI53">
        <f t="shared" si="89"/>
        <v>1261.2696005569424</v>
      </c>
      <c r="CJ53">
        <f t="shared" si="90"/>
        <v>0.84080716270370204</v>
      </c>
      <c r="CK53">
        <f t="shared" si="91"/>
        <v>0.16115782401814488</v>
      </c>
      <c r="CL53">
        <v>6</v>
      </c>
      <c r="CM53">
        <v>0.5</v>
      </c>
      <c r="CN53" t="s">
        <v>396</v>
      </c>
      <c r="CO53">
        <v>2</v>
      </c>
      <c r="CP53">
        <v>1657255576.5</v>
      </c>
      <c r="CQ53">
        <v>1472.5519999999999</v>
      </c>
      <c r="CR53">
        <v>1499.98</v>
      </c>
      <c r="CS53">
        <v>20.8733</v>
      </c>
      <c r="CT53">
        <v>16.796099999999999</v>
      </c>
      <c r="CU53">
        <v>1473.96</v>
      </c>
      <c r="CV53">
        <v>20.711300000000001</v>
      </c>
      <c r="CW53">
        <v>600.45399999999995</v>
      </c>
      <c r="CX53">
        <v>101.288</v>
      </c>
      <c r="CY53">
        <v>0.10025000000000001</v>
      </c>
      <c r="CZ53">
        <v>25.763999999999999</v>
      </c>
      <c r="DA53">
        <v>25.221699999999998</v>
      </c>
      <c r="DB53">
        <v>999.9</v>
      </c>
      <c r="DC53">
        <v>0</v>
      </c>
      <c r="DD53">
        <v>0</v>
      </c>
      <c r="DE53">
        <v>5008.12</v>
      </c>
      <c r="DF53">
        <v>0</v>
      </c>
      <c r="DG53">
        <v>540.07600000000002</v>
      </c>
      <c r="DH53">
        <v>-27.284700000000001</v>
      </c>
      <c r="DI53">
        <v>1504.09</v>
      </c>
      <c r="DJ53">
        <v>1525.6</v>
      </c>
      <c r="DK53">
        <v>4.0772399999999998</v>
      </c>
      <c r="DL53">
        <v>1499.98</v>
      </c>
      <c r="DM53">
        <v>16.796099999999999</v>
      </c>
      <c r="DN53">
        <v>2.1142099999999999</v>
      </c>
      <c r="DO53">
        <v>1.7012400000000001</v>
      </c>
      <c r="DP53">
        <v>18.326699999999999</v>
      </c>
      <c r="DQ53">
        <v>14.9077</v>
      </c>
      <c r="DR53">
        <v>1500.07</v>
      </c>
      <c r="DS53">
        <v>0.97300600000000004</v>
      </c>
      <c r="DT53">
        <v>2.69936E-2</v>
      </c>
      <c r="DU53">
        <v>0</v>
      </c>
      <c r="DV53">
        <v>763.30600000000004</v>
      </c>
      <c r="DW53">
        <v>4.9993100000000004</v>
      </c>
      <c r="DX53">
        <v>16183</v>
      </c>
      <c r="DY53">
        <v>13259.9</v>
      </c>
      <c r="DZ53">
        <v>40.5</v>
      </c>
      <c r="EA53">
        <v>40.936999999999998</v>
      </c>
      <c r="EB53">
        <v>40.561999999999998</v>
      </c>
      <c r="EC53">
        <v>41.125</v>
      </c>
      <c r="ED53">
        <v>41.686999999999998</v>
      </c>
      <c r="EE53">
        <v>1454.71</v>
      </c>
      <c r="EF53">
        <v>40.36</v>
      </c>
      <c r="EG53">
        <v>0</v>
      </c>
      <c r="EH53">
        <v>1657255577.3</v>
      </c>
      <c r="EI53">
        <v>0</v>
      </c>
      <c r="EJ53">
        <v>762.09984615384622</v>
      </c>
      <c r="EK53">
        <v>10.75213676613766</v>
      </c>
      <c r="EL53">
        <v>4490.9777798249634</v>
      </c>
      <c r="EM53">
        <v>15775.49615384615</v>
      </c>
      <c r="EN53">
        <v>15</v>
      </c>
      <c r="EO53">
        <v>1657255602</v>
      </c>
      <c r="EP53" t="s">
        <v>514</v>
      </c>
      <c r="EQ53">
        <v>1657255602</v>
      </c>
      <c r="ER53">
        <v>1657255007.5</v>
      </c>
      <c r="ES53">
        <v>33</v>
      </c>
      <c r="ET53">
        <v>-0.1</v>
      </c>
      <c r="EU53">
        <v>1.2E-2</v>
      </c>
      <c r="EV53">
        <v>-1.4079999999999999</v>
      </c>
      <c r="EW53">
        <v>5.1999999999999998E-2</v>
      </c>
      <c r="EX53">
        <v>1500</v>
      </c>
      <c r="EY53">
        <v>16</v>
      </c>
      <c r="EZ53">
        <v>0.12</v>
      </c>
      <c r="FA53">
        <v>0.02</v>
      </c>
      <c r="FB53">
        <v>-27.038799999999998</v>
      </c>
      <c r="FC53">
        <v>-1.229619512195111</v>
      </c>
      <c r="FD53">
        <v>0.1571639380221628</v>
      </c>
      <c r="FE53">
        <v>0</v>
      </c>
      <c r="FF53">
        <v>4.099929024390244</v>
      </c>
      <c r="FG53">
        <v>-0.2040662717770044</v>
      </c>
      <c r="FH53">
        <v>2.1493847083824239E-2</v>
      </c>
      <c r="FI53">
        <v>1</v>
      </c>
      <c r="FJ53">
        <v>1</v>
      </c>
      <c r="FK53">
        <v>2</v>
      </c>
      <c r="FL53" t="s">
        <v>398</v>
      </c>
      <c r="FM53">
        <v>3.1829700000000001</v>
      </c>
      <c r="FN53">
        <v>2.7647499999999998</v>
      </c>
      <c r="FO53">
        <v>0.246978</v>
      </c>
      <c r="FP53">
        <v>0.250502</v>
      </c>
      <c r="FQ53">
        <v>0.11039400000000001</v>
      </c>
      <c r="FR53">
        <v>9.5329300000000006E-2</v>
      </c>
      <c r="FS53">
        <v>24188.3</v>
      </c>
      <c r="FT53">
        <v>18748.900000000001</v>
      </c>
      <c r="FU53">
        <v>30125.3</v>
      </c>
      <c r="FV53">
        <v>24437.5</v>
      </c>
      <c r="FW53">
        <v>35639.1</v>
      </c>
      <c r="FX53">
        <v>32312.2</v>
      </c>
      <c r="FY53">
        <v>44044.7</v>
      </c>
      <c r="FZ53">
        <v>39900.300000000003</v>
      </c>
      <c r="GA53">
        <v>2.2120500000000001</v>
      </c>
      <c r="GB53">
        <v>1.9400500000000001</v>
      </c>
      <c r="GC53">
        <v>0.14888100000000001</v>
      </c>
      <c r="GD53">
        <v>0</v>
      </c>
      <c r="GE53">
        <v>22.774899999999999</v>
      </c>
      <c r="GF53">
        <v>999.9</v>
      </c>
      <c r="GG53">
        <v>57.3</v>
      </c>
      <c r="GH53">
        <v>29.1</v>
      </c>
      <c r="GI53">
        <v>22.8842</v>
      </c>
      <c r="GJ53">
        <v>30.8291</v>
      </c>
      <c r="GK53">
        <v>39.959899999999998</v>
      </c>
      <c r="GL53">
        <v>1</v>
      </c>
      <c r="GM53">
        <v>-0.29347299999999998</v>
      </c>
      <c r="GN53">
        <v>-0.92818100000000003</v>
      </c>
      <c r="GO53">
        <v>20.265699999999999</v>
      </c>
      <c r="GP53">
        <v>5.2256799999999997</v>
      </c>
      <c r="GQ53">
        <v>11.902100000000001</v>
      </c>
      <c r="GR53">
        <v>4.9653499999999999</v>
      </c>
      <c r="GS53">
        <v>3.2919999999999998</v>
      </c>
      <c r="GT53">
        <v>9999</v>
      </c>
      <c r="GU53">
        <v>9999</v>
      </c>
      <c r="GV53">
        <v>5530.9</v>
      </c>
      <c r="GW53">
        <v>977.7</v>
      </c>
      <c r="GX53">
        <v>1.87687</v>
      </c>
      <c r="GY53">
        <v>1.8751500000000001</v>
      </c>
      <c r="GZ53">
        <v>1.8738900000000001</v>
      </c>
      <c r="HA53">
        <v>1.8730199999999999</v>
      </c>
      <c r="HB53">
        <v>1.8745400000000001</v>
      </c>
      <c r="HC53">
        <v>1.86951</v>
      </c>
      <c r="HD53">
        <v>1.8737699999999999</v>
      </c>
      <c r="HE53">
        <v>1.8788100000000001</v>
      </c>
      <c r="HF53">
        <v>0</v>
      </c>
      <c r="HG53">
        <v>0</v>
      </c>
      <c r="HH53">
        <v>0</v>
      </c>
      <c r="HI53">
        <v>0</v>
      </c>
      <c r="HJ53" t="s">
        <v>399</v>
      </c>
      <c r="HK53" t="s">
        <v>400</v>
      </c>
      <c r="HL53" t="s">
        <v>401</v>
      </c>
      <c r="HM53" t="s">
        <v>401</v>
      </c>
      <c r="HN53" t="s">
        <v>401</v>
      </c>
      <c r="HO53" t="s">
        <v>401</v>
      </c>
      <c r="HP53">
        <v>0</v>
      </c>
      <c r="HQ53">
        <v>100</v>
      </c>
      <c r="HR53">
        <v>100</v>
      </c>
      <c r="HS53">
        <v>-1.4079999999999999</v>
      </c>
      <c r="HT53">
        <v>0.16200000000000001</v>
      </c>
      <c r="HU53">
        <v>0.38640644488690401</v>
      </c>
      <c r="HV53">
        <v>9.7846438420996166E-4</v>
      </c>
      <c r="HW53">
        <v>-2.5827086373742828E-6</v>
      </c>
      <c r="HX53">
        <v>7.8586341386663365E-10</v>
      </c>
      <c r="HY53">
        <v>-8.8080901990740174E-2</v>
      </c>
      <c r="HZ53">
        <v>-8.4438002641763817E-3</v>
      </c>
      <c r="IA53">
        <v>1.264093270743213E-3</v>
      </c>
      <c r="IB53">
        <v>-1.32040390140585E-5</v>
      </c>
      <c r="IC53">
        <v>5</v>
      </c>
      <c r="ID53">
        <v>2007</v>
      </c>
      <c r="IE53">
        <v>1</v>
      </c>
      <c r="IF53">
        <v>23</v>
      </c>
      <c r="IG53">
        <v>1.3</v>
      </c>
      <c r="IH53">
        <v>9.5</v>
      </c>
      <c r="II53">
        <v>3.0651899999999999</v>
      </c>
      <c r="IJ53">
        <v>2.3974600000000001</v>
      </c>
      <c r="IK53">
        <v>1.42578</v>
      </c>
      <c r="IL53">
        <v>2.2900399999999999</v>
      </c>
      <c r="IM53">
        <v>1.5478499999999999</v>
      </c>
      <c r="IN53">
        <v>2.34009</v>
      </c>
      <c r="IO53">
        <v>31.695499999999999</v>
      </c>
      <c r="IP53">
        <v>14.709899999999999</v>
      </c>
      <c r="IQ53">
        <v>18</v>
      </c>
      <c r="IR53">
        <v>619.43399999999997</v>
      </c>
      <c r="IS53">
        <v>432.64400000000001</v>
      </c>
      <c r="IT53">
        <v>25.0001</v>
      </c>
      <c r="IU53">
        <v>23.575700000000001</v>
      </c>
      <c r="IV53">
        <v>30.0001</v>
      </c>
      <c r="IW53">
        <v>23.466699999999999</v>
      </c>
      <c r="IX53">
        <v>23.4054</v>
      </c>
      <c r="IY53">
        <v>61.375700000000002</v>
      </c>
      <c r="IZ53">
        <v>28.0138</v>
      </c>
      <c r="JA53">
        <v>6.1583300000000003</v>
      </c>
      <c r="JB53">
        <v>25</v>
      </c>
      <c r="JC53">
        <v>1500</v>
      </c>
      <c r="JD53">
        <v>16.871200000000002</v>
      </c>
      <c r="JE53">
        <v>101.566</v>
      </c>
      <c r="JF53">
        <v>101.485</v>
      </c>
    </row>
    <row r="54" spans="1:266" x14ac:dyDescent="0.2">
      <c r="A54">
        <v>38</v>
      </c>
      <c r="B54">
        <v>1657255678</v>
      </c>
      <c r="C54">
        <v>4639.9000000953674</v>
      </c>
      <c r="D54" t="s">
        <v>515</v>
      </c>
      <c r="E54" t="s">
        <v>516</v>
      </c>
      <c r="F54" t="s">
        <v>394</v>
      </c>
      <c r="H54" t="s">
        <v>477</v>
      </c>
      <c r="I54" t="s">
        <v>478</v>
      </c>
      <c r="J54" t="s">
        <v>479</v>
      </c>
      <c r="K54">
        <v>1657255678</v>
      </c>
      <c r="L54">
        <f t="shared" si="46"/>
        <v>4.047788611767039E-3</v>
      </c>
      <c r="M54">
        <f t="shared" si="47"/>
        <v>4.0477886117670394</v>
      </c>
      <c r="N54">
        <f t="shared" si="48"/>
        <v>19.643712123597776</v>
      </c>
      <c r="O54">
        <f t="shared" si="49"/>
        <v>1972.3689999999999</v>
      </c>
      <c r="P54">
        <f t="shared" si="50"/>
        <v>1830.0008706048784</v>
      </c>
      <c r="Q54">
        <f t="shared" si="51"/>
        <v>185.54924386922409</v>
      </c>
      <c r="R54">
        <f t="shared" si="52"/>
        <v>199.98437293646282</v>
      </c>
      <c r="S54">
        <f t="shared" si="53"/>
        <v>0.33237739198437344</v>
      </c>
      <c r="T54">
        <f t="shared" si="54"/>
        <v>1.9215455124881755</v>
      </c>
      <c r="U54">
        <f t="shared" si="55"/>
        <v>0.30342720932174289</v>
      </c>
      <c r="V54">
        <f t="shared" si="56"/>
        <v>0.1920324932956155</v>
      </c>
      <c r="W54">
        <f t="shared" si="57"/>
        <v>241.75017649325832</v>
      </c>
      <c r="X54">
        <f t="shared" si="58"/>
        <v>26.381188316818378</v>
      </c>
      <c r="Y54">
        <f t="shared" si="59"/>
        <v>26.381188316818378</v>
      </c>
      <c r="Z54">
        <f t="shared" si="60"/>
        <v>3.4511226557788635</v>
      </c>
      <c r="AA54">
        <f t="shared" si="61"/>
        <v>63.930257171016834</v>
      </c>
      <c r="AB54">
        <f t="shared" si="62"/>
        <v>2.1357823131892801</v>
      </c>
      <c r="AC54">
        <f t="shared" si="63"/>
        <v>3.3408004405112104</v>
      </c>
      <c r="AD54">
        <f t="shared" si="64"/>
        <v>1.3153403425895833</v>
      </c>
      <c r="AE54">
        <f t="shared" si="65"/>
        <v>-178.50747777892641</v>
      </c>
      <c r="AF54">
        <f t="shared" si="66"/>
        <v>-56.923891425517169</v>
      </c>
      <c r="AG54">
        <f t="shared" si="67"/>
        <v>-6.3362570894377006</v>
      </c>
      <c r="AH54">
        <f t="shared" si="68"/>
        <v>-1.7449800622969747E-2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26036.528421174968</v>
      </c>
      <c r="AN54" t="s">
        <v>395</v>
      </c>
      <c r="AO54" t="s">
        <v>395</v>
      </c>
      <c r="AP54">
        <v>0</v>
      </c>
      <c r="AQ54">
        <v>0</v>
      </c>
      <c r="AR54" t="e">
        <f t="shared" si="72"/>
        <v>#DIV/0!</v>
      </c>
      <c r="AS54">
        <v>0</v>
      </c>
      <c r="AT54" t="s">
        <v>395</v>
      </c>
      <c r="AU54" t="s">
        <v>395</v>
      </c>
      <c r="AV54">
        <v>0</v>
      </c>
      <c r="AW54">
        <v>0</v>
      </c>
      <c r="AX54" t="e">
        <f t="shared" si="73"/>
        <v>#DIV/0!</v>
      </c>
      <c r="AY54">
        <v>0.5</v>
      </c>
      <c r="AZ54">
        <f t="shared" si="74"/>
        <v>1261.2782924835535</v>
      </c>
      <c r="BA54">
        <f t="shared" si="75"/>
        <v>19.643712123597776</v>
      </c>
      <c r="BB54" t="e">
        <f t="shared" si="76"/>
        <v>#DIV/0!</v>
      </c>
      <c r="BC54">
        <f t="shared" si="77"/>
        <v>1.5574447162582813E-2</v>
      </c>
      <c r="BD54" t="e">
        <f t="shared" si="78"/>
        <v>#DIV/0!</v>
      </c>
      <c r="BE54" t="e">
        <f t="shared" si="79"/>
        <v>#DIV/0!</v>
      </c>
      <c r="BF54" t="s">
        <v>395</v>
      </c>
      <c r="BG54">
        <v>0</v>
      </c>
      <c r="BH54" t="e">
        <f t="shared" si="80"/>
        <v>#DIV/0!</v>
      </c>
      <c r="BI54" t="e">
        <f t="shared" si="81"/>
        <v>#DIV/0!</v>
      </c>
      <c r="BJ54" t="e">
        <f t="shared" si="82"/>
        <v>#DIV/0!</v>
      </c>
      <c r="BK54" t="e">
        <f t="shared" si="83"/>
        <v>#DIV/0!</v>
      </c>
      <c r="BL54" t="e">
        <f t="shared" si="84"/>
        <v>#DIV/0!</v>
      </c>
      <c r="BM54" t="e">
        <f t="shared" si="85"/>
        <v>#DIV/0!</v>
      </c>
      <c r="BN54" t="e">
        <f t="shared" si="86"/>
        <v>#DIV/0!</v>
      </c>
      <c r="BO54" t="e">
        <f t="shared" si="87"/>
        <v>#DIV/0!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f t="shared" si="88"/>
        <v>1500.08</v>
      </c>
      <c r="CI54">
        <f t="shared" si="89"/>
        <v>1261.2782924835535</v>
      </c>
      <c r="CJ54">
        <f t="shared" si="90"/>
        <v>0.84080735193026612</v>
      </c>
      <c r="CK54">
        <f t="shared" si="91"/>
        <v>0.16115818922541353</v>
      </c>
      <c r="CL54">
        <v>6</v>
      </c>
      <c r="CM54">
        <v>0.5</v>
      </c>
      <c r="CN54" t="s">
        <v>396</v>
      </c>
      <c r="CO54">
        <v>2</v>
      </c>
      <c r="CP54">
        <v>1657255678</v>
      </c>
      <c r="CQ54">
        <v>1972.3689999999999</v>
      </c>
      <c r="CR54">
        <v>1999.99</v>
      </c>
      <c r="CS54">
        <v>21.064399999999999</v>
      </c>
      <c r="CT54">
        <v>17.102799999999998</v>
      </c>
      <c r="CU54">
        <v>1974.15</v>
      </c>
      <c r="CV54">
        <v>21.007400000000001</v>
      </c>
      <c r="CW54">
        <v>600.14</v>
      </c>
      <c r="CX54">
        <v>101.29300000000001</v>
      </c>
      <c r="CY54">
        <v>9.9981200000000006E-2</v>
      </c>
      <c r="CZ54">
        <v>25.831700000000001</v>
      </c>
      <c r="DA54">
        <v>25.298999999999999</v>
      </c>
      <c r="DB54">
        <v>999.9</v>
      </c>
      <c r="DC54">
        <v>0</v>
      </c>
      <c r="DD54">
        <v>0</v>
      </c>
      <c r="DE54">
        <v>5013.75</v>
      </c>
      <c r="DF54">
        <v>0</v>
      </c>
      <c r="DG54">
        <v>616.55700000000002</v>
      </c>
      <c r="DH54">
        <v>-27.645099999999999</v>
      </c>
      <c r="DI54">
        <v>2015.02</v>
      </c>
      <c r="DJ54">
        <v>2034.79</v>
      </c>
      <c r="DK54">
        <v>4.0746200000000004</v>
      </c>
      <c r="DL54">
        <v>1999.99</v>
      </c>
      <c r="DM54">
        <v>17.102799999999998</v>
      </c>
      <c r="DN54">
        <v>2.1451199999999999</v>
      </c>
      <c r="DO54">
        <v>1.7323900000000001</v>
      </c>
      <c r="DP54">
        <v>18.558199999999999</v>
      </c>
      <c r="DQ54">
        <v>15.1897</v>
      </c>
      <c r="DR54">
        <v>1500.08</v>
      </c>
      <c r="DS54">
        <v>0.973001</v>
      </c>
      <c r="DT54">
        <v>2.6998600000000001E-2</v>
      </c>
      <c r="DU54">
        <v>0</v>
      </c>
      <c r="DV54">
        <v>768.12300000000005</v>
      </c>
      <c r="DW54">
        <v>4.9993100000000004</v>
      </c>
      <c r="DX54">
        <v>15386.3</v>
      </c>
      <c r="DY54">
        <v>13259.9</v>
      </c>
      <c r="DZ54">
        <v>39.061999999999998</v>
      </c>
      <c r="EA54">
        <v>39.375</v>
      </c>
      <c r="EB54">
        <v>39.436999999999998</v>
      </c>
      <c r="EC54">
        <v>38.436999999999998</v>
      </c>
      <c r="ED54">
        <v>40.25</v>
      </c>
      <c r="EE54">
        <v>1454.72</v>
      </c>
      <c r="EF54">
        <v>40.369999999999997</v>
      </c>
      <c r="EG54">
        <v>0</v>
      </c>
      <c r="EH54">
        <v>1657255678.7</v>
      </c>
      <c r="EI54">
        <v>0</v>
      </c>
      <c r="EJ54">
        <v>766.72236000000009</v>
      </c>
      <c r="EK54">
        <v>12.734307685020161</v>
      </c>
      <c r="EL54">
        <v>956.02307784559162</v>
      </c>
      <c r="EM54">
        <v>15262.172</v>
      </c>
      <c r="EN54">
        <v>15</v>
      </c>
      <c r="EO54">
        <v>1657255712</v>
      </c>
      <c r="EP54" t="s">
        <v>517</v>
      </c>
      <c r="EQ54">
        <v>1657255711</v>
      </c>
      <c r="ER54">
        <v>1657255712</v>
      </c>
      <c r="ES54">
        <v>34</v>
      </c>
      <c r="ET54">
        <v>0.02</v>
      </c>
      <c r="EU54">
        <v>-1.2E-2</v>
      </c>
      <c r="EV54">
        <v>-1.7809999999999999</v>
      </c>
      <c r="EW54">
        <v>5.7000000000000002E-2</v>
      </c>
      <c r="EX54">
        <v>2001</v>
      </c>
      <c r="EY54">
        <v>17</v>
      </c>
      <c r="EZ54">
        <v>0.15</v>
      </c>
      <c r="FA54">
        <v>0.02</v>
      </c>
      <c r="FB54">
        <v>-28.734455000000001</v>
      </c>
      <c r="FC54">
        <v>5.3775534709194153</v>
      </c>
      <c r="FD54">
        <v>0.532903441511687</v>
      </c>
      <c r="FE54">
        <v>0</v>
      </c>
      <c r="FF54">
        <v>4.0820740000000004</v>
      </c>
      <c r="FG54">
        <v>-8.3370956848031461E-2</v>
      </c>
      <c r="FH54">
        <v>8.4905864932877592E-3</v>
      </c>
      <c r="FI54">
        <v>1</v>
      </c>
      <c r="FJ54">
        <v>1</v>
      </c>
      <c r="FK54">
        <v>2</v>
      </c>
      <c r="FL54" t="s">
        <v>398</v>
      </c>
      <c r="FM54">
        <v>3.1822900000000001</v>
      </c>
      <c r="FN54">
        <v>2.7645</v>
      </c>
      <c r="FO54">
        <v>0.29329300000000003</v>
      </c>
      <c r="FP54">
        <v>0.296427</v>
      </c>
      <c r="FQ54">
        <v>0.111508</v>
      </c>
      <c r="FR54">
        <v>9.65665E-2</v>
      </c>
      <c r="FS54">
        <v>22701.599999999999</v>
      </c>
      <c r="FT54">
        <v>17601.099999999999</v>
      </c>
      <c r="FU54">
        <v>30119.9</v>
      </c>
      <c r="FV54">
        <v>24433.5</v>
      </c>
      <c r="FW54">
        <v>35589.5</v>
      </c>
      <c r="FX54">
        <v>32264.6</v>
      </c>
      <c r="FY54">
        <v>44038.1</v>
      </c>
      <c r="FZ54">
        <v>39895.1</v>
      </c>
      <c r="GA54">
        <v>2.2171500000000002</v>
      </c>
      <c r="GB54">
        <v>1.9435500000000001</v>
      </c>
      <c r="GC54">
        <v>0.142314</v>
      </c>
      <c r="GD54">
        <v>0</v>
      </c>
      <c r="GE54">
        <v>22.960599999999999</v>
      </c>
      <c r="GF54">
        <v>999.9</v>
      </c>
      <c r="GG54">
        <v>57.2</v>
      </c>
      <c r="GH54">
        <v>29</v>
      </c>
      <c r="GI54">
        <v>22.709299999999999</v>
      </c>
      <c r="GJ54">
        <v>30.409099999999999</v>
      </c>
      <c r="GK54">
        <v>39.899799999999999</v>
      </c>
      <c r="GL54">
        <v>1</v>
      </c>
      <c r="GM54">
        <v>-0.29096</v>
      </c>
      <c r="GN54">
        <v>-0.96230899999999997</v>
      </c>
      <c r="GO54">
        <v>20.263999999999999</v>
      </c>
      <c r="GP54">
        <v>5.22553</v>
      </c>
      <c r="GQ54">
        <v>11.902100000000001</v>
      </c>
      <c r="GR54">
        <v>4.9641000000000002</v>
      </c>
      <c r="GS54">
        <v>3.2919999999999998</v>
      </c>
      <c r="GT54">
        <v>9999</v>
      </c>
      <c r="GU54">
        <v>9999</v>
      </c>
      <c r="GV54">
        <v>5534</v>
      </c>
      <c r="GW54">
        <v>977.7</v>
      </c>
      <c r="GX54">
        <v>1.87687</v>
      </c>
      <c r="GY54">
        <v>1.8751599999999999</v>
      </c>
      <c r="GZ54">
        <v>1.8738900000000001</v>
      </c>
      <c r="HA54">
        <v>1.8730100000000001</v>
      </c>
      <c r="HB54">
        <v>1.8745499999999999</v>
      </c>
      <c r="HC54">
        <v>1.86951</v>
      </c>
      <c r="HD54">
        <v>1.87378</v>
      </c>
      <c r="HE54">
        <v>1.8788100000000001</v>
      </c>
      <c r="HF54">
        <v>0</v>
      </c>
      <c r="HG54">
        <v>0</v>
      </c>
      <c r="HH54">
        <v>0</v>
      </c>
      <c r="HI54">
        <v>0</v>
      </c>
      <c r="HJ54" t="s">
        <v>399</v>
      </c>
      <c r="HK54" t="s">
        <v>400</v>
      </c>
      <c r="HL54" t="s">
        <v>401</v>
      </c>
      <c r="HM54" t="s">
        <v>401</v>
      </c>
      <c r="HN54" t="s">
        <v>401</v>
      </c>
      <c r="HO54" t="s">
        <v>401</v>
      </c>
      <c r="HP54">
        <v>0</v>
      </c>
      <c r="HQ54">
        <v>100</v>
      </c>
      <c r="HR54">
        <v>100</v>
      </c>
      <c r="HS54">
        <v>-1.7809999999999999</v>
      </c>
      <c r="HT54">
        <v>5.7000000000000002E-2</v>
      </c>
      <c r="HU54">
        <v>0.28554181941027468</v>
      </c>
      <c r="HV54">
        <v>9.7846438420996166E-4</v>
      </c>
      <c r="HW54">
        <v>-2.5827086373742828E-6</v>
      </c>
      <c r="HX54">
        <v>7.8586341386663365E-10</v>
      </c>
      <c r="HY54">
        <v>-8.8080901990740174E-2</v>
      </c>
      <c r="HZ54">
        <v>-8.4438002641763817E-3</v>
      </c>
      <c r="IA54">
        <v>1.264093270743213E-3</v>
      </c>
      <c r="IB54">
        <v>-1.32040390140585E-5</v>
      </c>
      <c r="IC54">
        <v>5</v>
      </c>
      <c r="ID54">
        <v>2007</v>
      </c>
      <c r="IE54">
        <v>1</v>
      </c>
      <c r="IF54">
        <v>23</v>
      </c>
      <c r="IG54">
        <v>1.3</v>
      </c>
      <c r="IH54">
        <v>11.2</v>
      </c>
      <c r="II54">
        <v>3.8671899999999999</v>
      </c>
      <c r="IJ54">
        <v>2.34985</v>
      </c>
      <c r="IK54">
        <v>1.42578</v>
      </c>
      <c r="IL54">
        <v>2.2912599999999999</v>
      </c>
      <c r="IM54">
        <v>1.5478499999999999</v>
      </c>
      <c r="IN54">
        <v>2.36938</v>
      </c>
      <c r="IO54">
        <v>31.608000000000001</v>
      </c>
      <c r="IP54">
        <v>14.692399999999999</v>
      </c>
      <c r="IQ54">
        <v>18</v>
      </c>
      <c r="IR54">
        <v>623.20600000000002</v>
      </c>
      <c r="IS54">
        <v>434.74400000000003</v>
      </c>
      <c r="IT54">
        <v>24.999600000000001</v>
      </c>
      <c r="IU54">
        <v>23.56</v>
      </c>
      <c r="IV54">
        <v>30.000299999999999</v>
      </c>
      <c r="IW54">
        <v>23.478100000000001</v>
      </c>
      <c r="IX54">
        <v>23.421299999999999</v>
      </c>
      <c r="IY54">
        <v>77.448800000000006</v>
      </c>
      <c r="IZ54">
        <v>26.402200000000001</v>
      </c>
      <c r="JA54">
        <v>5.1608000000000001</v>
      </c>
      <c r="JB54">
        <v>25</v>
      </c>
      <c r="JC54">
        <v>2000</v>
      </c>
      <c r="JD54">
        <v>17.151199999999999</v>
      </c>
      <c r="JE54">
        <v>101.54900000000001</v>
      </c>
      <c r="JF54">
        <v>101.47</v>
      </c>
    </row>
    <row r="55" spans="1:266" x14ac:dyDescent="0.2">
      <c r="A55">
        <v>39</v>
      </c>
      <c r="B55">
        <v>1657255985</v>
      </c>
      <c r="C55">
        <v>4946.9000000953674</v>
      </c>
      <c r="D55" t="s">
        <v>518</v>
      </c>
      <c r="E55" t="s">
        <v>519</v>
      </c>
      <c r="F55" t="s">
        <v>394</v>
      </c>
      <c r="H55" t="s">
        <v>477</v>
      </c>
      <c r="I55" t="s">
        <v>520</v>
      </c>
      <c r="J55" t="s">
        <v>479</v>
      </c>
      <c r="K55">
        <v>1657255985</v>
      </c>
      <c r="L55">
        <f t="shared" si="46"/>
        <v>4.1802523064060817E-3</v>
      </c>
      <c r="M55">
        <f t="shared" si="47"/>
        <v>4.1802523064060813</v>
      </c>
      <c r="N55">
        <f t="shared" si="48"/>
        <v>17.896557049991472</v>
      </c>
      <c r="O55">
        <f t="shared" si="49"/>
        <v>390.43799999999999</v>
      </c>
      <c r="P55">
        <f t="shared" si="50"/>
        <v>294.10672803455191</v>
      </c>
      <c r="Q55">
        <f t="shared" si="51"/>
        <v>29.821006981128264</v>
      </c>
      <c r="R55">
        <f t="shared" si="52"/>
        <v>39.588534412344003</v>
      </c>
      <c r="S55">
        <f t="shared" si="53"/>
        <v>0.34867390856601232</v>
      </c>
      <c r="T55">
        <f t="shared" si="54"/>
        <v>1.9125138161234092</v>
      </c>
      <c r="U55">
        <f t="shared" si="55"/>
        <v>0.31682501495625581</v>
      </c>
      <c r="V55">
        <f t="shared" si="56"/>
        <v>0.20063413982560141</v>
      </c>
      <c r="W55">
        <f t="shared" si="57"/>
        <v>241.81678607539641</v>
      </c>
      <c r="X55">
        <f t="shared" si="58"/>
        <v>26.332133381668186</v>
      </c>
      <c r="Y55">
        <f t="shared" si="59"/>
        <v>26.332133381668186</v>
      </c>
      <c r="Z55">
        <f t="shared" si="60"/>
        <v>3.441146097953081</v>
      </c>
      <c r="AA55">
        <f t="shared" si="61"/>
        <v>64.06443410125236</v>
      </c>
      <c r="AB55">
        <f t="shared" si="62"/>
        <v>2.1401380935972001</v>
      </c>
      <c r="AC55">
        <f t="shared" si="63"/>
        <v>3.3406025099898033</v>
      </c>
      <c r="AD55">
        <f t="shared" si="64"/>
        <v>1.3010080043558809</v>
      </c>
      <c r="AE55">
        <f t="shared" si="65"/>
        <v>-184.34912671250819</v>
      </c>
      <c r="AF55">
        <f t="shared" si="66"/>
        <v>-51.701514748731007</v>
      </c>
      <c r="AG55">
        <f t="shared" si="67"/>
        <v>-5.7806741111105922</v>
      </c>
      <c r="AH55">
        <f t="shared" si="68"/>
        <v>-1.4529496953379351E-2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25808.260087379986</v>
      </c>
      <c r="AN55" t="s">
        <v>395</v>
      </c>
      <c r="AO55" t="s">
        <v>395</v>
      </c>
      <c r="AP55">
        <v>0</v>
      </c>
      <c r="AQ55">
        <v>0</v>
      </c>
      <c r="AR55" t="e">
        <f t="shared" si="72"/>
        <v>#DIV/0!</v>
      </c>
      <c r="AS55">
        <v>0</v>
      </c>
      <c r="AT55" t="s">
        <v>395</v>
      </c>
      <c r="AU55" t="s">
        <v>395</v>
      </c>
      <c r="AV55">
        <v>0</v>
      </c>
      <c r="AW55">
        <v>0</v>
      </c>
      <c r="AX55" t="e">
        <f t="shared" si="73"/>
        <v>#DIV/0!</v>
      </c>
      <c r="AY55">
        <v>0.5</v>
      </c>
      <c r="AZ55">
        <f t="shared" si="74"/>
        <v>1261.6233005572001</v>
      </c>
      <c r="BA55">
        <f t="shared" si="75"/>
        <v>17.896557049991472</v>
      </c>
      <c r="BB55" t="e">
        <f t="shared" si="76"/>
        <v>#DIV/0!</v>
      </c>
      <c r="BC55">
        <f t="shared" si="77"/>
        <v>1.4185341252089589E-2</v>
      </c>
      <c r="BD55" t="e">
        <f t="shared" si="78"/>
        <v>#DIV/0!</v>
      </c>
      <c r="BE55" t="e">
        <f t="shared" si="79"/>
        <v>#DIV/0!</v>
      </c>
      <c r="BF55" t="s">
        <v>395</v>
      </c>
      <c r="BG55">
        <v>0</v>
      </c>
      <c r="BH55" t="e">
        <f t="shared" si="80"/>
        <v>#DIV/0!</v>
      </c>
      <c r="BI55" t="e">
        <f t="shared" si="81"/>
        <v>#DIV/0!</v>
      </c>
      <c r="BJ55" t="e">
        <f t="shared" si="82"/>
        <v>#DIV/0!</v>
      </c>
      <c r="BK55" t="e">
        <f t="shared" si="83"/>
        <v>#DIV/0!</v>
      </c>
      <c r="BL55" t="e">
        <f t="shared" si="84"/>
        <v>#DIV/0!</v>
      </c>
      <c r="BM55" t="e">
        <f t="shared" si="85"/>
        <v>#DIV/0!</v>
      </c>
      <c r="BN55" t="e">
        <f t="shared" si="86"/>
        <v>#DIV/0!</v>
      </c>
      <c r="BO55" t="e">
        <f t="shared" si="87"/>
        <v>#DIV/0!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f t="shared" si="88"/>
        <v>1500.49</v>
      </c>
      <c r="CI55">
        <f t="shared" si="89"/>
        <v>1261.6233005572001</v>
      </c>
      <c r="CJ55">
        <f t="shared" si="90"/>
        <v>0.84080753657618512</v>
      </c>
      <c r="CK55">
        <f t="shared" si="91"/>
        <v>0.16115854559203754</v>
      </c>
      <c r="CL55">
        <v>6</v>
      </c>
      <c r="CM55">
        <v>0.5</v>
      </c>
      <c r="CN55" t="s">
        <v>396</v>
      </c>
      <c r="CO55">
        <v>2</v>
      </c>
      <c r="CP55">
        <v>1657255985</v>
      </c>
      <c r="CQ55">
        <v>390.43799999999999</v>
      </c>
      <c r="CR55">
        <v>409.95800000000003</v>
      </c>
      <c r="CS55">
        <v>21.1069</v>
      </c>
      <c r="CT55">
        <v>17.0167</v>
      </c>
      <c r="CU55">
        <v>390.60199999999998</v>
      </c>
      <c r="CV55">
        <v>20.950800000000001</v>
      </c>
      <c r="CW55">
        <v>600.26700000000005</v>
      </c>
      <c r="CX55">
        <v>101.295</v>
      </c>
      <c r="CY55">
        <v>0.100188</v>
      </c>
      <c r="CZ55">
        <v>25.8307</v>
      </c>
      <c r="DA55">
        <v>25.724399999999999</v>
      </c>
      <c r="DB55">
        <v>999.9</v>
      </c>
      <c r="DC55">
        <v>0</v>
      </c>
      <c r="DD55">
        <v>0</v>
      </c>
      <c r="DE55">
        <v>4975.62</v>
      </c>
      <c r="DF55">
        <v>0</v>
      </c>
      <c r="DG55">
        <v>679.37900000000002</v>
      </c>
      <c r="DH55">
        <v>-19.016100000000002</v>
      </c>
      <c r="DI55">
        <v>399.37099999999998</v>
      </c>
      <c r="DJ55">
        <v>417.05500000000001</v>
      </c>
      <c r="DK55">
        <v>4.0902200000000004</v>
      </c>
      <c r="DL55">
        <v>409.95800000000003</v>
      </c>
      <c r="DM55">
        <v>17.0167</v>
      </c>
      <c r="DN55">
        <v>2.1380300000000001</v>
      </c>
      <c r="DO55">
        <v>1.7237100000000001</v>
      </c>
      <c r="DP55">
        <v>18.505400000000002</v>
      </c>
      <c r="DQ55">
        <v>15.111599999999999</v>
      </c>
      <c r="DR55">
        <v>1500.49</v>
      </c>
      <c r="DS55">
        <v>0.97299100000000005</v>
      </c>
      <c r="DT55">
        <v>2.7008799999999999E-2</v>
      </c>
      <c r="DU55">
        <v>0</v>
      </c>
      <c r="DV55">
        <v>900.125</v>
      </c>
      <c r="DW55">
        <v>4.9993100000000004</v>
      </c>
      <c r="DX55">
        <v>23016.400000000001</v>
      </c>
      <c r="DY55">
        <v>13263.6</v>
      </c>
      <c r="DZ55">
        <v>39</v>
      </c>
      <c r="EA55">
        <v>40.311999999999998</v>
      </c>
      <c r="EB55">
        <v>39.125</v>
      </c>
      <c r="EC55">
        <v>39.436999999999998</v>
      </c>
      <c r="ED55">
        <v>40.375</v>
      </c>
      <c r="EE55">
        <v>1455.1</v>
      </c>
      <c r="EF55">
        <v>40.39</v>
      </c>
      <c r="EG55">
        <v>0</v>
      </c>
      <c r="EH55">
        <v>1657255985.3</v>
      </c>
      <c r="EI55">
        <v>0</v>
      </c>
      <c r="EJ55">
        <v>915.17926923076925</v>
      </c>
      <c r="EK55">
        <v>-100.2084444855104</v>
      </c>
      <c r="EL55">
        <v>-423.73333441170467</v>
      </c>
      <c r="EM55">
        <v>23437.807692307691</v>
      </c>
      <c r="EN55">
        <v>15</v>
      </c>
      <c r="EO55">
        <v>1657256006.5</v>
      </c>
      <c r="EP55" t="s">
        <v>521</v>
      </c>
      <c r="EQ55">
        <v>1657256006.5</v>
      </c>
      <c r="ER55">
        <v>1657255712</v>
      </c>
      <c r="ES55">
        <v>35</v>
      </c>
      <c r="ET55">
        <v>-0.49099999999999999</v>
      </c>
      <c r="EU55">
        <v>-1.2E-2</v>
      </c>
      <c r="EV55">
        <v>-0.16400000000000001</v>
      </c>
      <c r="EW55">
        <v>5.7000000000000002E-2</v>
      </c>
      <c r="EX55">
        <v>410</v>
      </c>
      <c r="EY55">
        <v>17</v>
      </c>
      <c r="EZ55">
        <v>0.21</v>
      </c>
      <c r="FA55">
        <v>0.02</v>
      </c>
      <c r="FB55">
        <v>-18.80687</v>
      </c>
      <c r="FC55">
        <v>-1.5227707317073</v>
      </c>
      <c r="FD55">
        <v>0.15060248205125959</v>
      </c>
      <c r="FE55">
        <v>0</v>
      </c>
      <c r="FF55">
        <v>4.0358417500000003</v>
      </c>
      <c r="FG55">
        <v>0.17732881801125119</v>
      </c>
      <c r="FH55">
        <v>2.6369757288179582E-2</v>
      </c>
      <c r="FI55">
        <v>1</v>
      </c>
      <c r="FJ55">
        <v>1</v>
      </c>
      <c r="FK55">
        <v>2</v>
      </c>
      <c r="FL55" t="s">
        <v>398</v>
      </c>
      <c r="FM55">
        <v>3.18208</v>
      </c>
      <c r="FN55">
        <v>2.7645499999999998</v>
      </c>
      <c r="FO55">
        <v>0.100381</v>
      </c>
      <c r="FP55">
        <v>0.104653</v>
      </c>
      <c r="FQ55">
        <v>0.111195</v>
      </c>
      <c r="FR55">
        <v>9.6129599999999996E-2</v>
      </c>
      <c r="FS55">
        <v>28857.7</v>
      </c>
      <c r="FT55">
        <v>22366.5</v>
      </c>
      <c r="FU55">
        <v>30096.6</v>
      </c>
      <c r="FV55">
        <v>24413.9</v>
      </c>
      <c r="FW55">
        <v>35568.800000000003</v>
      </c>
      <c r="FX55">
        <v>32247.599999999999</v>
      </c>
      <c r="FY55">
        <v>44005</v>
      </c>
      <c r="FZ55">
        <v>39862.6</v>
      </c>
      <c r="GA55">
        <v>2.21732</v>
      </c>
      <c r="GB55">
        <v>1.9309700000000001</v>
      </c>
      <c r="GC55">
        <v>0.12928999999999999</v>
      </c>
      <c r="GD55">
        <v>0</v>
      </c>
      <c r="GE55">
        <v>23.601900000000001</v>
      </c>
      <c r="GF55">
        <v>999.9</v>
      </c>
      <c r="GG55">
        <v>57.4</v>
      </c>
      <c r="GH55">
        <v>28.9</v>
      </c>
      <c r="GI55">
        <v>22.6584</v>
      </c>
      <c r="GJ55">
        <v>31.139099999999999</v>
      </c>
      <c r="GK55">
        <v>39.555300000000003</v>
      </c>
      <c r="GL55">
        <v>1</v>
      </c>
      <c r="GM55">
        <v>-0.25543399999999999</v>
      </c>
      <c r="GN55">
        <v>-0.73668299999999998</v>
      </c>
      <c r="GO55">
        <v>20.266500000000001</v>
      </c>
      <c r="GP55">
        <v>5.2276199999999999</v>
      </c>
      <c r="GQ55">
        <v>11.902100000000001</v>
      </c>
      <c r="GR55">
        <v>4.9651500000000004</v>
      </c>
      <c r="GS55">
        <v>3.2919999999999998</v>
      </c>
      <c r="GT55">
        <v>9999</v>
      </c>
      <c r="GU55">
        <v>9999</v>
      </c>
      <c r="GV55">
        <v>5539</v>
      </c>
      <c r="GW55">
        <v>977.8</v>
      </c>
      <c r="GX55">
        <v>1.87683</v>
      </c>
      <c r="GY55">
        <v>1.8751500000000001</v>
      </c>
      <c r="GZ55">
        <v>1.87378</v>
      </c>
      <c r="HA55">
        <v>1.8730199999999999</v>
      </c>
      <c r="HB55">
        <v>1.8745400000000001</v>
      </c>
      <c r="HC55">
        <v>1.86951</v>
      </c>
      <c r="HD55">
        <v>1.8737299999999999</v>
      </c>
      <c r="HE55">
        <v>1.8788100000000001</v>
      </c>
      <c r="HF55">
        <v>0</v>
      </c>
      <c r="HG55">
        <v>0</v>
      </c>
      <c r="HH55">
        <v>0</v>
      </c>
      <c r="HI55">
        <v>0</v>
      </c>
      <c r="HJ55" t="s">
        <v>399</v>
      </c>
      <c r="HK55" t="s">
        <v>400</v>
      </c>
      <c r="HL55" t="s">
        <v>401</v>
      </c>
      <c r="HM55" t="s">
        <v>401</v>
      </c>
      <c r="HN55" t="s">
        <v>401</v>
      </c>
      <c r="HO55" t="s">
        <v>401</v>
      </c>
      <c r="HP55">
        <v>0</v>
      </c>
      <c r="HQ55">
        <v>100</v>
      </c>
      <c r="HR55">
        <v>100</v>
      </c>
      <c r="HS55">
        <v>-0.16400000000000001</v>
      </c>
      <c r="HT55">
        <v>0.15609999999999999</v>
      </c>
      <c r="HU55">
        <v>0.30529966000161152</v>
      </c>
      <c r="HV55">
        <v>9.7846438420996166E-4</v>
      </c>
      <c r="HW55">
        <v>-2.5827086373742828E-6</v>
      </c>
      <c r="HX55">
        <v>7.8586341386663365E-10</v>
      </c>
      <c r="HY55">
        <v>-0.1004400501148084</v>
      </c>
      <c r="HZ55">
        <v>-8.4438002641763817E-3</v>
      </c>
      <c r="IA55">
        <v>1.264093270743213E-3</v>
      </c>
      <c r="IB55">
        <v>-1.32040390140585E-5</v>
      </c>
      <c r="IC55">
        <v>5</v>
      </c>
      <c r="ID55">
        <v>2007</v>
      </c>
      <c r="IE55">
        <v>1</v>
      </c>
      <c r="IF55">
        <v>23</v>
      </c>
      <c r="IG55">
        <v>4.5999999999999996</v>
      </c>
      <c r="IH55">
        <v>4.5</v>
      </c>
      <c r="II55">
        <v>1.0534699999999999</v>
      </c>
      <c r="IJ55">
        <v>2.4218799999999998</v>
      </c>
      <c r="IK55">
        <v>1.42578</v>
      </c>
      <c r="IL55">
        <v>2.2924799999999999</v>
      </c>
      <c r="IM55">
        <v>1.5478499999999999</v>
      </c>
      <c r="IN55">
        <v>2.2473100000000001</v>
      </c>
      <c r="IO55">
        <v>31.215599999999998</v>
      </c>
      <c r="IP55">
        <v>14.622400000000001</v>
      </c>
      <c r="IQ55">
        <v>18</v>
      </c>
      <c r="IR55">
        <v>627.74800000000005</v>
      </c>
      <c r="IS55">
        <v>430.90300000000002</v>
      </c>
      <c r="IT55">
        <v>25.001100000000001</v>
      </c>
      <c r="IU55">
        <v>23.9954</v>
      </c>
      <c r="IV55">
        <v>30.001100000000001</v>
      </c>
      <c r="IW55">
        <v>23.867699999999999</v>
      </c>
      <c r="IX55">
        <v>23.8247</v>
      </c>
      <c r="IY55">
        <v>21.1218</v>
      </c>
      <c r="IZ55">
        <v>26.248699999999999</v>
      </c>
      <c r="JA55">
        <v>0</v>
      </c>
      <c r="JB55">
        <v>25</v>
      </c>
      <c r="JC55">
        <v>410</v>
      </c>
      <c r="JD55">
        <v>17.0137</v>
      </c>
      <c r="JE55">
        <v>101.47199999999999</v>
      </c>
      <c r="JF55">
        <v>101.38800000000001</v>
      </c>
    </row>
    <row r="56" spans="1:266" x14ac:dyDescent="0.2">
      <c r="A56">
        <v>40</v>
      </c>
      <c r="B56">
        <v>1657256114</v>
      </c>
      <c r="C56">
        <v>5075.9000000953674</v>
      </c>
      <c r="D56" t="s">
        <v>522</v>
      </c>
      <c r="E56" t="s">
        <v>523</v>
      </c>
      <c r="F56" t="s">
        <v>394</v>
      </c>
      <c r="H56" t="s">
        <v>477</v>
      </c>
      <c r="I56" t="s">
        <v>520</v>
      </c>
      <c r="J56" t="s">
        <v>479</v>
      </c>
      <c r="K56">
        <v>1657256114</v>
      </c>
      <c r="L56">
        <f t="shared" si="46"/>
        <v>4.2680029604248099E-3</v>
      </c>
      <c r="M56">
        <f t="shared" si="47"/>
        <v>4.26800296042481</v>
      </c>
      <c r="N56">
        <f t="shared" si="48"/>
        <v>18.132352916956169</v>
      </c>
      <c r="O56">
        <f t="shared" si="49"/>
        <v>380.25299999999999</v>
      </c>
      <c r="P56">
        <f t="shared" si="50"/>
        <v>284.90978284003666</v>
      </c>
      <c r="Q56">
        <f t="shared" si="51"/>
        <v>28.887540962767186</v>
      </c>
      <c r="R56">
        <f t="shared" si="52"/>
        <v>38.554569815815796</v>
      </c>
      <c r="S56">
        <f t="shared" si="53"/>
        <v>0.35686639996780345</v>
      </c>
      <c r="T56">
        <f t="shared" si="54"/>
        <v>1.9240549693321587</v>
      </c>
      <c r="U56">
        <f t="shared" si="55"/>
        <v>0.32375952692814342</v>
      </c>
      <c r="V56">
        <f t="shared" si="56"/>
        <v>0.20506766881293392</v>
      </c>
      <c r="W56">
        <f t="shared" si="57"/>
        <v>241.72828607471823</v>
      </c>
      <c r="X56">
        <f t="shared" si="58"/>
        <v>26.265887718791298</v>
      </c>
      <c r="Y56">
        <f t="shared" si="59"/>
        <v>26.265887718791298</v>
      </c>
      <c r="Z56">
        <f t="shared" si="60"/>
        <v>3.4277133463913669</v>
      </c>
      <c r="AA56">
        <f t="shared" si="61"/>
        <v>63.802968857183707</v>
      </c>
      <c r="AB56">
        <f t="shared" si="62"/>
        <v>2.1277189214598597</v>
      </c>
      <c r="AC56">
        <f t="shared" si="63"/>
        <v>3.3348274532844022</v>
      </c>
      <c r="AD56">
        <f t="shared" si="64"/>
        <v>1.2999944249315072</v>
      </c>
      <c r="AE56">
        <f t="shared" si="65"/>
        <v>-188.21893055473413</v>
      </c>
      <c r="AF56">
        <f t="shared" si="66"/>
        <v>-48.170776234182618</v>
      </c>
      <c r="AG56">
        <f t="shared" si="67"/>
        <v>-5.3510377591658314</v>
      </c>
      <c r="AH56">
        <f t="shared" si="68"/>
        <v>-1.245847336434025E-2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26102.663218409813</v>
      </c>
      <c r="AN56" t="s">
        <v>395</v>
      </c>
      <c r="AO56" t="s">
        <v>395</v>
      </c>
      <c r="AP56">
        <v>0</v>
      </c>
      <c r="AQ56">
        <v>0</v>
      </c>
      <c r="AR56" t="e">
        <f t="shared" si="72"/>
        <v>#DIV/0!</v>
      </c>
      <c r="AS56">
        <v>0</v>
      </c>
      <c r="AT56" t="s">
        <v>395</v>
      </c>
      <c r="AU56" t="s">
        <v>395</v>
      </c>
      <c r="AV56">
        <v>0</v>
      </c>
      <c r="AW56">
        <v>0</v>
      </c>
      <c r="AX56" t="e">
        <f t="shared" si="73"/>
        <v>#DIV/0!</v>
      </c>
      <c r="AY56">
        <v>0.5</v>
      </c>
      <c r="AZ56">
        <f t="shared" si="74"/>
        <v>1261.1685005568488</v>
      </c>
      <c r="BA56">
        <f t="shared" si="75"/>
        <v>18.132352916956169</v>
      </c>
      <c r="BB56" t="e">
        <f t="shared" si="76"/>
        <v>#DIV/0!</v>
      </c>
      <c r="BC56">
        <f t="shared" si="77"/>
        <v>1.4377422928776066E-2</v>
      </c>
      <c r="BD56" t="e">
        <f t="shared" si="78"/>
        <v>#DIV/0!</v>
      </c>
      <c r="BE56" t="e">
        <f t="shared" si="79"/>
        <v>#DIV/0!</v>
      </c>
      <c r="BF56" t="s">
        <v>395</v>
      </c>
      <c r="BG56">
        <v>0</v>
      </c>
      <c r="BH56" t="e">
        <f t="shared" si="80"/>
        <v>#DIV/0!</v>
      </c>
      <c r="BI56" t="e">
        <f t="shared" si="81"/>
        <v>#DIV/0!</v>
      </c>
      <c r="BJ56" t="e">
        <f t="shared" si="82"/>
        <v>#DIV/0!</v>
      </c>
      <c r="BK56" t="e">
        <f t="shared" si="83"/>
        <v>#DIV/0!</v>
      </c>
      <c r="BL56" t="e">
        <f t="shared" si="84"/>
        <v>#DIV/0!</v>
      </c>
      <c r="BM56" t="e">
        <f t="shared" si="85"/>
        <v>#DIV/0!</v>
      </c>
      <c r="BN56" t="e">
        <f t="shared" si="86"/>
        <v>#DIV/0!</v>
      </c>
      <c r="BO56" t="e">
        <f t="shared" si="87"/>
        <v>#DIV/0!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f t="shared" si="88"/>
        <v>1499.95</v>
      </c>
      <c r="CI56">
        <f t="shared" si="89"/>
        <v>1261.1685005568488</v>
      </c>
      <c r="CJ56">
        <f t="shared" si="90"/>
        <v>0.84080702727214163</v>
      </c>
      <c r="CK56">
        <f t="shared" si="91"/>
        <v>0.16115756263523331</v>
      </c>
      <c r="CL56">
        <v>6</v>
      </c>
      <c r="CM56">
        <v>0.5</v>
      </c>
      <c r="CN56" t="s">
        <v>396</v>
      </c>
      <c r="CO56">
        <v>2</v>
      </c>
      <c r="CP56">
        <v>1657256114</v>
      </c>
      <c r="CQ56">
        <v>380.25299999999999</v>
      </c>
      <c r="CR56">
        <v>400.00099999999998</v>
      </c>
      <c r="CS56">
        <v>20.985099999999999</v>
      </c>
      <c r="CT56">
        <v>16.808199999999999</v>
      </c>
      <c r="CU56">
        <v>380.39600000000002</v>
      </c>
      <c r="CV56">
        <v>20.8322</v>
      </c>
      <c r="CW56">
        <v>600.221</v>
      </c>
      <c r="CX56">
        <v>101.292</v>
      </c>
      <c r="CY56">
        <v>9.9888599999999994E-2</v>
      </c>
      <c r="CZ56">
        <v>25.801500000000001</v>
      </c>
      <c r="DA56">
        <v>25.760100000000001</v>
      </c>
      <c r="DB56">
        <v>999.9</v>
      </c>
      <c r="DC56">
        <v>0</v>
      </c>
      <c r="DD56">
        <v>0</v>
      </c>
      <c r="DE56">
        <v>5024.38</v>
      </c>
      <c r="DF56">
        <v>0</v>
      </c>
      <c r="DG56">
        <v>1295.72</v>
      </c>
      <c r="DH56">
        <v>-19.747900000000001</v>
      </c>
      <c r="DI56">
        <v>388.40300000000002</v>
      </c>
      <c r="DJ56">
        <v>406.839</v>
      </c>
      <c r="DK56">
        <v>4.17685</v>
      </c>
      <c r="DL56">
        <v>400.00099999999998</v>
      </c>
      <c r="DM56">
        <v>16.808199999999999</v>
      </c>
      <c r="DN56">
        <v>2.1256300000000001</v>
      </c>
      <c r="DO56">
        <v>1.7025399999999999</v>
      </c>
      <c r="DP56">
        <v>18.412500000000001</v>
      </c>
      <c r="DQ56">
        <v>14.919600000000001</v>
      </c>
      <c r="DR56">
        <v>1499.95</v>
      </c>
      <c r="DS56">
        <v>0.97300600000000004</v>
      </c>
      <c r="DT56">
        <v>2.69935E-2</v>
      </c>
      <c r="DU56">
        <v>0</v>
      </c>
      <c r="DV56">
        <v>778.24400000000003</v>
      </c>
      <c r="DW56">
        <v>4.9993100000000004</v>
      </c>
      <c r="DX56">
        <v>18543.900000000001</v>
      </c>
      <c r="DY56">
        <v>13258.8</v>
      </c>
      <c r="DZ56">
        <v>40.061999999999998</v>
      </c>
      <c r="EA56">
        <v>41.186999999999998</v>
      </c>
      <c r="EB56">
        <v>40.186999999999998</v>
      </c>
      <c r="EC56">
        <v>39.25</v>
      </c>
      <c r="ED56">
        <v>41.061999999999998</v>
      </c>
      <c r="EE56">
        <v>1454.6</v>
      </c>
      <c r="EF56">
        <v>40.35</v>
      </c>
      <c r="EG56">
        <v>0</v>
      </c>
      <c r="EH56">
        <v>1657256114.3</v>
      </c>
      <c r="EI56">
        <v>0</v>
      </c>
      <c r="EJ56">
        <v>780.06095999999991</v>
      </c>
      <c r="EK56">
        <v>-20.709076935100441</v>
      </c>
      <c r="EL56">
        <v>-859.39999898521023</v>
      </c>
      <c r="EM56">
        <v>18419.984</v>
      </c>
      <c r="EN56">
        <v>15</v>
      </c>
      <c r="EO56">
        <v>1657256006.5</v>
      </c>
      <c r="EP56" t="s">
        <v>521</v>
      </c>
      <c r="EQ56">
        <v>1657256006.5</v>
      </c>
      <c r="ER56">
        <v>1657255712</v>
      </c>
      <c r="ES56">
        <v>35</v>
      </c>
      <c r="ET56">
        <v>-0.49099999999999999</v>
      </c>
      <c r="EU56">
        <v>-1.2E-2</v>
      </c>
      <c r="EV56">
        <v>-0.16400000000000001</v>
      </c>
      <c r="EW56">
        <v>5.7000000000000002E-2</v>
      </c>
      <c r="EX56">
        <v>410</v>
      </c>
      <c r="EY56">
        <v>17</v>
      </c>
      <c r="EZ56">
        <v>0.21</v>
      </c>
      <c r="FA56">
        <v>0.02</v>
      </c>
      <c r="FB56">
        <v>-19.777636585365851</v>
      </c>
      <c r="FC56">
        <v>-0.14634564459926069</v>
      </c>
      <c r="FD56">
        <v>4.3589525235903502E-2</v>
      </c>
      <c r="FE56">
        <v>0</v>
      </c>
      <c r="FF56">
        <v>4.2005592682926816</v>
      </c>
      <c r="FG56">
        <v>-0.15346348432056109</v>
      </c>
      <c r="FH56">
        <v>1.5717574968144399E-2</v>
      </c>
      <c r="FI56">
        <v>1</v>
      </c>
      <c r="FJ56">
        <v>1</v>
      </c>
      <c r="FK56">
        <v>2</v>
      </c>
      <c r="FL56" t="s">
        <v>398</v>
      </c>
      <c r="FM56">
        <v>3.1815699999999998</v>
      </c>
      <c r="FN56">
        <v>2.7644600000000001</v>
      </c>
      <c r="FO56">
        <v>9.8263400000000001E-2</v>
      </c>
      <c r="FP56">
        <v>0.102619</v>
      </c>
      <c r="FQ56">
        <v>0.110662</v>
      </c>
      <c r="FR56">
        <v>9.5213500000000006E-2</v>
      </c>
      <c r="FS56">
        <v>28906.799999999999</v>
      </c>
      <c r="FT56">
        <v>22404.2</v>
      </c>
      <c r="FU56">
        <v>30078.9</v>
      </c>
      <c r="FV56">
        <v>24401.1</v>
      </c>
      <c r="FW56">
        <v>35571.599999999999</v>
      </c>
      <c r="FX56">
        <v>32264.5</v>
      </c>
      <c r="FY56">
        <v>43980.2</v>
      </c>
      <c r="FZ56">
        <v>39842.199999999997</v>
      </c>
      <c r="GA56">
        <v>2.2123499999999998</v>
      </c>
      <c r="GB56">
        <v>1.9261699999999999</v>
      </c>
      <c r="GC56">
        <v>0.13327600000000001</v>
      </c>
      <c r="GD56">
        <v>0</v>
      </c>
      <c r="GE56">
        <v>23.572099999999999</v>
      </c>
      <c r="GF56">
        <v>999.9</v>
      </c>
      <c r="GG56">
        <v>57.6</v>
      </c>
      <c r="GH56">
        <v>28.9</v>
      </c>
      <c r="GI56">
        <v>22.736999999999998</v>
      </c>
      <c r="GJ56">
        <v>30.539100000000001</v>
      </c>
      <c r="GK56">
        <v>39.150599999999997</v>
      </c>
      <c r="GL56">
        <v>1</v>
      </c>
      <c r="GM56">
        <v>-0.22823199999999999</v>
      </c>
      <c r="GN56">
        <v>-0.64673999999999998</v>
      </c>
      <c r="GO56">
        <v>20.2668</v>
      </c>
      <c r="GP56">
        <v>5.2274700000000003</v>
      </c>
      <c r="GQ56">
        <v>11.902100000000001</v>
      </c>
      <c r="GR56">
        <v>4.9640500000000003</v>
      </c>
      <c r="GS56">
        <v>3.2919999999999998</v>
      </c>
      <c r="GT56">
        <v>9999</v>
      </c>
      <c r="GU56">
        <v>9999</v>
      </c>
      <c r="GV56">
        <v>5539</v>
      </c>
      <c r="GW56">
        <v>977.8</v>
      </c>
      <c r="GX56">
        <v>1.87683</v>
      </c>
      <c r="GY56">
        <v>1.8751500000000001</v>
      </c>
      <c r="GZ56">
        <v>1.8737999999999999</v>
      </c>
      <c r="HA56">
        <v>1.87297</v>
      </c>
      <c r="HB56">
        <v>1.8745400000000001</v>
      </c>
      <c r="HC56">
        <v>1.86951</v>
      </c>
      <c r="HD56">
        <v>1.87375</v>
      </c>
      <c r="HE56">
        <v>1.8788100000000001</v>
      </c>
      <c r="HF56">
        <v>0</v>
      </c>
      <c r="HG56">
        <v>0</v>
      </c>
      <c r="HH56">
        <v>0</v>
      </c>
      <c r="HI56">
        <v>0</v>
      </c>
      <c r="HJ56" t="s">
        <v>399</v>
      </c>
      <c r="HK56" t="s">
        <v>400</v>
      </c>
      <c r="HL56" t="s">
        <v>401</v>
      </c>
      <c r="HM56" t="s">
        <v>401</v>
      </c>
      <c r="HN56" t="s">
        <v>401</v>
      </c>
      <c r="HO56" t="s">
        <v>401</v>
      </c>
      <c r="HP56">
        <v>0</v>
      </c>
      <c r="HQ56">
        <v>100</v>
      </c>
      <c r="HR56">
        <v>100</v>
      </c>
      <c r="HS56">
        <v>-0.14299999999999999</v>
      </c>
      <c r="HT56">
        <v>0.15290000000000001</v>
      </c>
      <c r="HU56">
        <v>-0.1854025717993735</v>
      </c>
      <c r="HV56">
        <v>9.7846438420996166E-4</v>
      </c>
      <c r="HW56">
        <v>-2.5827086373742828E-6</v>
      </c>
      <c r="HX56">
        <v>7.8586341386663365E-10</v>
      </c>
      <c r="HY56">
        <v>-0.1004400501148084</v>
      </c>
      <c r="HZ56">
        <v>-8.4438002641763817E-3</v>
      </c>
      <c r="IA56">
        <v>1.264093270743213E-3</v>
      </c>
      <c r="IB56">
        <v>-1.32040390140585E-5</v>
      </c>
      <c r="IC56">
        <v>5</v>
      </c>
      <c r="ID56">
        <v>2007</v>
      </c>
      <c r="IE56">
        <v>1</v>
      </c>
      <c r="IF56">
        <v>23</v>
      </c>
      <c r="IG56">
        <v>1.8</v>
      </c>
      <c r="IH56">
        <v>6.7</v>
      </c>
      <c r="II56">
        <v>1.03271</v>
      </c>
      <c r="IJ56">
        <v>2.4121100000000002</v>
      </c>
      <c r="IK56">
        <v>1.42578</v>
      </c>
      <c r="IL56">
        <v>2.2924799999999999</v>
      </c>
      <c r="IM56">
        <v>1.5478499999999999</v>
      </c>
      <c r="IN56">
        <v>2.2778299999999998</v>
      </c>
      <c r="IO56">
        <v>31.237400000000001</v>
      </c>
      <c r="IP56">
        <v>14.604900000000001</v>
      </c>
      <c r="IQ56">
        <v>18</v>
      </c>
      <c r="IR56">
        <v>627.78399999999999</v>
      </c>
      <c r="IS56">
        <v>430.75</v>
      </c>
      <c r="IT56">
        <v>24.999700000000001</v>
      </c>
      <c r="IU56">
        <v>24.346</v>
      </c>
      <c r="IV56">
        <v>30.001000000000001</v>
      </c>
      <c r="IW56">
        <v>24.191299999999998</v>
      </c>
      <c r="IX56">
        <v>24.144200000000001</v>
      </c>
      <c r="IY56">
        <v>20.7057</v>
      </c>
      <c r="IZ56">
        <v>27.625399999999999</v>
      </c>
      <c r="JA56">
        <v>0</v>
      </c>
      <c r="JB56">
        <v>25</v>
      </c>
      <c r="JC56">
        <v>400</v>
      </c>
      <c r="JD56">
        <v>16.8185</v>
      </c>
      <c r="JE56">
        <v>101.414</v>
      </c>
      <c r="JF56">
        <v>101.336</v>
      </c>
    </row>
    <row r="57" spans="1:266" x14ac:dyDescent="0.2">
      <c r="A57">
        <v>41</v>
      </c>
      <c r="B57">
        <v>1657256189.5</v>
      </c>
      <c r="C57">
        <v>5151.4000000953674</v>
      </c>
      <c r="D57" t="s">
        <v>524</v>
      </c>
      <c r="E57" t="s">
        <v>525</v>
      </c>
      <c r="F57" t="s">
        <v>394</v>
      </c>
      <c r="H57" t="s">
        <v>477</v>
      </c>
      <c r="I57" t="s">
        <v>520</v>
      </c>
      <c r="J57" t="s">
        <v>479</v>
      </c>
      <c r="K57">
        <v>1657256189.5</v>
      </c>
      <c r="L57">
        <f t="shared" si="46"/>
        <v>4.4231808262774844E-3</v>
      </c>
      <c r="M57">
        <f t="shared" si="47"/>
        <v>4.4231808262774841</v>
      </c>
      <c r="N57">
        <f t="shared" si="48"/>
        <v>8.0728642228565022</v>
      </c>
      <c r="O57">
        <f t="shared" si="49"/>
        <v>191.07</v>
      </c>
      <c r="P57">
        <f t="shared" si="50"/>
        <v>148.92305699695382</v>
      </c>
      <c r="Q57">
        <f t="shared" si="51"/>
        <v>15.099575097808588</v>
      </c>
      <c r="R57">
        <f t="shared" si="52"/>
        <v>19.372929028695001</v>
      </c>
      <c r="S57">
        <f t="shared" si="53"/>
        <v>0.36502940119691557</v>
      </c>
      <c r="T57">
        <f t="shared" si="54"/>
        <v>1.9247947011139417</v>
      </c>
      <c r="U57">
        <f t="shared" si="55"/>
        <v>0.33048097912112001</v>
      </c>
      <c r="V57">
        <f t="shared" si="56"/>
        <v>0.20938148723163347</v>
      </c>
      <c r="W57">
        <f t="shared" si="57"/>
        <v>241.71667607530827</v>
      </c>
      <c r="X57">
        <f t="shared" si="58"/>
        <v>26.45215628280609</v>
      </c>
      <c r="Y57">
        <f t="shared" si="59"/>
        <v>26.45215628280609</v>
      </c>
      <c r="Z57">
        <f t="shared" si="60"/>
        <v>3.4656004790910306</v>
      </c>
      <c r="AA57">
        <f t="shared" si="61"/>
        <v>63.424211380008622</v>
      </c>
      <c r="AB57">
        <f t="shared" si="62"/>
        <v>2.1461194304641</v>
      </c>
      <c r="AC57">
        <f t="shared" si="63"/>
        <v>3.3837542221937018</v>
      </c>
      <c r="AD57">
        <f t="shared" si="64"/>
        <v>1.3194810486269306</v>
      </c>
      <c r="AE57">
        <f t="shared" si="65"/>
        <v>-195.06227443883705</v>
      </c>
      <c r="AF57">
        <f t="shared" si="66"/>
        <v>-41.99099305788716</v>
      </c>
      <c r="AG57">
        <f t="shared" si="67"/>
        <v>-4.6728825609268982</v>
      </c>
      <c r="AH57">
        <f t="shared" si="68"/>
        <v>-9.4739823428326986E-3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26099.885649004122</v>
      </c>
      <c r="AN57" t="s">
        <v>395</v>
      </c>
      <c r="AO57" t="s">
        <v>395</v>
      </c>
      <c r="AP57">
        <v>0</v>
      </c>
      <c r="AQ57">
        <v>0</v>
      </c>
      <c r="AR57" t="e">
        <f t="shared" si="72"/>
        <v>#DIV/0!</v>
      </c>
      <c r="AS57">
        <v>0</v>
      </c>
      <c r="AT57" t="s">
        <v>395</v>
      </c>
      <c r="AU57" t="s">
        <v>395</v>
      </c>
      <c r="AV57">
        <v>0</v>
      </c>
      <c r="AW57">
        <v>0</v>
      </c>
      <c r="AX57" t="e">
        <f t="shared" si="73"/>
        <v>#DIV/0!</v>
      </c>
      <c r="AY57">
        <v>0.5</v>
      </c>
      <c r="AZ57">
        <f t="shared" si="74"/>
        <v>1261.1019005571547</v>
      </c>
      <c r="BA57">
        <f t="shared" si="75"/>
        <v>8.0728642228565022</v>
      </c>
      <c r="BB57" t="e">
        <f t="shared" si="76"/>
        <v>#DIV/0!</v>
      </c>
      <c r="BC57">
        <f t="shared" si="77"/>
        <v>6.4014368857028218E-3</v>
      </c>
      <c r="BD57" t="e">
        <f t="shared" si="78"/>
        <v>#DIV/0!</v>
      </c>
      <c r="BE57" t="e">
        <f t="shared" si="79"/>
        <v>#DIV/0!</v>
      </c>
      <c r="BF57" t="s">
        <v>395</v>
      </c>
      <c r="BG57">
        <v>0</v>
      </c>
      <c r="BH57" t="e">
        <f t="shared" si="80"/>
        <v>#DIV/0!</v>
      </c>
      <c r="BI57" t="e">
        <f t="shared" si="81"/>
        <v>#DIV/0!</v>
      </c>
      <c r="BJ57" t="e">
        <f t="shared" si="82"/>
        <v>#DIV/0!</v>
      </c>
      <c r="BK57" t="e">
        <f t="shared" si="83"/>
        <v>#DIV/0!</v>
      </c>
      <c r="BL57" t="e">
        <f t="shared" si="84"/>
        <v>#DIV/0!</v>
      </c>
      <c r="BM57" t="e">
        <f t="shared" si="85"/>
        <v>#DIV/0!</v>
      </c>
      <c r="BN57" t="e">
        <f t="shared" si="86"/>
        <v>#DIV/0!</v>
      </c>
      <c r="BO57" t="e">
        <f t="shared" si="87"/>
        <v>#DIV/0!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f t="shared" si="88"/>
        <v>1499.87</v>
      </c>
      <c r="CI57">
        <f t="shared" si="89"/>
        <v>1261.1019005571547</v>
      </c>
      <c r="CJ57">
        <f t="shared" si="90"/>
        <v>0.84080747035220038</v>
      </c>
      <c r="CK57">
        <f t="shared" si="91"/>
        <v>0.16115841777974643</v>
      </c>
      <c r="CL57">
        <v>6</v>
      </c>
      <c r="CM57">
        <v>0.5</v>
      </c>
      <c r="CN57" t="s">
        <v>396</v>
      </c>
      <c r="CO57">
        <v>2</v>
      </c>
      <c r="CP57">
        <v>1657256189.5</v>
      </c>
      <c r="CQ57">
        <v>191.07</v>
      </c>
      <c r="CR57">
        <v>199.98500000000001</v>
      </c>
      <c r="CS57">
        <v>21.166599999999999</v>
      </c>
      <c r="CT57">
        <v>16.8385</v>
      </c>
      <c r="CU57">
        <v>191.012</v>
      </c>
      <c r="CV57">
        <v>21.008900000000001</v>
      </c>
      <c r="CW57">
        <v>600.202</v>
      </c>
      <c r="CX57">
        <v>101.292</v>
      </c>
      <c r="CY57">
        <v>9.9788500000000002E-2</v>
      </c>
      <c r="CZ57">
        <v>26.047499999999999</v>
      </c>
      <c r="DA57">
        <v>25.722799999999999</v>
      </c>
      <c r="DB57">
        <v>999.9</v>
      </c>
      <c r="DC57">
        <v>0</v>
      </c>
      <c r="DD57">
        <v>0</v>
      </c>
      <c r="DE57">
        <v>5027.5</v>
      </c>
      <c r="DF57">
        <v>0</v>
      </c>
      <c r="DG57">
        <v>837.86</v>
      </c>
      <c r="DH57">
        <v>-9.05992</v>
      </c>
      <c r="DI57">
        <v>195.053</v>
      </c>
      <c r="DJ57">
        <v>203.41</v>
      </c>
      <c r="DK57">
        <v>4.3281499999999999</v>
      </c>
      <c r="DL57">
        <v>199.98500000000001</v>
      </c>
      <c r="DM57">
        <v>16.8385</v>
      </c>
      <c r="DN57">
        <v>2.1440100000000002</v>
      </c>
      <c r="DO57">
        <v>1.7056</v>
      </c>
      <c r="DP57">
        <v>18.549900000000001</v>
      </c>
      <c r="DQ57">
        <v>14.9475</v>
      </c>
      <c r="DR57">
        <v>1499.87</v>
      </c>
      <c r="DS57">
        <v>0.97299100000000005</v>
      </c>
      <c r="DT57">
        <v>2.7008899999999999E-2</v>
      </c>
      <c r="DU57">
        <v>0</v>
      </c>
      <c r="DV57">
        <v>740.71600000000001</v>
      </c>
      <c r="DW57">
        <v>4.9993100000000004</v>
      </c>
      <c r="DX57">
        <v>21263.8</v>
      </c>
      <c r="DY57">
        <v>13258.1</v>
      </c>
      <c r="DZ57">
        <v>40.811999999999998</v>
      </c>
      <c r="EA57">
        <v>41.686999999999998</v>
      </c>
      <c r="EB57">
        <v>40.936999999999998</v>
      </c>
      <c r="EC57">
        <v>40.311999999999998</v>
      </c>
      <c r="ED57">
        <v>41.686999999999998</v>
      </c>
      <c r="EE57">
        <v>1454.5</v>
      </c>
      <c r="EF57">
        <v>40.369999999999997</v>
      </c>
      <c r="EG57">
        <v>0</v>
      </c>
      <c r="EH57">
        <v>1657256189.9000001</v>
      </c>
      <c r="EI57">
        <v>0</v>
      </c>
      <c r="EJ57">
        <v>743.00268000000005</v>
      </c>
      <c r="EK57">
        <v>-21.301384587606261</v>
      </c>
      <c r="EL57">
        <v>-1820.453842137191</v>
      </c>
      <c r="EM57">
        <v>21369.74</v>
      </c>
      <c r="EN57">
        <v>15</v>
      </c>
      <c r="EO57">
        <v>1657256209.5</v>
      </c>
      <c r="EP57" t="s">
        <v>526</v>
      </c>
      <c r="EQ57">
        <v>1657256209.5</v>
      </c>
      <c r="ER57">
        <v>1657255712</v>
      </c>
      <c r="ES57">
        <v>36</v>
      </c>
      <c r="ET57">
        <v>0.14499999999999999</v>
      </c>
      <c r="EU57">
        <v>-1.2E-2</v>
      </c>
      <c r="EV57">
        <v>5.8000000000000003E-2</v>
      </c>
      <c r="EW57">
        <v>5.7000000000000002E-2</v>
      </c>
      <c r="EX57">
        <v>200</v>
      </c>
      <c r="EY57">
        <v>17</v>
      </c>
      <c r="EZ57">
        <v>0.24</v>
      </c>
      <c r="FA57">
        <v>0.02</v>
      </c>
      <c r="FB57">
        <v>-9.112077804878048</v>
      </c>
      <c r="FC57">
        <v>-5.8129756097572698E-2</v>
      </c>
      <c r="FD57">
        <v>2.6567579684709519E-2</v>
      </c>
      <c r="FE57">
        <v>1</v>
      </c>
      <c r="FF57">
        <v>4.3009563414634142</v>
      </c>
      <c r="FG57">
        <v>8.7585993031362191E-2</v>
      </c>
      <c r="FH57">
        <v>9.942401868150005E-3</v>
      </c>
      <c r="FI57">
        <v>1</v>
      </c>
      <c r="FJ57">
        <v>2</v>
      </c>
      <c r="FK57">
        <v>2</v>
      </c>
      <c r="FL57" t="s">
        <v>410</v>
      </c>
      <c r="FM57">
        <v>3.1812800000000001</v>
      </c>
      <c r="FN57">
        <v>2.76437</v>
      </c>
      <c r="FO57">
        <v>5.5152199999999998E-2</v>
      </c>
      <c r="FP57">
        <v>5.7765200000000003E-2</v>
      </c>
      <c r="FQ57">
        <v>0.11126999999999999</v>
      </c>
      <c r="FR57">
        <v>9.5287899999999995E-2</v>
      </c>
      <c r="FS57">
        <v>30279.7</v>
      </c>
      <c r="FT57">
        <v>23513</v>
      </c>
      <c r="FU57">
        <v>30071.3</v>
      </c>
      <c r="FV57">
        <v>24390.799999999999</v>
      </c>
      <c r="FW57">
        <v>35536.699999999997</v>
      </c>
      <c r="FX57">
        <v>32246.400000000001</v>
      </c>
      <c r="FY57">
        <v>43969.5</v>
      </c>
      <c r="FZ57">
        <v>39825</v>
      </c>
      <c r="GA57">
        <v>2.2103000000000002</v>
      </c>
      <c r="GB57">
        <v>1.92292</v>
      </c>
      <c r="GC57">
        <v>0.12542700000000001</v>
      </c>
      <c r="GD57">
        <v>0</v>
      </c>
      <c r="GE57">
        <v>23.663799999999998</v>
      </c>
      <c r="GF57">
        <v>999.9</v>
      </c>
      <c r="GG57">
        <v>57.7</v>
      </c>
      <c r="GH57">
        <v>28.9</v>
      </c>
      <c r="GI57">
        <v>22.777899999999999</v>
      </c>
      <c r="GJ57">
        <v>30.389099999999999</v>
      </c>
      <c r="GK57">
        <v>39.262799999999999</v>
      </c>
      <c r="GL57">
        <v>1</v>
      </c>
      <c r="GM57">
        <v>-0.21210399999999999</v>
      </c>
      <c r="GN57">
        <v>-0.54462699999999997</v>
      </c>
      <c r="GO57">
        <v>20.266400000000001</v>
      </c>
      <c r="GP57">
        <v>5.2208800000000002</v>
      </c>
      <c r="GQ57">
        <v>11.9026</v>
      </c>
      <c r="GR57">
        <v>4.9636500000000003</v>
      </c>
      <c r="GS57">
        <v>3.2906499999999999</v>
      </c>
      <c r="GT57">
        <v>9999</v>
      </c>
      <c r="GU57">
        <v>9999</v>
      </c>
      <c r="GV57">
        <v>5539</v>
      </c>
      <c r="GW57">
        <v>977.8</v>
      </c>
      <c r="GX57">
        <v>1.8768800000000001</v>
      </c>
      <c r="GY57">
        <v>1.8751500000000001</v>
      </c>
      <c r="GZ57">
        <v>1.87378</v>
      </c>
      <c r="HA57">
        <v>1.8730199999999999</v>
      </c>
      <c r="HB57">
        <v>1.8745400000000001</v>
      </c>
      <c r="HC57">
        <v>1.86951</v>
      </c>
      <c r="HD57">
        <v>1.87378</v>
      </c>
      <c r="HE57">
        <v>1.8788100000000001</v>
      </c>
      <c r="HF57">
        <v>0</v>
      </c>
      <c r="HG57">
        <v>0</v>
      </c>
      <c r="HH57">
        <v>0</v>
      </c>
      <c r="HI57">
        <v>0</v>
      </c>
      <c r="HJ57" t="s">
        <v>399</v>
      </c>
      <c r="HK57" t="s">
        <v>400</v>
      </c>
      <c r="HL57" t="s">
        <v>401</v>
      </c>
      <c r="HM57" t="s">
        <v>401</v>
      </c>
      <c r="HN57" t="s">
        <v>401</v>
      </c>
      <c r="HO57" t="s">
        <v>401</v>
      </c>
      <c r="HP57">
        <v>0</v>
      </c>
      <c r="HQ57">
        <v>100</v>
      </c>
      <c r="HR57">
        <v>100</v>
      </c>
      <c r="HS57">
        <v>5.8000000000000003E-2</v>
      </c>
      <c r="HT57">
        <v>0.15770000000000001</v>
      </c>
      <c r="HU57">
        <v>-0.1854025717993735</v>
      </c>
      <c r="HV57">
        <v>9.7846438420996166E-4</v>
      </c>
      <c r="HW57">
        <v>-2.5827086373742828E-6</v>
      </c>
      <c r="HX57">
        <v>7.8586341386663365E-10</v>
      </c>
      <c r="HY57">
        <v>-0.1004400501148084</v>
      </c>
      <c r="HZ57">
        <v>-8.4438002641763817E-3</v>
      </c>
      <c r="IA57">
        <v>1.264093270743213E-3</v>
      </c>
      <c r="IB57">
        <v>-1.32040390140585E-5</v>
      </c>
      <c r="IC57">
        <v>5</v>
      </c>
      <c r="ID57">
        <v>2007</v>
      </c>
      <c r="IE57">
        <v>1</v>
      </c>
      <c r="IF57">
        <v>23</v>
      </c>
      <c r="IG57">
        <v>3</v>
      </c>
      <c r="IH57">
        <v>8</v>
      </c>
      <c r="II57">
        <v>0.59692400000000001</v>
      </c>
      <c r="IJ57">
        <v>2.4438499999999999</v>
      </c>
      <c r="IK57">
        <v>1.42578</v>
      </c>
      <c r="IL57">
        <v>2.2912599999999999</v>
      </c>
      <c r="IM57">
        <v>1.5478499999999999</v>
      </c>
      <c r="IN57">
        <v>2.2229000000000001</v>
      </c>
      <c r="IO57">
        <v>31.280899999999999</v>
      </c>
      <c r="IP57">
        <v>14.5961</v>
      </c>
      <c r="IQ57">
        <v>18</v>
      </c>
      <c r="IR57">
        <v>628.56200000000001</v>
      </c>
      <c r="IS57">
        <v>430.54399999999998</v>
      </c>
      <c r="IT57">
        <v>25.001999999999999</v>
      </c>
      <c r="IU57">
        <v>24.549099999999999</v>
      </c>
      <c r="IV57">
        <v>30.001100000000001</v>
      </c>
      <c r="IW57">
        <v>24.3934</v>
      </c>
      <c r="IX57">
        <v>24.3492</v>
      </c>
      <c r="IY57">
        <v>11.957599999999999</v>
      </c>
      <c r="IZ57">
        <v>27.625399999999999</v>
      </c>
      <c r="JA57">
        <v>0</v>
      </c>
      <c r="JB57">
        <v>25</v>
      </c>
      <c r="JC57">
        <v>200</v>
      </c>
      <c r="JD57">
        <v>16.939800000000002</v>
      </c>
      <c r="JE57">
        <v>101.389</v>
      </c>
      <c r="JF57">
        <v>101.29300000000001</v>
      </c>
    </row>
    <row r="58" spans="1:266" x14ac:dyDescent="0.2">
      <c r="A58">
        <v>42</v>
      </c>
      <c r="B58">
        <v>1657256285.5</v>
      </c>
      <c r="C58">
        <v>5247.4000000953674</v>
      </c>
      <c r="D58" t="s">
        <v>527</v>
      </c>
      <c r="E58" t="s">
        <v>528</v>
      </c>
      <c r="F58" t="s">
        <v>394</v>
      </c>
      <c r="H58" t="s">
        <v>477</v>
      </c>
      <c r="I58" t="s">
        <v>520</v>
      </c>
      <c r="J58" t="s">
        <v>479</v>
      </c>
      <c r="K58">
        <v>1657256285.5</v>
      </c>
      <c r="L58">
        <f t="shared" si="46"/>
        <v>4.3477386878114132E-3</v>
      </c>
      <c r="M58">
        <f t="shared" si="47"/>
        <v>4.3477386878114128</v>
      </c>
      <c r="N58">
        <f t="shared" si="48"/>
        <v>2.4901707550524628</v>
      </c>
      <c r="O58">
        <f t="shared" si="49"/>
        <v>97.086500000000001</v>
      </c>
      <c r="P58">
        <f t="shared" si="50"/>
        <v>83.399646683637656</v>
      </c>
      <c r="Q58">
        <f t="shared" si="51"/>
        <v>8.4560404133775595</v>
      </c>
      <c r="R58">
        <f t="shared" si="52"/>
        <v>9.8437751266211002</v>
      </c>
      <c r="S58">
        <f t="shared" si="53"/>
        <v>0.36746596750408528</v>
      </c>
      <c r="T58">
        <f t="shared" si="54"/>
        <v>1.9182705204482797</v>
      </c>
      <c r="U58">
        <f t="shared" si="55"/>
        <v>0.33237157005774526</v>
      </c>
      <c r="V58">
        <f t="shared" si="56"/>
        <v>0.21060531516632067</v>
      </c>
      <c r="W58">
        <f t="shared" si="57"/>
        <v>241.75440107486989</v>
      </c>
      <c r="X58">
        <f t="shared" si="58"/>
        <v>26.684879157020227</v>
      </c>
      <c r="Y58">
        <f t="shared" si="59"/>
        <v>26.684879157020227</v>
      </c>
      <c r="Z58">
        <f t="shared" si="60"/>
        <v>3.5134499027313444</v>
      </c>
      <c r="AA58">
        <f t="shared" si="61"/>
        <v>64.964382304470803</v>
      </c>
      <c r="AB58">
        <f t="shared" si="62"/>
        <v>2.2246780712379604</v>
      </c>
      <c r="AC58">
        <f t="shared" si="63"/>
        <v>3.4244581297048051</v>
      </c>
      <c r="AD58">
        <f t="shared" si="64"/>
        <v>1.288771831493384</v>
      </c>
      <c r="AE58">
        <f t="shared" si="65"/>
        <v>-191.73527613248331</v>
      </c>
      <c r="AF58">
        <f t="shared" si="66"/>
        <v>-44.994929374717302</v>
      </c>
      <c r="AG58">
        <f t="shared" si="67"/>
        <v>-5.0351632054953681</v>
      </c>
      <c r="AH58">
        <f t="shared" si="68"/>
        <v>-1.0967637826084342E-2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25917.511900692843</v>
      </c>
      <c r="AN58" t="s">
        <v>395</v>
      </c>
      <c r="AO58" t="s">
        <v>395</v>
      </c>
      <c r="AP58">
        <v>0</v>
      </c>
      <c r="AQ58">
        <v>0</v>
      </c>
      <c r="AR58" t="e">
        <f t="shared" si="72"/>
        <v>#DIV/0!</v>
      </c>
      <c r="AS58">
        <v>0</v>
      </c>
      <c r="AT58" t="s">
        <v>395</v>
      </c>
      <c r="AU58" t="s">
        <v>395</v>
      </c>
      <c r="AV58">
        <v>0</v>
      </c>
      <c r="AW58">
        <v>0</v>
      </c>
      <c r="AX58" t="e">
        <f t="shared" si="73"/>
        <v>#DIV/0!</v>
      </c>
      <c r="AY58">
        <v>0.5</v>
      </c>
      <c r="AZ58">
        <f t="shared" si="74"/>
        <v>1261.3032005569273</v>
      </c>
      <c r="BA58">
        <f t="shared" si="75"/>
        <v>2.4901707550524628</v>
      </c>
      <c r="BB58" t="e">
        <f t="shared" si="76"/>
        <v>#DIV/0!</v>
      </c>
      <c r="BC58">
        <f t="shared" si="77"/>
        <v>1.9742840214414187E-3</v>
      </c>
      <c r="BD58" t="e">
        <f t="shared" si="78"/>
        <v>#DIV/0!</v>
      </c>
      <c r="BE58" t="e">
        <f t="shared" si="79"/>
        <v>#DIV/0!</v>
      </c>
      <c r="BF58" t="s">
        <v>395</v>
      </c>
      <c r="BG58">
        <v>0</v>
      </c>
      <c r="BH58" t="e">
        <f t="shared" si="80"/>
        <v>#DIV/0!</v>
      </c>
      <c r="BI58" t="e">
        <f t="shared" si="81"/>
        <v>#DIV/0!</v>
      </c>
      <c r="BJ58" t="e">
        <f t="shared" si="82"/>
        <v>#DIV/0!</v>
      </c>
      <c r="BK58" t="e">
        <f t="shared" si="83"/>
        <v>#DIV/0!</v>
      </c>
      <c r="BL58" t="e">
        <f t="shared" si="84"/>
        <v>#DIV/0!</v>
      </c>
      <c r="BM58" t="e">
        <f t="shared" si="85"/>
        <v>#DIV/0!</v>
      </c>
      <c r="BN58" t="e">
        <f t="shared" si="86"/>
        <v>#DIV/0!</v>
      </c>
      <c r="BO58" t="e">
        <f t="shared" si="87"/>
        <v>#DIV/0!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f t="shared" si="88"/>
        <v>1500.11</v>
      </c>
      <c r="CI58">
        <f t="shared" si="89"/>
        <v>1261.3032005569273</v>
      </c>
      <c r="CJ58">
        <f t="shared" si="90"/>
        <v>0.84080714118093169</v>
      </c>
      <c r="CK58">
        <f t="shared" si="91"/>
        <v>0.16115778247919813</v>
      </c>
      <c r="CL58">
        <v>6</v>
      </c>
      <c r="CM58">
        <v>0.5</v>
      </c>
      <c r="CN58" t="s">
        <v>396</v>
      </c>
      <c r="CO58">
        <v>2</v>
      </c>
      <c r="CP58">
        <v>1657256285.5</v>
      </c>
      <c r="CQ58">
        <v>97.086500000000001</v>
      </c>
      <c r="CR58">
        <v>99.998199999999997</v>
      </c>
      <c r="CS58">
        <v>21.941400000000002</v>
      </c>
      <c r="CT58">
        <v>17.689900000000002</v>
      </c>
      <c r="CU58">
        <v>97.017499999999998</v>
      </c>
      <c r="CV58">
        <v>21.763000000000002</v>
      </c>
      <c r="CW58">
        <v>600.11900000000003</v>
      </c>
      <c r="CX58">
        <v>101.292</v>
      </c>
      <c r="CY58">
        <v>9.9801399999999998E-2</v>
      </c>
      <c r="CZ58">
        <v>26.2498</v>
      </c>
      <c r="DA58">
        <v>26.023399999999999</v>
      </c>
      <c r="DB58">
        <v>999.9</v>
      </c>
      <c r="DC58">
        <v>0</v>
      </c>
      <c r="DD58">
        <v>0</v>
      </c>
      <c r="DE58">
        <v>5000</v>
      </c>
      <c r="DF58">
        <v>0</v>
      </c>
      <c r="DG58">
        <v>196.49299999999999</v>
      </c>
      <c r="DH58">
        <v>-2.9500500000000001</v>
      </c>
      <c r="DI58">
        <v>99.225300000000004</v>
      </c>
      <c r="DJ58">
        <v>101.79900000000001</v>
      </c>
      <c r="DK58">
        <v>4.2515400000000003</v>
      </c>
      <c r="DL58">
        <v>99.998199999999997</v>
      </c>
      <c r="DM58">
        <v>17.689900000000002</v>
      </c>
      <c r="DN58">
        <v>2.2225000000000001</v>
      </c>
      <c r="DO58">
        <v>1.7918499999999999</v>
      </c>
      <c r="DP58">
        <v>19.125399999999999</v>
      </c>
      <c r="DQ58">
        <v>15.7159</v>
      </c>
      <c r="DR58">
        <v>1500.11</v>
      </c>
      <c r="DS58">
        <v>0.97300600000000004</v>
      </c>
      <c r="DT58">
        <v>2.69936E-2</v>
      </c>
      <c r="DU58">
        <v>0</v>
      </c>
      <c r="DV58">
        <v>731.67200000000003</v>
      </c>
      <c r="DW58">
        <v>4.9993100000000004</v>
      </c>
      <c r="DX58">
        <v>20837.7</v>
      </c>
      <c r="DY58">
        <v>13260.3</v>
      </c>
      <c r="DZ58">
        <v>39.375</v>
      </c>
      <c r="EA58">
        <v>40.061999999999998</v>
      </c>
      <c r="EB58">
        <v>39.625</v>
      </c>
      <c r="EC58">
        <v>39.186999999999998</v>
      </c>
      <c r="ED58">
        <v>40.5</v>
      </c>
      <c r="EE58">
        <v>1454.75</v>
      </c>
      <c r="EF58">
        <v>40.36</v>
      </c>
      <c r="EG58">
        <v>0</v>
      </c>
      <c r="EH58">
        <v>1657256285.9000001</v>
      </c>
      <c r="EI58">
        <v>0</v>
      </c>
      <c r="EJ58">
        <v>732.03152</v>
      </c>
      <c r="EK58">
        <v>-1.6965384568211459</v>
      </c>
      <c r="EL58">
        <v>184.31538397501299</v>
      </c>
      <c r="EM58">
        <v>20782.984</v>
      </c>
      <c r="EN58">
        <v>15</v>
      </c>
      <c r="EO58">
        <v>1657256303.5</v>
      </c>
      <c r="EP58" t="s">
        <v>529</v>
      </c>
      <c r="EQ58">
        <v>1657256303.5</v>
      </c>
      <c r="ER58">
        <v>1657255712</v>
      </c>
      <c r="ES58">
        <v>37</v>
      </c>
      <c r="ET58">
        <v>3.6999999999999998E-2</v>
      </c>
      <c r="EU58">
        <v>-1.2E-2</v>
      </c>
      <c r="EV58">
        <v>6.9000000000000006E-2</v>
      </c>
      <c r="EW58">
        <v>5.7000000000000002E-2</v>
      </c>
      <c r="EX58">
        <v>100</v>
      </c>
      <c r="EY58">
        <v>17</v>
      </c>
      <c r="EZ58">
        <v>0.37</v>
      </c>
      <c r="FA58">
        <v>0.02</v>
      </c>
      <c r="FB58">
        <v>-2.9468046341463419</v>
      </c>
      <c r="FC58">
        <v>2.399310104529976E-2</v>
      </c>
      <c r="FD58">
        <v>2.003585056325238E-2</v>
      </c>
      <c r="FE58">
        <v>1</v>
      </c>
      <c r="FF58">
        <v>4.2545460975609757</v>
      </c>
      <c r="FG58">
        <v>-7.7803066202090446E-2</v>
      </c>
      <c r="FH58">
        <v>8.3905945828586462E-3</v>
      </c>
      <c r="FI58">
        <v>1</v>
      </c>
      <c r="FJ58">
        <v>2</v>
      </c>
      <c r="FK58">
        <v>2</v>
      </c>
      <c r="FL58" t="s">
        <v>410</v>
      </c>
      <c r="FM58">
        <v>3.18072</v>
      </c>
      <c r="FN58">
        <v>2.7642600000000002</v>
      </c>
      <c r="FO58">
        <v>2.9136599999999999E-2</v>
      </c>
      <c r="FP58">
        <v>3.01768E-2</v>
      </c>
      <c r="FQ58">
        <v>0.113987</v>
      </c>
      <c r="FR58">
        <v>9.8617899999999994E-2</v>
      </c>
      <c r="FS58">
        <v>31091.3</v>
      </c>
      <c r="FT58">
        <v>24187.1</v>
      </c>
      <c r="FU58">
        <v>30051.599999999999</v>
      </c>
      <c r="FV58">
        <v>24377.599999999999</v>
      </c>
      <c r="FW58">
        <v>35402.199999999997</v>
      </c>
      <c r="FX58">
        <v>32107.9</v>
      </c>
      <c r="FY58">
        <v>43941.7</v>
      </c>
      <c r="FZ58">
        <v>39804.1</v>
      </c>
      <c r="GA58">
        <v>2.2065700000000001</v>
      </c>
      <c r="GB58">
        <v>1.9195500000000001</v>
      </c>
      <c r="GC58">
        <v>0.11454499999999999</v>
      </c>
      <c r="GD58">
        <v>0</v>
      </c>
      <c r="GE58">
        <v>24.144200000000001</v>
      </c>
      <c r="GF58">
        <v>999.9</v>
      </c>
      <c r="GG58">
        <v>58</v>
      </c>
      <c r="GH58">
        <v>28.9</v>
      </c>
      <c r="GI58">
        <v>22.895600000000002</v>
      </c>
      <c r="GJ58">
        <v>30.5991</v>
      </c>
      <c r="GK58">
        <v>39.8277</v>
      </c>
      <c r="GL58">
        <v>1</v>
      </c>
      <c r="GM58">
        <v>-0.186311</v>
      </c>
      <c r="GN58">
        <v>-0.41749700000000001</v>
      </c>
      <c r="GO58">
        <v>20.265999999999998</v>
      </c>
      <c r="GP58">
        <v>5.2234299999999996</v>
      </c>
      <c r="GQ58">
        <v>11.9026</v>
      </c>
      <c r="GR58">
        <v>4.9657999999999998</v>
      </c>
      <c r="GS58">
        <v>3.2919999999999998</v>
      </c>
      <c r="GT58">
        <v>9999</v>
      </c>
      <c r="GU58">
        <v>9999</v>
      </c>
      <c r="GV58">
        <v>5539</v>
      </c>
      <c r="GW58">
        <v>977.9</v>
      </c>
      <c r="GX58">
        <v>1.8768400000000001</v>
      </c>
      <c r="GY58">
        <v>1.8751500000000001</v>
      </c>
      <c r="GZ58">
        <v>1.87382</v>
      </c>
      <c r="HA58">
        <v>1.8730100000000001</v>
      </c>
      <c r="HB58">
        <v>1.8745400000000001</v>
      </c>
      <c r="HC58">
        <v>1.86951</v>
      </c>
      <c r="HD58">
        <v>1.87378</v>
      </c>
      <c r="HE58">
        <v>1.8788100000000001</v>
      </c>
      <c r="HF58">
        <v>0</v>
      </c>
      <c r="HG58">
        <v>0</v>
      </c>
      <c r="HH58">
        <v>0</v>
      </c>
      <c r="HI58">
        <v>0</v>
      </c>
      <c r="HJ58" t="s">
        <v>399</v>
      </c>
      <c r="HK58" t="s">
        <v>400</v>
      </c>
      <c r="HL58" t="s">
        <v>401</v>
      </c>
      <c r="HM58" t="s">
        <v>401</v>
      </c>
      <c r="HN58" t="s">
        <v>401</v>
      </c>
      <c r="HO58" t="s">
        <v>401</v>
      </c>
      <c r="HP58">
        <v>0</v>
      </c>
      <c r="HQ58">
        <v>100</v>
      </c>
      <c r="HR58">
        <v>100</v>
      </c>
      <c r="HS58">
        <v>6.9000000000000006E-2</v>
      </c>
      <c r="HT58">
        <v>0.1784</v>
      </c>
      <c r="HU58">
        <v>-4.0719584773778392E-2</v>
      </c>
      <c r="HV58">
        <v>9.7846438420996166E-4</v>
      </c>
      <c r="HW58">
        <v>-2.5827086373742828E-6</v>
      </c>
      <c r="HX58">
        <v>7.8586341386663365E-10</v>
      </c>
      <c r="HY58">
        <v>-0.1004400501148084</v>
      </c>
      <c r="HZ58">
        <v>-8.4438002641763817E-3</v>
      </c>
      <c r="IA58">
        <v>1.264093270743213E-3</v>
      </c>
      <c r="IB58">
        <v>-1.32040390140585E-5</v>
      </c>
      <c r="IC58">
        <v>5</v>
      </c>
      <c r="ID58">
        <v>2007</v>
      </c>
      <c r="IE58">
        <v>1</v>
      </c>
      <c r="IF58">
        <v>23</v>
      </c>
      <c r="IG58">
        <v>1.3</v>
      </c>
      <c r="IH58">
        <v>9.6</v>
      </c>
      <c r="II58">
        <v>0.36621100000000001</v>
      </c>
      <c r="IJ58">
        <v>2.4523899999999998</v>
      </c>
      <c r="IK58">
        <v>1.42578</v>
      </c>
      <c r="IL58">
        <v>2.2912599999999999</v>
      </c>
      <c r="IM58">
        <v>1.5478499999999999</v>
      </c>
      <c r="IN58">
        <v>2.36816</v>
      </c>
      <c r="IO58">
        <v>31.3462</v>
      </c>
      <c r="IP58">
        <v>14.5786</v>
      </c>
      <c r="IQ58">
        <v>18</v>
      </c>
      <c r="IR58">
        <v>629.30200000000002</v>
      </c>
      <c r="IS58">
        <v>431.06400000000002</v>
      </c>
      <c r="IT58">
        <v>25.000800000000002</v>
      </c>
      <c r="IU58">
        <v>24.8718</v>
      </c>
      <c r="IV58">
        <v>30.001300000000001</v>
      </c>
      <c r="IW58">
        <v>24.701899999999998</v>
      </c>
      <c r="IX58">
        <v>24.656199999999998</v>
      </c>
      <c r="IY58">
        <v>7.3480800000000004</v>
      </c>
      <c r="IZ58">
        <v>24.767700000000001</v>
      </c>
      <c r="JA58">
        <v>0</v>
      </c>
      <c r="JB58">
        <v>25</v>
      </c>
      <c r="JC58">
        <v>100</v>
      </c>
      <c r="JD58">
        <v>17.598400000000002</v>
      </c>
      <c r="JE58">
        <v>101.324</v>
      </c>
      <c r="JF58">
        <v>101.239</v>
      </c>
    </row>
    <row r="59" spans="1:266" x14ac:dyDescent="0.2">
      <c r="A59">
        <v>43</v>
      </c>
      <c r="B59">
        <v>1657256379.5</v>
      </c>
      <c r="C59">
        <v>5341.4000000953674</v>
      </c>
      <c r="D59" t="s">
        <v>530</v>
      </c>
      <c r="E59" t="s">
        <v>531</v>
      </c>
      <c r="F59" t="s">
        <v>394</v>
      </c>
      <c r="H59" t="s">
        <v>477</v>
      </c>
      <c r="I59" t="s">
        <v>520</v>
      </c>
      <c r="J59" t="s">
        <v>479</v>
      </c>
      <c r="K59">
        <v>1657256379.5</v>
      </c>
      <c r="L59">
        <f t="shared" si="46"/>
        <v>4.4837559695355255E-3</v>
      </c>
      <c r="M59">
        <f t="shared" si="47"/>
        <v>4.4837559695355251</v>
      </c>
      <c r="N59">
        <f t="shared" si="48"/>
        <v>-0.46366443684307523</v>
      </c>
      <c r="O59">
        <f t="shared" si="49"/>
        <v>50.186999999999998</v>
      </c>
      <c r="P59">
        <f t="shared" si="50"/>
        <v>51.29780371458147</v>
      </c>
      <c r="Q59">
        <f t="shared" si="51"/>
        <v>5.2012172312308405</v>
      </c>
      <c r="R59">
        <f t="shared" si="52"/>
        <v>5.0885899645170003</v>
      </c>
      <c r="S59">
        <f t="shared" si="53"/>
        <v>0.37116355397677836</v>
      </c>
      <c r="T59">
        <f t="shared" si="54"/>
        <v>1.9230280522676015</v>
      </c>
      <c r="U59">
        <f t="shared" si="55"/>
        <v>0.33547547227792596</v>
      </c>
      <c r="V59">
        <f t="shared" si="56"/>
        <v>0.21259191566158281</v>
      </c>
      <c r="W59">
        <f t="shared" si="57"/>
        <v>241.72248107501329</v>
      </c>
      <c r="X59">
        <f t="shared" si="58"/>
        <v>26.437648861483751</v>
      </c>
      <c r="Y59">
        <f t="shared" si="59"/>
        <v>26.437648861483751</v>
      </c>
      <c r="Z59">
        <f t="shared" si="60"/>
        <v>3.4626365870073661</v>
      </c>
      <c r="AA59">
        <f t="shared" si="61"/>
        <v>63.358840967611705</v>
      </c>
      <c r="AB59">
        <f t="shared" si="62"/>
        <v>2.1449602626050006</v>
      </c>
      <c r="AC59">
        <f t="shared" si="63"/>
        <v>3.3854158785850883</v>
      </c>
      <c r="AD59">
        <f t="shared" si="64"/>
        <v>1.3176763244023655</v>
      </c>
      <c r="AE59">
        <f t="shared" si="65"/>
        <v>-197.73363825651668</v>
      </c>
      <c r="AF59">
        <f t="shared" si="66"/>
        <v>-39.587908973055967</v>
      </c>
      <c r="AG59">
        <f t="shared" si="67"/>
        <v>-4.4093700094784998</v>
      </c>
      <c r="AH59">
        <f t="shared" si="68"/>
        <v>-8.4361640378531888E-3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26054.477243421399</v>
      </c>
      <c r="AN59" t="s">
        <v>395</v>
      </c>
      <c r="AO59" t="s">
        <v>395</v>
      </c>
      <c r="AP59">
        <v>0</v>
      </c>
      <c r="AQ59">
        <v>0</v>
      </c>
      <c r="AR59" t="e">
        <f t="shared" si="72"/>
        <v>#DIV/0!</v>
      </c>
      <c r="AS59">
        <v>0</v>
      </c>
      <c r="AT59" t="s">
        <v>395</v>
      </c>
      <c r="AU59" t="s">
        <v>395</v>
      </c>
      <c r="AV59">
        <v>0</v>
      </c>
      <c r="AW59">
        <v>0</v>
      </c>
      <c r="AX59" t="e">
        <f t="shared" si="73"/>
        <v>#DIV/0!</v>
      </c>
      <c r="AY59">
        <v>0.5</v>
      </c>
      <c r="AZ59">
        <f t="shared" si="74"/>
        <v>1261.1352005570018</v>
      </c>
      <c r="BA59">
        <f t="shared" si="75"/>
        <v>-0.46366443684307523</v>
      </c>
      <c r="BB59" t="e">
        <f t="shared" si="76"/>
        <v>#DIV/0!</v>
      </c>
      <c r="BC59">
        <f t="shared" si="77"/>
        <v>-3.6765640721017856E-4</v>
      </c>
      <c r="BD59" t="e">
        <f t="shared" si="78"/>
        <v>#DIV/0!</v>
      </c>
      <c r="BE59" t="e">
        <f t="shared" si="79"/>
        <v>#DIV/0!</v>
      </c>
      <c r="BF59" t="s">
        <v>395</v>
      </c>
      <c r="BG59">
        <v>0</v>
      </c>
      <c r="BH59" t="e">
        <f t="shared" si="80"/>
        <v>#DIV/0!</v>
      </c>
      <c r="BI59" t="e">
        <f t="shared" si="81"/>
        <v>#DIV/0!</v>
      </c>
      <c r="BJ59" t="e">
        <f t="shared" si="82"/>
        <v>#DIV/0!</v>
      </c>
      <c r="BK59" t="e">
        <f t="shared" si="83"/>
        <v>#DIV/0!</v>
      </c>
      <c r="BL59" t="e">
        <f t="shared" si="84"/>
        <v>#DIV/0!</v>
      </c>
      <c r="BM59" t="e">
        <f t="shared" si="85"/>
        <v>#DIV/0!</v>
      </c>
      <c r="BN59" t="e">
        <f t="shared" si="86"/>
        <v>#DIV/0!</v>
      </c>
      <c r="BO59" t="e">
        <f t="shared" si="87"/>
        <v>#DIV/0!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f t="shared" si="88"/>
        <v>1499.91</v>
      </c>
      <c r="CI59">
        <f t="shared" si="89"/>
        <v>1261.1352005570018</v>
      </c>
      <c r="CJ59">
        <f t="shared" si="90"/>
        <v>0.8408072488062629</v>
      </c>
      <c r="CK59">
        <f t="shared" si="91"/>
        <v>0.16115799019608729</v>
      </c>
      <c r="CL59">
        <v>6</v>
      </c>
      <c r="CM59">
        <v>0.5</v>
      </c>
      <c r="CN59" t="s">
        <v>396</v>
      </c>
      <c r="CO59">
        <v>2</v>
      </c>
      <c r="CP59">
        <v>1657256379.5</v>
      </c>
      <c r="CQ59">
        <v>50.186999999999998</v>
      </c>
      <c r="CR59">
        <v>49.948399999999999</v>
      </c>
      <c r="CS59">
        <v>21.155000000000001</v>
      </c>
      <c r="CT59">
        <v>16.7668</v>
      </c>
      <c r="CU59">
        <v>50.08</v>
      </c>
      <c r="CV59">
        <v>21.109000000000002</v>
      </c>
      <c r="CW59">
        <v>600.096</v>
      </c>
      <c r="CX59">
        <v>101.29300000000001</v>
      </c>
      <c r="CY59">
        <v>9.9590999999999999E-2</v>
      </c>
      <c r="CZ59">
        <v>26.055800000000001</v>
      </c>
      <c r="DA59">
        <v>25.787500000000001</v>
      </c>
      <c r="DB59">
        <v>999.9</v>
      </c>
      <c r="DC59">
        <v>0</v>
      </c>
      <c r="DD59">
        <v>0</v>
      </c>
      <c r="DE59">
        <v>5020</v>
      </c>
      <c r="DF59">
        <v>0</v>
      </c>
      <c r="DG59">
        <v>321.79000000000002</v>
      </c>
      <c r="DH59">
        <v>0.17089799999999999</v>
      </c>
      <c r="DI59">
        <v>51.208500000000001</v>
      </c>
      <c r="DJ59">
        <v>50.8001</v>
      </c>
      <c r="DK59">
        <v>4.5026200000000003</v>
      </c>
      <c r="DL59">
        <v>49.948399999999999</v>
      </c>
      <c r="DM59">
        <v>16.7668</v>
      </c>
      <c r="DN59">
        <v>2.1544500000000002</v>
      </c>
      <c r="DO59">
        <v>1.6983699999999999</v>
      </c>
      <c r="DP59">
        <v>18.627600000000001</v>
      </c>
      <c r="DQ59">
        <v>14.881500000000001</v>
      </c>
      <c r="DR59">
        <v>1499.91</v>
      </c>
      <c r="DS59">
        <v>0.973001</v>
      </c>
      <c r="DT59">
        <v>2.69987E-2</v>
      </c>
      <c r="DU59">
        <v>0</v>
      </c>
      <c r="DV59">
        <v>738.41099999999994</v>
      </c>
      <c r="DW59">
        <v>4.9993100000000004</v>
      </c>
      <c r="DX59">
        <v>21027.3</v>
      </c>
      <c r="DY59">
        <v>13258.4</v>
      </c>
      <c r="DZ59">
        <v>37.436999999999998</v>
      </c>
      <c r="EA59">
        <v>38.25</v>
      </c>
      <c r="EB59">
        <v>37.686999999999998</v>
      </c>
      <c r="EC59">
        <v>37.686999999999998</v>
      </c>
      <c r="ED59">
        <v>38.75</v>
      </c>
      <c r="EE59">
        <v>1454.55</v>
      </c>
      <c r="EF59">
        <v>40.36</v>
      </c>
      <c r="EG59">
        <v>0</v>
      </c>
      <c r="EH59">
        <v>1657256380.0999999</v>
      </c>
      <c r="EI59">
        <v>0</v>
      </c>
      <c r="EJ59">
        <v>738.61415384615373</v>
      </c>
      <c r="EK59">
        <v>1.6896410257758361</v>
      </c>
      <c r="EL59">
        <v>-1052.300854776398</v>
      </c>
      <c r="EM59">
        <v>21123.95384615384</v>
      </c>
      <c r="EN59">
        <v>15</v>
      </c>
      <c r="EO59">
        <v>1657256410.5</v>
      </c>
      <c r="EP59" t="s">
        <v>532</v>
      </c>
      <c r="EQ59">
        <v>1657256397.5</v>
      </c>
      <c r="ER59">
        <v>1657256410.5</v>
      </c>
      <c r="ES59">
        <v>38</v>
      </c>
      <c r="ET59">
        <v>6.8000000000000005E-2</v>
      </c>
      <c r="EU59">
        <v>-4.0000000000000001E-3</v>
      </c>
      <c r="EV59">
        <v>0.107</v>
      </c>
      <c r="EW59">
        <v>4.5999999999999999E-2</v>
      </c>
      <c r="EX59">
        <v>50</v>
      </c>
      <c r="EY59">
        <v>17</v>
      </c>
      <c r="EZ59">
        <v>0.22</v>
      </c>
      <c r="FA59">
        <v>0.02</v>
      </c>
      <c r="FB59">
        <v>0.12059945</v>
      </c>
      <c r="FC59">
        <v>-7.8706581613507496E-3</v>
      </c>
      <c r="FD59">
        <v>2.5384760463770389E-2</v>
      </c>
      <c r="FE59">
        <v>1</v>
      </c>
      <c r="FF59">
        <v>4.5132965</v>
      </c>
      <c r="FG59">
        <v>4.9772757973725407E-2</v>
      </c>
      <c r="FH59">
        <v>1.6645478747996441E-2</v>
      </c>
      <c r="FI59">
        <v>1</v>
      </c>
      <c r="FJ59">
        <v>2</v>
      </c>
      <c r="FK59">
        <v>2</v>
      </c>
      <c r="FL59" t="s">
        <v>410</v>
      </c>
      <c r="FM59">
        <v>3.1803599999999999</v>
      </c>
      <c r="FN59">
        <v>2.7641399999999998</v>
      </c>
      <c r="FO59">
        <v>1.51469E-2</v>
      </c>
      <c r="FP59">
        <v>1.5195800000000001E-2</v>
      </c>
      <c r="FQ59">
        <v>0.111496</v>
      </c>
      <c r="FR59">
        <v>9.4872300000000007E-2</v>
      </c>
      <c r="FS59">
        <v>31526</v>
      </c>
      <c r="FT59">
        <v>24551.8</v>
      </c>
      <c r="FU59">
        <v>30040.2</v>
      </c>
      <c r="FV59">
        <v>24369.7</v>
      </c>
      <c r="FW59">
        <v>35491.9</v>
      </c>
      <c r="FX59">
        <v>32232.9</v>
      </c>
      <c r="FY59">
        <v>43925.7</v>
      </c>
      <c r="FZ59">
        <v>39791.1</v>
      </c>
      <c r="GA59">
        <v>2.2033499999999999</v>
      </c>
      <c r="GB59">
        <v>1.91425</v>
      </c>
      <c r="GC59">
        <v>0.101801</v>
      </c>
      <c r="GD59">
        <v>0</v>
      </c>
      <c r="GE59">
        <v>24.117100000000001</v>
      </c>
      <c r="GF59">
        <v>999.9</v>
      </c>
      <c r="GG59">
        <v>58.1</v>
      </c>
      <c r="GH59">
        <v>28.9</v>
      </c>
      <c r="GI59">
        <v>22.9346</v>
      </c>
      <c r="GJ59">
        <v>30.609100000000002</v>
      </c>
      <c r="GK59">
        <v>39.831699999999998</v>
      </c>
      <c r="GL59">
        <v>1</v>
      </c>
      <c r="GM59">
        <v>-0.16700499999999999</v>
      </c>
      <c r="GN59">
        <v>-0.38493500000000003</v>
      </c>
      <c r="GO59">
        <v>20.266200000000001</v>
      </c>
      <c r="GP59">
        <v>5.2292699999999996</v>
      </c>
      <c r="GQ59">
        <v>11.9023</v>
      </c>
      <c r="GR59">
        <v>4.9647500000000004</v>
      </c>
      <c r="GS59">
        <v>3.2919999999999998</v>
      </c>
      <c r="GT59">
        <v>9999</v>
      </c>
      <c r="GU59">
        <v>9999</v>
      </c>
      <c r="GV59">
        <v>5539</v>
      </c>
      <c r="GW59">
        <v>977.9</v>
      </c>
      <c r="GX59">
        <v>1.87687</v>
      </c>
      <c r="GY59">
        <v>1.8751500000000001</v>
      </c>
      <c r="GZ59">
        <v>1.8737999999999999</v>
      </c>
      <c r="HA59">
        <v>1.8730199999999999</v>
      </c>
      <c r="HB59">
        <v>1.8745400000000001</v>
      </c>
      <c r="HC59">
        <v>1.86951</v>
      </c>
      <c r="HD59">
        <v>1.87378</v>
      </c>
      <c r="HE59">
        <v>1.8788100000000001</v>
      </c>
      <c r="HF59">
        <v>0</v>
      </c>
      <c r="HG59">
        <v>0</v>
      </c>
      <c r="HH59">
        <v>0</v>
      </c>
      <c r="HI59">
        <v>0</v>
      </c>
      <c r="HJ59" t="s">
        <v>399</v>
      </c>
      <c r="HK59" t="s">
        <v>400</v>
      </c>
      <c r="HL59" t="s">
        <v>401</v>
      </c>
      <c r="HM59" t="s">
        <v>401</v>
      </c>
      <c r="HN59" t="s">
        <v>401</v>
      </c>
      <c r="HO59" t="s">
        <v>401</v>
      </c>
      <c r="HP59">
        <v>0</v>
      </c>
      <c r="HQ59">
        <v>100</v>
      </c>
      <c r="HR59">
        <v>100</v>
      </c>
      <c r="HS59">
        <v>0.107</v>
      </c>
      <c r="HT59">
        <v>4.5999999999999999E-2</v>
      </c>
      <c r="HU59">
        <v>-3.3415281249529472E-3</v>
      </c>
      <c r="HV59">
        <v>9.7846438420996166E-4</v>
      </c>
      <c r="HW59">
        <v>-2.5827086373742828E-6</v>
      </c>
      <c r="HX59">
        <v>7.8586341386663365E-10</v>
      </c>
      <c r="HY59">
        <v>-0.1004400501148084</v>
      </c>
      <c r="HZ59">
        <v>-8.4438002641763817E-3</v>
      </c>
      <c r="IA59">
        <v>1.264093270743213E-3</v>
      </c>
      <c r="IB59">
        <v>-1.32040390140585E-5</v>
      </c>
      <c r="IC59">
        <v>5</v>
      </c>
      <c r="ID59">
        <v>2007</v>
      </c>
      <c r="IE59">
        <v>1</v>
      </c>
      <c r="IF59">
        <v>23</v>
      </c>
      <c r="IG59">
        <v>1.3</v>
      </c>
      <c r="IH59">
        <v>11.1</v>
      </c>
      <c r="II59">
        <v>0.25146499999999999</v>
      </c>
      <c r="IJ59">
        <v>2.4890099999999999</v>
      </c>
      <c r="IK59">
        <v>1.42578</v>
      </c>
      <c r="IL59">
        <v>2.2912599999999999</v>
      </c>
      <c r="IM59">
        <v>1.5478499999999999</v>
      </c>
      <c r="IN59">
        <v>2.31934</v>
      </c>
      <c r="IO59">
        <v>31.433299999999999</v>
      </c>
      <c r="IP59">
        <v>14.5611</v>
      </c>
      <c r="IQ59">
        <v>18</v>
      </c>
      <c r="IR59">
        <v>629.84500000000003</v>
      </c>
      <c r="IS59">
        <v>430.07900000000001</v>
      </c>
      <c r="IT59">
        <v>25.000299999999999</v>
      </c>
      <c r="IU59">
        <v>25.131699999999999</v>
      </c>
      <c r="IV59">
        <v>30.001000000000001</v>
      </c>
      <c r="IW59">
        <v>24.9617</v>
      </c>
      <c r="IX59">
        <v>24.912400000000002</v>
      </c>
      <c r="IY59">
        <v>5.05769</v>
      </c>
      <c r="IZ59">
        <v>28.738900000000001</v>
      </c>
      <c r="JA59">
        <v>0</v>
      </c>
      <c r="JB59">
        <v>25</v>
      </c>
      <c r="JC59">
        <v>50</v>
      </c>
      <c r="JD59">
        <v>16.773700000000002</v>
      </c>
      <c r="JE59">
        <v>101.286</v>
      </c>
      <c r="JF59">
        <v>101.206</v>
      </c>
    </row>
    <row r="60" spans="1:266" x14ac:dyDescent="0.2">
      <c r="A60">
        <v>44</v>
      </c>
      <c r="B60">
        <v>1657256486.5999999</v>
      </c>
      <c r="C60">
        <v>5448.5</v>
      </c>
      <c r="D60" t="s">
        <v>533</v>
      </c>
      <c r="E60" t="s">
        <v>534</v>
      </c>
      <c r="F60" t="s">
        <v>394</v>
      </c>
      <c r="H60" t="s">
        <v>477</v>
      </c>
      <c r="I60" t="s">
        <v>520</v>
      </c>
      <c r="J60" t="s">
        <v>479</v>
      </c>
      <c r="K60">
        <v>1657256486.5999999</v>
      </c>
      <c r="L60">
        <f t="shared" si="46"/>
        <v>4.551086827853437E-3</v>
      </c>
      <c r="M60">
        <f t="shared" si="47"/>
        <v>4.5510868278534371</v>
      </c>
      <c r="N60">
        <f t="shared" si="48"/>
        <v>-3.1950429431662846</v>
      </c>
      <c r="O60">
        <f t="shared" si="49"/>
        <v>6.8625400000000001</v>
      </c>
      <c r="P60">
        <f t="shared" si="50"/>
        <v>20.861430280845479</v>
      </c>
      <c r="Q60">
        <f t="shared" si="51"/>
        <v>2.1154125326715061</v>
      </c>
      <c r="R60">
        <f t="shared" si="52"/>
        <v>0.69588244557175993</v>
      </c>
      <c r="S60">
        <f t="shared" si="53"/>
        <v>0.39252999529060156</v>
      </c>
      <c r="T60">
        <f t="shared" si="54"/>
        <v>1.9198831311852913</v>
      </c>
      <c r="U60">
        <f t="shared" si="55"/>
        <v>0.35279154621286601</v>
      </c>
      <c r="V60">
        <f t="shared" si="56"/>
        <v>0.22372886581382995</v>
      </c>
      <c r="W60">
        <f t="shared" si="57"/>
        <v>241.76818607453916</v>
      </c>
      <c r="X60">
        <f t="shared" si="58"/>
        <v>26.287240902995386</v>
      </c>
      <c r="Y60">
        <f t="shared" si="59"/>
        <v>26.287240902995386</v>
      </c>
      <c r="Z60">
        <f t="shared" si="60"/>
        <v>3.4320381597870431</v>
      </c>
      <c r="AA60">
        <f t="shared" si="61"/>
        <v>64.278669042487721</v>
      </c>
      <c r="AB60">
        <f t="shared" si="62"/>
        <v>2.1599862402439998</v>
      </c>
      <c r="AC60">
        <f t="shared" si="63"/>
        <v>3.3603468653283173</v>
      </c>
      <c r="AD60">
        <f t="shared" si="64"/>
        <v>1.2720519195430433</v>
      </c>
      <c r="AE60">
        <f t="shared" si="65"/>
        <v>-200.70292910833658</v>
      </c>
      <c r="AF60">
        <f t="shared" si="66"/>
        <v>-36.955425608417606</v>
      </c>
      <c r="AG60">
        <f t="shared" si="67"/>
        <v>-4.1172003690178496</v>
      </c>
      <c r="AH60">
        <f t="shared" si="68"/>
        <v>-7.3690112328606006E-3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25985.534256806128</v>
      </c>
      <c r="AN60" t="s">
        <v>395</v>
      </c>
      <c r="AO60" t="s">
        <v>395</v>
      </c>
      <c r="AP60">
        <v>0</v>
      </c>
      <c r="AQ60">
        <v>0</v>
      </c>
      <c r="AR60" t="e">
        <f t="shared" si="72"/>
        <v>#DIV/0!</v>
      </c>
      <c r="AS60">
        <v>0</v>
      </c>
      <c r="AT60" t="s">
        <v>395</v>
      </c>
      <c r="AU60" t="s">
        <v>395</v>
      </c>
      <c r="AV60">
        <v>0</v>
      </c>
      <c r="AW60">
        <v>0</v>
      </c>
      <c r="AX60" t="e">
        <f t="shared" si="73"/>
        <v>#DIV/0!</v>
      </c>
      <c r="AY60">
        <v>0.5</v>
      </c>
      <c r="AZ60">
        <f t="shared" si="74"/>
        <v>1261.3785005567563</v>
      </c>
      <c r="BA60">
        <f t="shared" si="75"/>
        <v>-3.1950429431662846</v>
      </c>
      <c r="BB60" t="e">
        <f t="shared" si="76"/>
        <v>#DIV/0!</v>
      </c>
      <c r="BC60">
        <f t="shared" si="77"/>
        <v>-2.5329771688323796E-3</v>
      </c>
      <c r="BD60" t="e">
        <f t="shared" si="78"/>
        <v>#DIV/0!</v>
      </c>
      <c r="BE60" t="e">
        <f t="shared" si="79"/>
        <v>#DIV/0!</v>
      </c>
      <c r="BF60" t="s">
        <v>395</v>
      </c>
      <c r="BG60">
        <v>0</v>
      </c>
      <c r="BH60" t="e">
        <f t="shared" si="80"/>
        <v>#DIV/0!</v>
      </c>
      <c r="BI60" t="e">
        <f t="shared" si="81"/>
        <v>#DIV/0!</v>
      </c>
      <c r="BJ60" t="e">
        <f t="shared" si="82"/>
        <v>#DIV/0!</v>
      </c>
      <c r="BK60" t="e">
        <f t="shared" si="83"/>
        <v>#DIV/0!</v>
      </c>
      <c r="BL60" t="e">
        <f t="shared" si="84"/>
        <v>#DIV/0!</v>
      </c>
      <c r="BM60" t="e">
        <f t="shared" si="85"/>
        <v>#DIV/0!</v>
      </c>
      <c r="BN60" t="e">
        <f t="shared" si="86"/>
        <v>#DIV/0!</v>
      </c>
      <c r="BO60" t="e">
        <f t="shared" si="87"/>
        <v>#DIV/0!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f t="shared" si="88"/>
        <v>1500.2</v>
      </c>
      <c r="CI60">
        <f t="shared" si="89"/>
        <v>1261.3785005567563</v>
      </c>
      <c r="CJ60">
        <f t="shared" si="90"/>
        <v>0.84080689278546605</v>
      </c>
      <c r="CK60">
        <f t="shared" si="91"/>
        <v>0.1611573030759493</v>
      </c>
      <c r="CL60">
        <v>6</v>
      </c>
      <c r="CM60">
        <v>0.5</v>
      </c>
      <c r="CN60" t="s">
        <v>396</v>
      </c>
      <c r="CO60">
        <v>2</v>
      </c>
      <c r="CP60">
        <v>1657256486.5999999</v>
      </c>
      <c r="CQ60">
        <v>6.8625400000000001</v>
      </c>
      <c r="CR60">
        <v>3.70011</v>
      </c>
      <c r="CS60">
        <v>21.300999999999998</v>
      </c>
      <c r="CT60">
        <v>16.848800000000001</v>
      </c>
      <c r="CU60">
        <v>6.67354</v>
      </c>
      <c r="CV60">
        <v>21.143899999999999</v>
      </c>
      <c r="CW60">
        <v>600.26199999999994</v>
      </c>
      <c r="CX60">
        <v>101.303</v>
      </c>
      <c r="CY60">
        <v>0.10004399999999999</v>
      </c>
      <c r="CZ60">
        <v>25.930199999999999</v>
      </c>
      <c r="DA60">
        <v>25.687000000000001</v>
      </c>
      <c r="DB60">
        <v>999.9</v>
      </c>
      <c r="DC60">
        <v>0</v>
      </c>
      <c r="DD60">
        <v>0</v>
      </c>
      <c r="DE60">
        <v>5006.25</v>
      </c>
      <c r="DF60">
        <v>0</v>
      </c>
      <c r="DG60">
        <v>371.86799999999999</v>
      </c>
      <c r="DH60">
        <v>3.0448</v>
      </c>
      <c r="DI60">
        <v>6.8917200000000003</v>
      </c>
      <c r="DJ60">
        <v>3.7635299999999998</v>
      </c>
      <c r="DK60">
        <v>4.4522300000000001</v>
      </c>
      <c r="DL60">
        <v>3.70011</v>
      </c>
      <c r="DM60">
        <v>16.848800000000001</v>
      </c>
      <c r="DN60">
        <v>2.1578499999999998</v>
      </c>
      <c r="DO60">
        <v>1.7068300000000001</v>
      </c>
      <c r="DP60">
        <v>18.652799999999999</v>
      </c>
      <c r="DQ60">
        <v>14.9587</v>
      </c>
      <c r="DR60">
        <v>1500.2</v>
      </c>
      <c r="DS60">
        <v>0.97301099999999996</v>
      </c>
      <c r="DT60">
        <v>2.6988499999999999E-2</v>
      </c>
      <c r="DU60">
        <v>0</v>
      </c>
      <c r="DV60">
        <v>745.81200000000001</v>
      </c>
      <c r="DW60">
        <v>4.9993100000000004</v>
      </c>
      <c r="DX60">
        <v>20609.3</v>
      </c>
      <c r="DY60">
        <v>13261</v>
      </c>
      <c r="DZ60">
        <v>37</v>
      </c>
      <c r="EA60">
        <v>38.561999999999998</v>
      </c>
      <c r="EB60">
        <v>37.5</v>
      </c>
      <c r="EC60">
        <v>36.875</v>
      </c>
      <c r="ED60">
        <v>38.436999999999998</v>
      </c>
      <c r="EE60">
        <v>1454.85</v>
      </c>
      <c r="EF60">
        <v>40.35</v>
      </c>
      <c r="EG60">
        <v>0</v>
      </c>
      <c r="EH60">
        <v>1657256486.9000001</v>
      </c>
      <c r="EI60">
        <v>0</v>
      </c>
      <c r="EJ60">
        <v>745.53449999999998</v>
      </c>
      <c r="EK60">
        <v>1.6852991396772079</v>
      </c>
      <c r="EL60">
        <v>-4297.5965772320724</v>
      </c>
      <c r="EM60">
        <v>20922.057692307691</v>
      </c>
      <c r="EN60">
        <v>15</v>
      </c>
      <c r="EO60">
        <v>1657256507.5999999</v>
      </c>
      <c r="EP60" t="s">
        <v>535</v>
      </c>
      <c r="EQ60">
        <v>1657256507.5999999</v>
      </c>
      <c r="ER60">
        <v>1657256410.5</v>
      </c>
      <c r="ES60">
        <v>39</v>
      </c>
      <c r="ET60">
        <v>0.12</v>
      </c>
      <c r="EU60">
        <v>-4.0000000000000001E-3</v>
      </c>
      <c r="EV60">
        <v>0.189</v>
      </c>
      <c r="EW60">
        <v>4.5999999999999999E-2</v>
      </c>
      <c r="EX60">
        <v>4</v>
      </c>
      <c r="EY60">
        <v>17</v>
      </c>
      <c r="EZ60">
        <v>0.2</v>
      </c>
      <c r="FA60">
        <v>0.02</v>
      </c>
      <c r="FB60">
        <v>3.0460752499999999</v>
      </c>
      <c r="FC60">
        <v>0.1514275046904274</v>
      </c>
      <c r="FD60">
        <v>2.6325955157173349E-2</v>
      </c>
      <c r="FE60">
        <v>0</v>
      </c>
      <c r="FF60">
        <v>4.4279850000000014</v>
      </c>
      <c r="FG60">
        <v>-7.011106941839404E-2</v>
      </c>
      <c r="FH60">
        <v>1.4215012310933819E-2</v>
      </c>
      <c r="FI60">
        <v>1</v>
      </c>
      <c r="FJ60">
        <v>1</v>
      </c>
      <c r="FK60">
        <v>2</v>
      </c>
      <c r="FL60" t="s">
        <v>398</v>
      </c>
      <c r="FM60">
        <v>3.1804199999999998</v>
      </c>
      <c r="FN60">
        <v>2.7645300000000002</v>
      </c>
      <c r="FO60">
        <v>2.00965E-3</v>
      </c>
      <c r="FP60">
        <v>1.12013E-3</v>
      </c>
      <c r="FQ60">
        <v>0.11156199999999999</v>
      </c>
      <c r="FR60">
        <v>9.5148200000000002E-2</v>
      </c>
      <c r="FS60">
        <v>31932.3</v>
      </c>
      <c r="FT60">
        <v>24891.9</v>
      </c>
      <c r="FU60">
        <v>30028</v>
      </c>
      <c r="FV60">
        <v>24360.1</v>
      </c>
      <c r="FW60">
        <v>35475.800000000003</v>
      </c>
      <c r="FX60">
        <v>32210.1</v>
      </c>
      <c r="FY60">
        <v>43909</v>
      </c>
      <c r="FZ60">
        <v>39775.699999999997</v>
      </c>
      <c r="GA60">
        <v>2.1992500000000001</v>
      </c>
      <c r="GB60">
        <v>1.90995</v>
      </c>
      <c r="GC60">
        <v>9.4659599999999997E-2</v>
      </c>
      <c r="GD60">
        <v>0</v>
      </c>
      <c r="GE60">
        <v>24.133700000000001</v>
      </c>
      <c r="GF60">
        <v>999.9</v>
      </c>
      <c r="GG60">
        <v>58.4</v>
      </c>
      <c r="GH60">
        <v>29</v>
      </c>
      <c r="GI60">
        <v>23.186299999999999</v>
      </c>
      <c r="GJ60">
        <v>30.784600000000001</v>
      </c>
      <c r="GK60">
        <v>39.0946</v>
      </c>
      <c r="GL60">
        <v>1</v>
      </c>
      <c r="GM60">
        <v>-0.14621400000000001</v>
      </c>
      <c r="GN60">
        <v>-0.34581699999999999</v>
      </c>
      <c r="GO60">
        <v>20.267800000000001</v>
      </c>
      <c r="GP60">
        <v>5.2202799999999998</v>
      </c>
      <c r="GQ60">
        <v>11.9047</v>
      </c>
      <c r="GR60">
        <v>4.9645000000000001</v>
      </c>
      <c r="GS60">
        <v>3.2912499999999998</v>
      </c>
      <c r="GT60">
        <v>9999</v>
      </c>
      <c r="GU60">
        <v>9999</v>
      </c>
      <c r="GV60">
        <v>5539</v>
      </c>
      <c r="GW60">
        <v>977.9</v>
      </c>
      <c r="GX60">
        <v>1.8769499999999999</v>
      </c>
      <c r="GY60">
        <v>1.87517</v>
      </c>
      <c r="GZ60">
        <v>1.87391</v>
      </c>
      <c r="HA60">
        <v>1.8730199999999999</v>
      </c>
      <c r="HB60">
        <v>1.8745799999999999</v>
      </c>
      <c r="HC60">
        <v>1.86957</v>
      </c>
      <c r="HD60">
        <v>1.87378</v>
      </c>
      <c r="HE60">
        <v>1.8788400000000001</v>
      </c>
      <c r="HF60">
        <v>0</v>
      </c>
      <c r="HG60">
        <v>0</v>
      </c>
      <c r="HH60">
        <v>0</v>
      </c>
      <c r="HI60">
        <v>0</v>
      </c>
      <c r="HJ60" t="s">
        <v>399</v>
      </c>
      <c r="HK60" t="s">
        <v>400</v>
      </c>
      <c r="HL60" t="s">
        <v>401</v>
      </c>
      <c r="HM60" t="s">
        <v>401</v>
      </c>
      <c r="HN60" t="s">
        <v>401</v>
      </c>
      <c r="HO60" t="s">
        <v>401</v>
      </c>
      <c r="HP60">
        <v>0</v>
      </c>
      <c r="HQ60">
        <v>100</v>
      </c>
      <c r="HR60">
        <v>100</v>
      </c>
      <c r="HS60">
        <v>0.189</v>
      </c>
      <c r="HT60">
        <v>0.15709999999999999</v>
      </c>
      <c r="HU60">
        <v>6.4958820153051378E-2</v>
      </c>
      <c r="HV60">
        <v>9.7846438420996166E-4</v>
      </c>
      <c r="HW60">
        <v>-2.5827086373742828E-6</v>
      </c>
      <c r="HX60">
        <v>7.8586341386663365E-10</v>
      </c>
      <c r="HY60">
        <v>-0.1046673964931757</v>
      </c>
      <c r="HZ60">
        <v>-8.4438002641763817E-3</v>
      </c>
      <c r="IA60">
        <v>1.264093270743213E-3</v>
      </c>
      <c r="IB60">
        <v>-1.32040390140585E-5</v>
      </c>
      <c r="IC60">
        <v>5</v>
      </c>
      <c r="ID60">
        <v>2007</v>
      </c>
      <c r="IE60">
        <v>1</v>
      </c>
      <c r="IF60">
        <v>23</v>
      </c>
      <c r="IG60">
        <v>1.5</v>
      </c>
      <c r="IH60">
        <v>1.3</v>
      </c>
      <c r="II60">
        <v>3.1738299999999997E-2</v>
      </c>
      <c r="IJ60">
        <v>4.99756</v>
      </c>
      <c r="IK60">
        <v>1.42578</v>
      </c>
      <c r="IL60">
        <v>2.2912599999999999</v>
      </c>
      <c r="IM60">
        <v>1.5478499999999999</v>
      </c>
      <c r="IN60">
        <v>2.2705099999999998</v>
      </c>
      <c r="IO60">
        <v>31.542400000000001</v>
      </c>
      <c r="IP60">
        <v>14.534800000000001</v>
      </c>
      <c r="IQ60">
        <v>18</v>
      </c>
      <c r="IR60">
        <v>629.95600000000002</v>
      </c>
      <c r="IS60">
        <v>429.82100000000003</v>
      </c>
      <c r="IT60">
        <v>24.999300000000002</v>
      </c>
      <c r="IU60">
        <v>25.398800000000001</v>
      </c>
      <c r="IV60">
        <v>30.000900000000001</v>
      </c>
      <c r="IW60">
        <v>25.242100000000001</v>
      </c>
      <c r="IX60">
        <v>25.191099999999999</v>
      </c>
      <c r="IY60">
        <v>0</v>
      </c>
      <c r="IZ60">
        <v>29.764199999999999</v>
      </c>
      <c r="JA60">
        <v>0</v>
      </c>
      <c r="JB60">
        <v>25</v>
      </c>
      <c r="JC60">
        <v>0</v>
      </c>
      <c r="JD60">
        <v>16.6313</v>
      </c>
      <c r="JE60">
        <v>101.247</v>
      </c>
      <c r="JF60">
        <v>101.166</v>
      </c>
    </row>
    <row r="61" spans="1:266" x14ac:dyDescent="0.2">
      <c r="A61">
        <v>45</v>
      </c>
      <c r="B61">
        <v>1657256583.5999999</v>
      </c>
      <c r="C61">
        <v>5545.5</v>
      </c>
      <c r="D61" t="s">
        <v>536</v>
      </c>
      <c r="E61" t="s">
        <v>537</v>
      </c>
      <c r="F61" t="s">
        <v>394</v>
      </c>
      <c r="H61" t="s">
        <v>477</v>
      </c>
      <c r="I61" t="s">
        <v>520</v>
      </c>
      <c r="J61" t="s">
        <v>479</v>
      </c>
      <c r="K61">
        <v>1657256583.5999999</v>
      </c>
      <c r="L61">
        <f t="shared" si="46"/>
        <v>4.524831126068894E-3</v>
      </c>
      <c r="M61">
        <f t="shared" si="47"/>
        <v>4.5248311260688938</v>
      </c>
      <c r="N61">
        <f t="shared" si="48"/>
        <v>17.421069922091331</v>
      </c>
      <c r="O61">
        <f t="shared" si="49"/>
        <v>381.05599999999998</v>
      </c>
      <c r="P61">
        <f t="shared" si="50"/>
        <v>294.77355801755209</v>
      </c>
      <c r="Q61">
        <f t="shared" si="51"/>
        <v>29.890597231485447</v>
      </c>
      <c r="R61">
        <f t="shared" si="52"/>
        <v>38.639800310592001</v>
      </c>
      <c r="S61">
        <f t="shared" si="53"/>
        <v>0.38467144138603326</v>
      </c>
      <c r="T61">
        <f t="shared" si="54"/>
        <v>1.9192779825806161</v>
      </c>
      <c r="U61">
        <f t="shared" si="55"/>
        <v>0.34641461197121737</v>
      </c>
      <c r="V61">
        <f t="shared" si="56"/>
        <v>0.21962842957045511</v>
      </c>
      <c r="W61">
        <f t="shared" si="57"/>
        <v>241.74438707545269</v>
      </c>
      <c r="X61">
        <f t="shared" si="58"/>
        <v>26.057493584817401</v>
      </c>
      <c r="Y61">
        <f t="shared" si="59"/>
        <v>26.057493584817401</v>
      </c>
      <c r="Z61">
        <f t="shared" si="60"/>
        <v>3.3857550210589862</v>
      </c>
      <c r="AA61">
        <f t="shared" si="61"/>
        <v>63.299239995203415</v>
      </c>
      <c r="AB61">
        <f t="shared" si="62"/>
        <v>2.0970621595861503</v>
      </c>
      <c r="AC61">
        <f t="shared" si="63"/>
        <v>3.3129341833251993</v>
      </c>
      <c r="AD61">
        <f t="shared" si="64"/>
        <v>1.2886928614728359</v>
      </c>
      <c r="AE61">
        <f t="shared" si="65"/>
        <v>-199.54505265963823</v>
      </c>
      <c r="AF61">
        <f t="shared" si="66"/>
        <v>-37.983949476007815</v>
      </c>
      <c r="AG61">
        <f t="shared" si="67"/>
        <v>-4.2231624363661471</v>
      </c>
      <c r="AH61">
        <f t="shared" si="68"/>
        <v>-7.7774965595054368E-3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25991.130632073749</v>
      </c>
      <c r="AN61" t="s">
        <v>395</v>
      </c>
      <c r="AO61" t="s">
        <v>395</v>
      </c>
      <c r="AP61">
        <v>0</v>
      </c>
      <c r="AQ61">
        <v>0</v>
      </c>
      <c r="AR61" t="e">
        <f t="shared" si="72"/>
        <v>#DIV/0!</v>
      </c>
      <c r="AS61">
        <v>0</v>
      </c>
      <c r="AT61" t="s">
        <v>395</v>
      </c>
      <c r="AU61" t="s">
        <v>395</v>
      </c>
      <c r="AV61">
        <v>0</v>
      </c>
      <c r="AW61">
        <v>0</v>
      </c>
      <c r="AX61" t="e">
        <f t="shared" si="73"/>
        <v>#DIV/0!</v>
      </c>
      <c r="AY61">
        <v>0.5</v>
      </c>
      <c r="AZ61">
        <f t="shared" si="74"/>
        <v>1261.2450005572293</v>
      </c>
      <c r="BA61">
        <f t="shared" si="75"/>
        <v>17.421069922091331</v>
      </c>
      <c r="BB61" t="e">
        <f t="shared" si="76"/>
        <v>#DIV/0!</v>
      </c>
      <c r="BC61">
        <f t="shared" si="77"/>
        <v>1.3812597801691619E-2</v>
      </c>
      <c r="BD61" t="e">
        <f t="shared" si="78"/>
        <v>#DIV/0!</v>
      </c>
      <c r="BE61" t="e">
        <f t="shared" si="79"/>
        <v>#DIV/0!</v>
      </c>
      <c r="BF61" t="s">
        <v>395</v>
      </c>
      <c r="BG61">
        <v>0</v>
      </c>
      <c r="BH61" t="e">
        <f t="shared" si="80"/>
        <v>#DIV/0!</v>
      </c>
      <c r="BI61" t="e">
        <f t="shared" si="81"/>
        <v>#DIV/0!</v>
      </c>
      <c r="BJ61" t="e">
        <f t="shared" si="82"/>
        <v>#DIV/0!</v>
      </c>
      <c r="BK61" t="e">
        <f t="shared" si="83"/>
        <v>#DIV/0!</v>
      </c>
      <c r="BL61" t="e">
        <f t="shared" si="84"/>
        <v>#DIV/0!</v>
      </c>
      <c r="BM61" t="e">
        <f t="shared" si="85"/>
        <v>#DIV/0!</v>
      </c>
      <c r="BN61" t="e">
        <f t="shared" si="86"/>
        <v>#DIV/0!</v>
      </c>
      <c r="BO61" t="e">
        <f t="shared" si="87"/>
        <v>#DIV/0!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f t="shared" si="88"/>
        <v>1500.04</v>
      </c>
      <c r="CI61">
        <f t="shared" si="89"/>
        <v>1261.2450005572293</v>
      </c>
      <c r="CJ61">
        <f t="shared" si="90"/>
        <v>0.84080757883605062</v>
      </c>
      <c r="CK61">
        <f t="shared" si="91"/>
        <v>0.1611586271535777</v>
      </c>
      <c r="CL61">
        <v>6</v>
      </c>
      <c r="CM61">
        <v>0.5</v>
      </c>
      <c r="CN61" t="s">
        <v>396</v>
      </c>
      <c r="CO61">
        <v>2</v>
      </c>
      <c r="CP61">
        <v>1657256583.5999999</v>
      </c>
      <c r="CQ61">
        <v>381.05599999999998</v>
      </c>
      <c r="CR61">
        <v>400.19499999999999</v>
      </c>
      <c r="CS61">
        <v>20.680700000000002</v>
      </c>
      <c r="CT61">
        <v>16.250900000000001</v>
      </c>
      <c r="CU61">
        <v>381.04399999999998</v>
      </c>
      <c r="CV61">
        <v>20.539899999999999</v>
      </c>
      <c r="CW61">
        <v>600.197</v>
      </c>
      <c r="CX61">
        <v>101.30200000000001</v>
      </c>
      <c r="CY61">
        <v>9.9894499999999997E-2</v>
      </c>
      <c r="CZ61">
        <v>25.6904</v>
      </c>
      <c r="DA61">
        <v>25.523499999999999</v>
      </c>
      <c r="DB61">
        <v>999.9</v>
      </c>
      <c r="DC61">
        <v>0</v>
      </c>
      <c r="DD61">
        <v>0</v>
      </c>
      <c r="DE61">
        <v>5003.75</v>
      </c>
      <c r="DF61">
        <v>0</v>
      </c>
      <c r="DG61">
        <v>140.69200000000001</v>
      </c>
      <c r="DH61">
        <v>-18.924399999999999</v>
      </c>
      <c r="DI61">
        <v>389.322</v>
      </c>
      <c r="DJ61">
        <v>406.80599999999998</v>
      </c>
      <c r="DK61">
        <v>4.4297800000000001</v>
      </c>
      <c r="DL61">
        <v>400.19499999999999</v>
      </c>
      <c r="DM61">
        <v>16.250900000000001</v>
      </c>
      <c r="DN61">
        <v>2.0950000000000002</v>
      </c>
      <c r="DO61">
        <v>1.64625</v>
      </c>
      <c r="DP61">
        <v>18.1812</v>
      </c>
      <c r="DQ61">
        <v>14.3987</v>
      </c>
      <c r="DR61">
        <v>1500.04</v>
      </c>
      <c r="DS61">
        <v>0.97299100000000005</v>
      </c>
      <c r="DT61">
        <v>2.7008899999999999E-2</v>
      </c>
      <c r="DU61">
        <v>0</v>
      </c>
      <c r="DV61">
        <v>703.40200000000004</v>
      </c>
      <c r="DW61">
        <v>4.9993100000000004</v>
      </c>
      <c r="DX61">
        <v>13635</v>
      </c>
      <c r="DY61">
        <v>13259.5</v>
      </c>
      <c r="DZ61">
        <v>37.936999999999998</v>
      </c>
      <c r="EA61">
        <v>39.75</v>
      </c>
      <c r="EB61">
        <v>38.25</v>
      </c>
      <c r="EC61">
        <v>37.686999999999998</v>
      </c>
      <c r="ED61">
        <v>39.186999999999998</v>
      </c>
      <c r="EE61">
        <v>1454.66</v>
      </c>
      <c r="EF61">
        <v>40.380000000000003</v>
      </c>
      <c r="EG61">
        <v>0</v>
      </c>
      <c r="EH61">
        <v>1657256584.0999999</v>
      </c>
      <c r="EI61">
        <v>0</v>
      </c>
      <c r="EJ61">
        <v>709.09546153846168</v>
      </c>
      <c r="EK61">
        <v>-51.196102563680377</v>
      </c>
      <c r="EL61">
        <v>-2191.709402846207</v>
      </c>
      <c r="EM61">
        <v>13838.50384615385</v>
      </c>
      <c r="EN61">
        <v>15</v>
      </c>
      <c r="EO61">
        <v>1657256621.0999999</v>
      </c>
      <c r="EP61" t="s">
        <v>538</v>
      </c>
      <c r="EQ61">
        <v>1657256621.0999999</v>
      </c>
      <c r="ER61">
        <v>1657256410.5</v>
      </c>
      <c r="ES61">
        <v>40</v>
      </c>
      <c r="ET61">
        <v>-0.20100000000000001</v>
      </c>
      <c r="EU61">
        <v>-4.0000000000000001E-3</v>
      </c>
      <c r="EV61">
        <v>1.2E-2</v>
      </c>
      <c r="EW61">
        <v>4.5999999999999999E-2</v>
      </c>
      <c r="EX61">
        <v>401</v>
      </c>
      <c r="EY61">
        <v>17</v>
      </c>
      <c r="EZ61">
        <v>0.12</v>
      </c>
      <c r="FA61">
        <v>0.02</v>
      </c>
      <c r="FB61">
        <v>-18.244644999999998</v>
      </c>
      <c r="FC61">
        <v>-5.6615437148216881</v>
      </c>
      <c r="FD61">
        <v>0.56849616047516083</v>
      </c>
      <c r="FE61">
        <v>0</v>
      </c>
      <c r="FF61">
        <v>4.4327032499999994</v>
      </c>
      <c r="FG61">
        <v>3.3488217636001148E-2</v>
      </c>
      <c r="FH61">
        <v>1.360318150057177E-2</v>
      </c>
      <c r="FI61">
        <v>1</v>
      </c>
      <c r="FJ61">
        <v>1</v>
      </c>
      <c r="FK61">
        <v>2</v>
      </c>
      <c r="FL61" t="s">
        <v>398</v>
      </c>
      <c r="FM61">
        <v>3.1800899999999999</v>
      </c>
      <c r="FN61">
        <v>2.7643800000000001</v>
      </c>
      <c r="FO61">
        <v>9.8084199999999996E-2</v>
      </c>
      <c r="FP61">
        <v>0.102339</v>
      </c>
      <c r="FQ61">
        <v>0.109252</v>
      </c>
      <c r="FR61">
        <v>9.2683299999999996E-2</v>
      </c>
      <c r="FS61">
        <v>28847.9</v>
      </c>
      <c r="FT61">
        <v>22366.400000000001</v>
      </c>
      <c r="FU61">
        <v>30018</v>
      </c>
      <c r="FV61">
        <v>24357.4</v>
      </c>
      <c r="FW61">
        <v>35564.300000000003</v>
      </c>
      <c r="FX61">
        <v>32299.8</v>
      </c>
      <c r="FY61">
        <v>43895.8</v>
      </c>
      <c r="FZ61">
        <v>39771.9</v>
      </c>
      <c r="GA61">
        <v>2.1978800000000001</v>
      </c>
      <c r="GB61">
        <v>1.90865</v>
      </c>
      <c r="GC61">
        <v>0.10582800000000001</v>
      </c>
      <c r="GD61">
        <v>0</v>
      </c>
      <c r="GE61">
        <v>23.786100000000001</v>
      </c>
      <c r="GF61">
        <v>999.9</v>
      </c>
      <c r="GG61">
        <v>58.5</v>
      </c>
      <c r="GH61">
        <v>29</v>
      </c>
      <c r="GI61">
        <v>23.2257</v>
      </c>
      <c r="GJ61">
        <v>30.404599999999999</v>
      </c>
      <c r="GK61">
        <v>39.254800000000003</v>
      </c>
      <c r="GL61">
        <v>1</v>
      </c>
      <c r="GM61">
        <v>-0.134103</v>
      </c>
      <c r="GN61">
        <v>-0.412661</v>
      </c>
      <c r="GO61">
        <v>20.2685</v>
      </c>
      <c r="GP61">
        <v>5.2277699999999996</v>
      </c>
      <c r="GQ61">
        <v>11.9063</v>
      </c>
      <c r="GR61">
        <v>4.9650499999999997</v>
      </c>
      <c r="GS61">
        <v>3.2919999999999998</v>
      </c>
      <c r="GT61">
        <v>9999</v>
      </c>
      <c r="GU61">
        <v>9999</v>
      </c>
      <c r="GV61">
        <v>5539</v>
      </c>
      <c r="GW61">
        <v>977.9</v>
      </c>
      <c r="GX61">
        <v>1.8769199999999999</v>
      </c>
      <c r="GY61">
        <v>1.8751500000000001</v>
      </c>
      <c r="GZ61">
        <v>1.8738600000000001</v>
      </c>
      <c r="HA61">
        <v>1.8730199999999999</v>
      </c>
      <c r="HB61">
        <v>1.8745499999999999</v>
      </c>
      <c r="HC61">
        <v>1.86951</v>
      </c>
      <c r="HD61">
        <v>1.87378</v>
      </c>
      <c r="HE61">
        <v>1.8788100000000001</v>
      </c>
      <c r="HF61">
        <v>0</v>
      </c>
      <c r="HG61">
        <v>0</v>
      </c>
      <c r="HH61">
        <v>0</v>
      </c>
      <c r="HI61">
        <v>0</v>
      </c>
      <c r="HJ61" t="s">
        <v>399</v>
      </c>
      <c r="HK61" t="s">
        <v>400</v>
      </c>
      <c r="HL61" t="s">
        <v>401</v>
      </c>
      <c r="HM61" t="s">
        <v>401</v>
      </c>
      <c r="HN61" t="s">
        <v>401</v>
      </c>
      <c r="HO61" t="s">
        <v>401</v>
      </c>
      <c r="HP61">
        <v>0</v>
      </c>
      <c r="HQ61">
        <v>100</v>
      </c>
      <c r="HR61">
        <v>100</v>
      </c>
      <c r="HS61">
        <v>1.2E-2</v>
      </c>
      <c r="HT61">
        <v>0.14080000000000001</v>
      </c>
      <c r="HU61">
        <v>0.1854106377804986</v>
      </c>
      <c r="HV61">
        <v>9.7846438420996166E-4</v>
      </c>
      <c r="HW61">
        <v>-2.5827086373742828E-6</v>
      </c>
      <c r="HX61">
        <v>7.8586341386663365E-10</v>
      </c>
      <c r="HY61">
        <v>-0.1046673964931757</v>
      </c>
      <c r="HZ61">
        <v>-8.4438002641763817E-3</v>
      </c>
      <c r="IA61">
        <v>1.264093270743213E-3</v>
      </c>
      <c r="IB61">
        <v>-1.32040390140585E-5</v>
      </c>
      <c r="IC61">
        <v>5</v>
      </c>
      <c r="ID61">
        <v>2007</v>
      </c>
      <c r="IE61">
        <v>1</v>
      </c>
      <c r="IF61">
        <v>23</v>
      </c>
      <c r="IG61">
        <v>1.3</v>
      </c>
      <c r="IH61">
        <v>2.9</v>
      </c>
      <c r="II61">
        <v>1.0376000000000001</v>
      </c>
      <c r="IJ61">
        <v>2.4389599999999998</v>
      </c>
      <c r="IK61">
        <v>1.42578</v>
      </c>
      <c r="IL61">
        <v>2.2924799999999999</v>
      </c>
      <c r="IM61">
        <v>1.5478499999999999</v>
      </c>
      <c r="IN61">
        <v>2.3767100000000001</v>
      </c>
      <c r="IO61">
        <v>31.629799999999999</v>
      </c>
      <c r="IP61">
        <v>14.5436</v>
      </c>
      <c r="IQ61">
        <v>18</v>
      </c>
      <c r="IR61">
        <v>630.98299999999995</v>
      </c>
      <c r="IS61">
        <v>430.47399999999999</v>
      </c>
      <c r="IT61">
        <v>24.999500000000001</v>
      </c>
      <c r="IU61">
        <v>25.555599999999998</v>
      </c>
      <c r="IV61">
        <v>30.000399999999999</v>
      </c>
      <c r="IW61">
        <v>25.425999999999998</v>
      </c>
      <c r="IX61">
        <v>25.369900000000001</v>
      </c>
      <c r="IY61">
        <v>20.805199999999999</v>
      </c>
      <c r="IZ61">
        <v>32.093800000000002</v>
      </c>
      <c r="JA61">
        <v>0</v>
      </c>
      <c r="JB61">
        <v>25</v>
      </c>
      <c r="JC61">
        <v>400</v>
      </c>
      <c r="JD61">
        <v>16.267600000000002</v>
      </c>
      <c r="JE61">
        <v>101.215</v>
      </c>
      <c r="JF61">
        <v>101.15600000000001</v>
      </c>
    </row>
    <row r="62" spans="1:266" x14ac:dyDescent="0.2">
      <c r="A62">
        <v>46</v>
      </c>
      <c r="B62">
        <v>1657256697.0999999</v>
      </c>
      <c r="C62">
        <v>5659</v>
      </c>
      <c r="D62" t="s">
        <v>539</v>
      </c>
      <c r="E62" t="s">
        <v>540</v>
      </c>
      <c r="F62" t="s">
        <v>394</v>
      </c>
      <c r="H62" t="s">
        <v>477</v>
      </c>
      <c r="I62" t="s">
        <v>520</v>
      </c>
      <c r="J62" t="s">
        <v>479</v>
      </c>
      <c r="K62">
        <v>1657256697.0999999</v>
      </c>
      <c r="L62">
        <f t="shared" si="46"/>
        <v>4.4565562885644314E-3</v>
      </c>
      <c r="M62">
        <f t="shared" si="47"/>
        <v>4.4565562885644319</v>
      </c>
      <c r="N62">
        <f t="shared" si="48"/>
        <v>16.725412259224402</v>
      </c>
      <c r="O62">
        <f t="shared" si="49"/>
        <v>381.68099999999998</v>
      </c>
      <c r="P62">
        <f t="shared" si="50"/>
        <v>295.60534961398275</v>
      </c>
      <c r="Q62">
        <f t="shared" si="51"/>
        <v>29.974979278058722</v>
      </c>
      <c r="R62">
        <f t="shared" si="52"/>
        <v>38.703224013939007</v>
      </c>
      <c r="S62">
        <f t="shared" si="53"/>
        <v>0.36988777677817236</v>
      </c>
      <c r="T62">
        <f t="shared" si="54"/>
        <v>1.9145278730429469</v>
      </c>
      <c r="U62">
        <f t="shared" si="55"/>
        <v>0.33429086091834431</v>
      </c>
      <c r="V62">
        <f t="shared" si="56"/>
        <v>0.21184382049644193</v>
      </c>
      <c r="W62">
        <f t="shared" si="57"/>
        <v>241.77630707530935</v>
      </c>
      <c r="X62">
        <f t="shared" si="58"/>
        <v>26.124726245292301</v>
      </c>
      <c r="Y62">
        <f t="shared" si="59"/>
        <v>26.124726245292301</v>
      </c>
      <c r="Z62">
        <f t="shared" si="60"/>
        <v>3.399242438012668</v>
      </c>
      <c r="AA62">
        <f t="shared" si="61"/>
        <v>62.755199638323099</v>
      </c>
      <c r="AB62">
        <f t="shared" si="62"/>
        <v>2.0839635934784999</v>
      </c>
      <c r="AC62">
        <f t="shared" si="63"/>
        <v>3.3207823502897011</v>
      </c>
      <c r="AD62">
        <f t="shared" si="64"/>
        <v>1.3152788445341681</v>
      </c>
      <c r="AE62">
        <f t="shared" si="65"/>
        <v>-196.53413232569142</v>
      </c>
      <c r="AF62">
        <f t="shared" si="66"/>
        <v>-40.711109861914892</v>
      </c>
      <c r="AG62">
        <f t="shared" si="67"/>
        <v>-4.5400466241474415</v>
      </c>
      <c r="AH62">
        <f t="shared" si="68"/>
        <v>-8.9817364443973702E-3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25867.559976219156</v>
      </c>
      <c r="AN62" t="s">
        <v>395</v>
      </c>
      <c r="AO62" t="s">
        <v>395</v>
      </c>
      <c r="AP62">
        <v>0</v>
      </c>
      <c r="AQ62">
        <v>0</v>
      </c>
      <c r="AR62" t="e">
        <f t="shared" si="72"/>
        <v>#DIV/0!</v>
      </c>
      <c r="AS62">
        <v>0</v>
      </c>
      <c r="AT62" t="s">
        <v>395</v>
      </c>
      <c r="AU62" t="s">
        <v>395</v>
      </c>
      <c r="AV62">
        <v>0</v>
      </c>
      <c r="AW62">
        <v>0</v>
      </c>
      <c r="AX62" t="e">
        <f t="shared" si="73"/>
        <v>#DIV/0!</v>
      </c>
      <c r="AY62">
        <v>0.5</v>
      </c>
      <c r="AZ62">
        <f t="shared" si="74"/>
        <v>1261.4130005571549</v>
      </c>
      <c r="BA62">
        <f t="shared" si="75"/>
        <v>16.725412259224402</v>
      </c>
      <c r="BB62" t="e">
        <f t="shared" si="76"/>
        <v>#DIV/0!</v>
      </c>
      <c r="BC62">
        <f t="shared" si="77"/>
        <v>1.3259267386523634E-2</v>
      </c>
      <c r="BD62" t="e">
        <f t="shared" si="78"/>
        <v>#DIV/0!</v>
      </c>
      <c r="BE62" t="e">
        <f t="shared" si="79"/>
        <v>#DIV/0!</v>
      </c>
      <c r="BF62" t="s">
        <v>395</v>
      </c>
      <c r="BG62">
        <v>0</v>
      </c>
      <c r="BH62" t="e">
        <f t="shared" si="80"/>
        <v>#DIV/0!</v>
      </c>
      <c r="BI62" t="e">
        <f t="shared" si="81"/>
        <v>#DIV/0!</v>
      </c>
      <c r="BJ62" t="e">
        <f t="shared" si="82"/>
        <v>#DIV/0!</v>
      </c>
      <c r="BK62" t="e">
        <f t="shared" si="83"/>
        <v>#DIV/0!</v>
      </c>
      <c r="BL62" t="e">
        <f t="shared" si="84"/>
        <v>#DIV/0!</v>
      </c>
      <c r="BM62" t="e">
        <f t="shared" si="85"/>
        <v>#DIV/0!</v>
      </c>
      <c r="BN62" t="e">
        <f t="shared" si="86"/>
        <v>#DIV/0!</v>
      </c>
      <c r="BO62" t="e">
        <f t="shared" si="87"/>
        <v>#DIV/0!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f t="shared" si="88"/>
        <v>1500.24</v>
      </c>
      <c r="CI62">
        <f t="shared" si="89"/>
        <v>1261.4130005571549</v>
      </c>
      <c r="CJ62">
        <f t="shared" si="90"/>
        <v>0.84080747117604848</v>
      </c>
      <c r="CK62">
        <f t="shared" si="91"/>
        <v>0.16115841936977374</v>
      </c>
      <c r="CL62">
        <v>6</v>
      </c>
      <c r="CM62">
        <v>0.5</v>
      </c>
      <c r="CN62" t="s">
        <v>396</v>
      </c>
      <c r="CO62">
        <v>2</v>
      </c>
      <c r="CP62">
        <v>1657256697.0999999</v>
      </c>
      <c r="CQ62">
        <v>381.68099999999998</v>
      </c>
      <c r="CR62">
        <v>400.10500000000002</v>
      </c>
      <c r="CS62">
        <v>20.551500000000001</v>
      </c>
      <c r="CT62">
        <v>16.187100000000001</v>
      </c>
      <c r="CU62">
        <v>381.65600000000001</v>
      </c>
      <c r="CV62">
        <v>20.414100000000001</v>
      </c>
      <c r="CW62">
        <v>600.07799999999997</v>
      </c>
      <c r="CX62">
        <v>101.30200000000001</v>
      </c>
      <c r="CY62">
        <v>0.100019</v>
      </c>
      <c r="CZ62">
        <v>25.7303</v>
      </c>
      <c r="DA62">
        <v>25.407299999999999</v>
      </c>
      <c r="DB62">
        <v>999.9</v>
      </c>
      <c r="DC62">
        <v>0</v>
      </c>
      <c r="DD62">
        <v>0</v>
      </c>
      <c r="DE62">
        <v>4983.75</v>
      </c>
      <c r="DF62">
        <v>0</v>
      </c>
      <c r="DG62">
        <v>239.54900000000001</v>
      </c>
      <c r="DH62">
        <v>-18.423300000000001</v>
      </c>
      <c r="DI62">
        <v>389.69</v>
      </c>
      <c r="DJ62">
        <v>406.68799999999999</v>
      </c>
      <c r="DK62">
        <v>4.3643700000000001</v>
      </c>
      <c r="DL62">
        <v>400.10500000000002</v>
      </c>
      <c r="DM62">
        <v>16.187100000000001</v>
      </c>
      <c r="DN62">
        <v>2.0819100000000001</v>
      </c>
      <c r="DO62">
        <v>1.6397900000000001</v>
      </c>
      <c r="DP62">
        <v>18.081399999999999</v>
      </c>
      <c r="DQ62">
        <v>14.337899999999999</v>
      </c>
      <c r="DR62">
        <v>1500.24</v>
      </c>
      <c r="DS62">
        <v>0.97299599999999997</v>
      </c>
      <c r="DT62">
        <v>2.7003800000000001E-2</v>
      </c>
      <c r="DU62">
        <v>0</v>
      </c>
      <c r="DV62">
        <v>717.92399999999998</v>
      </c>
      <c r="DW62">
        <v>4.9993100000000004</v>
      </c>
      <c r="DX62">
        <v>17842.8</v>
      </c>
      <c r="DY62">
        <v>13261.3</v>
      </c>
      <c r="DZ62">
        <v>39.25</v>
      </c>
      <c r="EA62">
        <v>40.561999999999998</v>
      </c>
      <c r="EB62">
        <v>39.375</v>
      </c>
      <c r="EC62">
        <v>40.125</v>
      </c>
      <c r="ED62">
        <v>40.561999999999998</v>
      </c>
      <c r="EE62">
        <v>1454.86</v>
      </c>
      <c r="EF62">
        <v>40.380000000000003</v>
      </c>
      <c r="EG62">
        <v>0</v>
      </c>
      <c r="EH62">
        <v>1657256697.5</v>
      </c>
      <c r="EI62">
        <v>0</v>
      </c>
      <c r="EJ62">
        <v>717.6089199999999</v>
      </c>
      <c r="EK62">
        <v>4.0299230666452583</v>
      </c>
      <c r="EL62">
        <v>10450.3230617843</v>
      </c>
      <c r="EM62">
        <v>16182.012000000001</v>
      </c>
      <c r="EN62">
        <v>15</v>
      </c>
      <c r="EO62">
        <v>1657256621.0999999</v>
      </c>
      <c r="EP62" t="s">
        <v>538</v>
      </c>
      <c r="EQ62">
        <v>1657256621.0999999</v>
      </c>
      <c r="ER62">
        <v>1657256410.5</v>
      </c>
      <c r="ES62">
        <v>40</v>
      </c>
      <c r="ET62">
        <v>-0.20100000000000001</v>
      </c>
      <c r="EU62">
        <v>-4.0000000000000001E-3</v>
      </c>
      <c r="EV62">
        <v>1.2E-2</v>
      </c>
      <c r="EW62">
        <v>4.5999999999999999E-2</v>
      </c>
      <c r="EX62">
        <v>401</v>
      </c>
      <c r="EY62">
        <v>17</v>
      </c>
      <c r="EZ62">
        <v>0.12</v>
      </c>
      <c r="FA62">
        <v>0.02</v>
      </c>
      <c r="FB62">
        <v>-18.268409756097562</v>
      </c>
      <c r="FC62">
        <v>-0.4583017421602687</v>
      </c>
      <c r="FD62">
        <v>5.3511511434812621E-2</v>
      </c>
      <c r="FE62">
        <v>0</v>
      </c>
      <c r="FF62">
        <v>4.3538126829268293</v>
      </c>
      <c r="FG62">
        <v>6.040578397212986E-2</v>
      </c>
      <c r="FH62">
        <v>1.002069493339885E-2</v>
      </c>
      <c r="FI62">
        <v>1</v>
      </c>
      <c r="FJ62">
        <v>1</v>
      </c>
      <c r="FK62">
        <v>2</v>
      </c>
      <c r="FL62" t="s">
        <v>398</v>
      </c>
      <c r="FM62">
        <v>3.17977</v>
      </c>
      <c r="FN62">
        <v>2.7644099999999998</v>
      </c>
      <c r="FO62">
        <v>9.8178199999999993E-2</v>
      </c>
      <c r="FP62">
        <v>0.102293</v>
      </c>
      <c r="FQ62">
        <v>0.10875</v>
      </c>
      <c r="FR62">
        <v>9.2399099999999998E-2</v>
      </c>
      <c r="FS62">
        <v>28844.799999999999</v>
      </c>
      <c r="FT62">
        <v>22366.5</v>
      </c>
      <c r="FU62">
        <v>30018.2</v>
      </c>
      <c r="FV62">
        <v>24356.400000000001</v>
      </c>
      <c r="FW62">
        <v>35585.1</v>
      </c>
      <c r="FX62">
        <v>32309.200000000001</v>
      </c>
      <c r="FY62">
        <v>43895.9</v>
      </c>
      <c r="FZ62">
        <v>39770.800000000003</v>
      </c>
      <c r="GA62">
        <v>2.19692</v>
      </c>
      <c r="GB62">
        <v>1.909</v>
      </c>
      <c r="GC62">
        <v>0.143345</v>
      </c>
      <c r="GD62">
        <v>0</v>
      </c>
      <c r="GE62">
        <v>23.052399999999999</v>
      </c>
      <c r="GF62">
        <v>999.9</v>
      </c>
      <c r="GG62">
        <v>58.3</v>
      </c>
      <c r="GH62">
        <v>29</v>
      </c>
      <c r="GI62">
        <v>23.142900000000001</v>
      </c>
      <c r="GJ62">
        <v>30.944600000000001</v>
      </c>
      <c r="GK62">
        <v>39.6755</v>
      </c>
      <c r="GL62">
        <v>1</v>
      </c>
      <c r="GM62">
        <v>-0.13142499999999999</v>
      </c>
      <c r="GN62">
        <v>-0.49835000000000002</v>
      </c>
      <c r="GO62">
        <v>20.267900000000001</v>
      </c>
      <c r="GP62">
        <v>5.2232799999999999</v>
      </c>
      <c r="GQ62">
        <v>11.902100000000001</v>
      </c>
      <c r="GR62">
        <v>4.9645000000000001</v>
      </c>
      <c r="GS62">
        <v>3.2912499999999998</v>
      </c>
      <c r="GT62">
        <v>9999</v>
      </c>
      <c r="GU62">
        <v>9999</v>
      </c>
      <c r="GV62">
        <v>5539</v>
      </c>
      <c r="GW62">
        <v>978</v>
      </c>
      <c r="GX62">
        <v>1.8769100000000001</v>
      </c>
      <c r="GY62">
        <v>1.8751599999999999</v>
      </c>
      <c r="GZ62">
        <v>1.87385</v>
      </c>
      <c r="HA62">
        <v>1.8730199999999999</v>
      </c>
      <c r="HB62">
        <v>1.8745499999999999</v>
      </c>
      <c r="HC62">
        <v>1.86951</v>
      </c>
      <c r="HD62">
        <v>1.8737699999999999</v>
      </c>
      <c r="HE62">
        <v>1.8788100000000001</v>
      </c>
      <c r="HF62">
        <v>0</v>
      </c>
      <c r="HG62">
        <v>0</v>
      </c>
      <c r="HH62">
        <v>0</v>
      </c>
      <c r="HI62">
        <v>0</v>
      </c>
      <c r="HJ62" t="s">
        <v>399</v>
      </c>
      <c r="HK62" t="s">
        <v>400</v>
      </c>
      <c r="HL62" t="s">
        <v>401</v>
      </c>
      <c r="HM62" t="s">
        <v>401</v>
      </c>
      <c r="HN62" t="s">
        <v>401</v>
      </c>
      <c r="HO62" t="s">
        <v>401</v>
      </c>
      <c r="HP62">
        <v>0</v>
      </c>
      <c r="HQ62">
        <v>100</v>
      </c>
      <c r="HR62">
        <v>100</v>
      </c>
      <c r="HS62">
        <v>2.5000000000000001E-2</v>
      </c>
      <c r="HT62">
        <v>0.13739999999999999</v>
      </c>
      <c r="HU62">
        <v>-1.5655783124379489E-2</v>
      </c>
      <c r="HV62">
        <v>9.7846438420996166E-4</v>
      </c>
      <c r="HW62">
        <v>-2.5827086373742828E-6</v>
      </c>
      <c r="HX62">
        <v>7.8586341386663365E-10</v>
      </c>
      <c r="HY62">
        <v>-0.1046673964931757</v>
      </c>
      <c r="HZ62">
        <v>-8.4438002641763817E-3</v>
      </c>
      <c r="IA62">
        <v>1.264093270743213E-3</v>
      </c>
      <c r="IB62">
        <v>-1.32040390140585E-5</v>
      </c>
      <c r="IC62">
        <v>5</v>
      </c>
      <c r="ID62">
        <v>2007</v>
      </c>
      <c r="IE62">
        <v>1</v>
      </c>
      <c r="IF62">
        <v>23</v>
      </c>
      <c r="IG62">
        <v>1.3</v>
      </c>
      <c r="IH62">
        <v>4.8</v>
      </c>
      <c r="II62">
        <v>1.0339400000000001</v>
      </c>
      <c r="IJ62">
        <v>2.4304199999999998</v>
      </c>
      <c r="IK62">
        <v>1.42578</v>
      </c>
      <c r="IL62">
        <v>2.2924799999999999</v>
      </c>
      <c r="IM62">
        <v>1.5478499999999999</v>
      </c>
      <c r="IN62">
        <v>2.36694</v>
      </c>
      <c r="IO62">
        <v>31.651700000000002</v>
      </c>
      <c r="IP62">
        <v>14.5261</v>
      </c>
      <c r="IQ62">
        <v>18</v>
      </c>
      <c r="IR62">
        <v>631.42499999999995</v>
      </c>
      <c r="IS62">
        <v>431.47300000000001</v>
      </c>
      <c r="IT62">
        <v>25.000299999999999</v>
      </c>
      <c r="IU62">
        <v>25.6021</v>
      </c>
      <c r="IV62">
        <v>29.9999</v>
      </c>
      <c r="IW62">
        <v>25.5289</v>
      </c>
      <c r="IX62">
        <v>25.4727</v>
      </c>
      <c r="IY62">
        <v>20.730599999999999</v>
      </c>
      <c r="IZ62">
        <v>32.020699999999998</v>
      </c>
      <c r="JA62">
        <v>0</v>
      </c>
      <c r="JB62">
        <v>25</v>
      </c>
      <c r="JC62">
        <v>400</v>
      </c>
      <c r="JD62">
        <v>16.256900000000002</v>
      </c>
      <c r="JE62">
        <v>101.215</v>
      </c>
      <c r="JF62">
        <v>101.15300000000001</v>
      </c>
    </row>
    <row r="63" spans="1:266" x14ac:dyDescent="0.2">
      <c r="A63">
        <v>47</v>
      </c>
      <c r="B63">
        <v>1657256772.5999999</v>
      </c>
      <c r="C63">
        <v>5734.5</v>
      </c>
      <c r="D63" t="s">
        <v>541</v>
      </c>
      <c r="E63" t="s">
        <v>542</v>
      </c>
      <c r="F63" t="s">
        <v>394</v>
      </c>
      <c r="H63" t="s">
        <v>477</v>
      </c>
      <c r="I63" t="s">
        <v>520</v>
      </c>
      <c r="J63" t="s">
        <v>479</v>
      </c>
      <c r="K63">
        <v>1657256772.5999999</v>
      </c>
      <c r="L63">
        <f t="shared" si="46"/>
        <v>4.3777575235722614E-3</v>
      </c>
      <c r="M63">
        <f t="shared" si="47"/>
        <v>4.377757523572261</v>
      </c>
      <c r="N63">
        <f t="shared" si="48"/>
        <v>21.600379976966209</v>
      </c>
      <c r="O63">
        <f t="shared" si="49"/>
        <v>575.97200000000009</v>
      </c>
      <c r="P63">
        <f t="shared" si="50"/>
        <v>461.57019316348129</v>
      </c>
      <c r="Q63">
        <f t="shared" si="51"/>
        <v>46.802381221586991</v>
      </c>
      <c r="R63">
        <f t="shared" si="52"/>
        <v>58.402517138736009</v>
      </c>
      <c r="S63">
        <f t="shared" si="53"/>
        <v>0.36386489064971539</v>
      </c>
      <c r="T63">
        <f t="shared" si="54"/>
        <v>1.912995739188978</v>
      </c>
      <c r="U63">
        <f t="shared" si="55"/>
        <v>0.32933515320116341</v>
      </c>
      <c r="V63">
        <f t="shared" si="56"/>
        <v>0.20866308590869773</v>
      </c>
      <c r="W63">
        <f t="shared" si="57"/>
        <v>241.73902007520792</v>
      </c>
      <c r="X63">
        <f t="shared" si="58"/>
        <v>26.313434886062723</v>
      </c>
      <c r="Y63">
        <f t="shared" si="59"/>
        <v>26.313434886062723</v>
      </c>
      <c r="Z63">
        <f t="shared" si="60"/>
        <v>3.4373499222466948</v>
      </c>
      <c r="AA63">
        <f t="shared" si="61"/>
        <v>63.436647770092335</v>
      </c>
      <c r="AB63">
        <f t="shared" si="62"/>
        <v>2.1264720996420001</v>
      </c>
      <c r="AC63">
        <f t="shared" si="63"/>
        <v>3.3521192786680332</v>
      </c>
      <c r="AD63">
        <f t="shared" si="64"/>
        <v>1.3108778226046947</v>
      </c>
      <c r="AE63">
        <f t="shared" si="65"/>
        <v>-193.05910678953674</v>
      </c>
      <c r="AF63">
        <f t="shared" si="66"/>
        <v>-43.794050722403348</v>
      </c>
      <c r="AG63">
        <f t="shared" si="67"/>
        <v>-4.8962845334061438</v>
      </c>
      <c r="AH63">
        <f t="shared" si="68"/>
        <v>-1.0421970138317249E-2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25815.296503846213</v>
      </c>
      <c r="AN63" t="s">
        <v>395</v>
      </c>
      <c r="AO63" t="s">
        <v>395</v>
      </c>
      <c r="AP63">
        <v>0</v>
      </c>
      <c r="AQ63">
        <v>0</v>
      </c>
      <c r="AR63" t="e">
        <f t="shared" si="72"/>
        <v>#DIV/0!</v>
      </c>
      <c r="AS63">
        <v>0</v>
      </c>
      <c r="AT63" t="s">
        <v>395</v>
      </c>
      <c r="AU63" t="s">
        <v>395</v>
      </c>
      <c r="AV63">
        <v>0</v>
      </c>
      <c r="AW63">
        <v>0</v>
      </c>
      <c r="AX63" t="e">
        <f t="shared" si="73"/>
        <v>#DIV/0!</v>
      </c>
      <c r="AY63">
        <v>0.5</v>
      </c>
      <c r="AZ63">
        <f t="shared" si="74"/>
        <v>1261.2195005571025</v>
      </c>
      <c r="BA63">
        <f t="shared" si="75"/>
        <v>21.600379976966209</v>
      </c>
      <c r="BB63" t="e">
        <f t="shared" si="76"/>
        <v>#DIV/0!</v>
      </c>
      <c r="BC63">
        <f t="shared" si="77"/>
        <v>1.7126582618984997E-2</v>
      </c>
      <c r="BD63" t="e">
        <f t="shared" si="78"/>
        <v>#DIV/0!</v>
      </c>
      <c r="BE63" t="e">
        <f t="shared" si="79"/>
        <v>#DIV/0!</v>
      </c>
      <c r="BF63" t="s">
        <v>395</v>
      </c>
      <c r="BG63">
        <v>0</v>
      </c>
      <c r="BH63" t="e">
        <f t="shared" si="80"/>
        <v>#DIV/0!</v>
      </c>
      <c r="BI63" t="e">
        <f t="shared" si="81"/>
        <v>#DIV/0!</v>
      </c>
      <c r="BJ63" t="e">
        <f t="shared" si="82"/>
        <v>#DIV/0!</v>
      </c>
      <c r="BK63" t="e">
        <f t="shared" si="83"/>
        <v>#DIV/0!</v>
      </c>
      <c r="BL63" t="e">
        <f t="shared" si="84"/>
        <v>#DIV/0!</v>
      </c>
      <c r="BM63" t="e">
        <f t="shared" si="85"/>
        <v>#DIV/0!</v>
      </c>
      <c r="BN63" t="e">
        <f t="shared" si="86"/>
        <v>#DIV/0!</v>
      </c>
      <c r="BO63" t="e">
        <f t="shared" si="87"/>
        <v>#DIV/0!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f t="shared" si="88"/>
        <v>1500.01</v>
      </c>
      <c r="CI63">
        <f t="shared" si="89"/>
        <v>1261.2195005571025</v>
      </c>
      <c r="CJ63">
        <f t="shared" si="90"/>
        <v>0.84080739498876844</v>
      </c>
      <c r="CK63">
        <f t="shared" si="91"/>
        <v>0.16115827232832308</v>
      </c>
      <c r="CL63">
        <v>6</v>
      </c>
      <c r="CM63">
        <v>0.5</v>
      </c>
      <c r="CN63" t="s">
        <v>396</v>
      </c>
      <c r="CO63">
        <v>2</v>
      </c>
      <c r="CP63">
        <v>1657256772.5999999</v>
      </c>
      <c r="CQ63">
        <v>575.97200000000009</v>
      </c>
      <c r="CR63">
        <v>600.08399999999995</v>
      </c>
      <c r="CS63">
        <v>20.971499999999999</v>
      </c>
      <c r="CT63">
        <v>16.6873</v>
      </c>
      <c r="CU63">
        <v>575.94000000000005</v>
      </c>
      <c r="CV63">
        <v>20.8231</v>
      </c>
      <c r="CW63">
        <v>600.245</v>
      </c>
      <c r="CX63">
        <v>101.298</v>
      </c>
      <c r="CY63">
        <v>0.100188</v>
      </c>
      <c r="CZ63">
        <v>25.8888</v>
      </c>
      <c r="DA63">
        <v>25.600999999999999</v>
      </c>
      <c r="DB63">
        <v>999.9</v>
      </c>
      <c r="DC63">
        <v>0</v>
      </c>
      <c r="DD63">
        <v>0</v>
      </c>
      <c r="DE63">
        <v>4977.5</v>
      </c>
      <c r="DF63">
        <v>0</v>
      </c>
      <c r="DG63">
        <v>211.66900000000001</v>
      </c>
      <c r="DH63">
        <v>-24.302600000000002</v>
      </c>
      <c r="DI63">
        <v>588.11500000000001</v>
      </c>
      <c r="DJ63">
        <v>610.26800000000003</v>
      </c>
      <c r="DK63">
        <v>4.2842500000000001</v>
      </c>
      <c r="DL63">
        <v>600.08399999999995</v>
      </c>
      <c r="DM63">
        <v>16.6873</v>
      </c>
      <c r="DN63">
        <v>2.1243799999999999</v>
      </c>
      <c r="DO63">
        <v>1.6903900000000001</v>
      </c>
      <c r="DP63">
        <v>18.403099999999998</v>
      </c>
      <c r="DQ63">
        <v>14.8085</v>
      </c>
      <c r="DR63">
        <v>1500.01</v>
      </c>
      <c r="DS63">
        <v>0.97299599999999997</v>
      </c>
      <c r="DT63">
        <v>2.7003800000000001E-2</v>
      </c>
      <c r="DU63">
        <v>0</v>
      </c>
      <c r="DV63">
        <v>747.59900000000005</v>
      </c>
      <c r="DW63">
        <v>4.9993100000000004</v>
      </c>
      <c r="DX63">
        <v>20341.7</v>
      </c>
      <c r="DY63">
        <v>13259.3</v>
      </c>
      <c r="DZ63">
        <v>40.125</v>
      </c>
      <c r="EA63">
        <v>41.186999999999998</v>
      </c>
      <c r="EB63">
        <v>40.125</v>
      </c>
      <c r="EC63">
        <v>41.125</v>
      </c>
      <c r="ED63">
        <v>41.375</v>
      </c>
      <c r="EE63">
        <v>1454.64</v>
      </c>
      <c r="EF63">
        <v>40.369999999999997</v>
      </c>
      <c r="EG63">
        <v>0</v>
      </c>
      <c r="EH63">
        <v>1657256773.0999999</v>
      </c>
      <c r="EI63">
        <v>0</v>
      </c>
      <c r="EJ63">
        <v>747.9989599999999</v>
      </c>
      <c r="EK63">
        <v>-0.6422307822822716</v>
      </c>
      <c r="EL63">
        <v>-596.49230610492395</v>
      </c>
      <c r="EM63">
        <v>20376.191999999999</v>
      </c>
      <c r="EN63">
        <v>15</v>
      </c>
      <c r="EO63">
        <v>1657256792.5999999</v>
      </c>
      <c r="EP63" t="s">
        <v>543</v>
      </c>
      <c r="EQ63">
        <v>1657256792.5999999</v>
      </c>
      <c r="ER63">
        <v>1657256410.5</v>
      </c>
      <c r="ES63">
        <v>41</v>
      </c>
      <c r="ET63">
        <v>0.221</v>
      </c>
      <c r="EU63">
        <v>-4.0000000000000001E-3</v>
      </c>
      <c r="EV63">
        <v>3.2000000000000001E-2</v>
      </c>
      <c r="EW63">
        <v>4.5999999999999999E-2</v>
      </c>
      <c r="EX63">
        <v>600</v>
      </c>
      <c r="EY63">
        <v>17</v>
      </c>
      <c r="EZ63">
        <v>0.09</v>
      </c>
      <c r="FA63">
        <v>0.02</v>
      </c>
      <c r="FB63">
        <v>-24.74126</v>
      </c>
      <c r="FC63">
        <v>2.542171857410918</v>
      </c>
      <c r="FD63">
        <v>0.25455067452277558</v>
      </c>
      <c r="FE63">
        <v>0</v>
      </c>
      <c r="FF63">
        <v>4.2617467500000004</v>
      </c>
      <c r="FG63">
        <v>0.1189025515947281</v>
      </c>
      <c r="FH63">
        <v>1.1505164359430029E-2</v>
      </c>
      <c r="FI63">
        <v>1</v>
      </c>
      <c r="FJ63">
        <v>1</v>
      </c>
      <c r="FK63">
        <v>2</v>
      </c>
      <c r="FL63" t="s">
        <v>398</v>
      </c>
      <c r="FM63">
        <v>3.1801300000000001</v>
      </c>
      <c r="FN63">
        <v>2.7645499999999998</v>
      </c>
      <c r="FO63">
        <v>0.13311400000000001</v>
      </c>
      <c r="FP63">
        <v>0.13761499999999999</v>
      </c>
      <c r="FQ63">
        <v>0.110273</v>
      </c>
      <c r="FR63">
        <v>9.4417799999999996E-2</v>
      </c>
      <c r="FS63">
        <v>27728.3</v>
      </c>
      <c r="FT63">
        <v>21486.1</v>
      </c>
      <c r="FU63">
        <v>30018.6</v>
      </c>
      <c r="FV63">
        <v>24355.7</v>
      </c>
      <c r="FW63">
        <v>35524.300000000003</v>
      </c>
      <c r="FX63">
        <v>32236.799999999999</v>
      </c>
      <c r="FY63">
        <v>43896.1</v>
      </c>
      <c r="FZ63">
        <v>39769.9</v>
      </c>
      <c r="GA63">
        <v>2.1970800000000001</v>
      </c>
      <c r="GB63">
        <v>1.91052</v>
      </c>
      <c r="GC63">
        <v>0.14663499999999999</v>
      </c>
      <c r="GD63">
        <v>0</v>
      </c>
      <c r="GE63">
        <v>23.192699999999999</v>
      </c>
      <c r="GF63">
        <v>999.9</v>
      </c>
      <c r="GG63">
        <v>58.3</v>
      </c>
      <c r="GH63">
        <v>29</v>
      </c>
      <c r="GI63">
        <v>23.144400000000001</v>
      </c>
      <c r="GJ63">
        <v>31.034600000000001</v>
      </c>
      <c r="GK63">
        <v>38.677900000000001</v>
      </c>
      <c r="GL63">
        <v>1</v>
      </c>
      <c r="GM63">
        <v>-0.131108</v>
      </c>
      <c r="GN63">
        <v>-0.47328199999999998</v>
      </c>
      <c r="GO63">
        <v>20.2681</v>
      </c>
      <c r="GP63">
        <v>5.2234299999999996</v>
      </c>
      <c r="GQ63">
        <v>11.902100000000001</v>
      </c>
      <c r="GR63">
        <v>4.9633500000000002</v>
      </c>
      <c r="GS63">
        <v>3.2919999999999998</v>
      </c>
      <c r="GT63">
        <v>9999</v>
      </c>
      <c r="GU63">
        <v>9999</v>
      </c>
      <c r="GV63">
        <v>5539</v>
      </c>
      <c r="GW63">
        <v>978</v>
      </c>
      <c r="GX63">
        <v>1.8768800000000001</v>
      </c>
      <c r="GY63">
        <v>1.8751500000000001</v>
      </c>
      <c r="GZ63">
        <v>1.87384</v>
      </c>
      <c r="HA63">
        <v>1.8730199999999999</v>
      </c>
      <c r="HB63">
        <v>1.8745400000000001</v>
      </c>
      <c r="HC63">
        <v>1.86951</v>
      </c>
      <c r="HD63">
        <v>1.87378</v>
      </c>
      <c r="HE63">
        <v>1.8788100000000001</v>
      </c>
      <c r="HF63">
        <v>0</v>
      </c>
      <c r="HG63">
        <v>0</v>
      </c>
      <c r="HH63">
        <v>0</v>
      </c>
      <c r="HI63">
        <v>0</v>
      </c>
      <c r="HJ63" t="s">
        <v>399</v>
      </c>
      <c r="HK63" t="s">
        <v>400</v>
      </c>
      <c r="HL63" t="s">
        <v>401</v>
      </c>
      <c r="HM63" t="s">
        <v>401</v>
      </c>
      <c r="HN63" t="s">
        <v>401</v>
      </c>
      <c r="HO63" t="s">
        <v>401</v>
      </c>
      <c r="HP63">
        <v>0</v>
      </c>
      <c r="HQ63">
        <v>100</v>
      </c>
      <c r="HR63">
        <v>100</v>
      </c>
      <c r="HS63">
        <v>3.2000000000000001E-2</v>
      </c>
      <c r="HT63">
        <v>0.1484</v>
      </c>
      <c r="HU63">
        <v>-1.5655783124379489E-2</v>
      </c>
      <c r="HV63">
        <v>9.7846438420996166E-4</v>
      </c>
      <c r="HW63">
        <v>-2.5827086373742828E-6</v>
      </c>
      <c r="HX63">
        <v>7.8586341386663365E-10</v>
      </c>
      <c r="HY63">
        <v>-0.1046673964931757</v>
      </c>
      <c r="HZ63">
        <v>-8.4438002641763817E-3</v>
      </c>
      <c r="IA63">
        <v>1.264093270743213E-3</v>
      </c>
      <c r="IB63">
        <v>-1.32040390140585E-5</v>
      </c>
      <c r="IC63">
        <v>5</v>
      </c>
      <c r="ID63">
        <v>2007</v>
      </c>
      <c r="IE63">
        <v>1</v>
      </c>
      <c r="IF63">
        <v>23</v>
      </c>
      <c r="IG63">
        <v>2.5</v>
      </c>
      <c r="IH63">
        <v>6</v>
      </c>
      <c r="II63">
        <v>1.4379900000000001</v>
      </c>
      <c r="IJ63">
        <v>2.4511699999999998</v>
      </c>
      <c r="IK63">
        <v>1.42578</v>
      </c>
      <c r="IL63">
        <v>2.2912599999999999</v>
      </c>
      <c r="IM63">
        <v>1.5478499999999999</v>
      </c>
      <c r="IN63">
        <v>2.33765</v>
      </c>
      <c r="IO63">
        <v>31.6736</v>
      </c>
      <c r="IP63">
        <v>14.5085</v>
      </c>
      <c r="IQ63">
        <v>18</v>
      </c>
      <c r="IR63">
        <v>631.99599999999998</v>
      </c>
      <c r="IS63">
        <v>432.71699999999998</v>
      </c>
      <c r="IT63">
        <v>25.000399999999999</v>
      </c>
      <c r="IU63">
        <v>25.6111</v>
      </c>
      <c r="IV63">
        <v>30.0001</v>
      </c>
      <c r="IW63">
        <v>25.570699999999999</v>
      </c>
      <c r="IX63">
        <v>25.520900000000001</v>
      </c>
      <c r="IY63">
        <v>28.794599999999999</v>
      </c>
      <c r="IZ63">
        <v>29.3658</v>
      </c>
      <c r="JA63">
        <v>0</v>
      </c>
      <c r="JB63">
        <v>25</v>
      </c>
      <c r="JC63">
        <v>600</v>
      </c>
      <c r="JD63">
        <v>16.665800000000001</v>
      </c>
      <c r="JE63">
        <v>101.21599999999999</v>
      </c>
      <c r="JF63">
        <v>101.15</v>
      </c>
    </row>
    <row r="64" spans="1:266" x14ac:dyDescent="0.2">
      <c r="A64">
        <v>48</v>
      </c>
      <c r="B64">
        <v>1657256868.5999999</v>
      </c>
      <c r="C64">
        <v>5830.5</v>
      </c>
      <c r="D64" t="s">
        <v>544</v>
      </c>
      <c r="E64" t="s">
        <v>545</v>
      </c>
      <c r="F64" t="s">
        <v>394</v>
      </c>
      <c r="H64" t="s">
        <v>477</v>
      </c>
      <c r="I64" t="s">
        <v>520</v>
      </c>
      <c r="J64" t="s">
        <v>479</v>
      </c>
      <c r="K64">
        <v>1657256868.5999999</v>
      </c>
      <c r="L64">
        <f t="shared" si="46"/>
        <v>4.3667838218564127E-3</v>
      </c>
      <c r="M64">
        <f t="shared" si="47"/>
        <v>4.366783821856413</v>
      </c>
      <c r="N64">
        <f t="shared" si="48"/>
        <v>23.067075829746571</v>
      </c>
      <c r="O64">
        <f t="shared" si="49"/>
        <v>773.5630000000001</v>
      </c>
      <c r="P64">
        <f t="shared" si="50"/>
        <v>649.02521053049816</v>
      </c>
      <c r="Q64">
        <f t="shared" si="51"/>
        <v>65.807305681218438</v>
      </c>
      <c r="R64">
        <f t="shared" si="52"/>
        <v>78.434698650721003</v>
      </c>
      <c r="S64">
        <f t="shared" si="53"/>
        <v>0.36666395431062199</v>
      </c>
      <c r="T64">
        <f t="shared" si="54"/>
        <v>1.9159191963815991</v>
      </c>
      <c r="U64">
        <f t="shared" si="55"/>
        <v>0.33167627631889435</v>
      </c>
      <c r="V64">
        <f t="shared" si="56"/>
        <v>0.21016226105097358</v>
      </c>
      <c r="W64">
        <f t="shared" si="57"/>
        <v>241.73800307548137</v>
      </c>
      <c r="X64">
        <f t="shared" si="58"/>
        <v>26.545859972718205</v>
      </c>
      <c r="Y64">
        <f t="shared" si="59"/>
        <v>26.545859972718205</v>
      </c>
      <c r="Z64">
        <f t="shared" si="60"/>
        <v>3.4847977289058871</v>
      </c>
      <c r="AA64">
        <f t="shared" si="61"/>
        <v>64.370535647556537</v>
      </c>
      <c r="AB64">
        <f t="shared" si="62"/>
        <v>2.1872018374771001</v>
      </c>
      <c r="AC64">
        <f t="shared" si="63"/>
        <v>3.3978307240637742</v>
      </c>
      <c r="AD64">
        <f t="shared" si="64"/>
        <v>1.2975958914287871</v>
      </c>
      <c r="AE64">
        <f t="shared" si="65"/>
        <v>-192.57516654386779</v>
      </c>
      <c r="AF64">
        <f t="shared" si="66"/>
        <v>-44.22508703390865</v>
      </c>
      <c r="AG64">
        <f t="shared" si="67"/>
        <v>-4.948361532125312</v>
      </c>
      <c r="AH64">
        <f t="shared" si="68"/>
        <v>-1.061203442039016E-2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25869.505171439876</v>
      </c>
      <c r="AN64" t="s">
        <v>395</v>
      </c>
      <c r="AO64" t="s">
        <v>395</v>
      </c>
      <c r="AP64">
        <v>0</v>
      </c>
      <c r="AQ64">
        <v>0</v>
      </c>
      <c r="AR64" t="e">
        <f t="shared" si="72"/>
        <v>#DIV/0!</v>
      </c>
      <c r="AS64">
        <v>0</v>
      </c>
      <c r="AT64" t="s">
        <v>395</v>
      </c>
      <c r="AU64" t="s">
        <v>395</v>
      </c>
      <c r="AV64">
        <v>0</v>
      </c>
      <c r="AW64">
        <v>0</v>
      </c>
      <c r="AX64" t="e">
        <f t="shared" si="73"/>
        <v>#DIV/0!</v>
      </c>
      <c r="AY64">
        <v>0.5</v>
      </c>
      <c r="AZ64">
        <f t="shared" si="74"/>
        <v>1261.2114005572441</v>
      </c>
      <c r="BA64">
        <f t="shared" si="75"/>
        <v>23.067075829746571</v>
      </c>
      <c r="BB64" t="e">
        <f t="shared" si="76"/>
        <v>#DIV/0!</v>
      </c>
      <c r="BC64">
        <f t="shared" si="77"/>
        <v>1.8289618869251251E-2</v>
      </c>
      <c r="BD64" t="e">
        <f t="shared" si="78"/>
        <v>#DIV/0!</v>
      </c>
      <c r="BE64" t="e">
        <f t="shared" si="79"/>
        <v>#DIV/0!</v>
      </c>
      <c r="BF64" t="s">
        <v>395</v>
      </c>
      <c r="BG64">
        <v>0</v>
      </c>
      <c r="BH64" t="e">
        <f t="shared" si="80"/>
        <v>#DIV/0!</v>
      </c>
      <c r="BI64" t="e">
        <f t="shared" si="81"/>
        <v>#DIV/0!</v>
      </c>
      <c r="BJ64" t="e">
        <f t="shared" si="82"/>
        <v>#DIV/0!</v>
      </c>
      <c r="BK64" t="e">
        <f t="shared" si="83"/>
        <v>#DIV/0!</v>
      </c>
      <c r="BL64" t="e">
        <f t="shared" si="84"/>
        <v>#DIV/0!</v>
      </c>
      <c r="BM64" t="e">
        <f t="shared" si="85"/>
        <v>#DIV/0!</v>
      </c>
      <c r="BN64" t="e">
        <f t="shared" si="86"/>
        <v>#DIV/0!</v>
      </c>
      <c r="BO64" t="e">
        <f t="shared" si="87"/>
        <v>#DIV/0!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f t="shared" si="88"/>
        <v>1500</v>
      </c>
      <c r="CI64">
        <f t="shared" si="89"/>
        <v>1261.2114005572441</v>
      </c>
      <c r="CJ64">
        <f t="shared" si="90"/>
        <v>0.84080760037149616</v>
      </c>
      <c r="CK64">
        <f t="shared" si="91"/>
        <v>0.16115866871698759</v>
      </c>
      <c r="CL64">
        <v>6</v>
      </c>
      <c r="CM64">
        <v>0.5</v>
      </c>
      <c r="CN64" t="s">
        <v>396</v>
      </c>
      <c r="CO64">
        <v>2</v>
      </c>
      <c r="CP64">
        <v>1657256868.5999999</v>
      </c>
      <c r="CQ64">
        <v>773.5630000000001</v>
      </c>
      <c r="CR64">
        <v>799.99699999999996</v>
      </c>
      <c r="CS64">
        <v>21.571300000000001</v>
      </c>
      <c r="CT64">
        <v>17.3005</v>
      </c>
      <c r="CU64">
        <v>773.64700000000005</v>
      </c>
      <c r="CV64">
        <v>21.4069</v>
      </c>
      <c r="CW64">
        <v>600.25099999999998</v>
      </c>
      <c r="CX64">
        <v>101.294</v>
      </c>
      <c r="CY64">
        <v>0.100067</v>
      </c>
      <c r="CZ64">
        <v>26.117699999999999</v>
      </c>
      <c r="DA64">
        <v>25.8339</v>
      </c>
      <c r="DB64">
        <v>999.9</v>
      </c>
      <c r="DC64">
        <v>0</v>
      </c>
      <c r="DD64">
        <v>0</v>
      </c>
      <c r="DE64">
        <v>4990</v>
      </c>
      <c r="DF64">
        <v>0</v>
      </c>
      <c r="DG64">
        <v>1848.86</v>
      </c>
      <c r="DH64">
        <v>-26.57</v>
      </c>
      <c r="DI64">
        <v>790.47900000000004</v>
      </c>
      <c r="DJ64">
        <v>814.08100000000002</v>
      </c>
      <c r="DK64">
        <v>4.2707600000000001</v>
      </c>
      <c r="DL64">
        <v>799.99699999999996</v>
      </c>
      <c r="DM64">
        <v>17.3005</v>
      </c>
      <c r="DN64">
        <v>2.1850299999999998</v>
      </c>
      <c r="DO64">
        <v>1.7524299999999999</v>
      </c>
      <c r="DP64">
        <v>18.853000000000002</v>
      </c>
      <c r="DQ64">
        <v>15.3688</v>
      </c>
      <c r="DR64">
        <v>1500</v>
      </c>
      <c r="DS64">
        <v>0.97299100000000005</v>
      </c>
      <c r="DT64">
        <v>2.7008899999999999E-2</v>
      </c>
      <c r="DU64">
        <v>0</v>
      </c>
      <c r="DV64">
        <v>756.31299999999999</v>
      </c>
      <c r="DW64">
        <v>4.9993100000000004</v>
      </c>
      <c r="DX64">
        <v>20398</v>
      </c>
      <c r="DY64">
        <v>13259.2</v>
      </c>
      <c r="DZ64">
        <v>39.75</v>
      </c>
      <c r="EA64">
        <v>40.375</v>
      </c>
      <c r="EB64">
        <v>39.875</v>
      </c>
      <c r="EC64">
        <v>40.25</v>
      </c>
      <c r="ED64">
        <v>41</v>
      </c>
      <c r="EE64">
        <v>1454.62</v>
      </c>
      <c r="EF64">
        <v>40.380000000000003</v>
      </c>
      <c r="EG64">
        <v>0</v>
      </c>
      <c r="EH64">
        <v>1657256869.0999999</v>
      </c>
      <c r="EI64">
        <v>0</v>
      </c>
      <c r="EJ64">
        <v>755.94231999999988</v>
      </c>
      <c r="EK64">
        <v>-1.336923085495507</v>
      </c>
      <c r="EL64">
        <v>-187.88461744255989</v>
      </c>
      <c r="EM64">
        <v>20412.495999999999</v>
      </c>
      <c r="EN64">
        <v>15</v>
      </c>
      <c r="EO64">
        <v>1657256891.0999999</v>
      </c>
      <c r="EP64" t="s">
        <v>546</v>
      </c>
      <c r="EQ64">
        <v>1657256891.0999999</v>
      </c>
      <c r="ER64">
        <v>1657256410.5</v>
      </c>
      <c r="ES64">
        <v>42</v>
      </c>
      <c r="ET64">
        <v>0.17899999999999999</v>
      </c>
      <c r="EU64">
        <v>-4.0000000000000001E-3</v>
      </c>
      <c r="EV64">
        <v>-8.4000000000000005E-2</v>
      </c>
      <c r="EW64">
        <v>4.5999999999999999E-2</v>
      </c>
      <c r="EX64">
        <v>800</v>
      </c>
      <c r="EY64">
        <v>17</v>
      </c>
      <c r="EZ64">
        <v>0.11</v>
      </c>
      <c r="FA64">
        <v>0.02</v>
      </c>
      <c r="FB64">
        <v>-26.233957499999999</v>
      </c>
      <c r="FC64">
        <v>-0.93874559099433696</v>
      </c>
      <c r="FD64">
        <v>0.1217471065107915</v>
      </c>
      <c r="FE64">
        <v>0</v>
      </c>
      <c r="FF64">
        <v>4.2549340000000004</v>
      </c>
      <c r="FG64">
        <v>0.17785238273920101</v>
      </c>
      <c r="FH64">
        <v>1.929996344556115E-2</v>
      </c>
      <c r="FI64">
        <v>1</v>
      </c>
      <c r="FJ64">
        <v>1</v>
      </c>
      <c r="FK64">
        <v>2</v>
      </c>
      <c r="FL64" t="s">
        <v>398</v>
      </c>
      <c r="FM64">
        <v>3.1800700000000002</v>
      </c>
      <c r="FN64">
        <v>2.7644899999999999</v>
      </c>
      <c r="FO64">
        <v>0.163049</v>
      </c>
      <c r="FP64">
        <v>0.16741800000000001</v>
      </c>
      <c r="FQ64">
        <v>0.11241900000000001</v>
      </c>
      <c r="FR64">
        <v>9.6851400000000004E-2</v>
      </c>
      <c r="FS64">
        <v>26767.7</v>
      </c>
      <c r="FT64">
        <v>20740.900000000001</v>
      </c>
      <c r="FU64">
        <v>30014.799999999999</v>
      </c>
      <c r="FV64">
        <v>24352.3</v>
      </c>
      <c r="FW64">
        <v>35433.5</v>
      </c>
      <c r="FX64">
        <v>32145.3</v>
      </c>
      <c r="FY64">
        <v>43891</v>
      </c>
      <c r="FZ64">
        <v>39764.199999999997</v>
      </c>
      <c r="GA64">
        <v>2.1962000000000002</v>
      </c>
      <c r="GB64">
        <v>1.91157</v>
      </c>
      <c r="GC64">
        <v>0.13500499999999999</v>
      </c>
      <c r="GD64">
        <v>0</v>
      </c>
      <c r="GE64">
        <v>23.617799999999999</v>
      </c>
      <c r="GF64">
        <v>999.9</v>
      </c>
      <c r="GG64">
        <v>58.4</v>
      </c>
      <c r="GH64">
        <v>29</v>
      </c>
      <c r="GI64">
        <v>23.186399999999999</v>
      </c>
      <c r="GJ64">
        <v>30.9146</v>
      </c>
      <c r="GK64">
        <v>38.553699999999999</v>
      </c>
      <c r="GL64">
        <v>1</v>
      </c>
      <c r="GM64">
        <v>-0.124543</v>
      </c>
      <c r="GN64">
        <v>-0.341947</v>
      </c>
      <c r="GO64">
        <v>20.266400000000001</v>
      </c>
      <c r="GP64">
        <v>5.2274700000000003</v>
      </c>
      <c r="GQ64">
        <v>11.902100000000001</v>
      </c>
      <c r="GR64">
        <v>4.9638999999999998</v>
      </c>
      <c r="GS64">
        <v>3.2919999999999998</v>
      </c>
      <c r="GT64">
        <v>9999</v>
      </c>
      <c r="GU64">
        <v>9999</v>
      </c>
      <c r="GV64">
        <v>5539</v>
      </c>
      <c r="GW64">
        <v>978</v>
      </c>
      <c r="GX64">
        <v>1.87693</v>
      </c>
      <c r="GY64">
        <v>1.8751500000000001</v>
      </c>
      <c r="GZ64">
        <v>1.87388</v>
      </c>
      <c r="HA64">
        <v>1.8730199999999999</v>
      </c>
      <c r="HB64">
        <v>1.8745400000000001</v>
      </c>
      <c r="HC64">
        <v>1.8695299999999999</v>
      </c>
      <c r="HD64">
        <v>1.87378</v>
      </c>
      <c r="HE64">
        <v>1.8788100000000001</v>
      </c>
      <c r="HF64">
        <v>0</v>
      </c>
      <c r="HG64">
        <v>0</v>
      </c>
      <c r="HH64">
        <v>0</v>
      </c>
      <c r="HI64">
        <v>0</v>
      </c>
      <c r="HJ64" t="s">
        <v>399</v>
      </c>
      <c r="HK64" t="s">
        <v>400</v>
      </c>
      <c r="HL64" t="s">
        <v>401</v>
      </c>
      <c r="HM64" t="s">
        <v>401</v>
      </c>
      <c r="HN64" t="s">
        <v>401</v>
      </c>
      <c r="HO64" t="s">
        <v>401</v>
      </c>
      <c r="HP64">
        <v>0</v>
      </c>
      <c r="HQ64">
        <v>100</v>
      </c>
      <c r="HR64">
        <v>100</v>
      </c>
      <c r="HS64">
        <v>-8.4000000000000005E-2</v>
      </c>
      <c r="HT64">
        <v>0.16439999999999999</v>
      </c>
      <c r="HU64">
        <v>0.20507039327335111</v>
      </c>
      <c r="HV64">
        <v>9.7846438420996166E-4</v>
      </c>
      <c r="HW64">
        <v>-2.5827086373742828E-6</v>
      </c>
      <c r="HX64">
        <v>7.8586341386663365E-10</v>
      </c>
      <c r="HY64">
        <v>-0.1046673964931757</v>
      </c>
      <c r="HZ64">
        <v>-8.4438002641763817E-3</v>
      </c>
      <c r="IA64">
        <v>1.264093270743213E-3</v>
      </c>
      <c r="IB64">
        <v>-1.32040390140585E-5</v>
      </c>
      <c r="IC64">
        <v>5</v>
      </c>
      <c r="ID64">
        <v>2007</v>
      </c>
      <c r="IE64">
        <v>1</v>
      </c>
      <c r="IF64">
        <v>23</v>
      </c>
      <c r="IG64">
        <v>1.3</v>
      </c>
      <c r="IH64">
        <v>7.6</v>
      </c>
      <c r="II64">
        <v>1.8200700000000001</v>
      </c>
      <c r="IJ64">
        <v>2.4377399999999998</v>
      </c>
      <c r="IK64">
        <v>1.42578</v>
      </c>
      <c r="IL64">
        <v>2.2924799999999999</v>
      </c>
      <c r="IM64">
        <v>1.5478499999999999</v>
      </c>
      <c r="IN64">
        <v>2.2729499999999998</v>
      </c>
      <c r="IO64">
        <v>31.7392</v>
      </c>
      <c r="IP64">
        <v>14.4823</v>
      </c>
      <c r="IQ64">
        <v>18</v>
      </c>
      <c r="IR64">
        <v>632.30200000000002</v>
      </c>
      <c r="IS64">
        <v>434.04</v>
      </c>
      <c r="IT64">
        <v>25.001200000000001</v>
      </c>
      <c r="IU64">
        <v>25.680700000000002</v>
      </c>
      <c r="IV64">
        <v>30.000399999999999</v>
      </c>
      <c r="IW64">
        <v>25.656700000000001</v>
      </c>
      <c r="IX64">
        <v>25.613800000000001</v>
      </c>
      <c r="IY64">
        <v>36.456400000000002</v>
      </c>
      <c r="IZ64">
        <v>27.289899999999999</v>
      </c>
      <c r="JA64">
        <v>0</v>
      </c>
      <c r="JB64">
        <v>25</v>
      </c>
      <c r="JC64">
        <v>800</v>
      </c>
      <c r="JD64">
        <v>17.260000000000002</v>
      </c>
      <c r="JE64">
        <v>101.20399999999999</v>
      </c>
      <c r="JF64">
        <v>101.136</v>
      </c>
    </row>
    <row r="65" spans="1:266" x14ac:dyDescent="0.2">
      <c r="A65">
        <v>49</v>
      </c>
      <c r="B65">
        <v>1657256967.0999999</v>
      </c>
      <c r="C65">
        <v>5929</v>
      </c>
      <c r="D65" t="s">
        <v>547</v>
      </c>
      <c r="E65" t="s">
        <v>548</v>
      </c>
      <c r="F65" t="s">
        <v>394</v>
      </c>
      <c r="H65" t="s">
        <v>477</v>
      </c>
      <c r="I65" t="s">
        <v>520</v>
      </c>
      <c r="J65" t="s">
        <v>479</v>
      </c>
      <c r="K65">
        <v>1657256967.0999999</v>
      </c>
      <c r="L65">
        <f t="shared" si="46"/>
        <v>4.4928661530548933E-3</v>
      </c>
      <c r="M65">
        <f t="shared" si="47"/>
        <v>4.4928661530548935</v>
      </c>
      <c r="N65">
        <f t="shared" si="48"/>
        <v>23.722790069735169</v>
      </c>
      <c r="O65">
        <f t="shared" si="49"/>
        <v>971.94399999999996</v>
      </c>
      <c r="P65">
        <f t="shared" si="50"/>
        <v>843.85376398868436</v>
      </c>
      <c r="Q65">
        <f t="shared" si="51"/>
        <v>85.563307986292926</v>
      </c>
      <c r="R65">
        <f t="shared" si="52"/>
        <v>98.551132158657595</v>
      </c>
      <c r="S65">
        <f t="shared" si="53"/>
        <v>0.37971946636746751</v>
      </c>
      <c r="T65">
        <f t="shared" si="54"/>
        <v>1.9200976902714009</v>
      </c>
      <c r="U65">
        <f t="shared" si="55"/>
        <v>0.34240446748845488</v>
      </c>
      <c r="V65">
        <f t="shared" si="56"/>
        <v>0.21704900461412122</v>
      </c>
      <c r="W65">
        <f t="shared" si="57"/>
        <v>241.70332907509925</v>
      </c>
      <c r="X65">
        <f t="shared" si="58"/>
        <v>26.326955409357726</v>
      </c>
      <c r="Y65">
        <f t="shared" si="59"/>
        <v>26.326955409357726</v>
      </c>
      <c r="Z65">
        <f t="shared" si="60"/>
        <v>3.440094497686335</v>
      </c>
      <c r="AA65">
        <f t="shared" si="61"/>
        <v>63.802683407695937</v>
      </c>
      <c r="AB65">
        <f t="shared" si="62"/>
        <v>2.14627733670042</v>
      </c>
      <c r="AC65">
        <f t="shared" si="63"/>
        <v>3.3639295748516025</v>
      </c>
      <c r="AD65">
        <f t="shared" si="64"/>
        <v>1.293817160985915</v>
      </c>
      <c r="AE65">
        <f t="shared" si="65"/>
        <v>-198.13539734972079</v>
      </c>
      <c r="AF65">
        <f t="shared" si="66"/>
        <v>-39.207361110992416</v>
      </c>
      <c r="AG65">
        <f t="shared" si="67"/>
        <v>-4.3688646189092415</v>
      </c>
      <c r="AH65">
        <f t="shared" si="68"/>
        <v>-8.2940045232007265E-3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25989.671338086784</v>
      </c>
      <c r="AN65" t="s">
        <v>395</v>
      </c>
      <c r="AO65" t="s">
        <v>395</v>
      </c>
      <c r="AP65">
        <v>0</v>
      </c>
      <c r="AQ65">
        <v>0</v>
      </c>
      <c r="AR65" t="e">
        <f t="shared" si="72"/>
        <v>#DIV/0!</v>
      </c>
      <c r="AS65">
        <v>0</v>
      </c>
      <c r="AT65" t="s">
        <v>395</v>
      </c>
      <c r="AU65" t="s">
        <v>395</v>
      </c>
      <c r="AV65">
        <v>0</v>
      </c>
      <c r="AW65">
        <v>0</v>
      </c>
      <c r="AX65" t="e">
        <f t="shared" si="73"/>
        <v>#DIV/0!</v>
      </c>
      <c r="AY65">
        <v>0.5</v>
      </c>
      <c r="AZ65">
        <f t="shared" si="74"/>
        <v>1261.034400557046</v>
      </c>
      <c r="BA65">
        <f t="shared" si="75"/>
        <v>23.722790069735169</v>
      </c>
      <c r="BB65" t="e">
        <f t="shared" si="76"/>
        <v>#DIV/0!</v>
      </c>
      <c r="BC65">
        <f t="shared" si="77"/>
        <v>1.8812167264632848E-2</v>
      </c>
      <c r="BD65" t="e">
        <f t="shared" si="78"/>
        <v>#DIV/0!</v>
      </c>
      <c r="BE65" t="e">
        <f t="shared" si="79"/>
        <v>#DIV/0!</v>
      </c>
      <c r="BF65" t="s">
        <v>395</v>
      </c>
      <c r="BG65">
        <v>0</v>
      </c>
      <c r="BH65" t="e">
        <f t="shared" si="80"/>
        <v>#DIV/0!</v>
      </c>
      <c r="BI65" t="e">
        <f t="shared" si="81"/>
        <v>#DIV/0!</v>
      </c>
      <c r="BJ65" t="e">
        <f t="shared" si="82"/>
        <v>#DIV/0!</v>
      </c>
      <c r="BK65" t="e">
        <f t="shared" si="83"/>
        <v>#DIV/0!</v>
      </c>
      <c r="BL65" t="e">
        <f t="shared" si="84"/>
        <v>#DIV/0!</v>
      </c>
      <c r="BM65" t="e">
        <f t="shared" si="85"/>
        <v>#DIV/0!</v>
      </c>
      <c r="BN65" t="e">
        <f t="shared" si="86"/>
        <v>#DIV/0!</v>
      </c>
      <c r="BO65" t="e">
        <f t="shared" si="87"/>
        <v>#DIV/0!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f t="shared" si="88"/>
        <v>1499.79</v>
      </c>
      <c r="CI65">
        <f t="shared" si="89"/>
        <v>1261.034400557046</v>
      </c>
      <c r="CJ65">
        <f t="shared" si="90"/>
        <v>0.8408073133952394</v>
      </c>
      <c r="CK65">
        <f t="shared" si="91"/>
        <v>0.16115811485281223</v>
      </c>
      <c r="CL65">
        <v>6</v>
      </c>
      <c r="CM65">
        <v>0.5</v>
      </c>
      <c r="CN65" t="s">
        <v>396</v>
      </c>
      <c r="CO65">
        <v>2</v>
      </c>
      <c r="CP65">
        <v>1657256967.0999999</v>
      </c>
      <c r="CQ65">
        <v>971.94399999999996</v>
      </c>
      <c r="CR65">
        <v>1000.03</v>
      </c>
      <c r="CS65">
        <v>21.167300000000001</v>
      </c>
      <c r="CT65">
        <v>16.770099999999999</v>
      </c>
      <c r="CU65">
        <v>972.41399999999999</v>
      </c>
      <c r="CV65">
        <v>21.0137</v>
      </c>
      <c r="CW65">
        <v>600.077</v>
      </c>
      <c r="CX65">
        <v>101.29600000000001</v>
      </c>
      <c r="CY65">
        <v>9.9895399999999995E-2</v>
      </c>
      <c r="CZ65">
        <v>25.9482</v>
      </c>
      <c r="DA65">
        <v>25.729299999999999</v>
      </c>
      <c r="DB65">
        <v>999.9</v>
      </c>
      <c r="DC65">
        <v>0</v>
      </c>
      <c r="DD65">
        <v>0</v>
      </c>
      <c r="DE65">
        <v>5007.5</v>
      </c>
      <c r="DF65">
        <v>0</v>
      </c>
      <c r="DG65">
        <v>409.18200000000002</v>
      </c>
      <c r="DH65">
        <v>-28.001999999999999</v>
      </c>
      <c r="DI65">
        <v>993.05100000000004</v>
      </c>
      <c r="DJ65">
        <v>1017.09</v>
      </c>
      <c r="DK65">
        <v>4.3971400000000003</v>
      </c>
      <c r="DL65">
        <v>1000.03</v>
      </c>
      <c r="DM65">
        <v>16.770099999999999</v>
      </c>
      <c r="DN65">
        <v>2.1441499999999998</v>
      </c>
      <c r="DO65">
        <v>1.6987399999999999</v>
      </c>
      <c r="DP65">
        <v>18.550999999999998</v>
      </c>
      <c r="DQ65">
        <v>14.8849</v>
      </c>
      <c r="DR65">
        <v>1499.79</v>
      </c>
      <c r="DS65">
        <v>0.97299599999999997</v>
      </c>
      <c r="DT65">
        <v>2.7003699999999999E-2</v>
      </c>
      <c r="DU65">
        <v>0</v>
      </c>
      <c r="DV65">
        <v>762.18299999999999</v>
      </c>
      <c r="DW65">
        <v>4.9993100000000004</v>
      </c>
      <c r="DX65">
        <v>21033.1</v>
      </c>
      <c r="DY65">
        <v>13257.3</v>
      </c>
      <c r="DZ65">
        <v>37.625</v>
      </c>
      <c r="EA65">
        <v>38.25</v>
      </c>
      <c r="EB65">
        <v>37.811999999999998</v>
      </c>
      <c r="EC65">
        <v>37.75</v>
      </c>
      <c r="ED65">
        <v>39</v>
      </c>
      <c r="EE65">
        <v>1454.43</v>
      </c>
      <c r="EF65">
        <v>40.36</v>
      </c>
      <c r="EG65">
        <v>0</v>
      </c>
      <c r="EH65">
        <v>1657256967.5</v>
      </c>
      <c r="EI65">
        <v>0</v>
      </c>
      <c r="EJ65">
        <v>760.01555999999994</v>
      </c>
      <c r="EK65">
        <v>13.331769223912429</v>
      </c>
      <c r="EL65">
        <v>-54.984613272639088</v>
      </c>
      <c r="EM65">
        <v>21007.324000000001</v>
      </c>
      <c r="EN65">
        <v>15</v>
      </c>
      <c r="EO65">
        <v>1657256991.5999999</v>
      </c>
      <c r="EP65" t="s">
        <v>549</v>
      </c>
      <c r="EQ65">
        <v>1657256991.5999999</v>
      </c>
      <c r="ER65">
        <v>1657256410.5</v>
      </c>
      <c r="ES65">
        <v>43</v>
      </c>
      <c r="ET65">
        <v>-3.4000000000000002E-2</v>
      </c>
      <c r="EU65">
        <v>-4.0000000000000001E-3</v>
      </c>
      <c r="EV65">
        <v>-0.47</v>
      </c>
      <c r="EW65">
        <v>4.5999999999999999E-2</v>
      </c>
      <c r="EX65">
        <v>1000</v>
      </c>
      <c r="EY65">
        <v>17</v>
      </c>
      <c r="EZ65">
        <v>0.15</v>
      </c>
      <c r="FA65">
        <v>0.02</v>
      </c>
      <c r="FB65">
        <v>-27.524482500000001</v>
      </c>
      <c r="FC65">
        <v>-2.5506540337710399</v>
      </c>
      <c r="FD65">
        <v>0.25304974302249378</v>
      </c>
      <c r="FE65">
        <v>0</v>
      </c>
      <c r="FF65">
        <v>4.41882675</v>
      </c>
      <c r="FG65">
        <v>-0.17508844277674571</v>
      </c>
      <c r="FH65">
        <v>1.7475439677945209E-2</v>
      </c>
      <c r="FI65">
        <v>1</v>
      </c>
      <c r="FJ65">
        <v>1</v>
      </c>
      <c r="FK65">
        <v>2</v>
      </c>
      <c r="FL65" t="s">
        <v>398</v>
      </c>
      <c r="FM65">
        <v>3.1795900000000001</v>
      </c>
      <c r="FN65">
        <v>2.7643900000000001</v>
      </c>
      <c r="FO65">
        <v>0.18946499999999999</v>
      </c>
      <c r="FP65">
        <v>0.193666</v>
      </c>
      <c r="FQ65">
        <v>0.110941</v>
      </c>
      <c r="FR65">
        <v>9.4712599999999994E-2</v>
      </c>
      <c r="FS65">
        <v>25919.9</v>
      </c>
      <c r="FT65">
        <v>20085.400000000001</v>
      </c>
      <c r="FU65">
        <v>30011.1</v>
      </c>
      <c r="FV65">
        <v>24349.9</v>
      </c>
      <c r="FW65">
        <v>35491.4</v>
      </c>
      <c r="FX65">
        <v>32220.9</v>
      </c>
      <c r="FY65">
        <v>43886</v>
      </c>
      <c r="FZ65">
        <v>39760.800000000003</v>
      </c>
      <c r="GA65">
        <v>2.1951000000000001</v>
      </c>
      <c r="GB65">
        <v>1.9100699999999999</v>
      </c>
      <c r="GC65">
        <v>0.12692800000000001</v>
      </c>
      <c r="GD65">
        <v>0</v>
      </c>
      <c r="GE65">
        <v>23.645600000000002</v>
      </c>
      <c r="GF65">
        <v>999.9</v>
      </c>
      <c r="GG65">
        <v>58.5</v>
      </c>
      <c r="GH65">
        <v>29.1</v>
      </c>
      <c r="GI65">
        <v>23.3597</v>
      </c>
      <c r="GJ65">
        <v>30.8246</v>
      </c>
      <c r="GK65">
        <v>39.511200000000002</v>
      </c>
      <c r="GL65">
        <v>1</v>
      </c>
      <c r="GM65">
        <v>-0.119113</v>
      </c>
      <c r="GN65">
        <v>-0.34786499999999998</v>
      </c>
      <c r="GO65">
        <v>20.2668</v>
      </c>
      <c r="GP65">
        <v>5.2285199999999996</v>
      </c>
      <c r="GQ65">
        <v>11.902100000000001</v>
      </c>
      <c r="GR65">
        <v>4.9651500000000004</v>
      </c>
      <c r="GS65">
        <v>3.2919999999999998</v>
      </c>
      <c r="GT65">
        <v>9999</v>
      </c>
      <c r="GU65">
        <v>9999</v>
      </c>
      <c r="GV65">
        <v>5539</v>
      </c>
      <c r="GW65">
        <v>978</v>
      </c>
      <c r="GX65">
        <v>1.8769400000000001</v>
      </c>
      <c r="GY65">
        <v>1.87517</v>
      </c>
      <c r="GZ65">
        <v>1.87391</v>
      </c>
      <c r="HA65">
        <v>1.8730199999999999</v>
      </c>
      <c r="HB65">
        <v>1.8745700000000001</v>
      </c>
      <c r="HC65">
        <v>1.8695600000000001</v>
      </c>
      <c r="HD65">
        <v>1.87378</v>
      </c>
      <c r="HE65">
        <v>1.8788100000000001</v>
      </c>
      <c r="HF65">
        <v>0</v>
      </c>
      <c r="HG65">
        <v>0</v>
      </c>
      <c r="HH65">
        <v>0</v>
      </c>
      <c r="HI65">
        <v>0</v>
      </c>
      <c r="HJ65" t="s">
        <v>399</v>
      </c>
      <c r="HK65" t="s">
        <v>400</v>
      </c>
      <c r="HL65" t="s">
        <v>401</v>
      </c>
      <c r="HM65" t="s">
        <v>401</v>
      </c>
      <c r="HN65" t="s">
        <v>401</v>
      </c>
      <c r="HO65" t="s">
        <v>401</v>
      </c>
      <c r="HP65">
        <v>0</v>
      </c>
      <c r="HQ65">
        <v>100</v>
      </c>
      <c r="HR65">
        <v>100</v>
      </c>
      <c r="HS65">
        <v>-0.47</v>
      </c>
      <c r="HT65">
        <v>0.15359999999999999</v>
      </c>
      <c r="HU65">
        <v>0.38423357911155059</v>
      </c>
      <c r="HV65">
        <v>9.7846438420996166E-4</v>
      </c>
      <c r="HW65">
        <v>-2.5827086373742828E-6</v>
      </c>
      <c r="HX65">
        <v>7.8586341386663365E-10</v>
      </c>
      <c r="HY65">
        <v>-0.1046673964931757</v>
      </c>
      <c r="HZ65">
        <v>-8.4438002641763817E-3</v>
      </c>
      <c r="IA65">
        <v>1.264093270743213E-3</v>
      </c>
      <c r="IB65">
        <v>-1.32040390140585E-5</v>
      </c>
      <c r="IC65">
        <v>5</v>
      </c>
      <c r="ID65">
        <v>2007</v>
      </c>
      <c r="IE65">
        <v>1</v>
      </c>
      <c r="IF65">
        <v>23</v>
      </c>
      <c r="IG65">
        <v>1.3</v>
      </c>
      <c r="IH65">
        <v>9.3000000000000007</v>
      </c>
      <c r="II65">
        <v>2.1875</v>
      </c>
      <c r="IJ65">
        <v>2.4121100000000002</v>
      </c>
      <c r="IK65">
        <v>1.42578</v>
      </c>
      <c r="IL65">
        <v>2.2924799999999999</v>
      </c>
      <c r="IM65">
        <v>1.5478499999999999</v>
      </c>
      <c r="IN65">
        <v>2.36816</v>
      </c>
      <c r="IO65">
        <v>31.783000000000001</v>
      </c>
      <c r="IP65">
        <v>14.4823</v>
      </c>
      <c r="IQ65">
        <v>18</v>
      </c>
      <c r="IR65">
        <v>632.29700000000003</v>
      </c>
      <c r="IS65">
        <v>433.738</v>
      </c>
      <c r="IT65">
        <v>25.000800000000002</v>
      </c>
      <c r="IU65">
        <v>25.751899999999999</v>
      </c>
      <c r="IV65">
        <v>30.000299999999999</v>
      </c>
      <c r="IW65">
        <v>25.729700000000001</v>
      </c>
      <c r="IX65">
        <v>25.685099999999998</v>
      </c>
      <c r="IY65">
        <v>43.801000000000002</v>
      </c>
      <c r="IZ65">
        <v>30.143799999999999</v>
      </c>
      <c r="JA65">
        <v>0</v>
      </c>
      <c r="JB65">
        <v>25</v>
      </c>
      <c r="JC65">
        <v>1000</v>
      </c>
      <c r="JD65">
        <v>16.690799999999999</v>
      </c>
      <c r="JE65">
        <v>101.19199999999999</v>
      </c>
      <c r="JF65">
        <v>101.127</v>
      </c>
    </row>
    <row r="66" spans="1:266" x14ac:dyDescent="0.2">
      <c r="A66">
        <v>50</v>
      </c>
      <c r="B66">
        <v>1657257067.5999999</v>
      </c>
      <c r="C66">
        <v>6029.5</v>
      </c>
      <c r="D66" t="s">
        <v>550</v>
      </c>
      <c r="E66" t="s">
        <v>551</v>
      </c>
      <c r="F66" t="s">
        <v>394</v>
      </c>
      <c r="H66" t="s">
        <v>477</v>
      </c>
      <c r="I66" t="s">
        <v>520</v>
      </c>
      <c r="J66" t="s">
        <v>479</v>
      </c>
      <c r="K66">
        <v>1657257067.5999999</v>
      </c>
      <c r="L66">
        <f t="shared" si="46"/>
        <v>4.3993098246447185E-3</v>
      </c>
      <c r="M66">
        <f t="shared" si="47"/>
        <v>4.3993098246447184</v>
      </c>
      <c r="N66">
        <f t="shared" si="48"/>
        <v>24.031551043026212</v>
      </c>
      <c r="O66">
        <f t="shared" si="49"/>
        <v>1170.8589999999999</v>
      </c>
      <c r="P66">
        <f t="shared" si="50"/>
        <v>1033.0239138415679</v>
      </c>
      <c r="Q66">
        <f t="shared" si="51"/>
        <v>104.74750919770804</v>
      </c>
      <c r="R66">
        <f t="shared" si="52"/>
        <v>118.72383807227999</v>
      </c>
      <c r="S66">
        <f t="shared" si="53"/>
        <v>0.36541099007077654</v>
      </c>
      <c r="T66">
        <f t="shared" si="54"/>
        <v>1.9179061757441664</v>
      </c>
      <c r="U66">
        <f t="shared" si="55"/>
        <v>0.33068225995482886</v>
      </c>
      <c r="V66">
        <f t="shared" si="56"/>
        <v>0.20952091173249121</v>
      </c>
      <c r="W66">
        <f t="shared" si="57"/>
        <v>241.70869607534408</v>
      </c>
      <c r="X66">
        <f t="shared" si="58"/>
        <v>26.447261067971862</v>
      </c>
      <c r="Y66">
        <f t="shared" si="59"/>
        <v>26.447261067971862</v>
      </c>
      <c r="Z66">
        <f t="shared" si="60"/>
        <v>3.4646001304224576</v>
      </c>
      <c r="AA66">
        <f t="shared" si="61"/>
        <v>63.684663645818759</v>
      </c>
      <c r="AB66">
        <f t="shared" si="62"/>
        <v>2.1529829885759999</v>
      </c>
      <c r="AC66">
        <f t="shared" si="63"/>
        <v>3.380693035531726</v>
      </c>
      <c r="AD66">
        <f t="shared" si="64"/>
        <v>1.3116171418464577</v>
      </c>
      <c r="AE66">
        <f t="shared" si="65"/>
        <v>-194.00956326683209</v>
      </c>
      <c r="AF66">
        <f t="shared" si="66"/>
        <v>-42.916549780676505</v>
      </c>
      <c r="AG66">
        <f t="shared" si="67"/>
        <v>-4.7925496878898901</v>
      </c>
      <c r="AH66">
        <f t="shared" si="68"/>
        <v>-9.9666600544168205E-3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25926.888263734363</v>
      </c>
      <c r="AN66" t="s">
        <v>395</v>
      </c>
      <c r="AO66" t="s">
        <v>395</v>
      </c>
      <c r="AP66">
        <v>0</v>
      </c>
      <c r="AQ66">
        <v>0</v>
      </c>
      <c r="AR66" t="e">
        <f t="shared" si="72"/>
        <v>#DIV/0!</v>
      </c>
      <c r="AS66">
        <v>0</v>
      </c>
      <c r="AT66" t="s">
        <v>395</v>
      </c>
      <c r="AU66" t="s">
        <v>395</v>
      </c>
      <c r="AV66">
        <v>0</v>
      </c>
      <c r="AW66">
        <v>0</v>
      </c>
      <c r="AX66" t="e">
        <f t="shared" si="73"/>
        <v>#DIV/0!</v>
      </c>
      <c r="AY66">
        <v>0.5</v>
      </c>
      <c r="AZ66">
        <f t="shared" si="74"/>
        <v>1261.059900557173</v>
      </c>
      <c r="BA66">
        <f t="shared" si="75"/>
        <v>24.031551043026212</v>
      </c>
      <c r="BB66" t="e">
        <f t="shared" si="76"/>
        <v>#DIV/0!</v>
      </c>
      <c r="BC66">
        <f t="shared" si="77"/>
        <v>1.9056629294459664E-2</v>
      </c>
      <c r="BD66" t="e">
        <f t="shared" si="78"/>
        <v>#DIV/0!</v>
      </c>
      <c r="BE66" t="e">
        <f t="shared" si="79"/>
        <v>#DIV/0!</v>
      </c>
      <c r="BF66" t="s">
        <v>395</v>
      </c>
      <c r="BG66">
        <v>0</v>
      </c>
      <c r="BH66" t="e">
        <f t="shared" si="80"/>
        <v>#DIV/0!</v>
      </c>
      <c r="BI66" t="e">
        <f t="shared" si="81"/>
        <v>#DIV/0!</v>
      </c>
      <c r="BJ66" t="e">
        <f t="shared" si="82"/>
        <v>#DIV/0!</v>
      </c>
      <c r="BK66" t="e">
        <f t="shared" si="83"/>
        <v>#DIV/0!</v>
      </c>
      <c r="BL66" t="e">
        <f t="shared" si="84"/>
        <v>#DIV/0!</v>
      </c>
      <c r="BM66" t="e">
        <f t="shared" si="85"/>
        <v>#DIV/0!</v>
      </c>
      <c r="BN66" t="e">
        <f t="shared" si="86"/>
        <v>#DIV/0!</v>
      </c>
      <c r="BO66" t="e">
        <f t="shared" si="87"/>
        <v>#DIV/0!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f t="shared" si="88"/>
        <v>1499.82</v>
      </c>
      <c r="CI66">
        <f t="shared" si="89"/>
        <v>1261.059900557173</v>
      </c>
      <c r="CJ66">
        <f t="shared" si="90"/>
        <v>0.84080749727112125</v>
      </c>
      <c r="CK66">
        <f t="shared" si="91"/>
        <v>0.16115846973326406</v>
      </c>
      <c r="CL66">
        <v>6</v>
      </c>
      <c r="CM66">
        <v>0.5</v>
      </c>
      <c r="CN66" t="s">
        <v>396</v>
      </c>
      <c r="CO66">
        <v>2</v>
      </c>
      <c r="CP66">
        <v>1657257067.5999999</v>
      </c>
      <c r="CQ66">
        <v>1170.8589999999999</v>
      </c>
      <c r="CR66">
        <v>1200.03</v>
      </c>
      <c r="CS66">
        <v>21.232800000000001</v>
      </c>
      <c r="CT66">
        <v>16.928599999999999</v>
      </c>
      <c r="CU66">
        <v>1171.6099999999999</v>
      </c>
      <c r="CV66">
        <v>21.188800000000001</v>
      </c>
      <c r="CW66">
        <v>600.23699999999997</v>
      </c>
      <c r="CX66">
        <v>101.29900000000001</v>
      </c>
      <c r="CY66">
        <v>9.9919999999999995E-2</v>
      </c>
      <c r="CZ66">
        <v>26.0322</v>
      </c>
      <c r="DA66">
        <v>25.803699999999999</v>
      </c>
      <c r="DB66">
        <v>999.9</v>
      </c>
      <c r="DC66">
        <v>0</v>
      </c>
      <c r="DD66">
        <v>0</v>
      </c>
      <c r="DE66">
        <v>4998.12</v>
      </c>
      <c r="DF66">
        <v>0</v>
      </c>
      <c r="DG66">
        <v>331.923</v>
      </c>
      <c r="DH66">
        <v>-29.2043</v>
      </c>
      <c r="DI66">
        <v>1196.3599999999999</v>
      </c>
      <c r="DJ66">
        <v>1220.69</v>
      </c>
      <c r="DK66">
        <v>4.4185299999999996</v>
      </c>
      <c r="DL66">
        <v>1200.03</v>
      </c>
      <c r="DM66">
        <v>16.928599999999999</v>
      </c>
      <c r="DN66">
        <v>2.1624400000000001</v>
      </c>
      <c r="DO66">
        <v>1.71485</v>
      </c>
      <c r="DP66">
        <v>18.686800000000002</v>
      </c>
      <c r="DQ66">
        <v>15.031499999999999</v>
      </c>
      <c r="DR66">
        <v>1499.82</v>
      </c>
      <c r="DS66">
        <v>0.97299100000000005</v>
      </c>
      <c r="DT66">
        <v>2.7008899999999999E-2</v>
      </c>
      <c r="DU66">
        <v>0</v>
      </c>
      <c r="DV66">
        <v>762.34</v>
      </c>
      <c r="DW66">
        <v>4.9993100000000004</v>
      </c>
      <c r="DX66">
        <v>19998.7</v>
      </c>
      <c r="DY66">
        <v>13257.6</v>
      </c>
      <c r="DZ66">
        <v>36.875</v>
      </c>
      <c r="EA66">
        <v>37.936999999999998</v>
      </c>
      <c r="EB66">
        <v>37.186999999999998</v>
      </c>
      <c r="EC66">
        <v>37.561999999999998</v>
      </c>
      <c r="ED66">
        <v>38.5</v>
      </c>
      <c r="EE66">
        <v>1454.45</v>
      </c>
      <c r="EF66">
        <v>40.369999999999997</v>
      </c>
      <c r="EG66">
        <v>0</v>
      </c>
      <c r="EH66">
        <v>1657257068.3</v>
      </c>
      <c r="EI66">
        <v>0</v>
      </c>
      <c r="EJ66">
        <v>761.60759999999993</v>
      </c>
      <c r="EK66">
        <v>5.4211538692361181</v>
      </c>
      <c r="EL66">
        <v>15153.29233139019</v>
      </c>
      <c r="EM66">
        <v>18279.011999999999</v>
      </c>
      <c r="EN66">
        <v>15</v>
      </c>
      <c r="EO66">
        <v>1657257105.0999999</v>
      </c>
      <c r="EP66" t="s">
        <v>552</v>
      </c>
      <c r="EQ66">
        <v>1657257105.0999999</v>
      </c>
      <c r="ER66">
        <v>1657257098.5999999</v>
      </c>
      <c r="ES66">
        <v>44</v>
      </c>
      <c r="ET66">
        <v>8.6999999999999994E-2</v>
      </c>
      <c r="EU66">
        <v>-5.0000000000000001E-3</v>
      </c>
      <c r="EV66">
        <v>-0.751</v>
      </c>
      <c r="EW66">
        <v>4.3999999999999997E-2</v>
      </c>
      <c r="EX66">
        <v>1200</v>
      </c>
      <c r="EY66">
        <v>17</v>
      </c>
      <c r="EZ66">
        <v>0.12</v>
      </c>
      <c r="FA66">
        <v>0.02</v>
      </c>
      <c r="FB66">
        <v>-28.9211512195122</v>
      </c>
      <c r="FC66">
        <v>-1.6873087108013889</v>
      </c>
      <c r="FD66">
        <v>0.17511032776154761</v>
      </c>
      <c r="FE66">
        <v>0</v>
      </c>
      <c r="FF66">
        <v>4.3912880487804884</v>
      </c>
      <c r="FG66">
        <v>-6.4418885017411429E-2</v>
      </c>
      <c r="FH66">
        <v>7.6707554305733196E-3</v>
      </c>
      <c r="FI66">
        <v>1</v>
      </c>
      <c r="FJ66">
        <v>1</v>
      </c>
      <c r="FK66">
        <v>2</v>
      </c>
      <c r="FL66" t="s">
        <v>398</v>
      </c>
      <c r="FM66">
        <v>3.1798700000000002</v>
      </c>
      <c r="FN66">
        <v>2.76437</v>
      </c>
      <c r="FO66">
        <v>0.21334</v>
      </c>
      <c r="FP66">
        <v>0.21737999999999999</v>
      </c>
      <c r="FQ66">
        <v>0.111579</v>
      </c>
      <c r="FR66">
        <v>9.5338599999999996E-2</v>
      </c>
      <c r="FS66">
        <v>25155.3</v>
      </c>
      <c r="FT66">
        <v>19494.099999999999</v>
      </c>
      <c r="FU66">
        <v>30009.200000000001</v>
      </c>
      <c r="FV66">
        <v>24348.7</v>
      </c>
      <c r="FW66">
        <v>35463.9</v>
      </c>
      <c r="FX66">
        <v>32197.7</v>
      </c>
      <c r="FY66">
        <v>43882.9</v>
      </c>
      <c r="FZ66">
        <v>39759.1</v>
      </c>
      <c r="GA66">
        <v>2.1941999999999999</v>
      </c>
      <c r="GB66">
        <v>1.9103699999999999</v>
      </c>
      <c r="GC66">
        <v>0.13239300000000001</v>
      </c>
      <c r="GD66">
        <v>0</v>
      </c>
      <c r="GE66">
        <v>23.630500000000001</v>
      </c>
      <c r="GF66">
        <v>999.9</v>
      </c>
      <c r="GG66">
        <v>58.7</v>
      </c>
      <c r="GH66">
        <v>29.1</v>
      </c>
      <c r="GI66">
        <v>23.4421</v>
      </c>
      <c r="GJ66">
        <v>30.834599999999998</v>
      </c>
      <c r="GK66">
        <v>38.517600000000002</v>
      </c>
      <c r="GL66">
        <v>1</v>
      </c>
      <c r="GM66">
        <v>-0.115081</v>
      </c>
      <c r="GN66">
        <v>-0.282279</v>
      </c>
      <c r="GO66">
        <v>20.269200000000001</v>
      </c>
      <c r="GP66">
        <v>5.2237299999999998</v>
      </c>
      <c r="GQ66">
        <v>11.902100000000001</v>
      </c>
      <c r="GR66">
        <v>4.9652500000000002</v>
      </c>
      <c r="GS66">
        <v>3.2919999999999998</v>
      </c>
      <c r="GT66">
        <v>9999</v>
      </c>
      <c r="GU66">
        <v>9999</v>
      </c>
      <c r="GV66">
        <v>5539</v>
      </c>
      <c r="GW66">
        <v>978.1</v>
      </c>
      <c r="GX66">
        <v>1.8769199999999999</v>
      </c>
      <c r="GY66">
        <v>1.8751800000000001</v>
      </c>
      <c r="GZ66">
        <v>1.8738999999999999</v>
      </c>
      <c r="HA66">
        <v>1.8730199999999999</v>
      </c>
      <c r="HB66">
        <v>1.8745799999999999</v>
      </c>
      <c r="HC66">
        <v>1.8695900000000001</v>
      </c>
      <c r="HD66">
        <v>1.87378</v>
      </c>
      <c r="HE66">
        <v>1.8788100000000001</v>
      </c>
      <c r="HF66">
        <v>0</v>
      </c>
      <c r="HG66">
        <v>0</v>
      </c>
      <c r="HH66">
        <v>0</v>
      </c>
      <c r="HI66">
        <v>0</v>
      </c>
      <c r="HJ66" t="s">
        <v>399</v>
      </c>
      <c r="HK66" t="s">
        <v>400</v>
      </c>
      <c r="HL66" t="s">
        <v>401</v>
      </c>
      <c r="HM66" t="s">
        <v>401</v>
      </c>
      <c r="HN66" t="s">
        <v>401</v>
      </c>
      <c r="HO66" t="s">
        <v>401</v>
      </c>
      <c r="HP66">
        <v>0</v>
      </c>
      <c r="HQ66">
        <v>100</v>
      </c>
      <c r="HR66">
        <v>100</v>
      </c>
      <c r="HS66">
        <v>-0.751</v>
      </c>
      <c r="HT66">
        <v>4.3999999999999997E-2</v>
      </c>
      <c r="HU66">
        <v>0.34909295817583669</v>
      </c>
      <c r="HV66">
        <v>9.7846438420996166E-4</v>
      </c>
      <c r="HW66">
        <v>-2.5827086373742828E-6</v>
      </c>
      <c r="HX66">
        <v>7.8586341386663365E-10</v>
      </c>
      <c r="HY66">
        <v>-0.1046673964931757</v>
      </c>
      <c r="HZ66">
        <v>-8.4438002641763817E-3</v>
      </c>
      <c r="IA66">
        <v>1.264093270743213E-3</v>
      </c>
      <c r="IB66">
        <v>-1.32040390140585E-5</v>
      </c>
      <c r="IC66">
        <v>5</v>
      </c>
      <c r="ID66">
        <v>2007</v>
      </c>
      <c r="IE66">
        <v>1</v>
      </c>
      <c r="IF66">
        <v>23</v>
      </c>
      <c r="IG66">
        <v>1.3</v>
      </c>
      <c r="IH66">
        <v>11</v>
      </c>
      <c r="II66">
        <v>2.5439500000000002</v>
      </c>
      <c r="IJ66">
        <v>2.4230999999999998</v>
      </c>
      <c r="IK66">
        <v>1.42578</v>
      </c>
      <c r="IL66">
        <v>2.2924799999999999</v>
      </c>
      <c r="IM66">
        <v>1.5478499999999999</v>
      </c>
      <c r="IN66">
        <v>2.2680699999999998</v>
      </c>
      <c r="IO66">
        <v>31.848800000000001</v>
      </c>
      <c r="IP66">
        <v>14.456</v>
      </c>
      <c r="IQ66">
        <v>18</v>
      </c>
      <c r="IR66">
        <v>632.35199999999998</v>
      </c>
      <c r="IS66">
        <v>434.41</v>
      </c>
      <c r="IT66">
        <v>24.998999999999999</v>
      </c>
      <c r="IU66">
        <v>25.820599999999999</v>
      </c>
      <c r="IV66">
        <v>30.0001</v>
      </c>
      <c r="IW66">
        <v>25.794899999999998</v>
      </c>
      <c r="IX66">
        <v>25.749400000000001</v>
      </c>
      <c r="IY66">
        <v>50.9377</v>
      </c>
      <c r="IZ66">
        <v>29.728200000000001</v>
      </c>
      <c r="JA66">
        <v>0</v>
      </c>
      <c r="JB66">
        <v>25</v>
      </c>
      <c r="JC66">
        <v>1200</v>
      </c>
      <c r="JD66">
        <v>16.857700000000001</v>
      </c>
      <c r="JE66">
        <v>101.185</v>
      </c>
      <c r="JF66">
        <v>101.122</v>
      </c>
    </row>
    <row r="67" spans="1:266" x14ac:dyDescent="0.2">
      <c r="A67">
        <v>51</v>
      </c>
      <c r="B67">
        <v>1657257181.0999999</v>
      </c>
      <c r="C67">
        <v>6143</v>
      </c>
      <c r="D67" t="s">
        <v>553</v>
      </c>
      <c r="E67" t="s">
        <v>554</v>
      </c>
      <c r="F67" t="s">
        <v>394</v>
      </c>
      <c r="H67" t="s">
        <v>477</v>
      </c>
      <c r="I67" t="s">
        <v>520</v>
      </c>
      <c r="J67" t="s">
        <v>479</v>
      </c>
      <c r="K67">
        <v>1657257181.0999999</v>
      </c>
      <c r="L67">
        <f t="shared" si="46"/>
        <v>4.6488637139395625E-3</v>
      </c>
      <c r="M67">
        <f t="shared" si="47"/>
        <v>4.6488637139395621</v>
      </c>
      <c r="N67">
        <f t="shared" si="48"/>
        <v>24.297240889684517</v>
      </c>
      <c r="O67">
        <f t="shared" si="49"/>
        <v>1468.9079999999999</v>
      </c>
      <c r="P67">
        <f t="shared" si="50"/>
        <v>1330.4674631583791</v>
      </c>
      <c r="Q67">
        <f t="shared" si="51"/>
        <v>134.91328027433548</v>
      </c>
      <c r="R67">
        <f t="shared" si="52"/>
        <v>148.9515543888372</v>
      </c>
      <c r="S67">
        <f t="shared" si="53"/>
        <v>0.39036123862196725</v>
      </c>
      <c r="T67">
        <f t="shared" si="54"/>
        <v>1.9108239121038988</v>
      </c>
      <c r="U67">
        <f t="shared" si="55"/>
        <v>0.3508709073463922</v>
      </c>
      <c r="V67">
        <f t="shared" si="56"/>
        <v>0.22250851592052218</v>
      </c>
      <c r="W67">
        <f t="shared" si="57"/>
        <v>241.74322907492009</v>
      </c>
      <c r="X67">
        <f t="shared" si="58"/>
        <v>26.450530844108044</v>
      </c>
      <c r="Y67">
        <f t="shared" si="59"/>
        <v>26.450530844108044</v>
      </c>
      <c r="Z67">
        <f t="shared" si="60"/>
        <v>3.465268288903943</v>
      </c>
      <c r="AA67">
        <f t="shared" si="61"/>
        <v>63.494427440455112</v>
      </c>
      <c r="AB67">
        <f t="shared" si="62"/>
        <v>2.1589897630100801</v>
      </c>
      <c r="AC67">
        <f t="shared" si="63"/>
        <v>3.4002822767947225</v>
      </c>
      <c r="AD67">
        <f t="shared" si="64"/>
        <v>1.306278525893863</v>
      </c>
      <c r="AE67">
        <f t="shared" si="65"/>
        <v>-205.01488978473469</v>
      </c>
      <c r="AF67">
        <f t="shared" si="66"/>
        <v>-33.03021565012294</v>
      </c>
      <c r="AG67">
        <f t="shared" si="67"/>
        <v>-3.7040737976959104</v>
      </c>
      <c r="AH67">
        <f t="shared" si="68"/>
        <v>-5.9501576334497486E-3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25739.473540304432</v>
      </c>
      <c r="AN67" t="s">
        <v>395</v>
      </c>
      <c r="AO67" t="s">
        <v>395</v>
      </c>
      <c r="AP67">
        <v>0</v>
      </c>
      <c r="AQ67">
        <v>0</v>
      </c>
      <c r="AR67" t="e">
        <f t="shared" si="72"/>
        <v>#DIV/0!</v>
      </c>
      <c r="AS67">
        <v>0</v>
      </c>
      <c r="AT67" t="s">
        <v>395</v>
      </c>
      <c r="AU67" t="s">
        <v>395</v>
      </c>
      <c r="AV67">
        <v>0</v>
      </c>
      <c r="AW67">
        <v>0</v>
      </c>
      <c r="AX67" t="e">
        <f t="shared" si="73"/>
        <v>#DIV/0!</v>
      </c>
      <c r="AY67">
        <v>0.5</v>
      </c>
      <c r="AZ67">
        <f t="shared" si="74"/>
        <v>1261.2444005569535</v>
      </c>
      <c r="BA67">
        <f t="shared" si="75"/>
        <v>24.297240889684517</v>
      </c>
      <c r="BB67" t="e">
        <f t="shared" si="76"/>
        <v>#DIV/0!</v>
      </c>
      <c r="BC67">
        <f t="shared" si="77"/>
        <v>1.9264498521424624E-2</v>
      </c>
      <c r="BD67" t="e">
        <f t="shared" si="78"/>
        <v>#DIV/0!</v>
      </c>
      <c r="BE67" t="e">
        <f t="shared" si="79"/>
        <v>#DIV/0!</v>
      </c>
      <c r="BF67" t="s">
        <v>395</v>
      </c>
      <c r="BG67">
        <v>0</v>
      </c>
      <c r="BH67" t="e">
        <f t="shared" si="80"/>
        <v>#DIV/0!</v>
      </c>
      <c r="BI67" t="e">
        <f t="shared" si="81"/>
        <v>#DIV/0!</v>
      </c>
      <c r="BJ67" t="e">
        <f t="shared" si="82"/>
        <v>#DIV/0!</v>
      </c>
      <c r="BK67" t="e">
        <f t="shared" si="83"/>
        <v>#DIV/0!</v>
      </c>
      <c r="BL67" t="e">
        <f t="shared" si="84"/>
        <v>#DIV/0!</v>
      </c>
      <c r="BM67" t="e">
        <f t="shared" si="85"/>
        <v>#DIV/0!</v>
      </c>
      <c r="BN67" t="e">
        <f t="shared" si="86"/>
        <v>#DIV/0!</v>
      </c>
      <c r="BO67" t="e">
        <f t="shared" si="87"/>
        <v>#DIV/0!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f t="shared" si="88"/>
        <v>1500.04</v>
      </c>
      <c r="CI67">
        <f t="shared" si="89"/>
        <v>1261.2444005569535</v>
      </c>
      <c r="CJ67">
        <f t="shared" si="90"/>
        <v>0.84080717884653311</v>
      </c>
      <c r="CK67">
        <f t="shared" si="91"/>
        <v>0.16115785517380876</v>
      </c>
      <c r="CL67">
        <v>6</v>
      </c>
      <c r="CM67">
        <v>0.5</v>
      </c>
      <c r="CN67" t="s">
        <v>396</v>
      </c>
      <c r="CO67">
        <v>2</v>
      </c>
      <c r="CP67">
        <v>1657257181.0999999</v>
      </c>
      <c r="CQ67">
        <v>1468.9079999999999</v>
      </c>
      <c r="CR67">
        <v>1500.03</v>
      </c>
      <c r="CS67">
        <v>21.2912</v>
      </c>
      <c r="CT67">
        <v>16.741900000000001</v>
      </c>
      <c r="CU67">
        <v>1470.12</v>
      </c>
      <c r="CV67">
        <v>21.139299999999999</v>
      </c>
      <c r="CW67">
        <v>600.077</v>
      </c>
      <c r="CX67">
        <v>101.303</v>
      </c>
      <c r="CY67">
        <v>9.9915900000000002E-2</v>
      </c>
      <c r="CZ67">
        <v>26.129899999999999</v>
      </c>
      <c r="DA67">
        <v>25.9268</v>
      </c>
      <c r="DB67">
        <v>999.9</v>
      </c>
      <c r="DC67">
        <v>0</v>
      </c>
      <c r="DD67">
        <v>0</v>
      </c>
      <c r="DE67">
        <v>4968.12</v>
      </c>
      <c r="DF67">
        <v>0</v>
      </c>
      <c r="DG67">
        <v>309.76900000000001</v>
      </c>
      <c r="DH67">
        <v>-31.118200000000002</v>
      </c>
      <c r="DI67">
        <v>1500.86</v>
      </c>
      <c r="DJ67">
        <v>1525.57</v>
      </c>
      <c r="DK67">
        <v>4.5493600000000001</v>
      </c>
      <c r="DL67">
        <v>1500.03</v>
      </c>
      <c r="DM67">
        <v>16.741900000000001</v>
      </c>
      <c r="DN67">
        <v>2.1568700000000001</v>
      </c>
      <c r="DO67">
        <v>1.69601</v>
      </c>
      <c r="DP67">
        <v>18.645499999999998</v>
      </c>
      <c r="DQ67">
        <v>14.8599</v>
      </c>
      <c r="DR67">
        <v>1500.04</v>
      </c>
      <c r="DS67">
        <v>0.97300600000000004</v>
      </c>
      <c r="DT67">
        <v>2.69936E-2</v>
      </c>
      <c r="DU67">
        <v>0</v>
      </c>
      <c r="DV67">
        <v>759.59900000000005</v>
      </c>
      <c r="DW67">
        <v>4.9993100000000004</v>
      </c>
      <c r="DX67">
        <v>21256.7</v>
      </c>
      <c r="DY67">
        <v>13259.6</v>
      </c>
      <c r="DZ67">
        <v>38.561999999999998</v>
      </c>
      <c r="EA67">
        <v>40</v>
      </c>
      <c r="EB67">
        <v>38.875</v>
      </c>
      <c r="EC67">
        <v>39</v>
      </c>
      <c r="ED67">
        <v>40.061999999999998</v>
      </c>
      <c r="EE67">
        <v>1454.68</v>
      </c>
      <c r="EF67">
        <v>40.36</v>
      </c>
      <c r="EG67">
        <v>0</v>
      </c>
      <c r="EH67">
        <v>1657257181.7</v>
      </c>
      <c r="EI67">
        <v>0</v>
      </c>
      <c r="EJ67">
        <v>757.99911538461515</v>
      </c>
      <c r="EK67">
        <v>8.5649572738099149</v>
      </c>
      <c r="EL67">
        <v>-1690.3042784826339</v>
      </c>
      <c r="EM67">
        <v>21402.261538461531</v>
      </c>
      <c r="EN67">
        <v>15</v>
      </c>
      <c r="EO67">
        <v>1657257211.0999999</v>
      </c>
      <c r="EP67" t="s">
        <v>555</v>
      </c>
      <c r="EQ67">
        <v>1657257211.0999999</v>
      </c>
      <c r="ER67">
        <v>1657257098.5999999</v>
      </c>
      <c r="ES67">
        <v>45</v>
      </c>
      <c r="ET67">
        <v>4.3999999999999997E-2</v>
      </c>
      <c r="EU67">
        <v>-5.0000000000000001E-3</v>
      </c>
      <c r="EV67">
        <v>-1.212</v>
      </c>
      <c r="EW67">
        <v>4.3999999999999997E-2</v>
      </c>
      <c r="EX67">
        <v>1500</v>
      </c>
      <c r="EY67">
        <v>17</v>
      </c>
      <c r="EZ67">
        <v>0.05</v>
      </c>
      <c r="FA67">
        <v>0.02</v>
      </c>
      <c r="FB67">
        <v>-30.664400000000001</v>
      </c>
      <c r="FC67">
        <v>-2.691701313320761</v>
      </c>
      <c r="FD67">
        <v>0.26286672573758729</v>
      </c>
      <c r="FE67">
        <v>0</v>
      </c>
      <c r="FF67">
        <v>4.5630984999999997</v>
      </c>
      <c r="FG67">
        <v>-7.7314446529094916E-2</v>
      </c>
      <c r="FH67">
        <v>1.178977555978061E-2</v>
      </c>
      <c r="FI67">
        <v>1</v>
      </c>
      <c r="FJ67">
        <v>1</v>
      </c>
      <c r="FK67">
        <v>2</v>
      </c>
      <c r="FL67" t="s">
        <v>398</v>
      </c>
      <c r="FM67">
        <v>3.1794099999999998</v>
      </c>
      <c r="FN67">
        <v>2.76424</v>
      </c>
      <c r="FO67">
        <v>0.24543499999999999</v>
      </c>
      <c r="FP67">
        <v>0.24931400000000001</v>
      </c>
      <c r="FQ67">
        <v>0.111378</v>
      </c>
      <c r="FR67">
        <v>9.4572699999999996E-2</v>
      </c>
      <c r="FS67">
        <v>24127.3</v>
      </c>
      <c r="FT67">
        <v>18697.7</v>
      </c>
      <c r="FU67">
        <v>30006.2</v>
      </c>
      <c r="FV67">
        <v>24346.799999999999</v>
      </c>
      <c r="FW67">
        <v>35470.400000000001</v>
      </c>
      <c r="FX67">
        <v>32223.7</v>
      </c>
      <c r="FY67">
        <v>43878.9</v>
      </c>
      <c r="FZ67">
        <v>39755.5</v>
      </c>
      <c r="GA67">
        <v>2.1930999999999998</v>
      </c>
      <c r="GB67">
        <v>1.90987</v>
      </c>
      <c r="GC67">
        <v>0.11552900000000001</v>
      </c>
      <c r="GD67">
        <v>0</v>
      </c>
      <c r="GE67">
        <v>24.031199999999998</v>
      </c>
      <c r="GF67">
        <v>999.9</v>
      </c>
      <c r="GG67">
        <v>59</v>
      </c>
      <c r="GH67">
        <v>29.1</v>
      </c>
      <c r="GI67">
        <v>23.5594</v>
      </c>
      <c r="GJ67">
        <v>30.864599999999999</v>
      </c>
      <c r="GK67">
        <v>39.270800000000001</v>
      </c>
      <c r="GL67">
        <v>1</v>
      </c>
      <c r="GM67">
        <v>-0.109068</v>
      </c>
      <c r="GN67">
        <v>-0.201713</v>
      </c>
      <c r="GO67">
        <v>20.268999999999998</v>
      </c>
      <c r="GP67">
        <v>5.2237299999999998</v>
      </c>
      <c r="GQ67">
        <v>11.9024</v>
      </c>
      <c r="GR67">
        <v>4.9640500000000003</v>
      </c>
      <c r="GS67">
        <v>3.2919999999999998</v>
      </c>
      <c r="GT67">
        <v>9999</v>
      </c>
      <c r="GU67">
        <v>9999</v>
      </c>
      <c r="GV67">
        <v>5539</v>
      </c>
      <c r="GW67">
        <v>978.1</v>
      </c>
      <c r="GX67">
        <v>1.87697</v>
      </c>
      <c r="GY67">
        <v>1.8751800000000001</v>
      </c>
      <c r="GZ67">
        <v>1.8738999999999999</v>
      </c>
      <c r="HA67">
        <v>1.8730199999999999</v>
      </c>
      <c r="HB67">
        <v>1.8745700000000001</v>
      </c>
      <c r="HC67">
        <v>1.8696200000000001</v>
      </c>
      <c r="HD67">
        <v>1.87378</v>
      </c>
      <c r="HE67">
        <v>1.8788199999999999</v>
      </c>
      <c r="HF67">
        <v>0</v>
      </c>
      <c r="HG67">
        <v>0</v>
      </c>
      <c r="HH67">
        <v>0</v>
      </c>
      <c r="HI67">
        <v>0</v>
      </c>
      <c r="HJ67" t="s">
        <v>399</v>
      </c>
      <c r="HK67" t="s">
        <v>400</v>
      </c>
      <c r="HL67" t="s">
        <v>401</v>
      </c>
      <c r="HM67" t="s">
        <v>401</v>
      </c>
      <c r="HN67" t="s">
        <v>401</v>
      </c>
      <c r="HO67" t="s">
        <v>401</v>
      </c>
      <c r="HP67">
        <v>0</v>
      </c>
      <c r="HQ67">
        <v>100</v>
      </c>
      <c r="HR67">
        <v>100</v>
      </c>
      <c r="HS67">
        <v>-1.212</v>
      </c>
      <c r="HT67">
        <v>0.15190000000000001</v>
      </c>
      <c r="HU67">
        <v>0.43769944313688453</v>
      </c>
      <c r="HV67">
        <v>9.7846438420996166E-4</v>
      </c>
      <c r="HW67">
        <v>-2.5827086373742828E-6</v>
      </c>
      <c r="HX67">
        <v>7.8586341386663365E-10</v>
      </c>
      <c r="HY67">
        <v>-0.1096918300255518</v>
      </c>
      <c r="HZ67">
        <v>-8.4438002641763817E-3</v>
      </c>
      <c r="IA67">
        <v>1.264093270743213E-3</v>
      </c>
      <c r="IB67">
        <v>-1.32040390140585E-5</v>
      </c>
      <c r="IC67">
        <v>5</v>
      </c>
      <c r="ID67">
        <v>2007</v>
      </c>
      <c r="IE67">
        <v>1</v>
      </c>
      <c r="IF67">
        <v>23</v>
      </c>
      <c r="IG67">
        <v>1.3</v>
      </c>
      <c r="IH67">
        <v>1.4</v>
      </c>
      <c r="II67">
        <v>3.0578599999999998</v>
      </c>
      <c r="IJ67">
        <v>2.3877000000000002</v>
      </c>
      <c r="IK67">
        <v>1.42578</v>
      </c>
      <c r="IL67">
        <v>2.2912599999999999</v>
      </c>
      <c r="IM67">
        <v>1.5478499999999999</v>
      </c>
      <c r="IN67">
        <v>2.36206</v>
      </c>
      <c r="IO67">
        <v>31.958500000000001</v>
      </c>
      <c r="IP67">
        <v>14.456</v>
      </c>
      <c r="IQ67">
        <v>18</v>
      </c>
      <c r="IR67">
        <v>632.41600000000005</v>
      </c>
      <c r="IS67">
        <v>434.76</v>
      </c>
      <c r="IT67">
        <v>25.000499999999999</v>
      </c>
      <c r="IU67">
        <v>25.900500000000001</v>
      </c>
      <c r="IV67">
        <v>30.000599999999999</v>
      </c>
      <c r="IW67">
        <v>25.874500000000001</v>
      </c>
      <c r="IX67">
        <v>25.831199999999999</v>
      </c>
      <c r="IY67">
        <v>61.236699999999999</v>
      </c>
      <c r="IZ67">
        <v>31.384599999999999</v>
      </c>
      <c r="JA67">
        <v>0</v>
      </c>
      <c r="JB67">
        <v>25</v>
      </c>
      <c r="JC67">
        <v>1500</v>
      </c>
      <c r="JD67">
        <v>16.672899999999998</v>
      </c>
      <c r="JE67">
        <v>101.176</v>
      </c>
      <c r="JF67">
        <v>101.113</v>
      </c>
    </row>
    <row r="68" spans="1:266" x14ac:dyDescent="0.2">
      <c r="A68">
        <v>52</v>
      </c>
      <c r="B68">
        <v>1657257287.0999999</v>
      </c>
      <c r="C68">
        <v>6249</v>
      </c>
      <c r="D68" t="s">
        <v>556</v>
      </c>
      <c r="E68" t="s">
        <v>557</v>
      </c>
      <c r="F68" t="s">
        <v>394</v>
      </c>
      <c r="H68" t="s">
        <v>477</v>
      </c>
      <c r="I68" t="s">
        <v>520</v>
      </c>
      <c r="J68" t="s">
        <v>479</v>
      </c>
      <c r="K68">
        <v>1657257287.0999999</v>
      </c>
      <c r="L68">
        <f t="shared" si="46"/>
        <v>4.5380183046968298E-3</v>
      </c>
      <c r="M68">
        <f t="shared" si="47"/>
        <v>4.5380183046968297</v>
      </c>
      <c r="N68">
        <f t="shared" si="48"/>
        <v>24.71177221549992</v>
      </c>
      <c r="O68">
        <f t="shared" si="49"/>
        <v>1966.59</v>
      </c>
      <c r="P68">
        <f t="shared" si="50"/>
        <v>1814.0048153012551</v>
      </c>
      <c r="Q68">
        <f t="shared" si="51"/>
        <v>183.94928708996568</v>
      </c>
      <c r="R68">
        <f t="shared" si="52"/>
        <v>199.42219857788999</v>
      </c>
      <c r="S68">
        <f t="shared" si="53"/>
        <v>0.3818509135114263</v>
      </c>
      <c r="T68">
        <f t="shared" si="54"/>
        <v>1.9210932244877896</v>
      </c>
      <c r="U68">
        <f t="shared" si="55"/>
        <v>0.34415553760282608</v>
      </c>
      <c r="V68">
        <f t="shared" si="56"/>
        <v>0.21817305866533029</v>
      </c>
      <c r="W68">
        <f t="shared" si="57"/>
        <v>241.74163307492722</v>
      </c>
      <c r="X68">
        <f t="shared" si="58"/>
        <v>26.50243922052395</v>
      </c>
      <c r="Y68">
        <f t="shared" si="59"/>
        <v>26.50243922052395</v>
      </c>
      <c r="Z68">
        <f t="shared" si="60"/>
        <v>3.4758905253433463</v>
      </c>
      <c r="AA68">
        <f t="shared" si="61"/>
        <v>63.954003341880558</v>
      </c>
      <c r="AB68">
        <f t="shared" si="62"/>
        <v>2.1760311375748</v>
      </c>
      <c r="AC68">
        <f t="shared" si="63"/>
        <v>3.4024940173679736</v>
      </c>
      <c r="AD68">
        <f t="shared" si="64"/>
        <v>1.2998593877685463</v>
      </c>
      <c r="AE68">
        <f t="shared" si="65"/>
        <v>-200.1266072371302</v>
      </c>
      <c r="AF68">
        <f t="shared" si="66"/>
        <v>-37.444609086368359</v>
      </c>
      <c r="AG68">
        <f t="shared" si="67"/>
        <v>-4.177983341822709</v>
      </c>
      <c r="AH68">
        <f t="shared" si="68"/>
        <v>-7.5665903940489443E-3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25997.714302888337</v>
      </c>
      <c r="AN68" t="s">
        <v>395</v>
      </c>
      <c r="AO68" t="s">
        <v>395</v>
      </c>
      <c r="AP68">
        <v>0</v>
      </c>
      <c r="AQ68">
        <v>0</v>
      </c>
      <c r="AR68" t="e">
        <f t="shared" si="72"/>
        <v>#DIV/0!</v>
      </c>
      <c r="AS68">
        <v>0</v>
      </c>
      <c r="AT68" t="s">
        <v>395</v>
      </c>
      <c r="AU68" t="s">
        <v>395</v>
      </c>
      <c r="AV68">
        <v>0</v>
      </c>
      <c r="AW68">
        <v>0</v>
      </c>
      <c r="AX68" t="e">
        <f t="shared" si="73"/>
        <v>#DIV/0!</v>
      </c>
      <c r="AY68">
        <v>0.5</v>
      </c>
      <c r="AZ68">
        <f t="shared" si="74"/>
        <v>1261.2360005569572</v>
      </c>
      <c r="BA68">
        <f t="shared" si="75"/>
        <v>24.71177221549992</v>
      </c>
      <c r="BB68" t="e">
        <f t="shared" si="76"/>
        <v>#DIV/0!</v>
      </c>
      <c r="BC68">
        <f t="shared" si="77"/>
        <v>1.9593297530824758E-2</v>
      </c>
      <c r="BD68" t="e">
        <f t="shared" si="78"/>
        <v>#DIV/0!</v>
      </c>
      <c r="BE68" t="e">
        <f t="shared" si="79"/>
        <v>#DIV/0!</v>
      </c>
      <c r="BF68" t="s">
        <v>395</v>
      </c>
      <c r="BG68">
        <v>0</v>
      </c>
      <c r="BH68" t="e">
        <f t="shared" si="80"/>
        <v>#DIV/0!</v>
      </c>
      <c r="BI68" t="e">
        <f t="shared" si="81"/>
        <v>#DIV/0!</v>
      </c>
      <c r="BJ68" t="e">
        <f t="shared" si="82"/>
        <v>#DIV/0!</v>
      </c>
      <c r="BK68" t="e">
        <f t="shared" si="83"/>
        <v>#DIV/0!</v>
      </c>
      <c r="BL68" t="e">
        <f t="shared" si="84"/>
        <v>#DIV/0!</v>
      </c>
      <c r="BM68" t="e">
        <f t="shared" si="85"/>
        <v>#DIV/0!</v>
      </c>
      <c r="BN68" t="e">
        <f t="shared" si="86"/>
        <v>#DIV/0!</v>
      </c>
      <c r="BO68" t="e">
        <f t="shared" si="87"/>
        <v>#DIV/0!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f t="shared" si="88"/>
        <v>1500.03</v>
      </c>
      <c r="CI68">
        <f t="shared" si="89"/>
        <v>1261.2360005569572</v>
      </c>
      <c r="CJ68">
        <f t="shared" si="90"/>
        <v>0.84080718422762024</v>
      </c>
      <c r="CK68">
        <f t="shared" si="91"/>
        <v>0.16115786555930697</v>
      </c>
      <c r="CL68">
        <v>6</v>
      </c>
      <c r="CM68">
        <v>0.5</v>
      </c>
      <c r="CN68" t="s">
        <v>396</v>
      </c>
      <c r="CO68">
        <v>2</v>
      </c>
      <c r="CP68">
        <v>1657257287.0999999</v>
      </c>
      <c r="CQ68">
        <v>1966.59</v>
      </c>
      <c r="CR68">
        <v>2000.21</v>
      </c>
      <c r="CS68">
        <v>21.4588</v>
      </c>
      <c r="CT68">
        <v>17.020299999999999</v>
      </c>
      <c r="CU68">
        <v>1968.24</v>
      </c>
      <c r="CV68">
        <v>21.302399999999999</v>
      </c>
      <c r="CW68">
        <v>600.28899999999999</v>
      </c>
      <c r="CX68">
        <v>101.30500000000001</v>
      </c>
      <c r="CY68">
        <v>0.10007099999999999</v>
      </c>
      <c r="CZ68">
        <v>26.140899999999998</v>
      </c>
      <c r="DA68">
        <v>25.915299999999998</v>
      </c>
      <c r="DB68">
        <v>999.9</v>
      </c>
      <c r="DC68">
        <v>0</v>
      </c>
      <c r="DD68">
        <v>0</v>
      </c>
      <c r="DE68">
        <v>5011.25</v>
      </c>
      <c r="DF68">
        <v>0</v>
      </c>
      <c r="DG68">
        <v>352.22500000000002</v>
      </c>
      <c r="DH68">
        <v>-33.579700000000003</v>
      </c>
      <c r="DI68">
        <v>2009.76</v>
      </c>
      <c r="DJ68">
        <v>2034.84</v>
      </c>
      <c r="DK68">
        <v>4.4385700000000003</v>
      </c>
      <c r="DL68">
        <v>2000.21</v>
      </c>
      <c r="DM68">
        <v>17.020299999999999</v>
      </c>
      <c r="DN68">
        <v>2.17388</v>
      </c>
      <c r="DO68">
        <v>1.7242299999999999</v>
      </c>
      <c r="DP68">
        <v>18.771100000000001</v>
      </c>
      <c r="DQ68">
        <v>15.116300000000001</v>
      </c>
      <c r="DR68">
        <v>1500.03</v>
      </c>
      <c r="DS68">
        <v>0.97300600000000004</v>
      </c>
      <c r="DT68">
        <v>2.69936E-2</v>
      </c>
      <c r="DU68">
        <v>0</v>
      </c>
      <c r="DV68">
        <v>757.74099999999999</v>
      </c>
      <c r="DW68">
        <v>4.9993100000000004</v>
      </c>
      <c r="DX68">
        <v>15536.6</v>
      </c>
      <c r="DY68">
        <v>13259.6</v>
      </c>
      <c r="DZ68">
        <v>39.686999999999998</v>
      </c>
      <c r="EA68">
        <v>41</v>
      </c>
      <c r="EB68">
        <v>39.936999999999998</v>
      </c>
      <c r="EC68">
        <v>39.436999999999998</v>
      </c>
      <c r="ED68">
        <v>40.936999999999998</v>
      </c>
      <c r="EE68">
        <v>1454.67</v>
      </c>
      <c r="EF68">
        <v>40.36</v>
      </c>
      <c r="EG68">
        <v>0</v>
      </c>
      <c r="EH68">
        <v>1657257287.9000001</v>
      </c>
      <c r="EI68">
        <v>0</v>
      </c>
      <c r="EJ68">
        <v>757.09419999999989</v>
      </c>
      <c r="EK68">
        <v>5.1694615346367794</v>
      </c>
      <c r="EL68">
        <v>-951.89999921588105</v>
      </c>
      <c r="EM68">
        <v>15555.856</v>
      </c>
      <c r="EN68">
        <v>15</v>
      </c>
      <c r="EO68">
        <v>1657257316.5999999</v>
      </c>
      <c r="EP68" t="s">
        <v>558</v>
      </c>
      <c r="EQ68">
        <v>1657257316.5999999</v>
      </c>
      <c r="ER68">
        <v>1657257098.5999999</v>
      </c>
      <c r="ES68">
        <v>46</v>
      </c>
      <c r="ET68">
        <v>-4.4999999999999998E-2</v>
      </c>
      <c r="EU68">
        <v>-5.0000000000000001E-3</v>
      </c>
      <c r="EV68">
        <v>-1.65</v>
      </c>
      <c r="EW68">
        <v>4.3999999999999997E-2</v>
      </c>
      <c r="EX68">
        <v>2000</v>
      </c>
      <c r="EY68">
        <v>17</v>
      </c>
      <c r="EZ68">
        <v>0.12</v>
      </c>
      <c r="FA68">
        <v>0.02</v>
      </c>
      <c r="FB68">
        <v>-33.409207500000001</v>
      </c>
      <c r="FC68">
        <v>-0.24045590994368549</v>
      </c>
      <c r="FD68">
        <v>4.9472716660296491E-2</v>
      </c>
      <c r="FE68">
        <v>0</v>
      </c>
      <c r="FF68">
        <v>4.4829680000000014</v>
      </c>
      <c r="FG68">
        <v>-0.29185666041276459</v>
      </c>
      <c r="FH68">
        <v>2.818686389082687E-2</v>
      </c>
      <c r="FI68">
        <v>1</v>
      </c>
      <c r="FJ68">
        <v>1</v>
      </c>
      <c r="FK68">
        <v>2</v>
      </c>
      <c r="FL68" t="s">
        <v>398</v>
      </c>
      <c r="FM68">
        <v>3.1797599999999999</v>
      </c>
      <c r="FN68">
        <v>2.76458</v>
      </c>
      <c r="FO68">
        <v>0.29144999999999999</v>
      </c>
      <c r="FP68">
        <v>0.295068</v>
      </c>
      <c r="FQ68">
        <v>0.111958</v>
      </c>
      <c r="FR68">
        <v>9.5669500000000005E-2</v>
      </c>
      <c r="FS68">
        <v>22651.3</v>
      </c>
      <c r="FT68">
        <v>17555.3</v>
      </c>
      <c r="FU68">
        <v>29998.5</v>
      </c>
      <c r="FV68">
        <v>24341.5</v>
      </c>
      <c r="FW68">
        <v>35441.1</v>
      </c>
      <c r="FX68">
        <v>32180.2</v>
      </c>
      <c r="FY68">
        <v>43869.2</v>
      </c>
      <c r="FZ68">
        <v>39748.6</v>
      </c>
      <c r="GA68">
        <v>2.1919</v>
      </c>
      <c r="GB68">
        <v>1.9096500000000001</v>
      </c>
      <c r="GC68">
        <v>0.108071</v>
      </c>
      <c r="GD68">
        <v>0</v>
      </c>
      <c r="GE68">
        <v>24.142199999999999</v>
      </c>
      <c r="GF68">
        <v>999.9</v>
      </c>
      <c r="GG68">
        <v>59.2</v>
      </c>
      <c r="GH68">
        <v>29.2</v>
      </c>
      <c r="GI68">
        <v>23.7759</v>
      </c>
      <c r="GJ68">
        <v>30.6646</v>
      </c>
      <c r="GK68">
        <v>38.657899999999998</v>
      </c>
      <c r="GL68">
        <v>1</v>
      </c>
      <c r="GM68">
        <v>-9.9372500000000002E-2</v>
      </c>
      <c r="GN68">
        <v>-0.206209</v>
      </c>
      <c r="GO68">
        <v>20.268899999999999</v>
      </c>
      <c r="GP68">
        <v>5.2273199999999997</v>
      </c>
      <c r="GQ68">
        <v>11.9026</v>
      </c>
      <c r="GR68">
        <v>4.9649000000000001</v>
      </c>
      <c r="GS68">
        <v>3.2919999999999998</v>
      </c>
      <c r="GT68">
        <v>9999</v>
      </c>
      <c r="GU68">
        <v>9999</v>
      </c>
      <c r="GV68">
        <v>5539</v>
      </c>
      <c r="GW68">
        <v>978.1</v>
      </c>
      <c r="GX68">
        <v>1.8769800000000001</v>
      </c>
      <c r="GY68">
        <v>1.8751899999999999</v>
      </c>
      <c r="GZ68">
        <v>1.87391</v>
      </c>
      <c r="HA68">
        <v>1.87303</v>
      </c>
      <c r="HB68">
        <v>1.8745400000000001</v>
      </c>
      <c r="HC68">
        <v>1.86957</v>
      </c>
      <c r="HD68">
        <v>1.87378</v>
      </c>
      <c r="HE68">
        <v>1.8788199999999999</v>
      </c>
      <c r="HF68">
        <v>0</v>
      </c>
      <c r="HG68">
        <v>0</v>
      </c>
      <c r="HH68">
        <v>0</v>
      </c>
      <c r="HI68">
        <v>0</v>
      </c>
      <c r="HJ68" t="s">
        <v>399</v>
      </c>
      <c r="HK68" t="s">
        <v>400</v>
      </c>
      <c r="HL68" t="s">
        <v>401</v>
      </c>
      <c r="HM68" t="s">
        <v>401</v>
      </c>
      <c r="HN68" t="s">
        <v>401</v>
      </c>
      <c r="HO68" t="s">
        <v>401</v>
      </c>
      <c r="HP68">
        <v>0</v>
      </c>
      <c r="HQ68">
        <v>100</v>
      </c>
      <c r="HR68">
        <v>100</v>
      </c>
      <c r="HS68">
        <v>-1.65</v>
      </c>
      <c r="HT68">
        <v>0.15640000000000001</v>
      </c>
      <c r="HU68">
        <v>0.48129553944128117</v>
      </c>
      <c r="HV68">
        <v>9.7846438420996166E-4</v>
      </c>
      <c r="HW68">
        <v>-2.5827086373742828E-6</v>
      </c>
      <c r="HX68">
        <v>7.8586341386663365E-10</v>
      </c>
      <c r="HY68">
        <v>-0.1096918300255518</v>
      </c>
      <c r="HZ68">
        <v>-8.4438002641763817E-3</v>
      </c>
      <c r="IA68">
        <v>1.264093270743213E-3</v>
      </c>
      <c r="IB68">
        <v>-1.32040390140585E-5</v>
      </c>
      <c r="IC68">
        <v>5</v>
      </c>
      <c r="ID68">
        <v>2007</v>
      </c>
      <c r="IE68">
        <v>1</v>
      </c>
      <c r="IF68">
        <v>23</v>
      </c>
      <c r="IG68">
        <v>1.3</v>
      </c>
      <c r="IH68">
        <v>3.1</v>
      </c>
      <c r="II68">
        <v>3.8598599999999998</v>
      </c>
      <c r="IJ68">
        <v>2.3767100000000001</v>
      </c>
      <c r="IK68">
        <v>1.42578</v>
      </c>
      <c r="IL68">
        <v>2.2912599999999999</v>
      </c>
      <c r="IM68">
        <v>1.5478499999999999</v>
      </c>
      <c r="IN68">
        <v>2.2631800000000002</v>
      </c>
      <c r="IO68">
        <v>32.046399999999998</v>
      </c>
      <c r="IP68">
        <v>14.420999999999999</v>
      </c>
      <c r="IQ68">
        <v>18</v>
      </c>
      <c r="IR68">
        <v>632.66899999999998</v>
      </c>
      <c r="IS68">
        <v>435.42</v>
      </c>
      <c r="IT68">
        <v>24.9983</v>
      </c>
      <c r="IU68">
        <v>26.014199999999999</v>
      </c>
      <c r="IV68">
        <v>30.000399999999999</v>
      </c>
      <c r="IW68">
        <v>25.977900000000002</v>
      </c>
      <c r="IX68">
        <v>25.932500000000001</v>
      </c>
      <c r="IY68">
        <v>77.272800000000004</v>
      </c>
      <c r="IZ68">
        <v>30.2684</v>
      </c>
      <c r="JA68">
        <v>0</v>
      </c>
      <c r="JB68">
        <v>25</v>
      </c>
      <c r="JC68">
        <v>2000</v>
      </c>
      <c r="JD68">
        <v>16.998100000000001</v>
      </c>
      <c r="JE68">
        <v>101.152</v>
      </c>
      <c r="JF68">
        <v>101.09399999999999</v>
      </c>
    </row>
    <row r="69" spans="1:266" x14ac:dyDescent="0.2">
      <c r="A69">
        <v>53</v>
      </c>
      <c r="B69">
        <v>1657257893.5999999</v>
      </c>
      <c r="C69">
        <v>6855.5</v>
      </c>
      <c r="D69" t="s">
        <v>559</v>
      </c>
      <c r="E69" t="s">
        <v>560</v>
      </c>
      <c r="F69" t="s">
        <v>394</v>
      </c>
      <c r="H69" t="s">
        <v>477</v>
      </c>
      <c r="I69" t="s">
        <v>561</v>
      </c>
      <c r="J69" t="s">
        <v>562</v>
      </c>
      <c r="K69">
        <v>1657257893.5999999</v>
      </c>
      <c r="L69">
        <f t="shared" si="46"/>
        <v>3.9758960553121659E-3</v>
      </c>
      <c r="M69">
        <f t="shared" si="47"/>
        <v>3.9758960553121661</v>
      </c>
      <c r="N69">
        <f t="shared" si="48"/>
        <v>14.462330678311021</v>
      </c>
      <c r="O69">
        <f t="shared" si="49"/>
        <v>394.00099999999998</v>
      </c>
      <c r="P69">
        <f t="shared" si="50"/>
        <v>310.45713702234707</v>
      </c>
      <c r="Q69">
        <f t="shared" si="51"/>
        <v>31.482881746532769</v>
      </c>
      <c r="R69">
        <f t="shared" si="52"/>
        <v>39.954909750143003</v>
      </c>
      <c r="S69">
        <f t="shared" si="53"/>
        <v>0.32839502864463344</v>
      </c>
      <c r="T69">
        <f t="shared" si="54"/>
        <v>1.9175675396786005</v>
      </c>
      <c r="U69">
        <f t="shared" si="55"/>
        <v>0.30004955633494595</v>
      </c>
      <c r="V69">
        <f t="shared" si="56"/>
        <v>0.18987339437026024</v>
      </c>
      <c r="W69">
        <f t="shared" si="57"/>
        <v>241.74801707489857</v>
      </c>
      <c r="X69">
        <f t="shared" si="58"/>
        <v>25.851217770500273</v>
      </c>
      <c r="Y69">
        <f t="shared" si="59"/>
        <v>25.851217770500273</v>
      </c>
      <c r="Z69">
        <f t="shared" si="60"/>
        <v>3.3446656546221467</v>
      </c>
      <c r="AA69">
        <f t="shared" si="61"/>
        <v>63.017644491322585</v>
      </c>
      <c r="AB69">
        <f t="shared" si="62"/>
        <v>2.0365797358690001</v>
      </c>
      <c r="AC69">
        <f t="shared" si="63"/>
        <v>3.2317611239014705</v>
      </c>
      <c r="AD69">
        <f t="shared" si="64"/>
        <v>1.3080859187531466</v>
      </c>
      <c r="AE69">
        <f t="shared" si="65"/>
        <v>-175.33701603926653</v>
      </c>
      <c r="AF69">
        <f t="shared" si="66"/>
        <v>-59.796771966152455</v>
      </c>
      <c r="AG69">
        <f t="shared" si="67"/>
        <v>-6.6334936625096681</v>
      </c>
      <c r="AH69">
        <f t="shared" si="68"/>
        <v>-1.926459303007988E-2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25983.961318976384</v>
      </c>
      <c r="AN69" t="s">
        <v>395</v>
      </c>
      <c r="AO69" t="s">
        <v>395</v>
      </c>
      <c r="AP69">
        <v>0</v>
      </c>
      <c r="AQ69">
        <v>0</v>
      </c>
      <c r="AR69" t="e">
        <f t="shared" si="72"/>
        <v>#DIV/0!</v>
      </c>
      <c r="AS69">
        <v>0</v>
      </c>
      <c r="AT69" t="s">
        <v>395</v>
      </c>
      <c r="AU69" t="s">
        <v>395</v>
      </c>
      <c r="AV69">
        <v>0</v>
      </c>
      <c r="AW69">
        <v>0</v>
      </c>
      <c r="AX69" t="e">
        <f t="shared" si="73"/>
        <v>#DIV/0!</v>
      </c>
      <c r="AY69">
        <v>0.5</v>
      </c>
      <c r="AZ69">
        <f t="shared" si="74"/>
        <v>1261.2696005569424</v>
      </c>
      <c r="BA69">
        <f t="shared" si="75"/>
        <v>14.462330678311021</v>
      </c>
      <c r="BB69" t="e">
        <f t="shared" si="76"/>
        <v>#DIV/0!</v>
      </c>
      <c r="BC69">
        <f t="shared" si="77"/>
        <v>1.1466486365741987E-2</v>
      </c>
      <c r="BD69" t="e">
        <f t="shared" si="78"/>
        <v>#DIV/0!</v>
      </c>
      <c r="BE69" t="e">
        <f t="shared" si="79"/>
        <v>#DIV/0!</v>
      </c>
      <c r="BF69" t="s">
        <v>395</v>
      </c>
      <c r="BG69">
        <v>0</v>
      </c>
      <c r="BH69" t="e">
        <f t="shared" si="80"/>
        <v>#DIV/0!</v>
      </c>
      <c r="BI69" t="e">
        <f t="shared" si="81"/>
        <v>#DIV/0!</v>
      </c>
      <c r="BJ69" t="e">
        <f t="shared" si="82"/>
        <v>#DIV/0!</v>
      </c>
      <c r="BK69" t="e">
        <f t="shared" si="83"/>
        <v>#DIV/0!</v>
      </c>
      <c r="BL69" t="e">
        <f t="shared" si="84"/>
        <v>#DIV/0!</v>
      </c>
      <c r="BM69" t="e">
        <f t="shared" si="85"/>
        <v>#DIV/0!</v>
      </c>
      <c r="BN69" t="e">
        <f t="shared" si="86"/>
        <v>#DIV/0!</v>
      </c>
      <c r="BO69" t="e">
        <f t="shared" si="87"/>
        <v>#DIV/0!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f t="shared" si="88"/>
        <v>1500.07</v>
      </c>
      <c r="CI69">
        <f t="shared" si="89"/>
        <v>1261.2696005569424</v>
      </c>
      <c r="CJ69">
        <f t="shared" si="90"/>
        <v>0.84080716270370204</v>
      </c>
      <c r="CK69">
        <f t="shared" si="91"/>
        <v>0.16115782401814488</v>
      </c>
      <c r="CL69">
        <v>6</v>
      </c>
      <c r="CM69">
        <v>0.5</v>
      </c>
      <c r="CN69" t="s">
        <v>396</v>
      </c>
      <c r="CO69">
        <v>2</v>
      </c>
      <c r="CP69">
        <v>1657257893.5999999</v>
      </c>
      <c r="CQ69">
        <v>394.00099999999998</v>
      </c>
      <c r="CR69">
        <v>410.02100000000002</v>
      </c>
      <c r="CS69">
        <v>20.082999999999998</v>
      </c>
      <c r="CT69">
        <v>16.1891</v>
      </c>
      <c r="CU69">
        <v>394.029</v>
      </c>
      <c r="CV69">
        <v>20.047000000000001</v>
      </c>
      <c r="CW69">
        <v>600.33100000000002</v>
      </c>
      <c r="CX69">
        <v>101.30800000000001</v>
      </c>
      <c r="CY69">
        <v>0.100143</v>
      </c>
      <c r="CZ69">
        <v>25.2728</v>
      </c>
      <c r="DA69">
        <v>24.884</v>
      </c>
      <c r="DB69">
        <v>999.9</v>
      </c>
      <c r="DC69">
        <v>0</v>
      </c>
      <c r="DD69">
        <v>0</v>
      </c>
      <c r="DE69">
        <v>4996.25</v>
      </c>
      <c r="DF69">
        <v>0</v>
      </c>
      <c r="DG69">
        <v>178.81200000000001</v>
      </c>
      <c r="DH69">
        <v>-15.5236</v>
      </c>
      <c r="DI69">
        <v>402.61900000000003</v>
      </c>
      <c r="DJ69">
        <v>416.76900000000001</v>
      </c>
      <c r="DK69">
        <v>3.9805199999999998</v>
      </c>
      <c r="DL69">
        <v>410.02100000000002</v>
      </c>
      <c r="DM69">
        <v>16.1891</v>
      </c>
      <c r="DN69">
        <v>2.0433500000000002</v>
      </c>
      <c r="DO69">
        <v>1.64009</v>
      </c>
      <c r="DP69">
        <v>17.784300000000002</v>
      </c>
      <c r="DQ69">
        <v>14.3407</v>
      </c>
      <c r="DR69">
        <v>1500.07</v>
      </c>
      <c r="DS69">
        <v>0.973001</v>
      </c>
      <c r="DT69">
        <v>2.6998600000000001E-2</v>
      </c>
      <c r="DU69">
        <v>0</v>
      </c>
      <c r="DV69">
        <v>738.98599999999999</v>
      </c>
      <c r="DW69">
        <v>4.9993100000000004</v>
      </c>
      <c r="DX69">
        <v>17629.599999999999</v>
      </c>
      <c r="DY69">
        <v>13259.9</v>
      </c>
      <c r="DZ69">
        <v>38.25</v>
      </c>
      <c r="EA69">
        <v>39.375</v>
      </c>
      <c r="EB69">
        <v>38.875</v>
      </c>
      <c r="EC69">
        <v>36.686999999999998</v>
      </c>
      <c r="ED69">
        <v>39.061999999999998</v>
      </c>
      <c r="EE69">
        <v>1454.71</v>
      </c>
      <c r="EF69">
        <v>40.36</v>
      </c>
      <c r="EG69">
        <v>0</v>
      </c>
      <c r="EH69">
        <v>1657257893.9000001</v>
      </c>
      <c r="EI69">
        <v>0</v>
      </c>
      <c r="EJ69">
        <v>740.75211999999999</v>
      </c>
      <c r="EK69">
        <v>-12.46461537201878</v>
      </c>
      <c r="EL69">
        <v>-4316.1461502051598</v>
      </c>
      <c r="EM69">
        <v>17951.668000000001</v>
      </c>
      <c r="EN69">
        <v>15</v>
      </c>
      <c r="EO69">
        <v>1657257922.5999999</v>
      </c>
      <c r="EP69" t="s">
        <v>563</v>
      </c>
      <c r="EQ69">
        <v>1657257916.0999999</v>
      </c>
      <c r="ER69">
        <v>1657257922.5999999</v>
      </c>
      <c r="ES69">
        <v>47</v>
      </c>
      <c r="ET69">
        <v>-0.48599999999999999</v>
      </c>
      <c r="EU69">
        <v>8.0000000000000002E-3</v>
      </c>
      <c r="EV69">
        <v>-2.8000000000000001E-2</v>
      </c>
      <c r="EW69">
        <v>3.5999999999999997E-2</v>
      </c>
      <c r="EX69">
        <v>410</v>
      </c>
      <c r="EY69">
        <v>16</v>
      </c>
      <c r="EZ69">
        <v>0.15</v>
      </c>
      <c r="FA69">
        <v>0.03</v>
      </c>
      <c r="FB69">
        <v>-15.500562499999999</v>
      </c>
      <c r="FC69">
        <v>-7.99733583489705E-2</v>
      </c>
      <c r="FD69">
        <v>5.0971961348863302E-2</v>
      </c>
      <c r="FE69">
        <v>1</v>
      </c>
      <c r="FF69">
        <v>3.9962617499999999</v>
      </c>
      <c r="FG69">
        <v>-0.10343268292683371</v>
      </c>
      <c r="FH69">
        <v>1.0035589640748591E-2</v>
      </c>
      <c r="FI69">
        <v>1</v>
      </c>
      <c r="FJ69">
        <v>2</v>
      </c>
      <c r="FK69">
        <v>2</v>
      </c>
      <c r="FL69" t="s">
        <v>410</v>
      </c>
      <c r="FM69">
        <v>3.1803400000000002</v>
      </c>
      <c r="FN69">
        <v>2.7645900000000001</v>
      </c>
      <c r="FO69">
        <v>0.100587</v>
      </c>
      <c r="FP69">
        <v>0.10417999999999999</v>
      </c>
      <c r="FQ69">
        <v>0.107325</v>
      </c>
      <c r="FR69">
        <v>9.2371599999999998E-2</v>
      </c>
      <c r="FS69">
        <v>28774.6</v>
      </c>
      <c r="FT69">
        <v>22317.9</v>
      </c>
      <c r="FU69">
        <v>30025.200000000001</v>
      </c>
      <c r="FV69">
        <v>24354.6</v>
      </c>
      <c r="FW69">
        <v>35653.199999999997</v>
      </c>
      <c r="FX69">
        <v>32310.2</v>
      </c>
      <c r="FY69">
        <v>43907.9</v>
      </c>
      <c r="FZ69">
        <v>39770.6</v>
      </c>
      <c r="GA69">
        <v>2.1951499999999999</v>
      </c>
      <c r="GB69">
        <v>1.9049700000000001</v>
      </c>
      <c r="GC69">
        <v>0.12238300000000001</v>
      </c>
      <c r="GD69">
        <v>0</v>
      </c>
      <c r="GE69">
        <v>22.872299999999999</v>
      </c>
      <c r="GF69">
        <v>999.9</v>
      </c>
      <c r="GG69">
        <v>59.5</v>
      </c>
      <c r="GH69">
        <v>29.2</v>
      </c>
      <c r="GI69">
        <v>23.894500000000001</v>
      </c>
      <c r="GJ69">
        <v>30.7546</v>
      </c>
      <c r="GK69">
        <v>38.998399999999997</v>
      </c>
      <c r="GL69">
        <v>1</v>
      </c>
      <c r="GM69">
        <v>-0.13469300000000001</v>
      </c>
      <c r="GN69">
        <v>-0.75867600000000002</v>
      </c>
      <c r="GO69">
        <v>20.267399999999999</v>
      </c>
      <c r="GP69">
        <v>5.2252299999999998</v>
      </c>
      <c r="GQ69">
        <v>11.9063</v>
      </c>
      <c r="GR69">
        <v>4.9640500000000003</v>
      </c>
      <c r="GS69">
        <v>3.2919999999999998</v>
      </c>
      <c r="GT69">
        <v>9999</v>
      </c>
      <c r="GU69">
        <v>9999</v>
      </c>
      <c r="GV69">
        <v>5539</v>
      </c>
      <c r="GW69">
        <v>978.3</v>
      </c>
      <c r="GX69">
        <v>1.8769199999999999</v>
      </c>
      <c r="GY69">
        <v>1.8751500000000001</v>
      </c>
      <c r="GZ69">
        <v>1.87385</v>
      </c>
      <c r="HA69">
        <v>1.8730199999999999</v>
      </c>
      <c r="HB69">
        <v>1.8745499999999999</v>
      </c>
      <c r="HC69">
        <v>1.86951</v>
      </c>
      <c r="HD69">
        <v>1.87378</v>
      </c>
      <c r="HE69">
        <v>1.8788100000000001</v>
      </c>
      <c r="HF69">
        <v>0</v>
      </c>
      <c r="HG69">
        <v>0</v>
      </c>
      <c r="HH69">
        <v>0</v>
      </c>
      <c r="HI69">
        <v>0</v>
      </c>
      <c r="HJ69" t="s">
        <v>399</v>
      </c>
      <c r="HK69" t="s">
        <v>400</v>
      </c>
      <c r="HL69" t="s">
        <v>401</v>
      </c>
      <c r="HM69" t="s">
        <v>401</v>
      </c>
      <c r="HN69" t="s">
        <v>401</v>
      </c>
      <c r="HO69" t="s">
        <v>401</v>
      </c>
      <c r="HP69">
        <v>0</v>
      </c>
      <c r="HQ69">
        <v>100</v>
      </c>
      <c r="HR69">
        <v>100</v>
      </c>
      <c r="HS69">
        <v>-2.8000000000000001E-2</v>
      </c>
      <c r="HT69">
        <v>3.5999999999999997E-2</v>
      </c>
      <c r="HU69">
        <v>0.43637277794057172</v>
      </c>
      <c r="HV69">
        <v>9.7846438420996166E-4</v>
      </c>
      <c r="HW69">
        <v>-2.5827086373742828E-6</v>
      </c>
      <c r="HX69">
        <v>7.8586341386663365E-10</v>
      </c>
      <c r="HY69">
        <v>-0.1096918300255518</v>
      </c>
      <c r="HZ69">
        <v>-8.4438002641763817E-3</v>
      </c>
      <c r="IA69">
        <v>1.264093270743213E-3</v>
      </c>
      <c r="IB69">
        <v>-1.32040390140585E-5</v>
      </c>
      <c r="IC69">
        <v>5</v>
      </c>
      <c r="ID69">
        <v>2007</v>
      </c>
      <c r="IE69">
        <v>1</v>
      </c>
      <c r="IF69">
        <v>23</v>
      </c>
      <c r="IG69">
        <v>9.6</v>
      </c>
      <c r="IH69">
        <v>13.2</v>
      </c>
      <c r="II69">
        <v>1.0522499999999999</v>
      </c>
      <c r="IJ69">
        <v>2.4279799999999998</v>
      </c>
      <c r="IK69">
        <v>1.42578</v>
      </c>
      <c r="IL69">
        <v>2.2912599999999999</v>
      </c>
      <c r="IM69">
        <v>1.5478499999999999</v>
      </c>
      <c r="IN69">
        <v>2.2241200000000001</v>
      </c>
      <c r="IO69">
        <v>31.629799999999999</v>
      </c>
      <c r="IP69">
        <v>14.350899999999999</v>
      </c>
      <c r="IQ69">
        <v>18</v>
      </c>
      <c r="IR69">
        <v>631.947</v>
      </c>
      <c r="IS69">
        <v>430.642</v>
      </c>
      <c r="IT69">
        <v>24.998799999999999</v>
      </c>
      <c r="IU69">
        <v>25.586099999999998</v>
      </c>
      <c r="IV69">
        <v>30</v>
      </c>
      <c r="IW69">
        <v>25.694500000000001</v>
      </c>
      <c r="IX69">
        <v>25.660900000000002</v>
      </c>
      <c r="IY69">
        <v>21.0959</v>
      </c>
      <c r="IZ69">
        <v>34.0075</v>
      </c>
      <c r="JA69">
        <v>0</v>
      </c>
      <c r="JB69">
        <v>25</v>
      </c>
      <c r="JC69">
        <v>410</v>
      </c>
      <c r="JD69">
        <v>16.204999999999998</v>
      </c>
      <c r="JE69">
        <v>101.241</v>
      </c>
      <c r="JF69">
        <v>101.15</v>
      </c>
    </row>
    <row r="70" spans="1:266" x14ac:dyDescent="0.2">
      <c r="A70">
        <v>54</v>
      </c>
      <c r="B70">
        <v>1657258164.0999999</v>
      </c>
      <c r="C70">
        <v>7126</v>
      </c>
      <c r="D70" t="s">
        <v>564</v>
      </c>
      <c r="E70" t="s">
        <v>565</v>
      </c>
      <c r="F70" t="s">
        <v>394</v>
      </c>
      <c r="H70" t="s">
        <v>477</v>
      </c>
      <c r="I70" t="s">
        <v>561</v>
      </c>
      <c r="J70" t="s">
        <v>562</v>
      </c>
      <c r="K70">
        <v>1657258164.0999999</v>
      </c>
      <c r="L70">
        <f t="shared" si="46"/>
        <v>4.1922558564990763E-3</v>
      </c>
      <c r="M70">
        <f t="shared" si="47"/>
        <v>4.1922558564990764</v>
      </c>
      <c r="N70">
        <f t="shared" si="48"/>
        <v>14.514480238945859</v>
      </c>
      <c r="O70">
        <f t="shared" si="49"/>
        <v>383.899</v>
      </c>
      <c r="P70">
        <f t="shared" si="50"/>
        <v>303.78981956296792</v>
      </c>
      <c r="Q70">
        <f t="shared" si="51"/>
        <v>30.805207579258582</v>
      </c>
      <c r="R70">
        <f t="shared" si="52"/>
        <v>38.928521046172001</v>
      </c>
      <c r="S70">
        <f t="shared" si="53"/>
        <v>0.34584686974641482</v>
      </c>
      <c r="T70">
        <f t="shared" si="54"/>
        <v>1.9178058146251942</v>
      </c>
      <c r="U70">
        <f t="shared" si="55"/>
        <v>0.31456566429548494</v>
      </c>
      <c r="V70">
        <f t="shared" si="56"/>
        <v>0.19917772086207458</v>
      </c>
      <c r="W70">
        <f t="shared" si="57"/>
        <v>241.73684507494875</v>
      </c>
      <c r="X70">
        <f t="shared" si="58"/>
        <v>26.194050414837701</v>
      </c>
      <c r="Y70">
        <f t="shared" si="59"/>
        <v>26.194050414837701</v>
      </c>
      <c r="Z70">
        <f t="shared" si="60"/>
        <v>3.4131985405065386</v>
      </c>
      <c r="AA70">
        <f t="shared" si="61"/>
        <v>63.310429384362479</v>
      </c>
      <c r="AB70">
        <f t="shared" si="62"/>
        <v>2.0985153838543997</v>
      </c>
      <c r="AC70">
        <f t="shared" si="63"/>
        <v>3.3146440551116019</v>
      </c>
      <c r="AD70">
        <f t="shared" si="64"/>
        <v>1.3146831566521389</v>
      </c>
      <c r="AE70">
        <f t="shared" si="65"/>
        <v>-184.87848327160927</v>
      </c>
      <c r="AF70">
        <f t="shared" si="66"/>
        <v>-51.17428305750181</v>
      </c>
      <c r="AG70">
        <f t="shared" si="67"/>
        <v>-5.6982223083297736</v>
      </c>
      <c r="AH70">
        <f t="shared" si="68"/>
        <v>-1.4143562492108686E-2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25953.103023232943</v>
      </c>
      <c r="AN70" t="s">
        <v>395</v>
      </c>
      <c r="AO70" t="s">
        <v>395</v>
      </c>
      <c r="AP70">
        <v>0</v>
      </c>
      <c r="AQ70">
        <v>0</v>
      </c>
      <c r="AR70" t="e">
        <f t="shared" si="72"/>
        <v>#DIV/0!</v>
      </c>
      <c r="AS70">
        <v>0</v>
      </c>
      <c r="AT70" t="s">
        <v>395</v>
      </c>
      <c r="AU70" t="s">
        <v>395</v>
      </c>
      <c r="AV70">
        <v>0</v>
      </c>
      <c r="AW70">
        <v>0</v>
      </c>
      <c r="AX70" t="e">
        <f t="shared" si="73"/>
        <v>#DIV/0!</v>
      </c>
      <c r="AY70">
        <v>0.5</v>
      </c>
      <c r="AZ70">
        <f t="shared" si="74"/>
        <v>1261.210800556968</v>
      </c>
      <c r="BA70">
        <f t="shared" si="75"/>
        <v>14.514480238945859</v>
      </c>
      <c r="BB70" t="e">
        <f t="shared" si="76"/>
        <v>#DIV/0!</v>
      </c>
      <c r="BC70">
        <f t="shared" si="77"/>
        <v>1.1508369760658619E-2</v>
      </c>
      <c r="BD70" t="e">
        <f t="shared" si="78"/>
        <v>#DIV/0!</v>
      </c>
      <c r="BE70" t="e">
        <f t="shared" si="79"/>
        <v>#DIV/0!</v>
      </c>
      <c r="BF70" t="s">
        <v>395</v>
      </c>
      <c r="BG70">
        <v>0</v>
      </c>
      <c r="BH70" t="e">
        <f t="shared" si="80"/>
        <v>#DIV/0!</v>
      </c>
      <c r="BI70" t="e">
        <f t="shared" si="81"/>
        <v>#DIV/0!</v>
      </c>
      <c r="BJ70" t="e">
        <f t="shared" si="82"/>
        <v>#DIV/0!</v>
      </c>
      <c r="BK70" t="e">
        <f t="shared" si="83"/>
        <v>#DIV/0!</v>
      </c>
      <c r="BL70" t="e">
        <f t="shared" si="84"/>
        <v>#DIV/0!</v>
      </c>
      <c r="BM70" t="e">
        <f t="shared" si="85"/>
        <v>#DIV/0!</v>
      </c>
      <c r="BN70" t="e">
        <f t="shared" si="86"/>
        <v>#DIV/0!</v>
      </c>
      <c r="BO70" t="e">
        <f t="shared" si="87"/>
        <v>#DIV/0!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 t="shared" si="88"/>
        <v>1500</v>
      </c>
      <c r="CI70">
        <f t="shared" si="89"/>
        <v>1261.210800556968</v>
      </c>
      <c r="CJ70">
        <f t="shared" si="90"/>
        <v>0.84080720037131207</v>
      </c>
      <c r="CK70">
        <f t="shared" si="91"/>
        <v>0.1611578967166325</v>
      </c>
      <c r="CL70">
        <v>6</v>
      </c>
      <c r="CM70">
        <v>0.5</v>
      </c>
      <c r="CN70" t="s">
        <v>396</v>
      </c>
      <c r="CO70">
        <v>2</v>
      </c>
      <c r="CP70">
        <v>1657258164.0999999</v>
      </c>
      <c r="CQ70">
        <v>383.899</v>
      </c>
      <c r="CR70">
        <v>400.017</v>
      </c>
      <c r="CS70">
        <v>20.694800000000001</v>
      </c>
      <c r="CT70">
        <v>16.590800000000002</v>
      </c>
      <c r="CU70">
        <v>383.90899999999999</v>
      </c>
      <c r="CV70">
        <v>20.550799999999999</v>
      </c>
      <c r="CW70">
        <v>600.21900000000005</v>
      </c>
      <c r="CX70">
        <v>101.303</v>
      </c>
      <c r="CY70">
        <v>0.10002800000000001</v>
      </c>
      <c r="CZ70">
        <v>25.699100000000001</v>
      </c>
      <c r="DA70">
        <v>25.503900000000002</v>
      </c>
      <c r="DB70">
        <v>999.9</v>
      </c>
      <c r="DC70">
        <v>0</v>
      </c>
      <c r="DD70">
        <v>0</v>
      </c>
      <c r="DE70">
        <v>4997.5</v>
      </c>
      <c r="DF70">
        <v>0</v>
      </c>
      <c r="DG70">
        <v>162.983</v>
      </c>
      <c r="DH70">
        <v>-16.1174</v>
      </c>
      <c r="DI70">
        <v>392.012</v>
      </c>
      <c r="DJ70">
        <v>406.76499999999999</v>
      </c>
      <c r="DK70">
        <v>4.10398</v>
      </c>
      <c r="DL70">
        <v>400.017</v>
      </c>
      <c r="DM70">
        <v>16.590800000000002</v>
      </c>
      <c r="DN70">
        <v>2.0964299999999998</v>
      </c>
      <c r="DO70">
        <v>1.68069</v>
      </c>
      <c r="DP70">
        <v>18.1921</v>
      </c>
      <c r="DQ70">
        <v>14.719200000000001</v>
      </c>
      <c r="DR70">
        <v>1500</v>
      </c>
      <c r="DS70">
        <v>0.973001</v>
      </c>
      <c r="DT70">
        <v>2.6998600000000001E-2</v>
      </c>
      <c r="DU70">
        <v>0</v>
      </c>
      <c r="DV70">
        <v>699.93200000000002</v>
      </c>
      <c r="DW70">
        <v>4.9993100000000004</v>
      </c>
      <c r="DX70">
        <v>23453.3</v>
      </c>
      <c r="DY70">
        <v>13259.2</v>
      </c>
      <c r="DZ70">
        <v>39.875</v>
      </c>
      <c r="EA70">
        <v>40.436999999999998</v>
      </c>
      <c r="EB70">
        <v>40.25</v>
      </c>
      <c r="EC70">
        <v>37.686999999999998</v>
      </c>
      <c r="ED70">
        <v>40.5</v>
      </c>
      <c r="EE70">
        <v>1454.64</v>
      </c>
      <c r="EF70">
        <v>40.36</v>
      </c>
      <c r="EG70">
        <v>0</v>
      </c>
      <c r="EH70">
        <v>1657258164.5</v>
      </c>
      <c r="EI70">
        <v>0</v>
      </c>
      <c r="EJ70">
        <v>700.87569230769236</v>
      </c>
      <c r="EK70">
        <v>-6.0798632451400092</v>
      </c>
      <c r="EL70">
        <v>6914.1264818357122</v>
      </c>
      <c r="EM70">
        <v>22906.761538461549</v>
      </c>
      <c r="EN70">
        <v>15</v>
      </c>
      <c r="EO70">
        <v>1657257922.5999999</v>
      </c>
      <c r="EP70" t="s">
        <v>563</v>
      </c>
      <c r="EQ70">
        <v>1657257916.0999999</v>
      </c>
      <c r="ER70">
        <v>1657257922.5999999</v>
      </c>
      <c r="ES70">
        <v>47</v>
      </c>
      <c r="ET70">
        <v>-0.48599999999999999</v>
      </c>
      <c r="EU70">
        <v>8.0000000000000002E-3</v>
      </c>
      <c r="EV70">
        <v>-2.8000000000000001E-2</v>
      </c>
      <c r="EW70">
        <v>3.5999999999999997E-2</v>
      </c>
      <c r="EX70">
        <v>410</v>
      </c>
      <c r="EY70">
        <v>16</v>
      </c>
      <c r="EZ70">
        <v>0.15</v>
      </c>
      <c r="FA70">
        <v>0.03</v>
      </c>
      <c r="FB70">
        <v>-16.086835000000001</v>
      </c>
      <c r="FC70">
        <v>0.12942664165110779</v>
      </c>
      <c r="FD70">
        <v>3.8382655913836952E-2</v>
      </c>
      <c r="FE70">
        <v>0</v>
      </c>
      <c r="FF70">
        <v>4.0956950000000001</v>
      </c>
      <c r="FG70">
        <v>6.9938611632262504E-2</v>
      </c>
      <c r="FH70">
        <v>7.1533845136411336E-3</v>
      </c>
      <c r="FI70">
        <v>1</v>
      </c>
      <c r="FJ70">
        <v>1</v>
      </c>
      <c r="FK70">
        <v>2</v>
      </c>
      <c r="FL70" t="s">
        <v>398</v>
      </c>
      <c r="FM70">
        <v>3.1799900000000001</v>
      </c>
      <c r="FN70">
        <v>2.7644799999999998</v>
      </c>
      <c r="FO70">
        <v>9.8574200000000001E-2</v>
      </c>
      <c r="FP70">
        <v>0.102218</v>
      </c>
      <c r="FQ70">
        <v>0.109211</v>
      </c>
      <c r="FR70">
        <v>9.39884E-2</v>
      </c>
      <c r="FS70">
        <v>28826.1</v>
      </c>
      <c r="FT70">
        <v>22364.7</v>
      </c>
      <c r="FU70">
        <v>30012.3</v>
      </c>
      <c r="FV70">
        <v>24352.7</v>
      </c>
      <c r="FW70">
        <v>35559.9</v>
      </c>
      <c r="FX70">
        <v>32249.599999999999</v>
      </c>
      <c r="FY70">
        <v>43888</v>
      </c>
      <c r="FZ70">
        <v>39768.1</v>
      </c>
      <c r="GA70">
        <v>2.1955200000000001</v>
      </c>
      <c r="GB70">
        <v>1.9052500000000001</v>
      </c>
      <c r="GC70">
        <v>0.11786099999999999</v>
      </c>
      <c r="GD70">
        <v>0</v>
      </c>
      <c r="GE70">
        <v>23.5686</v>
      </c>
      <c r="GF70">
        <v>999.9</v>
      </c>
      <c r="GG70">
        <v>59.6</v>
      </c>
      <c r="GH70">
        <v>29.2</v>
      </c>
      <c r="GI70">
        <v>23.936299999999999</v>
      </c>
      <c r="GJ70">
        <v>30.644600000000001</v>
      </c>
      <c r="GK70">
        <v>39.0184</v>
      </c>
      <c r="GL70">
        <v>1</v>
      </c>
      <c r="GM70">
        <v>-0.126387</v>
      </c>
      <c r="GN70">
        <v>-0.69180299999999995</v>
      </c>
      <c r="GO70">
        <v>20.267399999999999</v>
      </c>
      <c r="GP70">
        <v>5.2238800000000003</v>
      </c>
      <c r="GQ70">
        <v>11.9063</v>
      </c>
      <c r="GR70">
        <v>4.9653499999999999</v>
      </c>
      <c r="GS70">
        <v>3.2919999999999998</v>
      </c>
      <c r="GT70">
        <v>9999</v>
      </c>
      <c r="GU70">
        <v>9999</v>
      </c>
      <c r="GV70">
        <v>5539</v>
      </c>
      <c r="GW70">
        <v>978.4</v>
      </c>
      <c r="GX70">
        <v>1.8768499999999999</v>
      </c>
      <c r="GY70">
        <v>1.8751500000000001</v>
      </c>
      <c r="GZ70">
        <v>1.87378</v>
      </c>
      <c r="HA70">
        <v>1.8730199999999999</v>
      </c>
      <c r="HB70">
        <v>1.8745400000000001</v>
      </c>
      <c r="HC70">
        <v>1.86951</v>
      </c>
      <c r="HD70">
        <v>1.87378</v>
      </c>
      <c r="HE70">
        <v>1.8788100000000001</v>
      </c>
      <c r="HF70">
        <v>0</v>
      </c>
      <c r="HG70">
        <v>0</v>
      </c>
      <c r="HH70">
        <v>0</v>
      </c>
      <c r="HI70">
        <v>0</v>
      </c>
      <c r="HJ70" t="s">
        <v>399</v>
      </c>
      <c r="HK70" t="s">
        <v>400</v>
      </c>
      <c r="HL70" t="s">
        <v>401</v>
      </c>
      <c r="HM70" t="s">
        <v>401</v>
      </c>
      <c r="HN70" t="s">
        <v>401</v>
      </c>
      <c r="HO70" t="s">
        <v>401</v>
      </c>
      <c r="HP70">
        <v>0</v>
      </c>
      <c r="HQ70">
        <v>100</v>
      </c>
      <c r="HR70">
        <v>100</v>
      </c>
      <c r="HS70">
        <v>-0.01</v>
      </c>
      <c r="HT70">
        <v>0.14399999999999999</v>
      </c>
      <c r="HU70">
        <v>-4.960983774102673E-2</v>
      </c>
      <c r="HV70">
        <v>9.7846438420996166E-4</v>
      </c>
      <c r="HW70">
        <v>-2.5827086373742828E-6</v>
      </c>
      <c r="HX70">
        <v>7.8586341386663365E-10</v>
      </c>
      <c r="HY70">
        <v>-0.1017285966688041</v>
      </c>
      <c r="HZ70">
        <v>-8.4438002641763817E-3</v>
      </c>
      <c r="IA70">
        <v>1.264093270743213E-3</v>
      </c>
      <c r="IB70">
        <v>-1.32040390140585E-5</v>
      </c>
      <c r="IC70">
        <v>5</v>
      </c>
      <c r="ID70">
        <v>2007</v>
      </c>
      <c r="IE70">
        <v>1</v>
      </c>
      <c r="IF70">
        <v>23</v>
      </c>
      <c r="IG70">
        <v>4.0999999999999996</v>
      </c>
      <c r="IH70">
        <v>4</v>
      </c>
      <c r="II70">
        <v>1.03149</v>
      </c>
      <c r="IJ70">
        <v>2.4047900000000002</v>
      </c>
      <c r="IK70">
        <v>1.42578</v>
      </c>
      <c r="IL70">
        <v>2.2912599999999999</v>
      </c>
      <c r="IM70">
        <v>1.5478499999999999</v>
      </c>
      <c r="IN70">
        <v>2.36206</v>
      </c>
      <c r="IO70">
        <v>31.564299999999999</v>
      </c>
      <c r="IP70">
        <v>14.333399999999999</v>
      </c>
      <c r="IQ70">
        <v>18</v>
      </c>
      <c r="IR70">
        <v>632.74699999999996</v>
      </c>
      <c r="IS70">
        <v>431.18900000000002</v>
      </c>
      <c r="IT70">
        <v>24.9999</v>
      </c>
      <c r="IU70">
        <v>25.6691</v>
      </c>
      <c r="IV70">
        <v>30.000299999999999</v>
      </c>
      <c r="IW70">
        <v>25.7422</v>
      </c>
      <c r="IX70">
        <v>25.711500000000001</v>
      </c>
      <c r="IY70">
        <v>20.685300000000002</v>
      </c>
      <c r="IZ70">
        <v>31.909600000000001</v>
      </c>
      <c r="JA70">
        <v>0</v>
      </c>
      <c r="JB70">
        <v>25</v>
      </c>
      <c r="JC70">
        <v>400</v>
      </c>
      <c r="JD70">
        <v>16.649899999999999</v>
      </c>
      <c r="JE70">
        <v>101.196</v>
      </c>
      <c r="JF70">
        <v>101.143</v>
      </c>
    </row>
    <row r="71" spans="1:266" x14ac:dyDescent="0.2">
      <c r="A71">
        <v>55</v>
      </c>
      <c r="B71">
        <v>1657258240</v>
      </c>
      <c r="C71">
        <v>7201.9000000953674</v>
      </c>
      <c r="D71" t="s">
        <v>566</v>
      </c>
      <c r="E71" t="s">
        <v>567</v>
      </c>
      <c r="F71" t="s">
        <v>394</v>
      </c>
      <c r="H71" t="s">
        <v>477</v>
      </c>
      <c r="I71" t="s">
        <v>561</v>
      </c>
      <c r="J71" t="s">
        <v>562</v>
      </c>
      <c r="K71">
        <v>1657258240</v>
      </c>
      <c r="L71">
        <f t="shared" si="46"/>
        <v>4.0231607603297709E-3</v>
      </c>
      <c r="M71">
        <f t="shared" si="47"/>
        <v>4.0231607603297705</v>
      </c>
      <c r="N71">
        <f t="shared" si="48"/>
        <v>6.7167230586955498</v>
      </c>
      <c r="O71">
        <f t="shared" si="49"/>
        <v>192.51</v>
      </c>
      <c r="P71">
        <f t="shared" si="50"/>
        <v>153.54422832775467</v>
      </c>
      <c r="Q71">
        <f t="shared" si="51"/>
        <v>15.569691840890979</v>
      </c>
      <c r="R71">
        <f t="shared" si="52"/>
        <v>19.520899020000002</v>
      </c>
      <c r="S71">
        <f t="shared" si="53"/>
        <v>0.32903155824901303</v>
      </c>
      <c r="T71">
        <f t="shared" si="54"/>
        <v>1.9210580093989045</v>
      </c>
      <c r="U71">
        <f t="shared" si="55"/>
        <v>0.30062810645031818</v>
      </c>
      <c r="V71">
        <f t="shared" si="56"/>
        <v>0.19023975752937039</v>
      </c>
      <c r="W71">
        <f t="shared" si="57"/>
        <v>241.72828607471823</v>
      </c>
      <c r="X71">
        <f t="shared" si="58"/>
        <v>26.457524716077515</v>
      </c>
      <c r="Y71">
        <f t="shared" si="59"/>
        <v>26.457524716077515</v>
      </c>
      <c r="Z71">
        <f t="shared" si="60"/>
        <v>3.466697821007156</v>
      </c>
      <c r="AA71">
        <f t="shared" si="61"/>
        <v>64.018893375882683</v>
      </c>
      <c r="AB71">
        <f t="shared" si="62"/>
        <v>2.1472481911999997</v>
      </c>
      <c r="AC71">
        <f t="shared" si="63"/>
        <v>3.3540851426352756</v>
      </c>
      <c r="AD71">
        <f t="shared" si="64"/>
        <v>1.3194496298071563</v>
      </c>
      <c r="AE71">
        <f t="shared" si="65"/>
        <v>-177.42138953054291</v>
      </c>
      <c r="AF71">
        <f t="shared" si="66"/>
        <v>-57.876402566914862</v>
      </c>
      <c r="AG71">
        <f t="shared" si="67"/>
        <v>-6.4485502621634225</v>
      </c>
      <c r="AH71">
        <f t="shared" si="68"/>
        <v>-1.80562849029684E-2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26018.00994981061</v>
      </c>
      <c r="AN71" t="s">
        <v>395</v>
      </c>
      <c r="AO71" t="s">
        <v>395</v>
      </c>
      <c r="AP71">
        <v>0</v>
      </c>
      <c r="AQ71">
        <v>0</v>
      </c>
      <c r="AR71" t="e">
        <f t="shared" si="72"/>
        <v>#DIV/0!</v>
      </c>
      <c r="AS71">
        <v>0</v>
      </c>
      <c r="AT71" t="s">
        <v>395</v>
      </c>
      <c r="AU71" t="s">
        <v>395</v>
      </c>
      <c r="AV71">
        <v>0</v>
      </c>
      <c r="AW71">
        <v>0</v>
      </c>
      <c r="AX71" t="e">
        <f t="shared" si="73"/>
        <v>#DIV/0!</v>
      </c>
      <c r="AY71">
        <v>0.5</v>
      </c>
      <c r="AZ71">
        <f t="shared" si="74"/>
        <v>1261.1685005568488</v>
      </c>
      <c r="BA71">
        <f t="shared" si="75"/>
        <v>6.7167230586955498</v>
      </c>
      <c r="BB71" t="e">
        <f t="shared" si="76"/>
        <v>#DIV/0!</v>
      </c>
      <c r="BC71">
        <f t="shared" si="77"/>
        <v>5.325793544423198E-3</v>
      </c>
      <c r="BD71" t="e">
        <f t="shared" si="78"/>
        <v>#DIV/0!</v>
      </c>
      <c r="BE71" t="e">
        <f t="shared" si="79"/>
        <v>#DIV/0!</v>
      </c>
      <c r="BF71" t="s">
        <v>395</v>
      </c>
      <c r="BG71">
        <v>0</v>
      </c>
      <c r="BH71" t="e">
        <f t="shared" si="80"/>
        <v>#DIV/0!</v>
      </c>
      <c r="BI71" t="e">
        <f t="shared" si="81"/>
        <v>#DIV/0!</v>
      </c>
      <c r="BJ71" t="e">
        <f t="shared" si="82"/>
        <v>#DIV/0!</v>
      </c>
      <c r="BK71" t="e">
        <f t="shared" si="83"/>
        <v>#DIV/0!</v>
      </c>
      <c r="BL71" t="e">
        <f t="shared" si="84"/>
        <v>#DIV/0!</v>
      </c>
      <c r="BM71" t="e">
        <f t="shared" si="85"/>
        <v>#DIV/0!</v>
      </c>
      <c r="BN71" t="e">
        <f t="shared" si="86"/>
        <v>#DIV/0!</v>
      </c>
      <c r="BO71" t="e">
        <f t="shared" si="87"/>
        <v>#DIV/0!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f t="shared" si="88"/>
        <v>1499.95</v>
      </c>
      <c r="CI71">
        <f t="shared" si="89"/>
        <v>1261.1685005568488</v>
      </c>
      <c r="CJ71">
        <f t="shared" si="90"/>
        <v>0.84080702727214163</v>
      </c>
      <c r="CK71">
        <f t="shared" si="91"/>
        <v>0.16115756263523331</v>
      </c>
      <c r="CL71">
        <v>6</v>
      </c>
      <c r="CM71">
        <v>0.5</v>
      </c>
      <c r="CN71" t="s">
        <v>396</v>
      </c>
      <c r="CO71">
        <v>2</v>
      </c>
      <c r="CP71">
        <v>1657258240</v>
      </c>
      <c r="CQ71">
        <v>192.51</v>
      </c>
      <c r="CR71">
        <v>199.999</v>
      </c>
      <c r="CS71">
        <v>21.175599999999999</v>
      </c>
      <c r="CT71">
        <v>17.238800000000001</v>
      </c>
      <c r="CU71">
        <v>192.39400000000001</v>
      </c>
      <c r="CV71">
        <v>21.018899999999999</v>
      </c>
      <c r="CW71">
        <v>600.178</v>
      </c>
      <c r="CX71">
        <v>101.30200000000001</v>
      </c>
      <c r="CY71">
        <v>0.1</v>
      </c>
      <c r="CZ71">
        <v>25.898700000000002</v>
      </c>
      <c r="DA71">
        <v>25.672699999999999</v>
      </c>
      <c r="DB71">
        <v>999.9</v>
      </c>
      <c r="DC71">
        <v>0</v>
      </c>
      <c r="DD71">
        <v>0</v>
      </c>
      <c r="DE71">
        <v>5011.25</v>
      </c>
      <c r="DF71">
        <v>0</v>
      </c>
      <c r="DG71">
        <v>149.88200000000001</v>
      </c>
      <c r="DH71">
        <v>-7.5562300000000002</v>
      </c>
      <c r="DI71">
        <v>196.60599999999999</v>
      </c>
      <c r="DJ71">
        <v>203.50700000000001</v>
      </c>
      <c r="DK71">
        <v>3.9367200000000002</v>
      </c>
      <c r="DL71">
        <v>199.999</v>
      </c>
      <c r="DM71">
        <v>17.238800000000001</v>
      </c>
      <c r="DN71">
        <v>2.1451199999999999</v>
      </c>
      <c r="DO71">
        <v>1.7463299999999999</v>
      </c>
      <c r="DP71">
        <v>18.558299999999999</v>
      </c>
      <c r="DQ71">
        <v>15.314500000000001</v>
      </c>
      <c r="DR71">
        <v>1499.95</v>
      </c>
      <c r="DS71">
        <v>0.97300699999999996</v>
      </c>
      <c r="DT71">
        <v>2.69935E-2</v>
      </c>
      <c r="DU71">
        <v>0</v>
      </c>
      <c r="DV71">
        <v>677.36599999999999</v>
      </c>
      <c r="DW71">
        <v>4.9993100000000004</v>
      </c>
      <c r="DX71">
        <v>23015.599999999999</v>
      </c>
      <c r="DY71">
        <v>13258.8</v>
      </c>
      <c r="DZ71">
        <v>40.436999999999998</v>
      </c>
      <c r="EA71">
        <v>41</v>
      </c>
      <c r="EB71">
        <v>40.811999999999998</v>
      </c>
      <c r="EC71">
        <v>38.25</v>
      </c>
      <c r="ED71">
        <v>41.125</v>
      </c>
      <c r="EE71">
        <v>1454.6</v>
      </c>
      <c r="EF71">
        <v>40.35</v>
      </c>
      <c r="EG71">
        <v>0</v>
      </c>
      <c r="EH71">
        <v>1657258240.7</v>
      </c>
      <c r="EI71">
        <v>0</v>
      </c>
      <c r="EJ71">
        <v>678.64427999999998</v>
      </c>
      <c r="EK71">
        <v>-10.484769236031349</v>
      </c>
      <c r="EL71">
        <v>-995.74615737715385</v>
      </c>
      <c r="EM71">
        <v>23041.552</v>
      </c>
      <c r="EN71">
        <v>15</v>
      </c>
      <c r="EO71">
        <v>1657258260.5</v>
      </c>
      <c r="EP71" t="s">
        <v>568</v>
      </c>
      <c r="EQ71">
        <v>1657258260.5</v>
      </c>
      <c r="ER71">
        <v>1657257922.5999999</v>
      </c>
      <c r="ES71">
        <v>48</v>
      </c>
      <c r="ET71">
        <v>6.7000000000000004E-2</v>
      </c>
      <c r="EU71">
        <v>8.0000000000000002E-3</v>
      </c>
      <c r="EV71">
        <v>0.11600000000000001</v>
      </c>
      <c r="EW71">
        <v>3.5999999999999997E-2</v>
      </c>
      <c r="EX71">
        <v>200</v>
      </c>
      <c r="EY71">
        <v>16</v>
      </c>
      <c r="EZ71">
        <v>0.19</v>
      </c>
      <c r="FA71">
        <v>0.03</v>
      </c>
      <c r="FB71">
        <v>-7.570817560975609</v>
      </c>
      <c r="FC71">
        <v>0.1052608148167351</v>
      </c>
      <c r="FD71">
        <v>3.5301474354651738E-2</v>
      </c>
      <c r="FE71">
        <v>0</v>
      </c>
      <c r="FF71">
        <v>3.9555465853658531</v>
      </c>
      <c r="FG71">
        <v>-0.42105194139963059</v>
      </c>
      <c r="FH71">
        <v>4.6493375484578763E-2</v>
      </c>
      <c r="FI71">
        <v>1</v>
      </c>
      <c r="FJ71">
        <v>1</v>
      </c>
      <c r="FK71">
        <v>2</v>
      </c>
      <c r="FL71" t="s">
        <v>398</v>
      </c>
      <c r="FM71">
        <v>3.1798299999999999</v>
      </c>
      <c r="FN71">
        <v>2.76451</v>
      </c>
      <c r="FO71">
        <v>5.5282299999999999E-2</v>
      </c>
      <c r="FP71">
        <v>5.7532199999999999E-2</v>
      </c>
      <c r="FQ71">
        <v>0.11094999999999999</v>
      </c>
      <c r="FR71">
        <v>9.6578899999999995E-2</v>
      </c>
      <c r="FS71">
        <v>30204.400000000001</v>
      </c>
      <c r="FT71">
        <v>23476.1</v>
      </c>
      <c r="FU71">
        <v>30006.7</v>
      </c>
      <c r="FV71">
        <v>24351.3</v>
      </c>
      <c r="FW71">
        <v>35479.9</v>
      </c>
      <c r="FX71">
        <v>32152</v>
      </c>
      <c r="FY71">
        <v>43879.199999999997</v>
      </c>
      <c r="FZ71">
        <v>39765.199999999997</v>
      </c>
      <c r="GA71">
        <v>2.19482</v>
      </c>
      <c r="GB71">
        <v>1.9055500000000001</v>
      </c>
      <c r="GC71">
        <v>0.120141</v>
      </c>
      <c r="GD71">
        <v>0</v>
      </c>
      <c r="GE71">
        <v>23.700399999999998</v>
      </c>
      <c r="GF71">
        <v>999.9</v>
      </c>
      <c r="GG71">
        <v>59.5</v>
      </c>
      <c r="GH71">
        <v>29.3</v>
      </c>
      <c r="GI71">
        <v>24.036000000000001</v>
      </c>
      <c r="GJ71">
        <v>30.444600000000001</v>
      </c>
      <c r="GK71">
        <v>39.615400000000001</v>
      </c>
      <c r="GL71">
        <v>1</v>
      </c>
      <c r="GM71">
        <v>-0.12191100000000001</v>
      </c>
      <c r="GN71">
        <v>-0.65111399999999997</v>
      </c>
      <c r="GO71">
        <v>20.267499999999998</v>
      </c>
      <c r="GP71">
        <v>5.2276199999999999</v>
      </c>
      <c r="GQ71">
        <v>11.9077</v>
      </c>
      <c r="GR71">
        <v>4.9638499999999999</v>
      </c>
      <c r="GS71">
        <v>3.2919999999999998</v>
      </c>
      <c r="GT71">
        <v>9999</v>
      </c>
      <c r="GU71">
        <v>9999</v>
      </c>
      <c r="GV71">
        <v>5539</v>
      </c>
      <c r="GW71">
        <v>978.4</v>
      </c>
      <c r="GX71">
        <v>1.87686</v>
      </c>
      <c r="GY71">
        <v>1.8751500000000001</v>
      </c>
      <c r="GZ71">
        <v>1.87385</v>
      </c>
      <c r="HA71">
        <v>1.8730199999999999</v>
      </c>
      <c r="HB71">
        <v>1.8745400000000001</v>
      </c>
      <c r="HC71">
        <v>1.86951</v>
      </c>
      <c r="HD71">
        <v>1.8737600000000001</v>
      </c>
      <c r="HE71">
        <v>1.8788100000000001</v>
      </c>
      <c r="HF71">
        <v>0</v>
      </c>
      <c r="HG71">
        <v>0</v>
      </c>
      <c r="HH71">
        <v>0</v>
      </c>
      <c r="HI71">
        <v>0</v>
      </c>
      <c r="HJ71" t="s">
        <v>399</v>
      </c>
      <c r="HK71" t="s">
        <v>400</v>
      </c>
      <c r="HL71" t="s">
        <v>401</v>
      </c>
      <c r="HM71" t="s">
        <v>401</v>
      </c>
      <c r="HN71" t="s">
        <v>401</v>
      </c>
      <c r="HO71" t="s">
        <v>401</v>
      </c>
      <c r="HP71">
        <v>0</v>
      </c>
      <c r="HQ71">
        <v>100</v>
      </c>
      <c r="HR71">
        <v>100</v>
      </c>
      <c r="HS71">
        <v>0.11600000000000001</v>
      </c>
      <c r="HT71">
        <v>0.15670000000000001</v>
      </c>
      <c r="HU71">
        <v>-4.960983774102673E-2</v>
      </c>
      <c r="HV71">
        <v>9.7846438420996166E-4</v>
      </c>
      <c r="HW71">
        <v>-2.5827086373742828E-6</v>
      </c>
      <c r="HX71">
        <v>7.8586341386663365E-10</v>
      </c>
      <c r="HY71">
        <v>-0.1017285966688041</v>
      </c>
      <c r="HZ71">
        <v>-8.4438002641763817E-3</v>
      </c>
      <c r="IA71">
        <v>1.264093270743213E-3</v>
      </c>
      <c r="IB71">
        <v>-1.32040390140585E-5</v>
      </c>
      <c r="IC71">
        <v>5</v>
      </c>
      <c r="ID71">
        <v>2007</v>
      </c>
      <c r="IE71">
        <v>1</v>
      </c>
      <c r="IF71">
        <v>23</v>
      </c>
      <c r="IG71">
        <v>5.4</v>
      </c>
      <c r="IH71">
        <v>5.3</v>
      </c>
      <c r="II71">
        <v>0.59692400000000001</v>
      </c>
      <c r="IJ71">
        <v>2.4365199999999998</v>
      </c>
      <c r="IK71">
        <v>1.42578</v>
      </c>
      <c r="IL71">
        <v>2.2912599999999999</v>
      </c>
      <c r="IM71">
        <v>1.5478499999999999</v>
      </c>
      <c r="IN71">
        <v>2.35229</v>
      </c>
      <c r="IO71">
        <v>31.629799999999999</v>
      </c>
      <c r="IP71">
        <v>14.315899999999999</v>
      </c>
      <c r="IQ71">
        <v>18</v>
      </c>
      <c r="IR71">
        <v>632.80899999999997</v>
      </c>
      <c r="IS71">
        <v>431.77600000000001</v>
      </c>
      <c r="IT71">
        <v>25.0002</v>
      </c>
      <c r="IU71">
        <v>25.726500000000001</v>
      </c>
      <c r="IV71">
        <v>30.000499999999999</v>
      </c>
      <c r="IW71">
        <v>25.794599999999999</v>
      </c>
      <c r="IX71">
        <v>25.7653</v>
      </c>
      <c r="IY71">
        <v>11.948499999999999</v>
      </c>
      <c r="IZ71">
        <v>29.1419</v>
      </c>
      <c r="JA71">
        <v>0</v>
      </c>
      <c r="JB71">
        <v>25</v>
      </c>
      <c r="JC71">
        <v>200</v>
      </c>
      <c r="JD71">
        <v>17.326499999999999</v>
      </c>
      <c r="JE71">
        <v>101.17700000000001</v>
      </c>
      <c r="JF71">
        <v>101.136</v>
      </c>
    </row>
    <row r="72" spans="1:266" x14ac:dyDescent="0.2">
      <c r="A72">
        <v>56</v>
      </c>
      <c r="B72">
        <v>1657258336.5</v>
      </c>
      <c r="C72">
        <v>7298.4000000953674</v>
      </c>
      <c r="D72" t="s">
        <v>569</v>
      </c>
      <c r="E72" t="s">
        <v>570</v>
      </c>
      <c r="F72" t="s">
        <v>394</v>
      </c>
      <c r="H72" t="s">
        <v>477</v>
      </c>
      <c r="I72" t="s">
        <v>561</v>
      </c>
      <c r="J72" t="s">
        <v>562</v>
      </c>
      <c r="K72">
        <v>1657258336.5</v>
      </c>
      <c r="L72">
        <f t="shared" si="46"/>
        <v>4.0880352509516686E-3</v>
      </c>
      <c r="M72">
        <f t="shared" si="47"/>
        <v>4.0880352509516689</v>
      </c>
      <c r="N72">
        <f t="shared" si="48"/>
        <v>2.0402150134500672</v>
      </c>
      <c r="O72">
        <f t="shared" si="49"/>
        <v>97.5411</v>
      </c>
      <c r="P72">
        <f t="shared" si="50"/>
        <v>84.922685473681412</v>
      </c>
      <c r="Q72">
        <f t="shared" si="51"/>
        <v>8.6114561691752165</v>
      </c>
      <c r="R72">
        <f t="shared" si="52"/>
        <v>9.8910073634382893</v>
      </c>
      <c r="S72">
        <f t="shared" si="53"/>
        <v>0.33087450713778732</v>
      </c>
      <c r="T72">
        <f t="shared" si="54"/>
        <v>1.9233043965642185</v>
      </c>
      <c r="U72">
        <f t="shared" si="55"/>
        <v>0.30219725465791386</v>
      </c>
      <c r="V72">
        <f t="shared" si="56"/>
        <v>0.19124226755557042</v>
      </c>
      <c r="W72">
        <f t="shared" si="57"/>
        <v>241.70869607534408</v>
      </c>
      <c r="X72">
        <f t="shared" si="58"/>
        <v>26.984135851393741</v>
      </c>
      <c r="Y72">
        <f t="shared" si="59"/>
        <v>26.984135851393741</v>
      </c>
      <c r="Z72">
        <f t="shared" si="60"/>
        <v>3.57582619983175</v>
      </c>
      <c r="AA72">
        <f t="shared" si="61"/>
        <v>64.73789847950529</v>
      </c>
      <c r="AB72">
        <f t="shared" si="62"/>
        <v>2.2434303971068199</v>
      </c>
      <c r="AC72">
        <f t="shared" si="63"/>
        <v>3.4654050406301717</v>
      </c>
      <c r="AD72">
        <f t="shared" si="64"/>
        <v>1.3323958027249301</v>
      </c>
      <c r="AE72">
        <f t="shared" si="65"/>
        <v>-180.28235456696859</v>
      </c>
      <c r="AF72">
        <f t="shared" si="66"/>
        <v>-55.259684955688648</v>
      </c>
      <c r="AG72">
        <f t="shared" si="67"/>
        <v>-6.1831383702060094</v>
      </c>
      <c r="AH72">
        <f t="shared" si="68"/>
        <v>-1.6481817519185427E-2</v>
      </c>
      <c r="AI72">
        <v>0</v>
      </c>
      <c r="AJ72">
        <v>0</v>
      </c>
      <c r="AK72">
        <f t="shared" si="69"/>
        <v>1</v>
      </c>
      <c r="AL72">
        <f t="shared" si="70"/>
        <v>0</v>
      </c>
      <c r="AM72">
        <f t="shared" si="71"/>
        <v>26026.611259589827</v>
      </c>
      <c r="AN72" t="s">
        <v>395</v>
      </c>
      <c r="AO72" t="s">
        <v>395</v>
      </c>
      <c r="AP72">
        <v>0</v>
      </c>
      <c r="AQ72">
        <v>0</v>
      </c>
      <c r="AR72" t="e">
        <f t="shared" si="72"/>
        <v>#DIV/0!</v>
      </c>
      <c r="AS72">
        <v>0</v>
      </c>
      <c r="AT72" t="s">
        <v>395</v>
      </c>
      <c r="AU72" t="s">
        <v>395</v>
      </c>
      <c r="AV72">
        <v>0</v>
      </c>
      <c r="AW72">
        <v>0</v>
      </c>
      <c r="AX72" t="e">
        <f t="shared" si="73"/>
        <v>#DIV/0!</v>
      </c>
      <c r="AY72">
        <v>0.5</v>
      </c>
      <c r="AZ72">
        <f t="shared" si="74"/>
        <v>1261.059900557173</v>
      </c>
      <c r="BA72">
        <f t="shared" si="75"/>
        <v>2.0402150134500672</v>
      </c>
      <c r="BB72" t="e">
        <f t="shared" si="76"/>
        <v>#DIV/0!</v>
      </c>
      <c r="BC72">
        <f t="shared" si="77"/>
        <v>1.6178573377431482E-3</v>
      </c>
      <c r="BD72" t="e">
        <f t="shared" si="78"/>
        <v>#DIV/0!</v>
      </c>
      <c r="BE72" t="e">
        <f t="shared" si="79"/>
        <v>#DIV/0!</v>
      </c>
      <c r="BF72" t="s">
        <v>395</v>
      </c>
      <c r="BG72">
        <v>0</v>
      </c>
      <c r="BH72" t="e">
        <f t="shared" si="80"/>
        <v>#DIV/0!</v>
      </c>
      <c r="BI72" t="e">
        <f t="shared" si="81"/>
        <v>#DIV/0!</v>
      </c>
      <c r="BJ72" t="e">
        <f t="shared" si="82"/>
        <v>#DIV/0!</v>
      </c>
      <c r="BK72" t="e">
        <f t="shared" si="83"/>
        <v>#DIV/0!</v>
      </c>
      <c r="BL72" t="e">
        <f t="shared" si="84"/>
        <v>#DIV/0!</v>
      </c>
      <c r="BM72" t="e">
        <f t="shared" si="85"/>
        <v>#DIV/0!</v>
      </c>
      <c r="BN72" t="e">
        <f t="shared" si="86"/>
        <v>#DIV/0!</v>
      </c>
      <c r="BO72" t="e">
        <f t="shared" si="87"/>
        <v>#DIV/0!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f t="shared" si="88"/>
        <v>1499.82</v>
      </c>
      <c r="CI72">
        <f t="shared" si="89"/>
        <v>1261.059900557173</v>
      </c>
      <c r="CJ72">
        <f t="shared" si="90"/>
        <v>0.84080749727112125</v>
      </c>
      <c r="CK72">
        <f t="shared" si="91"/>
        <v>0.16115846973326406</v>
      </c>
      <c r="CL72">
        <v>6</v>
      </c>
      <c r="CM72">
        <v>0.5</v>
      </c>
      <c r="CN72" t="s">
        <v>396</v>
      </c>
      <c r="CO72">
        <v>2</v>
      </c>
      <c r="CP72">
        <v>1657258336.5</v>
      </c>
      <c r="CQ72">
        <v>97.5411</v>
      </c>
      <c r="CR72">
        <v>99.979399999999998</v>
      </c>
      <c r="CS72">
        <v>22.123799999999999</v>
      </c>
      <c r="CT72">
        <v>18.127300000000002</v>
      </c>
      <c r="CU72">
        <v>97.427099999999996</v>
      </c>
      <c r="CV72">
        <v>21.941700000000001</v>
      </c>
      <c r="CW72">
        <v>600.16399999999999</v>
      </c>
      <c r="CX72">
        <v>101.304</v>
      </c>
      <c r="CY72">
        <v>9.94839E-2</v>
      </c>
      <c r="CZ72">
        <v>26.4512</v>
      </c>
      <c r="DA72">
        <v>26.274699999999999</v>
      </c>
      <c r="DB72">
        <v>999.9</v>
      </c>
      <c r="DC72">
        <v>0</v>
      </c>
      <c r="DD72">
        <v>0</v>
      </c>
      <c r="DE72">
        <v>5020.62</v>
      </c>
      <c r="DF72">
        <v>0</v>
      </c>
      <c r="DG72">
        <v>570.53399999999999</v>
      </c>
      <c r="DH72">
        <v>-2.46305</v>
      </c>
      <c r="DI72">
        <v>99.7226</v>
      </c>
      <c r="DJ72">
        <v>101.825</v>
      </c>
      <c r="DK72">
        <v>3.9964900000000001</v>
      </c>
      <c r="DL72">
        <v>99.979399999999998</v>
      </c>
      <c r="DM72">
        <v>18.127300000000002</v>
      </c>
      <c r="DN72">
        <v>2.2412399999999999</v>
      </c>
      <c r="DO72">
        <v>1.8363799999999999</v>
      </c>
      <c r="DP72">
        <v>19.260200000000001</v>
      </c>
      <c r="DQ72">
        <v>16.099900000000002</v>
      </c>
      <c r="DR72">
        <v>1499.82</v>
      </c>
      <c r="DS72">
        <v>0.97299100000000005</v>
      </c>
      <c r="DT72">
        <v>2.7008799999999999E-2</v>
      </c>
      <c r="DU72">
        <v>0</v>
      </c>
      <c r="DV72">
        <v>676.70299999999997</v>
      </c>
      <c r="DW72">
        <v>4.9993100000000004</v>
      </c>
      <c r="DX72">
        <v>22623.5</v>
      </c>
      <c r="DY72">
        <v>13257.6</v>
      </c>
      <c r="DZ72">
        <v>40.625</v>
      </c>
      <c r="EA72">
        <v>41.125</v>
      </c>
      <c r="EB72">
        <v>40.875</v>
      </c>
      <c r="EC72">
        <v>39.561999999999998</v>
      </c>
      <c r="ED72">
        <v>41.375</v>
      </c>
      <c r="EE72">
        <v>1454.45</v>
      </c>
      <c r="EF72">
        <v>40.369999999999997</v>
      </c>
      <c r="EG72">
        <v>0</v>
      </c>
      <c r="EH72">
        <v>1657258337.3</v>
      </c>
      <c r="EI72">
        <v>0</v>
      </c>
      <c r="EJ72">
        <v>676.81930769230769</v>
      </c>
      <c r="EK72">
        <v>-0.88642734728198636</v>
      </c>
      <c r="EL72">
        <v>1331.241027982039</v>
      </c>
      <c r="EM72">
        <v>22510.90769230769</v>
      </c>
      <c r="EN72">
        <v>15</v>
      </c>
      <c r="EO72">
        <v>1657258358.5</v>
      </c>
      <c r="EP72" t="s">
        <v>571</v>
      </c>
      <c r="EQ72">
        <v>1657258358.5</v>
      </c>
      <c r="ER72">
        <v>1657257922.5999999</v>
      </c>
      <c r="ES72">
        <v>49</v>
      </c>
      <c r="ET72">
        <v>2.3E-2</v>
      </c>
      <c r="EU72">
        <v>8.0000000000000002E-3</v>
      </c>
      <c r="EV72">
        <v>0.114</v>
      </c>
      <c r="EW72">
        <v>3.5999999999999997E-2</v>
      </c>
      <c r="EX72">
        <v>100</v>
      </c>
      <c r="EY72">
        <v>16</v>
      </c>
      <c r="EZ72">
        <v>0.23</v>
      </c>
      <c r="FA72">
        <v>0.03</v>
      </c>
      <c r="FB72">
        <v>-2.4936195121951221</v>
      </c>
      <c r="FC72">
        <v>6.7416167247387901E-2</v>
      </c>
      <c r="FD72">
        <v>3.2585374539943382E-2</v>
      </c>
      <c r="FE72">
        <v>1</v>
      </c>
      <c r="FF72">
        <v>4.0235982926829266</v>
      </c>
      <c r="FG72">
        <v>2.0317421602787419E-2</v>
      </c>
      <c r="FH72">
        <v>1.101064205886664E-2</v>
      </c>
      <c r="FI72">
        <v>1</v>
      </c>
      <c r="FJ72">
        <v>2</v>
      </c>
      <c r="FK72">
        <v>2</v>
      </c>
      <c r="FL72" t="s">
        <v>410</v>
      </c>
      <c r="FM72">
        <v>3.1796700000000002</v>
      </c>
      <c r="FN72">
        <v>2.7640400000000001</v>
      </c>
      <c r="FO72">
        <v>2.9145799999999999E-2</v>
      </c>
      <c r="FP72">
        <v>3.0056099999999999E-2</v>
      </c>
      <c r="FQ72">
        <v>0.11433500000000001</v>
      </c>
      <c r="FR72">
        <v>0.100062</v>
      </c>
      <c r="FS72">
        <v>31033.5</v>
      </c>
      <c r="FT72">
        <v>24155.4</v>
      </c>
      <c r="FU72">
        <v>30001</v>
      </c>
      <c r="FV72">
        <v>24346.6</v>
      </c>
      <c r="FW72">
        <v>35333.5</v>
      </c>
      <c r="FX72">
        <v>32019.1</v>
      </c>
      <c r="FY72">
        <v>43870.6</v>
      </c>
      <c r="FZ72">
        <v>39757.699999999997</v>
      </c>
      <c r="GA72">
        <v>2.19373</v>
      </c>
      <c r="GB72">
        <v>1.90595</v>
      </c>
      <c r="GC72">
        <v>0.130661</v>
      </c>
      <c r="GD72">
        <v>0</v>
      </c>
      <c r="GE72">
        <v>24.131599999999999</v>
      </c>
      <c r="GF72">
        <v>999.9</v>
      </c>
      <c r="GG72">
        <v>59.4</v>
      </c>
      <c r="GH72">
        <v>29.3</v>
      </c>
      <c r="GI72">
        <v>23.994</v>
      </c>
      <c r="GJ72">
        <v>30.7746</v>
      </c>
      <c r="GK72">
        <v>38.7941</v>
      </c>
      <c r="GL72">
        <v>1</v>
      </c>
      <c r="GM72">
        <v>-0.111954</v>
      </c>
      <c r="GN72">
        <v>-0.50906600000000002</v>
      </c>
      <c r="GO72">
        <v>20.265599999999999</v>
      </c>
      <c r="GP72">
        <v>5.2277699999999996</v>
      </c>
      <c r="GQ72">
        <v>11.9077</v>
      </c>
      <c r="GR72">
        <v>4.9648000000000003</v>
      </c>
      <c r="GS72">
        <v>3.2919999999999998</v>
      </c>
      <c r="GT72">
        <v>9999</v>
      </c>
      <c r="GU72">
        <v>9999</v>
      </c>
      <c r="GV72">
        <v>5539</v>
      </c>
      <c r="GW72">
        <v>978.4</v>
      </c>
      <c r="GX72">
        <v>1.8769199999999999</v>
      </c>
      <c r="GY72">
        <v>1.8751599999999999</v>
      </c>
      <c r="GZ72">
        <v>1.87384</v>
      </c>
      <c r="HA72">
        <v>1.8730199999999999</v>
      </c>
      <c r="HB72">
        <v>1.8745499999999999</v>
      </c>
      <c r="HC72">
        <v>1.8695200000000001</v>
      </c>
      <c r="HD72">
        <v>1.87378</v>
      </c>
      <c r="HE72">
        <v>1.8788100000000001</v>
      </c>
      <c r="HF72">
        <v>0</v>
      </c>
      <c r="HG72">
        <v>0</v>
      </c>
      <c r="HH72">
        <v>0</v>
      </c>
      <c r="HI72">
        <v>0</v>
      </c>
      <c r="HJ72" t="s">
        <v>399</v>
      </c>
      <c r="HK72" t="s">
        <v>400</v>
      </c>
      <c r="HL72" t="s">
        <v>401</v>
      </c>
      <c r="HM72" t="s">
        <v>401</v>
      </c>
      <c r="HN72" t="s">
        <v>401</v>
      </c>
      <c r="HO72" t="s">
        <v>401</v>
      </c>
      <c r="HP72">
        <v>0</v>
      </c>
      <c r="HQ72">
        <v>100</v>
      </c>
      <c r="HR72">
        <v>100</v>
      </c>
      <c r="HS72">
        <v>0.114</v>
      </c>
      <c r="HT72">
        <v>0.18210000000000001</v>
      </c>
      <c r="HU72">
        <v>1.7713791785714309E-2</v>
      </c>
      <c r="HV72">
        <v>9.7846438420996166E-4</v>
      </c>
      <c r="HW72">
        <v>-2.5827086373742828E-6</v>
      </c>
      <c r="HX72">
        <v>7.8586341386663365E-10</v>
      </c>
      <c r="HY72">
        <v>-0.1017285966688041</v>
      </c>
      <c r="HZ72">
        <v>-8.4438002641763817E-3</v>
      </c>
      <c r="IA72">
        <v>1.264093270743213E-3</v>
      </c>
      <c r="IB72">
        <v>-1.32040390140585E-5</v>
      </c>
      <c r="IC72">
        <v>5</v>
      </c>
      <c r="ID72">
        <v>2007</v>
      </c>
      <c r="IE72">
        <v>1</v>
      </c>
      <c r="IF72">
        <v>23</v>
      </c>
      <c r="IG72">
        <v>1.3</v>
      </c>
      <c r="IH72">
        <v>6.9</v>
      </c>
      <c r="II72">
        <v>0.36498999999999998</v>
      </c>
      <c r="IJ72">
        <v>2.4682599999999999</v>
      </c>
      <c r="IK72">
        <v>1.42578</v>
      </c>
      <c r="IL72">
        <v>2.2912599999999999</v>
      </c>
      <c r="IM72">
        <v>1.5478499999999999</v>
      </c>
      <c r="IN72">
        <v>2.2985799999999998</v>
      </c>
      <c r="IO72">
        <v>31.761099999999999</v>
      </c>
      <c r="IP72">
        <v>14.2896</v>
      </c>
      <c r="IQ72">
        <v>18</v>
      </c>
      <c r="IR72">
        <v>633.12400000000002</v>
      </c>
      <c r="IS72">
        <v>432.803</v>
      </c>
      <c r="IT72">
        <v>25.002199999999998</v>
      </c>
      <c r="IU72">
        <v>25.842400000000001</v>
      </c>
      <c r="IV72">
        <v>30.000800000000002</v>
      </c>
      <c r="IW72">
        <v>25.896999999999998</v>
      </c>
      <c r="IX72">
        <v>25.8687</v>
      </c>
      <c r="IY72">
        <v>7.3430499999999999</v>
      </c>
      <c r="IZ72">
        <v>25.700600000000001</v>
      </c>
      <c r="JA72">
        <v>0</v>
      </c>
      <c r="JB72">
        <v>25</v>
      </c>
      <c r="JC72">
        <v>100</v>
      </c>
      <c r="JD72">
        <v>18.255500000000001</v>
      </c>
      <c r="JE72">
        <v>101.157</v>
      </c>
      <c r="JF72">
        <v>101.117</v>
      </c>
    </row>
    <row r="73" spans="1:266" x14ac:dyDescent="0.2">
      <c r="A73">
        <v>57</v>
      </c>
      <c r="B73">
        <v>1657258434.5</v>
      </c>
      <c r="C73">
        <v>7396.4000000953674</v>
      </c>
      <c r="D73" t="s">
        <v>572</v>
      </c>
      <c r="E73" t="s">
        <v>573</v>
      </c>
      <c r="F73" t="s">
        <v>394</v>
      </c>
      <c r="H73" t="s">
        <v>477</v>
      </c>
      <c r="I73" t="s">
        <v>561</v>
      </c>
      <c r="J73" t="s">
        <v>562</v>
      </c>
      <c r="K73">
        <v>1657258434.5</v>
      </c>
      <c r="L73">
        <f t="shared" si="46"/>
        <v>4.1858291551732296E-3</v>
      </c>
      <c r="M73">
        <f t="shared" si="47"/>
        <v>4.1858291551732298</v>
      </c>
      <c r="N73">
        <f t="shared" si="48"/>
        <v>-0.54364247129761012</v>
      </c>
      <c r="O73">
        <f t="shared" si="49"/>
        <v>50.309800000000003</v>
      </c>
      <c r="P73">
        <f t="shared" si="50"/>
        <v>51.938607041539655</v>
      </c>
      <c r="Q73">
        <f t="shared" si="51"/>
        <v>5.2664756032112789</v>
      </c>
      <c r="R73">
        <f t="shared" si="52"/>
        <v>5.1013176785918004</v>
      </c>
      <c r="S73">
        <f t="shared" si="53"/>
        <v>0.35192850931230535</v>
      </c>
      <c r="T73">
        <f t="shared" si="54"/>
        <v>1.9156690627689168</v>
      </c>
      <c r="U73">
        <f t="shared" si="55"/>
        <v>0.3195599707805864</v>
      </c>
      <c r="V73">
        <f t="shared" si="56"/>
        <v>0.2023844944541498</v>
      </c>
      <c r="W73">
        <f t="shared" si="57"/>
        <v>241.72306007527965</v>
      </c>
      <c r="X73">
        <f t="shared" si="58"/>
        <v>27.093646917648066</v>
      </c>
      <c r="Y73">
        <f t="shared" si="59"/>
        <v>27.093646917648066</v>
      </c>
      <c r="Z73">
        <f t="shared" si="60"/>
        <v>3.5988928050594668</v>
      </c>
      <c r="AA73">
        <f t="shared" si="61"/>
        <v>66.074109472698112</v>
      </c>
      <c r="AB73">
        <f t="shared" si="62"/>
        <v>2.3094023613796004</v>
      </c>
      <c r="AC73">
        <f t="shared" si="63"/>
        <v>3.495169862764246</v>
      </c>
      <c r="AD73">
        <f t="shared" si="64"/>
        <v>1.2894904436798664</v>
      </c>
      <c r="AE73">
        <f t="shared" si="65"/>
        <v>-184.59506574313943</v>
      </c>
      <c r="AF73">
        <f t="shared" si="66"/>
        <v>-51.364771409384595</v>
      </c>
      <c r="AG73">
        <f t="shared" si="67"/>
        <v>-5.7775897289067588</v>
      </c>
      <c r="AH73">
        <f t="shared" si="68"/>
        <v>-1.4366806151123512E-2</v>
      </c>
      <c r="AI73">
        <v>0</v>
      </c>
      <c r="AJ73">
        <v>0</v>
      </c>
      <c r="AK73">
        <f t="shared" si="69"/>
        <v>1</v>
      </c>
      <c r="AL73">
        <f t="shared" si="70"/>
        <v>0</v>
      </c>
      <c r="AM73">
        <f t="shared" si="71"/>
        <v>25821.713770751001</v>
      </c>
      <c r="AN73" t="s">
        <v>395</v>
      </c>
      <c r="AO73" t="s">
        <v>395</v>
      </c>
      <c r="AP73">
        <v>0</v>
      </c>
      <c r="AQ73">
        <v>0</v>
      </c>
      <c r="AR73" t="e">
        <f t="shared" si="72"/>
        <v>#DIV/0!</v>
      </c>
      <c r="AS73">
        <v>0</v>
      </c>
      <c r="AT73" t="s">
        <v>395</v>
      </c>
      <c r="AU73" t="s">
        <v>395</v>
      </c>
      <c r="AV73">
        <v>0</v>
      </c>
      <c r="AW73">
        <v>0</v>
      </c>
      <c r="AX73" t="e">
        <f t="shared" si="73"/>
        <v>#DIV/0!</v>
      </c>
      <c r="AY73">
        <v>0.5</v>
      </c>
      <c r="AZ73">
        <f t="shared" si="74"/>
        <v>1261.1355005571399</v>
      </c>
      <c r="BA73">
        <f t="shared" si="75"/>
        <v>-0.54364247129761012</v>
      </c>
      <c r="BB73" t="e">
        <f t="shared" si="76"/>
        <v>#DIV/0!</v>
      </c>
      <c r="BC73">
        <f t="shared" si="77"/>
        <v>-4.310737990148098E-4</v>
      </c>
      <c r="BD73" t="e">
        <f t="shared" si="78"/>
        <v>#DIV/0!</v>
      </c>
      <c r="BE73" t="e">
        <f t="shared" si="79"/>
        <v>#DIV/0!</v>
      </c>
      <c r="BF73" t="s">
        <v>395</v>
      </c>
      <c r="BG73">
        <v>0</v>
      </c>
      <c r="BH73" t="e">
        <f t="shared" si="80"/>
        <v>#DIV/0!</v>
      </c>
      <c r="BI73" t="e">
        <f t="shared" si="81"/>
        <v>#DIV/0!</v>
      </c>
      <c r="BJ73" t="e">
        <f t="shared" si="82"/>
        <v>#DIV/0!</v>
      </c>
      <c r="BK73" t="e">
        <f t="shared" si="83"/>
        <v>#DIV/0!</v>
      </c>
      <c r="BL73" t="e">
        <f t="shared" si="84"/>
        <v>#DIV/0!</v>
      </c>
      <c r="BM73" t="e">
        <f t="shared" si="85"/>
        <v>#DIV/0!</v>
      </c>
      <c r="BN73" t="e">
        <f t="shared" si="86"/>
        <v>#DIV/0!</v>
      </c>
      <c r="BO73" t="e">
        <f t="shared" si="87"/>
        <v>#DIV/0!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f t="shared" si="88"/>
        <v>1499.91</v>
      </c>
      <c r="CI73">
        <f t="shared" si="89"/>
        <v>1261.1355005571399</v>
      </c>
      <c r="CJ73">
        <f t="shared" si="90"/>
        <v>0.84080744881835567</v>
      </c>
      <c r="CK73">
        <f t="shared" si="91"/>
        <v>0.16115837621942625</v>
      </c>
      <c r="CL73">
        <v>6</v>
      </c>
      <c r="CM73">
        <v>0.5</v>
      </c>
      <c r="CN73" t="s">
        <v>396</v>
      </c>
      <c r="CO73">
        <v>2</v>
      </c>
      <c r="CP73">
        <v>1657258434.5</v>
      </c>
      <c r="CQ73">
        <v>50.309800000000003</v>
      </c>
      <c r="CR73">
        <v>49.976900000000001</v>
      </c>
      <c r="CS73">
        <v>22.775600000000001</v>
      </c>
      <c r="CT73">
        <v>18.687000000000001</v>
      </c>
      <c r="CU73">
        <v>50.138800000000003</v>
      </c>
      <c r="CV73">
        <v>22.575600000000001</v>
      </c>
      <c r="CW73">
        <v>600.27800000000002</v>
      </c>
      <c r="CX73">
        <v>101.298</v>
      </c>
      <c r="CY73">
        <v>0.100091</v>
      </c>
      <c r="CZ73">
        <v>26.596299999999999</v>
      </c>
      <c r="DA73">
        <v>26.4529</v>
      </c>
      <c r="DB73">
        <v>999.9</v>
      </c>
      <c r="DC73">
        <v>0</v>
      </c>
      <c r="DD73">
        <v>0</v>
      </c>
      <c r="DE73">
        <v>4988.75</v>
      </c>
      <c r="DF73">
        <v>0</v>
      </c>
      <c r="DG73">
        <v>141.27199999999999</v>
      </c>
      <c r="DH73">
        <v>0.24567800000000001</v>
      </c>
      <c r="DI73">
        <v>51.393099999999997</v>
      </c>
      <c r="DJ73">
        <v>50.928600000000003</v>
      </c>
      <c r="DK73">
        <v>4.0885499999999997</v>
      </c>
      <c r="DL73">
        <v>49.976900000000001</v>
      </c>
      <c r="DM73">
        <v>18.687000000000001</v>
      </c>
      <c r="DN73">
        <v>2.3071199999999998</v>
      </c>
      <c r="DO73">
        <v>1.89296</v>
      </c>
      <c r="DP73">
        <v>19.726199999999999</v>
      </c>
      <c r="DQ73">
        <v>16.5763</v>
      </c>
      <c r="DR73">
        <v>1499.91</v>
      </c>
      <c r="DS73">
        <v>0.97299599999999997</v>
      </c>
      <c r="DT73">
        <v>2.7003699999999999E-2</v>
      </c>
      <c r="DU73">
        <v>0</v>
      </c>
      <c r="DV73">
        <v>685.08199999999999</v>
      </c>
      <c r="DW73">
        <v>4.9993100000000004</v>
      </c>
      <c r="DX73">
        <v>22914.2</v>
      </c>
      <c r="DY73">
        <v>13258.4</v>
      </c>
      <c r="DZ73">
        <v>38.125</v>
      </c>
      <c r="EA73">
        <v>39.061999999999998</v>
      </c>
      <c r="EB73">
        <v>38.5</v>
      </c>
      <c r="EC73">
        <v>37.811999999999998</v>
      </c>
      <c r="ED73">
        <v>39.375</v>
      </c>
      <c r="EE73">
        <v>1454.54</v>
      </c>
      <c r="EF73">
        <v>40.369999999999997</v>
      </c>
      <c r="EG73">
        <v>0</v>
      </c>
      <c r="EH73">
        <v>1657258435.0999999</v>
      </c>
      <c r="EI73">
        <v>0</v>
      </c>
      <c r="EJ73">
        <v>684.94772</v>
      </c>
      <c r="EK73">
        <v>1.890615388316627</v>
      </c>
      <c r="EL73">
        <v>-902.34615582662195</v>
      </c>
      <c r="EM73">
        <v>23155.284</v>
      </c>
      <c r="EN73">
        <v>15</v>
      </c>
      <c r="EO73">
        <v>1657258462</v>
      </c>
      <c r="EP73" t="s">
        <v>574</v>
      </c>
      <c r="EQ73">
        <v>1657258462</v>
      </c>
      <c r="ER73">
        <v>1657257922.5999999</v>
      </c>
      <c r="ES73">
        <v>50</v>
      </c>
      <c r="ET73">
        <v>8.6999999999999994E-2</v>
      </c>
      <c r="EU73">
        <v>8.0000000000000002E-3</v>
      </c>
      <c r="EV73">
        <v>0.17100000000000001</v>
      </c>
      <c r="EW73">
        <v>3.5999999999999997E-2</v>
      </c>
      <c r="EX73">
        <v>50</v>
      </c>
      <c r="EY73">
        <v>16</v>
      </c>
      <c r="EZ73">
        <v>0.22</v>
      </c>
      <c r="FA73">
        <v>0.03</v>
      </c>
      <c r="FB73">
        <v>0.19894619999999999</v>
      </c>
      <c r="FC73">
        <v>0.237870664165103</v>
      </c>
      <c r="FD73">
        <v>3.2061982279016993E-2</v>
      </c>
      <c r="FE73">
        <v>0</v>
      </c>
      <c r="FF73">
        <v>4.0267870000000006</v>
      </c>
      <c r="FG73">
        <v>0.29653080675422311</v>
      </c>
      <c r="FH73">
        <v>2.9746702859308659E-2</v>
      </c>
      <c r="FI73">
        <v>1</v>
      </c>
      <c r="FJ73">
        <v>1</v>
      </c>
      <c r="FK73">
        <v>2</v>
      </c>
      <c r="FL73" t="s">
        <v>398</v>
      </c>
      <c r="FM73">
        <v>3.1797499999999999</v>
      </c>
      <c r="FN73">
        <v>2.7645</v>
      </c>
      <c r="FO73">
        <v>1.51112E-2</v>
      </c>
      <c r="FP73">
        <v>1.515E-2</v>
      </c>
      <c r="FQ73">
        <v>0.116601</v>
      </c>
      <c r="FR73">
        <v>0.102197</v>
      </c>
      <c r="FS73">
        <v>31476.1</v>
      </c>
      <c r="FT73">
        <v>24519</v>
      </c>
      <c r="FU73">
        <v>29996</v>
      </c>
      <c r="FV73">
        <v>24339.7</v>
      </c>
      <c r="FW73">
        <v>35235.300000000003</v>
      </c>
      <c r="FX73">
        <v>31932.6</v>
      </c>
      <c r="FY73">
        <v>43864.2</v>
      </c>
      <c r="FZ73">
        <v>39746.800000000003</v>
      </c>
      <c r="GA73">
        <v>2.19245</v>
      </c>
      <c r="GB73">
        <v>1.9037500000000001</v>
      </c>
      <c r="GC73">
        <v>0.11385199999999999</v>
      </c>
      <c r="GD73">
        <v>0</v>
      </c>
      <c r="GE73">
        <v>24.586500000000001</v>
      </c>
      <c r="GF73">
        <v>999.9</v>
      </c>
      <c r="GG73">
        <v>59.4</v>
      </c>
      <c r="GH73">
        <v>29.4</v>
      </c>
      <c r="GI73">
        <v>24.132999999999999</v>
      </c>
      <c r="GJ73">
        <v>30.884599999999999</v>
      </c>
      <c r="GK73">
        <v>38.593800000000002</v>
      </c>
      <c r="GL73">
        <v>1</v>
      </c>
      <c r="GM73">
        <v>-9.9085400000000004E-2</v>
      </c>
      <c r="GN73">
        <v>-0.37992100000000001</v>
      </c>
      <c r="GO73">
        <v>20.266400000000001</v>
      </c>
      <c r="GP73">
        <v>5.22478</v>
      </c>
      <c r="GQ73">
        <v>11.9071</v>
      </c>
      <c r="GR73">
        <v>4.9646999999999997</v>
      </c>
      <c r="GS73">
        <v>3.2919999999999998</v>
      </c>
      <c r="GT73">
        <v>9999</v>
      </c>
      <c r="GU73">
        <v>9999</v>
      </c>
      <c r="GV73">
        <v>5539</v>
      </c>
      <c r="GW73">
        <v>978.5</v>
      </c>
      <c r="GX73">
        <v>1.87696</v>
      </c>
      <c r="GY73">
        <v>1.8751599999999999</v>
      </c>
      <c r="GZ73">
        <v>1.8738999999999999</v>
      </c>
      <c r="HA73">
        <v>1.8730199999999999</v>
      </c>
      <c r="HB73">
        <v>1.8746</v>
      </c>
      <c r="HC73">
        <v>1.8695600000000001</v>
      </c>
      <c r="HD73">
        <v>1.87378</v>
      </c>
      <c r="HE73">
        <v>1.8788199999999999</v>
      </c>
      <c r="HF73">
        <v>0</v>
      </c>
      <c r="HG73">
        <v>0</v>
      </c>
      <c r="HH73">
        <v>0</v>
      </c>
      <c r="HI73">
        <v>0</v>
      </c>
      <c r="HJ73" t="s">
        <v>399</v>
      </c>
      <c r="HK73" t="s">
        <v>400</v>
      </c>
      <c r="HL73" t="s">
        <v>401</v>
      </c>
      <c r="HM73" t="s">
        <v>401</v>
      </c>
      <c r="HN73" t="s">
        <v>401</v>
      </c>
      <c r="HO73" t="s">
        <v>401</v>
      </c>
      <c r="HP73">
        <v>0</v>
      </c>
      <c r="HQ73">
        <v>100</v>
      </c>
      <c r="HR73">
        <v>100</v>
      </c>
      <c r="HS73">
        <v>0.17100000000000001</v>
      </c>
      <c r="HT73">
        <v>0.2</v>
      </c>
      <c r="HU73">
        <v>4.1074310345301908E-2</v>
      </c>
      <c r="HV73">
        <v>9.7846438420996166E-4</v>
      </c>
      <c r="HW73">
        <v>-2.5827086373742828E-6</v>
      </c>
      <c r="HX73">
        <v>7.8586341386663365E-10</v>
      </c>
      <c r="HY73">
        <v>-0.1017285966688041</v>
      </c>
      <c r="HZ73">
        <v>-8.4438002641763817E-3</v>
      </c>
      <c r="IA73">
        <v>1.264093270743213E-3</v>
      </c>
      <c r="IB73">
        <v>-1.32040390140585E-5</v>
      </c>
      <c r="IC73">
        <v>5</v>
      </c>
      <c r="ID73">
        <v>2007</v>
      </c>
      <c r="IE73">
        <v>1</v>
      </c>
      <c r="IF73">
        <v>23</v>
      </c>
      <c r="IG73">
        <v>1.3</v>
      </c>
      <c r="IH73">
        <v>8.5</v>
      </c>
      <c r="II73">
        <v>0.25024400000000002</v>
      </c>
      <c r="IJ73">
        <v>2.4853499999999999</v>
      </c>
      <c r="IK73">
        <v>1.42578</v>
      </c>
      <c r="IL73">
        <v>2.2924799999999999</v>
      </c>
      <c r="IM73">
        <v>1.5478499999999999</v>
      </c>
      <c r="IN73">
        <v>2.2936999999999999</v>
      </c>
      <c r="IO73">
        <v>31.958500000000001</v>
      </c>
      <c r="IP73">
        <v>14.2896</v>
      </c>
      <c r="IQ73">
        <v>18</v>
      </c>
      <c r="IR73">
        <v>633.66999999999996</v>
      </c>
      <c r="IS73">
        <v>432.56900000000002</v>
      </c>
      <c r="IT73">
        <v>25.0014</v>
      </c>
      <c r="IU73">
        <v>26</v>
      </c>
      <c r="IV73">
        <v>30.000800000000002</v>
      </c>
      <c r="IW73">
        <v>26.032299999999999</v>
      </c>
      <c r="IX73">
        <v>26.001200000000001</v>
      </c>
      <c r="IY73">
        <v>5.0521000000000003</v>
      </c>
      <c r="IZ73">
        <v>24.9236</v>
      </c>
      <c r="JA73">
        <v>0</v>
      </c>
      <c r="JB73">
        <v>25</v>
      </c>
      <c r="JC73">
        <v>50</v>
      </c>
      <c r="JD73">
        <v>18.5869</v>
      </c>
      <c r="JE73">
        <v>101.142</v>
      </c>
      <c r="JF73">
        <v>101.08799999999999</v>
      </c>
    </row>
    <row r="74" spans="1:266" x14ac:dyDescent="0.2">
      <c r="A74">
        <v>58</v>
      </c>
      <c r="B74">
        <v>1657258538</v>
      </c>
      <c r="C74">
        <v>7499.9000000953674</v>
      </c>
      <c r="D74" t="s">
        <v>575</v>
      </c>
      <c r="E74" t="s">
        <v>576</v>
      </c>
      <c r="F74" t="s">
        <v>394</v>
      </c>
      <c r="H74" t="s">
        <v>477</v>
      </c>
      <c r="I74" t="s">
        <v>561</v>
      </c>
      <c r="J74" t="s">
        <v>562</v>
      </c>
      <c r="K74">
        <v>1657258538</v>
      </c>
      <c r="L74">
        <f t="shared" si="46"/>
        <v>4.2377391831155279E-3</v>
      </c>
      <c r="M74">
        <f t="shared" si="47"/>
        <v>4.2377391831155276</v>
      </c>
      <c r="N74">
        <f t="shared" si="48"/>
        <v>-2.8232595256235742</v>
      </c>
      <c r="O74">
        <f t="shared" si="49"/>
        <v>6.5328200000000001</v>
      </c>
      <c r="P74">
        <f t="shared" si="50"/>
        <v>20.131314430689542</v>
      </c>
      <c r="Q74">
        <f t="shared" si="51"/>
        <v>2.0411534878978403</v>
      </c>
      <c r="R74">
        <f t="shared" si="52"/>
        <v>0.66237544372566004</v>
      </c>
      <c r="S74">
        <f t="shared" si="53"/>
        <v>0.35394709917675943</v>
      </c>
      <c r="T74">
        <f t="shared" si="54"/>
        <v>1.9166368394596793</v>
      </c>
      <c r="U74">
        <f t="shared" si="55"/>
        <v>0.32123952771013059</v>
      </c>
      <c r="V74">
        <f t="shared" si="56"/>
        <v>0.20346088429826881</v>
      </c>
      <c r="W74">
        <f t="shared" si="57"/>
        <v>241.73800307548137</v>
      </c>
      <c r="X74">
        <f t="shared" si="58"/>
        <v>27.002964584310899</v>
      </c>
      <c r="Y74">
        <f t="shared" si="59"/>
        <v>27.002964584310899</v>
      </c>
      <c r="Z74">
        <f t="shared" si="60"/>
        <v>3.5797829340284664</v>
      </c>
      <c r="AA74">
        <f t="shared" si="61"/>
        <v>65.530875287120551</v>
      </c>
      <c r="AB74">
        <f t="shared" si="62"/>
        <v>2.2808933212554003</v>
      </c>
      <c r="AC74">
        <f t="shared" si="63"/>
        <v>3.4806391815488045</v>
      </c>
      <c r="AD74">
        <f t="shared" si="64"/>
        <v>1.298889612773066</v>
      </c>
      <c r="AE74">
        <f t="shared" si="65"/>
        <v>-186.88429797539479</v>
      </c>
      <c r="AF74">
        <f t="shared" si="66"/>
        <v>-49.325951359519017</v>
      </c>
      <c r="AG74">
        <f t="shared" si="67"/>
        <v>-5.5409824527417006</v>
      </c>
      <c r="AH74">
        <f t="shared" si="68"/>
        <v>-1.3228712174132795E-2</v>
      </c>
      <c r="AI74">
        <v>0</v>
      </c>
      <c r="AJ74">
        <v>0</v>
      </c>
      <c r="AK74">
        <f t="shared" si="69"/>
        <v>1</v>
      </c>
      <c r="AL74">
        <f t="shared" si="70"/>
        <v>0</v>
      </c>
      <c r="AM74">
        <f t="shared" si="71"/>
        <v>25852.450636356854</v>
      </c>
      <c r="AN74" t="s">
        <v>395</v>
      </c>
      <c r="AO74" t="s">
        <v>395</v>
      </c>
      <c r="AP74">
        <v>0</v>
      </c>
      <c r="AQ74">
        <v>0</v>
      </c>
      <c r="AR74" t="e">
        <f t="shared" si="72"/>
        <v>#DIV/0!</v>
      </c>
      <c r="AS74">
        <v>0</v>
      </c>
      <c r="AT74" t="s">
        <v>395</v>
      </c>
      <c r="AU74" t="s">
        <v>395</v>
      </c>
      <c r="AV74">
        <v>0</v>
      </c>
      <c r="AW74">
        <v>0</v>
      </c>
      <c r="AX74" t="e">
        <f t="shared" si="73"/>
        <v>#DIV/0!</v>
      </c>
      <c r="AY74">
        <v>0.5</v>
      </c>
      <c r="AZ74">
        <f t="shared" si="74"/>
        <v>1261.2114005572441</v>
      </c>
      <c r="BA74">
        <f t="shared" si="75"/>
        <v>-2.8232595256235742</v>
      </c>
      <c r="BB74" t="e">
        <f t="shared" si="76"/>
        <v>#DIV/0!</v>
      </c>
      <c r="BC74">
        <f t="shared" si="77"/>
        <v>-2.2385299755268359E-3</v>
      </c>
      <c r="BD74" t="e">
        <f t="shared" si="78"/>
        <v>#DIV/0!</v>
      </c>
      <c r="BE74" t="e">
        <f t="shared" si="79"/>
        <v>#DIV/0!</v>
      </c>
      <c r="BF74" t="s">
        <v>395</v>
      </c>
      <c r="BG74">
        <v>0</v>
      </c>
      <c r="BH74" t="e">
        <f t="shared" si="80"/>
        <v>#DIV/0!</v>
      </c>
      <c r="BI74" t="e">
        <f t="shared" si="81"/>
        <v>#DIV/0!</v>
      </c>
      <c r="BJ74" t="e">
        <f t="shared" si="82"/>
        <v>#DIV/0!</v>
      </c>
      <c r="BK74" t="e">
        <f t="shared" si="83"/>
        <v>#DIV/0!</v>
      </c>
      <c r="BL74" t="e">
        <f t="shared" si="84"/>
        <v>#DIV/0!</v>
      </c>
      <c r="BM74" t="e">
        <f t="shared" si="85"/>
        <v>#DIV/0!</v>
      </c>
      <c r="BN74" t="e">
        <f t="shared" si="86"/>
        <v>#DIV/0!</v>
      </c>
      <c r="BO74" t="e">
        <f t="shared" si="87"/>
        <v>#DIV/0!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f t="shared" si="88"/>
        <v>1500</v>
      </c>
      <c r="CI74">
        <f t="shared" si="89"/>
        <v>1261.2114005572441</v>
      </c>
      <c r="CJ74">
        <f t="shared" si="90"/>
        <v>0.84080760037149616</v>
      </c>
      <c r="CK74">
        <f t="shared" si="91"/>
        <v>0.16115866871698759</v>
      </c>
      <c r="CL74">
        <v>6</v>
      </c>
      <c r="CM74">
        <v>0.5</v>
      </c>
      <c r="CN74" t="s">
        <v>396</v>
      </c>
      <c r="CO74">
        <v>2</v>
      </c>
      <c r="CP74">
        <v>1657258538</v>
      </c>
      <c r="CQ74">
        <v>6.5328200000000001</v>
      </c>
      <c r="CR74">
        <v>3.7380599999999999</v>
      </c>
      <c r="CS74">
        <v>22.495799999999999</v>
      </c>
      <c r="CT74">
        <v>18.354600000000001</v>
      </c>
      <c r="CU74">
        <v>6.2648200000000003</v>
      </c>
      <c r="CV74">
        <v>22.412800000000001</v>
      </c>
      <c r="CW74">
        <v>600.17499999999995</v>
      </c>
      <c r="CX74">
        <v>101.292</v>
      </c>
      <c r="CY74">
        <v>9.9962999999999996E-2</v>
      </c>
      <c r="CZ74">
        <v>26.525600000000001</v>
      </c>
      <c r="DA74">
        <v>26.392499999999998</v>
      </c>
      <c r="DB74">
        <v>999.9</v>
      </c>
      <c r="DC74">
        <v>0</v>
      </c>
      <c r="DD74">
        <v>0</v>
      </c>
      <c r="DE74">
        <v>4993.12</v>
      </c>
      <c r="DF74">
        <v>0</v>
      </c>
      <c r="DG74">
        <v>1463.37</v>
      </c>
      <c r="DH74">
        <v>2.6609600000000002</v>
      </c>
      <c r="DI74">
        <v>6.54704</v>
      </c>
      <c r="DJ74">
        <v>3.8079499999999999</v>
      </c>
      <c r="DK74">
        <v>4.2536100000000001</v>
      </c>
      <c r="DL74">
        <v>3.7380599999999999</v>
      </c>
      <c r="DM74">
        <v>18.354600000000001</v>
      </c>
      <c r="DN74">
        <v>2.2900200000000002</v>
      </c>
      <c r="DO74">
        <v>1.8591599999999999</v>
      </c>
      <c r="DP74">
        <v>19.606400000000001</v>
      </c>
      <c r="DQ74">
        <v>16.293299999999999</v>
      </c>
      <c r="DR74">
        <v>1500</v>
      </c>
      <c r="DS74">
        <v>0.97299100000000005</v>
      </c>
      <c r="DT74">
        <v>2.7008799999999999E-2</v>
      </c>
      <c r="DU74">
        <v>0</v>
      </c>
      <c r="DV74">
        <v>694.11500000000001</v>
      </c>
      <c r="DW74">
        <v>4.9993100000000004</v>
      </c>
      <c r="DX74">
        <v>22991.599999999999</v>
      </c>
      <c r="DY74">
        <v>13259.2</v>
      </c>
      <c r="DZ74">
        <v>36.625</v>
      </c>
      <c r="EA74">
        <v>37.875</v>
      </c>
      <c r="EB74">
        <v>37</v>
      </c>
      <c r="EC74">
        <v>36.875</v>
      </c>
      <c r="ED74">
        <v>38.125</v>
      </c>
      <c r="EE74">
        <v>1454.62</v>
      </c>
      <c r="EF74">
        <v>40.380000000000003</v>
      </c>
      <c r="EG74">
        <v>0</v>
      </c>
      <c r="EH74">
        <v>1657258538.9000001</v>
      </c>
      <c r="EI74">
        <v>0</v>
      </c>
      <c r="EJ74">
        <v>693.60738461538472</v>
      </c>
      <c r="EK74">
        <v>3.46844444214726</v>
      </c>
      <c r="EL74">
        <v>1059.076923131739</v>
      </c>
      <c r="EM74">
        <v>22873.36153846154</v>
      </c>
      <c r="EN74">
        <v>15</v>
      </c>
      <c r="EO74">
        <v>1657258570</v>
      </c>
      <c r="EP74" t="s">
        <v>577</v>
      </c>
      <c r="EQ74">
        <v>1657258570</v>
      </c>
      <c r="ER74">
        <v>1657258569.5</v>
      </c>
      <c r="ES74">
        <v>51</v>
      </c>
      <c r="ET74">
        <v>0.13700000000000001</v>
      </c>
      <c r="EU74">
        <v>-2E-3</v>
      </c>
      <c r="EV74">
        <v>0.26800000000000002</v>
      </c>
      <c r="EW74">
        <v>8.3000000000000004E-2</v>
      </c>
      <c r="EX74">
        <v>4</v>
      </c>
      <c r="EY74">
        <v>18</v>
      </c>
      <c r="EZ74">
        <v>0.22</v>
      </c>
      <c r="FA74">
        <v>0.02</v>
      </c>
      <c r="FB74">
        <v>2.7161295121951219</v>
      </c>
      <c r="FC74">
        <v>4.5413519163765792E-2</v>
      </c>
      <c r="FD74">
        <v>2.0745055238181889E-2</v>
      </c>
      <c r="FE74">
        <v>1</v>
      </c>
      <c r="FF74">
        <v>4.2360697560975611</v>
      </c>
      <c r="FG74">
        <v>-0.1737175609756039</v>
      </c>
      <c r="FH74">
        <v>2.1407096781755331E-2</v>
      </c>
      <c r="FI74">
        <v>1</v>
      </c>
      <c r="FJ74">
        <v>2</v>
      </c>
      <c r="FK74">
        <v>2</v>
      </c>
      <c r="FL74" t="s">
        <v>410</v>
      </c>
      <c r="FM74">
        <v>3.1793</v>
      </c>
      <c r="FN74">
        <v>2.7644000000000002</v>
      </c>
      <c r="FO74">
        <v>1.88025E-3</v>
      </c>
      <c r="FP74">
        <v>1.1278900000000001E-3</v>
      </c>
      <c r="FQ74">
        <v>0.11596099999999999</v>
      </c>
      <c r="FR74">
        <v>0.100869</v>
      </c>
      <c r="FS74">
        <v>31878.2</v>
      </c>
      <c r="FT74">
        <v>24864.5</v>
      </c>
      <c r="FU74">
        <v>29977.4</v>
      </c>
      <c r="FV74">
        <v>24336.799999999999</v>
      </c>
      <c r="FW74">
        <v>35240.199999999997</v>
      </c>
      <c r="FX74">
        <v>31975.4</v>
      </c>
      <c r="FY74">
        <v>43837.599999999999</v>
      </c>
      <c r="FZ74">
        <v>39740.699999999997</v>
      </c>
      <c r="GA74">
        <v>2.1904699999999999</v>
      </c>
      <c r="GB74">
        <v>1.8992199999999999</v>
      </c>
      <c r="GC74">
        <v>9.0137099999999998E-2</v>
      </c>
      <c r="GD74">
        <v>0</v>
      </c>
      <c r="GE74">
        <v>24.915199999999999</v>
      </c>
      <c r="GF74">
        <v>999.9</v>
      </c>
      <c r="GG74">
        <v>59.4</v>
      </c>
      <c r="GH74">
        <v>29.6</v>
      </c>
      <c r="GI74">
        <v>24.415099999999999</v>
      </c>
      <c r="GJ74">
        <v>30.454599999999999</v>
      </c>
      <c r="GK74">
        <v>39.326900000000002</v>
      </c>
      <c r="GL74">
        <v>1</v>
      </c>
      <c r="GM74">
        <v>-8.4448700000000002E-2</v>
      </c>
      <c r="GN74">
        <v>-0.25880700000000001</v>
      </c>
      <c r="GO74">
        <v>20.2669</v>
      </c>
      <c r="GP74">
        <v>5.22478</v>
      </c>
      <c r="GQ74">
        <v>11.907500000000001</v>
      </c>
      <c r="GR74">
        <v>4.9638999999999998</v>
      </c>
      <c r="GS74">
        <v>3.2919999999999998</v>
      </c>
      <c r="GT74">
        <v>9999</v>
      </c>
      <c r="GU74">
        <v>9999</v>
      </c>
      <c r="GV74">
        <v>5539</v>
      </c>
      <c r="GW74">
        <v>978.5</v>
      </c>
      <c r="GX74">
        <v>1.8769800000000001</v>
      </c>
      <c r="GY74">
        <v>1.8752899999999999</v>
      </c>
      <c r="GZ74">
        <v>1.8739300000000001</v>
      </c>
      <c r="HA74">
        <v>1.87313</v>
      </c>
      <c r="HB74">
        <v>1.87469</v>
      </c>
      <c r="HC74">
        <v>1.86964</v>
      </c>
      <c r="HD74">
        <v>1.8737999999999999</v>
      </c>
      <c r="HE74">
        <v>1.87893</v>
      </c>
      <c r="HF74">
        <v>0</v>
      </c>
      <c r="HG74">
        <v>0</v>
      </c>
      <c r="HH74">
        <v>0</v>
      </c>
      <c r="HI74">
        <v>0</v>
      </c>
      <c r="HJ74" t="s">
        <v>399</v>
      </c>
      <c r="HK74" t="s">
        <v>400</v>
      </c>
      <c r="HL74" t="s">
        <v>401</v>
      </c>
      <c r="HM74" t="s">
        <v>401</v>
      </c>
      <c r="HN74" t="s">
        <v>401</v>
      </c>
      <c r="HO74" t="s">
        <v>401</v>
      </c>
      <c r="HP74">
        <v>0</v>
      </c>
      <c r="HQ74">
        <v>100</v>
      </c>
      <c r="HR74">
        <v>100</v>
      </c>
      <c r="HS74">
        <v>0.26800000000000002</v>
      </c>
      <c r="HT74">
        <v>8.3000000000000004E-2</v>
      </c>
      <c r="HU74">
        <v>0.128171157204956</v>
      </c>
      <c r="HV74">
        <v>9.7846438420996166E-4</v>
      </c>
      <c r="HW74">
        <v>-2.5827086373742828E-6</v>
      </c>
      <c r="HX74">
        <v>7.8586341386663365E-10</v>
      </c>
      <c r="HY74">
        <v>-0.1017285966688041</v>
      </c>
      <c r="HZ74">
        <v>-8.4438002641763817E-3</v>
      </c>
      <c r="IA74">
        <v>1.264093270743213E-3</v>
      </c>
      <c r="IB74">
        <v>-1.32040390140585E-5</v>
      </c>
      <c r="IC74">
        <v>5</v>
      </c>
      <c r="ID74">
        <v>2007</v>
      </c>
      <c r="IE74">
        <v>1</v>
      </c>
      <c r="IF74">
        <v>23</v>
      </c>
      <c r="IG74">
        <v>1.3</v>
      </c>
      <c r="IH74">
        <v>10.3</v>
      </c>
      <c r="II74">
        <v>3.1738299999999997E-2</v>
      </c>
      <c r="IJ74">
        <v>4.99756</v>
      </c>
      <c r="IK74">
        <v>1.42578</v>
      </c>
      <c r="IL74">
        <v>2.2924799999999999</v>
      </c>
      <c r="IM74">
        <v>1.5478499999999999</v>
      </c>
      <c r="IN74">
        <v>2.34009</v>
      </c>
      <c r="IO74">
        <v>32.244599999999998</v>
      </c>
      <c r="IP74">
        <v>14.263400000000001</v>
      </c>
      <c r="IQ74">
        <v>18</v>
      </c>
      <c r="IR74">
        <v>633.88699999999994</v>
      </c>
      <c r="IS74">
        <v>431.096</v>
      </c>
      <c r="IT74">
        <v>25.000299999999999</v>
      </c>
      <c r="IU74">
        <v>26.187999999999999</v>
      </c>
      <c r="IV74">
        <v>30.000499999999999</v>
      </c>
      <c r="IW74">
        <v>26.185099999999998</v>
      </c>
      <c r="IX74">
        <v>26.145700000000001</v>
      </c>
      <c r="IY74">
        <v>0</v>
      </c>
      <c r="IZ74">
        <v>26.412800000000001</v>
      </c>
      <c r="JA74">
        <v>0</v>
      </c>
      <c r="JB74">
        <v>25</v>
      </c>
      <c r="JC74">
        <v>0</v>
      </c>
      <c r="JD74">
        <v>18.332000000000001</v>
      </c>
      <c r="JE74">
        <v>101.08</v>
      </c>
      <c r="JF74">
        <v>101.074</v>
      </c>
    </row>
    <row r="75" spans="1:266" x14ac:dyDescent="0.2">
      <c r="A75">
        <v>59</v>
      </c>
      <c r="B75">
        <v>1657258646</v>
      </c>
      <c r="C75">
        <v>7607.9000000953674</v>
      </c>
      <c r="D75" t="s">
        <v>578</v>
      </c>
      <c r="E75" t="s">
        <v>579</v>
      </c>
      <c r="F75" t="s">
        <v>394</v>
      </c>
      <c r="H75" t="s">
        <v>477</v>
      </c>
      <c r="I75" t="s">
        <v>561</v>
      </c>
      <c r="J75" t="s">
        <v>562</v>
      </c>
      <c r="K75">
        <v>1657258646</v>
      </c>
      <c r="L75">
        <f t="shared" si="46"/>
        <v>4.4214274898618545E-3</v>
      </c>
      <c r="M75">
        <f t="shared" si="47"/>
        <v>4.4214274898618546</v>
      </c>
      <c r="N75">
        <f t="shared" si="48"/>
        <v>13.780206777057044</v>
      </c>
      <c r="O75">
        <f t="shared" si="49"/>
        <v>384.72399999999999</v>
      </c>
      <c r="P75">
        <f t="shared" si="50"/>
        <v>312.80059248897584</v>
      </c>
      <c r="Q75">
        <f t="shared" si="51"/>
        <v>31.713965908378739</v>
      </c>
      <c r="R75">
        <f t="shared" si="52"/>
        <v>39.006076436907996</v>
      </c>
      <c r="S75">
        <f t="shared" si="53"/>
        <v>0.37207986703413143</v>
      </c>
      <c r="T75">
        <f t="shared" si="54"/>
        <v>1.918952561268044</v>
      </c>
      <c r="U75">
        <f t="shared" si="55"/>
        <v>0.33615616394059278</v>
      </c>
      <c r="V75">
        <f t="shared" si="56"/>
        <v>0.21303542909519718</v>
      </c>
      <c r="W75">
        <f t="shared" si="57"/>
        <v>241.73959907547425</v>
      </c>
      <c r="X75">
        <f t="shared" si="58"/>
        <v>26.548298088823891</v>
      </c>
      <c r="Y75">
        <f t="shared" si="59"/>
        <v>26.548298088823891</v>
      </c>
      <c r="Z75">
        <f t="shared" si="60"/>
        <v>3.4852984671803644</v>
      </c>
      <c r="AA75">
        <f t="shared" si="61"/>
        <v>64.334491453545766</v>
      </c>
      <c r="AB75">
        <f t="shared" si="62"/>
        <v>2.1890807388471001</v>
      </c>
      <c r="AC75">
        <f t="shared" si="63"/>
        <v>3.4026549202270102</v>
      </c>
      <c r="AD75">
        <f t="shared" si="64"/>
        <v>1.2962177283332643</v>
      </c>
      <c r="AE75">
        <f t="shared" si="65"/>
        <v>-194.98495230290777</v>
      </c>
      <c r="AF75">
        <f t="shared" si="66"/>
        <v>-42.064430638518004</v>
      </c>
      <c r="AG75">
        <f t="shared" si="67"/>
        <v>-4.6997873249732507</v>
      </c>
      <c r="AH75">
        <f t="shared" si="68"/>
        <v>-9.5711909247739868E-3</v>
      </c>
      <c r="AI75">
        <v>0</v>
      </c>
      <c r="AJ75">
        <v>0</v>
      </c>
      <c r="AK75">
        <f t="shared" si="69"/>
        <v>1</v>
      </c>
      <c r="AL75">
        <f t="shared" si="70"/>
        <v>0</v>
      </c>
      <c r="AM75">
        <f t="shared" si="71"/>
        <v>25944.300159721184</v>
      </c>
      <c r="AN75" t="s">
        <v>395</v>
      </c>
      <c r="AO75" t="s">
        <v>395</v>
      </c>
      <c r="AP75">
        <v>0</v>
      </c>
      <c r="AQ75">
        <v>0</v>
      </c>
      <c r="AR75" t="e">
        <f t="shared" si="72"/>
        <v>#DIV/0!</v>
      </c>
      <c r="AS75">
        <v>0</v>
      </c>
      <c r="AT75" t="s">
        <v>395</v>
      </c>
      <c r="AU75" t="s">
        <v>395</v>
      </c>
      <c r="AV75">
        <v>0</v>
      </c>
      <c r="AW75">
        <v>0</v>
      </c>
      <c r="AX75" t="e">
        <f t="shared" si="73"/>
        <v>#DIV/0!</v>
      </c>
      <c r="AY75">
        <v>0.5</v>
      </c>
      <c r="AZ75">
        <f t="shared" si="74"/>
        <v>1261.2198005572404</v>
      </c>
      <c r="BA75">
        <f t="shared" si="75"/>
        <v>13.780206777057044</v>
      </c>
      <c r="BB75" t="e">
        <f t="shared" si="76"/>
        <v>#DIV/0!</v>
      </c>
      <c r="BC75">
        <f t="shared" si="77"/>
        <v>1.0926094540355759E-2</v>
      </c>
      <c r="BD75" t="e">
        <f t="shared" si="78"/>
        <v>#DIV/0!</v>
      </c>
      <c r="BE75" t="e">
        <f t="shared" si="79"/>
        <v>#DIV/0!</v>
      </c>
      <c r="BF75" t="s">
        <v>395</v>
      </c>
      <c r="BG75">
        <v>0</v>
      </c>
      <c r="BH75" t="e">
        <f t="shared" si="80"/>
        <v>#DIV/0!</v>
      </c>
      <c r="BI75" t="e">
        <f t="shared" si="81"/>
        <v>#DIV/0!</v>
      </c>
      <c r="BJ75" t="e">
        <f t="shared" si="82"/>
        <v>#DIV/0!</v>
      </c>
      <c r="BK75" t="e">
        <f t="shared" si="83"/>
        <v>#DIV/0!</v>
      </c>
      <c r="BL75" t="e">
        <f t="shared" si="84"/>
        <v>#DIV/0!</v>
      </c>
      <c r="BM75" t="e">
        <f t="shared" si="85"/>
        <v>#DIV/0!</v>
      </c>
      <c r="BN75" t="e">
        <f t="shared" si="86"/>
        <v>#DIV/0!</v>
      </c>
      <c r="BO75" t="e">
        <f t="shared" si="87"/>
        <v>#DIV/0!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f t="shared" si="88"/>
        <v>1500.01</v>
      </c>
      <c r="CI75">
        <f t="shared" si="89"/>
        <v>1261.2198005572404</v>
      </c>
      <c r="CJ75">
        <f t="shared" si="90"/>
        <v>0.84080759498752711</v>
      </c>
      <c r="CK75">
        <f t="shared" si="91"/>
        <v>0.16115865832592732</v>
      </c>
      <c r="CL75">
        <v>6</v>
      </c>
      <c r="CM75">
        <v>0.5</v>
      </c>
      <c r="CN75" t="s">
        <v>396</v>
      </c>
      <c r="CO75">
        <v>2</v>
      </c>
      <c r="CP75">
        <v>1657258646</v>
      </c>
      <c r="CQ75">
        <v>384.72399999999999</v>
      </c>
      <c r="CR75">
        <v>400.2</v>
      </c>
      <c r="CS75">
        <v>21.5913</v>
      </c>
      <c r="CT75">
        <v>17.2668</v>
      </c>
      <c r="CU75">
        <v>384.62900000000002</v>
      </c>
      <c r="CV75">
        <v>21.425699999999999</v>
      </c>
      <c r="CW75">
        <v>600.20299999999997</v>
      </c>
      <c r="CX75">
        <v>101.28700000000001</v>
      </c>
      <c r="CY75">
        <v>0.10016700000000001</v>
      </c>
      <c r="CZ75">
        <v>26.1417</v>
      </c>
      <c r="DA75">
        <v>26.091100000000001</v>
      </c>
      <c r="DB75">
        <v>999.9</v>
      </c>
      <c r="DC75">
        <v>0</v>
      </c>
      <c r="DD75">
        <v>0</v>
      </c>
      <c r="DE75">
        <v>5003.12</v>
      </c>
      <c r="DF75">
        <v>0</v>
      </c>
      <c r="DG75">
        <v>214.82</v>
      </c>
      <c r="DH75">
        <v>-15.2668</v>
      </c>
      <c r="DI75">
        <v>393.42700000000002</v>
      </c>
      <c r="DJ75">
        <v>407.23099999999999</v>
      </c>
      <c r="DK75">
        <v>4.3245100000000001</v>
      </c>
      <c r="DL75">
        <v>400.2</v>
      </c>
      <c r="DM75">
        <v>17.2668</v>
      </c>
      <c r="DN75">
        <v>2.1869200000000002</v>
      </c>
      <c r="DO75">
        <v>1.7488999999999999</v>
      </c>
      <c r="DP75">
        <v>18.866800000000001</v>
      </c>
      <c r="DQ75">
        <v>15.337400000000001</v>
      </c>
      <c r="DR75">
        <v>1500.01</v>
      </c>
      <c r="DS75">
        <v>0.97299100000000005</v>
      </c>
      <c r="DT75">
        <v>2.7008799999999999E-2</v>
      </c>
      <c r="DU75">
        <v>0</v>
      </c>
      <c r="DV75">
        <v>673.72699999999998</v>
      </c>
      <c r="DW75">
        <v>4.9993100000000004</v>
      </c>
      <c r="DX75">
        <v>22413.599999999999</v>
      </c>
      <c r="DY75">
        <v>13259.3</v>
      </c>
      <c r="DZ75">
        <v>37.5</v>
      </c>
      <c r="EA75">
        <v>39.375</v>
      </c>
      <c r="EB75">
        <v>38.125</v>
      </c>
      <c r="EC75">
        <v>37.311999999999998</v>
      </c>
      <c r="ED75">
        <v>38.811999999999998</v>
      </c>
      <c r="EE75">
        <v>1454.63</v>
      </c>
      <c r="EF75">
        <v>40.380000000000003</v>
      </c>
      <c r="EG75">
        <v>0</v>
      </c>
      <c r="EH75">
        <v>1657258646.9000001</v>
      </c>
      <c r="EI75">
        <v>0</v>
      </c>
      <c r="EJ75">
        <v>681.32007692307684</v>
      </c>
      <c r="EK75">
        <v>-59.649709405253077</v>
      </c>
      <c r="EL75">
        <v>-1332.964103023211</v>
      </c>
      <c r="EM75">
        <v>22295.646153846152</v>
      </c>
      <c r="EN75">
        <v>15</v>
      </c>
      <c r="EO75">
        <v>1657258673.5</v>
      </c>
      <c r="EP75" t="s">
        <v>580</v>
      </c>
      <c r="EQ75">
        <v>1657258673.5</v>
      </c>
      <c r="ER75">
        <v>1657258569.5</v>
      </c>
      <c r="ES75">
        <v>52</v>
      </c>
      <c r="ET75">
        <v>-0.19800000000000001</v>
      </c>
      <c r="EU75">
        <v>-2E-3</v>
      </c>
      <c r="EV75">
        <v>9.5000000000000001E-2</v>
      </c>
      <c r="EW75">
        <v>8.3000000000000004E-2</v>
      </c>
      <c r="EX75">
        <v>401</v>
      </c>
      <c r="EY75">
        <v>18</v>
      </c>
      <c r="EZ75">
        <v>0.25</v>
      </c>
      <c r="FA75">
        <v>0.02</v>
      </c>
      <c r="FB75">
        <v>-14.48139756097561</v>
      </c>
      <c r="FC75">
        <v>-5.9426571428571862</v>
      </c>
      <c r="FD75">
        <v>0.61345319875865167</v>
      </c>
      <c r="FE75">
        <v>0</v>
      </c>
      <c r="FF75">
        <v>4.3551021951219511</v>
      </c>
      <c r="FG75">
        <v>-0.20298146341462239</v>
      </c>
      <c r="FH75">
        <v>2.0873239900933638E-2</v>
      </c>
      <c r="FI75">
        <v>1</v>
      </c>
      <c r="FJ75">
        <v>1</v>
      </c>
      <c r="FK75">
        <v>2</v>
      </c>
      <c r="FL75" t="s">
        <v>398</v>
      </c>
      <c r="FM75">
        <v>3.1792099999999999</v>
      </c>
      <c r="FN75">
        <v>2.76464</v>
      </c>
      <c r="FO75">
        <v>9.8569400000000001E-2</v>
      </c>
      <c r="FP75">
        <v>0.102103</v>
      </c>
      <c r="FQ75">
        <v>0.11231099999999999</v>
      </c>
      <c r="FR75">
        <v>9.6563499999999997E-2</v>
      </c>
      <c r="FS75">
        <v>28795.5</v>
      </c>
      <c r="FT75">
        <v>22343.599999999999</v>
      </c>
      <c r="FU75">
        <v>29983.599999999999</v>
      </c>
      <c r="FV75">
        <v>24329.3</v>
      </c>
      <c r="FW75">
        <v>35401.699999999997</v>
      </c>
      <c r="FX75">
        <v>32127.3</v>
      </c>
      <c r="FY75">
        <v>43847.199999999997</v>
      </c>
      <c r="FZ75">
        <v>39731.5</v>
      </c>
      <c r="GA75">
        <v>2.1888999999999998</v>
      </c>
      <c r="GB75">
        <v>1.89585</v>
      </c>
      <c r="GC75">
        <v>9.1645900000000002E-2</v>
      </c>
      <c r="GD75">
        <v>0</v>
      </c>
      <c r="GE75">
        <v>24.588200000000001</v>
      </c>
      <c r="GF75">
        <v>999.9</v>
      </c>
      <c r="GG75">
        <v>59.4</v>
      </c>
      <c r="GH75">
        <v>29.7</v>
      </c>
      <c r="GI75">
        <v>24.556699999999999</v>
      </c>
      <c r="GJ75">
        <v>30.904599999999999</v>
      </c>
      <c r="GK75">
        <v>39.591299999999997</v>
      </c>
      <c r="GL75">
        <v>1</v>
      </c>
      <c r="GM75">
        <v>-7.5005100000000005E-2</v>
      </c>
      <c r="GN75">
        <v>-0.26289499999999999</v>
      </c>
      <c r="GO75">
        <v>20.268999999999998</v>
      </c>
      <c r="GP75">
        <v>5.2277699999999996</v>
      </c>
      <c r="GQ75">
        <v>11.907999999999999</v>
      </c>
      <c r="GR75">
        <v>4.9648000000000003</v>
      </c>
      <c r="GS75">
        <v>3.2919999999999998</v>
      </c>
      <c r="GT75">
        <v>9999</v>
      </c>
      <c r="GU75">
        <v>9999</v>
      </c>
      <c r="GV75">
        <v>5539</v>
      </c>
      <c r="GW75">
        <v>978.5</v>
      </c>
      <c r="GX75">
        <v>1.87697</v>
      </c>
      <c r="GY75">
        <v>1.8752500000000001</v>
      </c>
      <c r="GZ75">
        <v>1.87392</v>
      </c>
      <c r="HA75">
        <v>1.8731100000000001</v>
      </c>
      <c r="HB75">
        <v>1.8746799999999999</v>
      </c>
      <c r="HC75">
        <v>1.8696299999999999</v>
      </c>
      <c r="HD75">
        <v>1.87378</v>
      </c>
      <c r="HE75">
        <v>1.8789400000000001</v>
      </c>
      <c r="HF75">
        <v>0</v>
      </c>
      <c r="HG75">
        <v>0</v>
      </c>
      <c r="HH75">
        <v>0</v>
      </c>
      <c r="HI75">
        <v>0</v>
      </c>
      <c r="HJ75" t="s">
        <v>399</v>
      </c>
      <c r="HK75" t="s">
        <v>400</v>
      </c>
      <c r="HL75" t="s">
        <v>401</v>
      </c>
      <c r="HM75" t="s">
        <v>401</v>
      </c>
      <c r="HN75" t="s">
        <v>401</v>
      </c>
      <c r="HO75" t="s">
        <v>401</v>
      </c>
      <c r="HP75">
        <v>0</v>
      </c>
      <c r="HQ75">
        <v>100</v>
      </c>
      <c r="HR75">
        <v>100</v>
      </c>
      <c r="HS75">
        <v>9.5000000000000001E-2</v>
      </c>
      <c r="HT75">
        <v>0.1656</v>
      </c>
      <c r="HU75">
        <v>0.26471343587761692</v>
      </c>
      <c r="HV75">
        <v>9.7846438420996166E-4</v>
      </c>
      <c r="HW75">
        <v>-2.5827086373742828E-6</v>
      </c>
      <c r="HX75">
        <v>7.8586341386663365E-10</v>
      </c>
      <c r="HY75">
        <v>-0.1038818412147311</v>
      </c>
      <c r="HZ75">
        <v>-8.4438002641763817E-3</v>
      </c>
      <c r="IA75">
        <v>1.264093270743213E-3</v>
      </c>
      <c r="IB75">
        <v>-1.32040390140585E-5</v>
      </c>
      <c r="IC75">
        <v>5</v>
      </c>
      <c r="ID75">
        <v>2007</v>
      </c>
      <c r="IE75">
        <v>1</v>
      </c>
      <c r="IF75">
        <v>23</v>
      </c>
      <c r="IG75">
        <v>1.3</v>
      </c>
      <c r="IH75">
        <v>1.3</v>
      </c>
      <c r="II75">
        <v>1.0376000000000001</v>
      </c>
      <c r="IJ75">
        <v>2.4377399999999998</v>
      </c>
      <c r="IK75">
        <v>1.42578</v>
      </c>
      <c r="IL75">
        <v>2.2924799999999999</v>
      </c>
      <c r="IM75">
        <v>1.5478499999999999</v>
      </c>
      <c r="IN75">
        <v>2.3706100000000001</v>
      </c>
      <c r="IO75">
        <v>32.465400000000002</v>
      </c>
      <c r="IP75">
        <v>14.2721</v>
      </c>
      <c r="IQ75">
        <v>18</v>
      </c>
      <c r="IR75">
        <v>633.94299999999998</v>
      </c>
      <c r="IS75">
        <v>430.012</v>
      </c>
      <c r="IT75">
        <v>25.000699999999998</v>
      </c>
      <c r="IU75">
        <v>26.3032</v>
      </c>
      <c r="IV75">
        <v>30.000399999999999</v>
      </c>
      <c r="IW75">
        <v>26.296600000000002</v>
      </c>
      <c r="IX75">
        <v>26.255600000000001</v>
      </c>
      <c r="IY75">
        <v>20.807700000000001</v>
      </c>
      <c r="IZ75">
        <v>31.873799999999999</v>
      </c>
      <c r="JA75">
        <v>0</v>
      </c>
      <c r="JB75">
        <v>25</v>
      </c>
      <c r="JC75">
        <v>400</v>
      </c>
      <c r="JD75">
        <v>17.244199999999999</v>
      </c>
      <c r="JE75">
        <v>101.101</v>
      </c>
      <c r="JF75">
        <v>101.048</v>
      </c>
    </row>
    <row r="76" spans="1:266" x14ac:dyDescent="0.2">
      <c r="A76">
        <v>60</v>
      </c>
      <c r="B76">
        <v>1657258749.5</v>
      </c>
      <c r="C76">
        <v>7711.4000000953674</v>
      </c>
      <c r="D76" t="s">
        <v>581</v>
      </c>
      <c r="E76" t="s">
        <v>582</v>
      </c>
      <c r="F76" t="s">
        <v>394</v>
      </c>
      <c r="H76" t="s">
        <v>477</v>
      </c>
      <c r="I76" t="s">
        <v>561</v>
      </c>
      <c r="J76" t="s">
        <v>562</v>
      </c>
      <c r="K76">
        <v>1657258749.5</v>
      </c>
      <c r="L76">
        <f t="shared" si="46"/>
        <v>4.4132100775104268E-3</v>
      </c>
      <c r="M76">
        <f t="shared" si="47"/>
        <v>4.4132100775104268</v>
      </c>
      <c r="N76">
        <f t="shared" si="48"/>
        <v>12.666716285939117</v>
      </c>
      <c r="O76">
        <f t="shared" si="49"/>
        <v>385.72300000000001</v>
      </c>
      <c r="P76">
        <f t="shared" si="50"/>
        <v>320.11731720151715</v>
      </c>
      <c r="Q76">
        <f t="shared" si="51"/>
        <v>32.452745663778174</v>
      </c>
      <c r="R76">
        <f t="shared" si="52"/>
        <v>39.103696498210503</v>
      </c>
      <c r="S76">
        <f t="shared" si="53"/>
        <v>0.37937479973903393</v>
      </c>
      <c r="T76">
        <f t="shared" si="54"/>
        <v>1.9143969675355808</v>
      </c>
      <c r="U76">
        <f t="shared" si="55"/>
        <v>0.34202470474976482</v>
      </c>
      <c r="V76">
        <f t="shared" si="56"/>
        <v>0.21681394781187324</v>
      </c>
      <c r="W76">
        <f t="shared" si="57"/>
        <v>241.74584207463943</v>
      </c>
      <c r="X76">
        <f t="shared" si="58"/>
        <v>26.363159355386678</v>
      </c>
      <c r="Y76">
        <f t="shared" si="59"/>
        <v>26.363159355386678</v>
      </c>
      <c r="Z76">
        <f t="shared" si="60"/>
        <v>3.4474530803675774</v>
      </c>
      <c r="AA76">
        <f t="shared" si="61"/>
        <v>64.659343619983005</v>
      </c>
      <c r="AB76">
        <f t="shared" si="62"/>
        <v>2.17563562307445</v>
      </c>
      <c r="AC76">
        <f t="shared" si="63"/>
        <v>3.3647660203003804</v>
      </c>
      <c r="AD76">
        <f t="shared" si="64"/>
        <v>1.2718174572931273</v>
      </c>
      <c r="AE76">
        <f t="shared" si="65"/>
        <v>-194.62256441820983</v>
      </c>
      <c r="AF76">
        <f t="shared" si="66"/>
        <v>-42.394049705450875</v>
      </c>
      <c r="AG76">
        <f t="shared" si="67"/>
        <v>-4.7389837915179713</v>
      </c>
      <c r="AH76">
        <f t="shared" si="68"/>
        <v>-9.7558405392490499E-3</v>
      </c>
      <c r="AI76">
        <v>0</v>
      </c>
      <c r="AJ76">
        <v>0</v>
      </c>
      <c r="AK76">
        <f t="shared" si="69"/>
        <v>1</v>
      </c>
      <c r="AL76">
        <f t="shared" si="70"/>
        <v>0</v>
      </c>
      <c r="AM76">
        <f t="shared" si="71"/>
        <v>25845.998951364079</v>
      </c>
      <c r="AN76" t="s">
        <v>395</v>
      </c>
      <c r="AO76" t="s">
        <v>395</v>
      </c>
      <c r="AP76">
        <v>0</v>
      </c>
      <c r="AQ76">
        <v>0</v>
      </c>
      <c r="AR76" t="e">
        <f t="shared" si="72"/>
        <v>#DIV/0!</v>
      </c>
      <c r="AS76">
        <v>0</v>
      </c>
      <c r="AT76" t="s">
        <v>395</v>
      </c>
      <c r="AU76" t="s">
        <v>395</v>
      </c>
      <c r="AV76">
        <v>0</v>
      </c>
      <c r="AW76">
        <v>0</v>
      </c>
      <c r="AX76" t="e">
        <f t="shared" si="73"/>
        <v>#DIV/0!</v>
      </c>
      <c r="AY76">
        <v>0.5</v>
      </c>
      <c r="AZ76">
        <f t="shared" si="74"/>
        <v>1261.2609005568081</v>
      </c>
      <c r="BA76">
        <f t="shared" si="75"/>
        <v>12.666716285939117</v>
      </c>
      <c r="BB76" t="e">
        <f t="shared" si="76"/>
        <v>#DIV/0!</v>
      </c>
      <c r="BC76">
        <f t="shared" si="77"/>
        <v>1.0042899355991413E-2</v>
      </c>
      <c r="BD76" t="e">
        <f t="shared" si="78"/>
        <v>#DIV/0!</v>
      </c>
      <c r="BE76" t="e">
        <f t="shared" si="79"/>
        <v>#DIV/0!</v>
      </c>
      <c r="BF76" t="s">
        <v>395</v>
      </c>
      <c r="BG76">
        <v>0</v>
      </c>
      <c r="BH76" t="e">
        <f t="shared" si="80"/>
        <v>#DIV/0!</v>
      </c>
      <c r="BI76" t="e">
        <f t="shared" si="81"/>
        <v>#DIV/0!</v>
      </c>
      <c r="BJ76" t="e">
        <f t="shared" si="82"/>
        <v>#DIV/0!</v>
      </c>
      <c r="BK76" t="e">
        <f t="shared" si="83"/>
        <v>#DIV/0!</v>
      </c>
      <c r="BL76" t="e">
        <f t="shared" si="84"/>
        <v>#DIV/0!</v>
      </c>
      <c r="BM76" t="e">
        <f t="shared" si="85"/>
        <v>#DIV/0!</v>
      </c>
      <c r="BN76" t="e">
        <f t="shared" si="86"/>
        <v>#DIV/0!</v>
      </c>
      <c r="BO76" t="e">
        <f t="shared" si="87"/>
        <v>#DIV/0!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f t="shared" si="88"/>
        <v>1500.06</v>
      </c>
      <c r="CI76">
        <f t="shared" si="89"/>
        <v>1261.2609005568081</v>
      </c>
      <c r="CJ76">
        <f t="shared" si="90"/>
        <v>0.84080696809248168</v>
      </c>
      <c r="CK76">
        <f t="shared" si="91"/>
        <v>0.16115744841848956</v>
      </c>
      <c r="CL76">
        <v>6</v>
      </c>
      <c r="CM76">
        <v>0.5</v>
      </c>
      <c r="CN76" t="s">
        <v>396</v>
      </c>
      <c r="CO76">
        <v>2</v>
      </c>
      <c r="CP76">
        <v>1657258749.5</v>
      </c>
      <c r="CQ76">
        <v>385.72300000000001</v>
      </c>
      <c r="CR76">
        <v>400.089</v>
      </c>
      <c r="CS76">
        <v>21.460699999999999</v>
      </c>
      <c r="CT76">
        <v>17.1431</v>
      </c>
      <c r="CU76">
        <v>385.61799999999999</v>
      </c>
      <c r="CV76">
        <v>21.298500000000001</v>
      </c>
      <c r="CW76">
        <v>600.125</v>
      </c>
      <c r="CX76">
        <v>101.27800000000001</v>
      </c>
      <c r="CY76">
        <v>9.9663500000000002E-2</v>
      </c>
      <c r="CZ76">
        <v>25.952400000000001</v>
      </c>
      <c r="DA76">
        <v>25.825800000000001</v>
      </c>
      <c r="DB76">
        <v>999.9</v>
      </c>
      <c r="DC76">
        <v>0</v>
      </c>
      <c r="DD76">
        <v>0</v>
      </c>
      <c r="DE76">
        <v>4984.38</v>
      </c>
      <c r="DF76">
        <v>0</v>
      </c>
      <c r="DG76">
        <v>260.78399999999999</v>
      </c>
      <c r="DH76">
        <v>-14.365500000000001</v>
      </c>
      <c r="DI76">
        <v>394.18299999999999</v>
      </c>
      <c r="DJ76">
        <v>407.06700000000001</v>
      </c>
      <c r="DK76">
        <v>4.3175499999999998</v>
      </c>
      <c r="DL76">
        <v>400.089</v>
      </c>
      <c r="DM76">
        <v>17.1431</v>
      </c>
      <c r="DN76">
        <v>2.1735099999999998</v>
      </c>
      <c r="DO76">
        <v>1.7362299999999999</v>
      </c>
      <c r="DP76">
        <v>18.7684</v>
      </c>
      <c r="DQ76">
        <v>15.2242</v>
      </c>
      <c r="DR76">
        <v>1500.06</v>
      </c>
      <c r="DS76">
        <v>0.97301199999999999</v>
      </c>
      <c r="DT76">
        <v>2.6988399999999999E-2</v>
      </c>
      <c r="DU76">
        <v>0</v>
      </c>
      <c r="DV76">
        <v>674.97199999999998</v>
      </c>
      <c r="DW76">
        <v>4.9993100000000004</v>
      </c>
      <c r="DX76">
        <v>17144.5</v>
      </c>
      <c r="DY76">
        <v>13259.8</v>
      </c>
      <c r="DZ76">
        <v>38.625</v>
      </c>
      <c r="EA76">
        <v>40.375</v>
      </c>
      <c r="EB76">
        <v>39.125</v>
      </c>
      <c r="EC76">
        <v>37.936999999999998</v>
      </c>
      <c r="ED76">
        <v>39.686999999999998</v>
      </c>
      <c r="EE76">
        <v>1454.71</v>
      </c>
      <c r="EF76">
        <v>40.35</v>
      </c>
      <c r="EG76">
        <v>0</v>
      </c>
      <c r="EH76">
        <v>1657258750.0999999</v>
      </c>
      <c r="EI76">
        <v>0</v>
      </c>
      <c r="EJ76">
        <v>674.32423076923078</v>
      </c>
      <c r="EK76">
        <v>4.7824273543799256</v>
      </c>
      <c r="EL76">
        <v>-29.880330072815269</v>
      </c>
      <c r="EM76">
        <v>17545.992307692311</v>
      </c>
      <c r="EN76">
        <v>15</v>
      </c>
      <c r="EO76">
        <v>1657258673.5</v>
      </c>
      <c r="EP76" t="s">
        <v>580</v>
      </c>
      <c r="EQ76">
        <v>1657258673.5</v>
      </c>
      <c r="ER76">
        <v>1657258569.5</v>
      </c>
      <c r="ES76">
        <v>52</v>
      </c>
      <c r="ET76">
        <v>-0.19800000000000001</v>
      </c>
      <c r="EU76">
        <v>-2E-3</v>
      </c>
      <c r="EV76">
        <v>9.5000000000000001E-2</v>
      </c>
      <c r="EW76">
        <v>8.3000000000000004E-2</v>
      </c>
      <c r="EX76">
        <v>401</v>
      </c>
      <c r="EY76">
        <v>18</v>
      </c>
      <c r="EZ76">
        <v>0.25</v>
      </c>
      <c r="FA76">
        <v>0.02</v>
      </c>
      <c r="FB76">
        <v>-14.3368825</v>
      </c>
      <c r="FC76">
        <v>-0.36788105065663401</v>
      </c>
      <c r="FD76">
        <v>4.5402636969123229E-2</v>
      </c>
      <c r="FE76">
        <v>0</v>
      </c>
      <c r="FF76">
        <v>4.280945</v>
      </c>
      <c r="FG76">
        <v>7.5152645403363472E-2</v>
      </c>
      <c r="FH76">
        <v>1.6658062012130971E-2</v>
      </c>
      <c r="FI76">
        <v>1</v>
      </c>
      <c r="FJ76">
        <v>1</v>
      </c>
      <c r="FK76">
        <v>2</v>
      </c>
      <c r="FL76" t="s">
        <v>398</v>
      </c>
      <c r="FM76">
        <v>3.1789299999999998</v>
      </c>
      <c r="FN76">
        <v>2.7640500000000001</v>
      </c>
      <c r="FO76">
        <v>9.8730700000000005E-2</v>
      </c>
      <c r="FP76">
        <v>0.102046</v>
      </c>
      <c r="FQ76">
        <v>0.111805</v>
      </c>
      <c r="FR76">
        <v>9.6039799999999995E-2</v>
      </c>
      <c r="FS76">
        <v>28785.200000000001</v>
      </c>
      <c r="FT76">
        <v>22340.2</v>
      </c>
      <c r="FU76">
        <v>29978.799999999999</v>
      </c>
      <c r="FV76">
        <v>24324.400000000001</v>
      </c>
      <c r="FW76">
        <v>35417.699999999997</v>
      </c>
      <c r="FX76">
        <v>32139.3</v>
      </c>
      <c r="FY76">
        <v>43841.2</v>
      </c>
      <c r="FZ76">
        <v>39722.9</v>
      </c>
      <c r="GA76">
        <v>2.1873800000000001</v>
      </c>
      <c r="GB76">
        <v>1.8919999999999999</v>
      </c>
      <c r="GC76">
        <v>9.6119899999999994E-2</v>
      </c>
      <c r="GD76">
        <v>0</v>
      </c>
      <c r="GE76">
        <v>24.248899999999999</v>
      </c>
      <c r="GF76">
        <v>999.9</v>
      </c>
      <c r="GG76">
        <v>59.6</v>
      </c>
      <c r="GH76">
        <v>29.8</v>
      </c>
      <c r="GI76">
        <v>24.785299999999999</v>
      </c>
      <c r="GJ76">
        <v>30.764600000000002</v>
      </c>
      <c r="GK76">
        <v>39.258800000000001</v>
      </c>
      <c r="GL76">
        <v>1</v>
      </c>
      <c r="GM76">
        <v>-6.6890199999999997E-2</v>
      </c>
      <c r="GN76">
        <v>-0.33555299999999999</v>
      </c>
      <c r="GO76">
        <v>20.2685</v>
      </c>
      <c r="GP76">
        <v>5.2214799999999997</v>
      </c>
      <c r="GQ76">
        <v>11.908099999999999</v>
      </c>
      <c r="GR76">
        <v>4.9636500000000003</v>
      </c>
      <c r="GS76">
        <v>3.2913299999999999</v>
      </c>
      <c r="GT76">
        <v>9999</v>
      </c>
      <c r="GU76">
        <v>9999</v>
      </c>
      <c r="GV76">
        <v>5539</v>
      </c>
      <c r="GW76">
        <v>978.5</v>
      </c>
      <c r="GX76">
        <v>1.8769800000000001</v>
      </c>
      <c r="GY76">
        <v>1.87527</v>
      </c>
      <c r="GZ76">
        <v>1.8739300000000001</v>
      </c>
      <c r="HA76">
        <v>1.8730899999999999</v>
      </c>
      <c r="HB76">
        <v>1.8746799999999999</v>
      </c>
      <c r="HC76">
        <v>1.86961</v>
      </c>
      <c r="HD76">
        <v>1.8737999999999999</v>
      </c>
      <c r="HE76">
        <v>1.8789400000000001</v>
      </c>
      <c r="HF76">
        <v>0</v>
      </c>
      <c r="HG76">
        <v>0</v>
      </c>
      <c r="HH76">
        <v>0</v>
      </c>
      <c r="HI76">
        <v>0</v>
      </c>
      <c r="HJ76" t="s">
        <v>399</v>
      </c>
      <c r="HK76" t="s">
        <v>400</v>
      </c>
      <c r="HL76" t="s">
        <v>401</v>
      </c>
      <c r="HM76" t="s">
        <v>401</v>
      </c>
      <c r="HN76" t="s">
        <v>401</v>
      </c>
      <c r="HO76" t="s">
        <v>401</v>
      </c>
      <c r="HP76">
        <v>0</v>
      </c>
      <c r="HQ76">
        <v>100</v>
      </c>
      <c r="HR76">
        <v>100</v>
      </c>
      <c r="HS76">
        <v>0.105</v>
      </c>
      <c r="HT76">
        <v>0.16220000000000001</v>
      </c>
      <c r="HU76">
        <v>6.6700414853342577E-2</v>
      </c>
      <c r="HV76">
        <v>9.7846438420996166E-4</v>
      </c>
      <c r="HW76">
        <v>-2.5827086373742828E-6</v>
      </c>
      <c r="HX76">
        <v>7.8586341386663365E-10</v>
      </c>
      <c r="HY76">
        <v>-0.1038818412147311</v>
      </c>
      <c r="HZ76">
        <v>-8.4438002641763817E-3</v>
      </c>
      <c r="IA76">
        <v>1.264093270743213E-3</v>
      </c>
      <c r="IB76">
        <v>-1.32040390140585E-5</v>
      </c>
      <c r="IC76">
        <v>5</v>
      </c>
      <c r="ID76">
        <v>2007</v>
      </c>
      <c r="IE76">
        <v>1</v>
      </c>
      <c r="IF76">
        <v>23</v>
      </c>
      <c r="IG76">
        <v>1.3</v>
      </c>
      <c r="IH76">
        <v>3</v>
      </c>
      <c r="II76">
        <v>1.03271</v>
      </c>
      <c r="IJ76">
        <v>2.4316399999999998</v>
      </c>
      <c r="IK76">
        <v>1.42578</v>
      </c>
      <c r="IL76">
        <v>2.2912599999999999</v>
      </c>
      <c r="IM76">
        <v>1.5478499999999999</v>
      </c>
      <c r="IN76">
        <v>2.3803700000000001</v>
      </c>
      <c r="IO76">
        <v>32.576099999999997</v>
      </c>
      <c r="IP76">
        <v>14.263400000000001</v>
      </c>
      <c r="IQ76">
        <v>18</v>
      </c>
      <c r="IR76">
        <v>633.90700000000004</v>
      </c>
      <c r="IS76">
        <v>428.58199999999999</v>
      </c>
      <c r="IT76">
        <v>24.997599999999998</v>
      </c>
      <c r="IU76">
        <v>26.390899999999998</v>
      </c>
      <c r="IV76">
        <v>30.0001</v>
      </c>
      <c r="IW76">
        <v>26.396599999999999</v>
      </c>
      <c r="IX76">
        <v>26.355699999999999</v>
      </c>
      <c r="IY76">
        <v>20.700399999999998</v>
      </c>
      <c r="IZ76">
        <v>33.573</v>
      </c>
      <c r="JA76">
        <v>0</v>
      </c>
      <c r="JB76">
        <v>25</v>
      </c>
      <c r="JC76">
        <v>400</v>
      </c>
      <c r="JD76">
        <v>17.019300000000001</v>
      </c>
      <c r="JE76">
        <v>101.086</v>
      </c>
      <c r="JF76">
        <v>101.027</v>
      </c>
    </row>
    <row r="77" spans="1:266" x14ac:dyDescent="0.2">
      <c r="A77">
        <v>61</v>
      </c>
      <c r="B77">
        <v>1657258825</v>
      </c>
      <c r="C77">
        <v>7786.9000000953674</v>
      </c>
      <c r="D77" t="s">
        <v>583</v>
      </c>
      <c r="E77" t="s">
        <v>584</v>
      </c>
      <c r="F77" t="s">
        <v>394</v>
      </c>
      <c r="H77" t="s">
        <v>477</v>
      </c>
      <c r="I77" t="s">
        <v>561</v>
      </c>
      <c r="J77" t="s">
        <v>562</v>
      </c>
      <c r="K77">
        <v>1657258825</v>
      </c>
      <c r="L77">
        <f t="shared" si="46"/>
        <v>4.3811239352113084E-3</v>
      </c>
      <c r="M77">
        <f t="shared" si="47"/>
        <v>4.3811239352113081</v>
      </c>
      <c r="N77">
        <f t="shared" si="48"/>
        <v>15.611026783955504</v>
      </c>
      <c r="O77">
        <f t="shared" si="49"/>
        <v>581.84199999999998</v>
      </c>
      <c r="P77">
        <f t="shared" si="50"/>
        <v>495.42852201723434</v>
      </c>
      <c r="Q77">
        <f t="shared" si="51"/>
        <v>50.22548488089852</v>
      </c>
      <c r="R77">
        <f t="shared" si="52"/>
        <v>58.985898621830195</v>
      </c>
      <c r="S77">
        <f t="shared" si="53"/>
        <v>0.36247061385074997</v>
      </c>
      <c r="T77">
        <f t="shared" si="54"/>
        <v>1.9169193604677606</v>
      </c>
      <c r="U77">
        <f t="shared" si="55"/>
        <v>0.32825475119676534</v>
      </c>
      <c r="V77">
        <f t="shared" si="56"/>
        <v>0.20796356121545367</v>
      </c>
      <c r="W77">
        <f t="shared" si="57"/>
        <v>241.72988207471107</v>
      </c>
      <c r="X77">
        <f t="shared" si="58"/>
        <v>26.418834894802341</v>
      </c>
      <c r="Y77">
        <f t="shared" si="59"/>
        <v>26.418834894802341</v>
      </c>
      <c r="Z77">
        <f t="shared" si="60"/>
        <v>3.4587961566301439</v>
      </c>
      <c r="AA77">
        <f t="shared" si="61"/>
        <v>63.527276201374313</v>
      </c>
      <c r="AB77">
        <f t="shared" si="62"/>
        <v>2.1431178881476898</v>
      </c>
      <c r="AC77">
        <f t="shared" si="63"/>
        <v>3.3735397081314287</v>
      </c>
      <c r="AD77">
        <f t="shared" si="64"/>
        <v>1.3156782684824542</v>
      </c>
      <c r="AE77">
        <f t="shared" si="65"/>
        <v>-193.20756554281868</v>
      </c>
      <c r="AF77">
        <f t="shared" si="66"/>
        <v>-43.656515853425638</v>
      </c>
      <c r="AG77">
        <f t="shared" si="67"/>
        <v>-4.8761223114296897</v>
      </c>
      <c r="AH77">
        <f t="shared" si="68"/>
        <v>-1.0321632962948968E-2</v>
      </c>
      <c r="AI77">
        <v>0</v>
      </c>
      <c r="AJ77">
        <v>0</v>
      </c>
      <c r="AK77">
        <f t="shared" si="69"/>
        <v>1</v>
      </c>
      <c r="AL77">
        <f t="shared" si="70"/>
        <v>0</v>
      </c>
      <c r="AM77">
        <f t="shared" si="71"/>
        <v>25905.904418728333</v>
      </c>
      <c r="AN77" t="s">
        <v>395</v>
      </c>
      <c r="AO77" t="s">
        <v>395</v>
      </c>
      <c r="AP77">
        <v>0</v>
      </c>
      <c r="AQ77">
        <v>0</v>
      </c>
      <c r="AR77" t="e">
        <f t="shared" si="72"/>
        <v>#DIV/0!</v>
      </c>
      <c r="AS77">
        <v>0</v>
      </c>
      <c r="AT77" t="s">
        <v>395</v>
      </c>
      <c r="AU77" t="s">
        <v>395</v>
      </c>
      <c r="AV77">
        <v>0</v>
      </c>
      <c r="AW77">
        <v>0</v>
      </c>
      <c r="AX77" t="e">
        <f t="shared" si="73"/>
        <v>#DIV/0!</v>
      </c>
      <c r="AY77">
        <v>0.5</v>
      </c>
      <c r="AZ77">
        <f t="shared" si="74"/>
        <v>1261.1769005568451</v>
      </c>
      <c r="BA77">
        <f t="shared" si="75"/>
        <v>15.611026783955504</v>
      </c>
      <c r="BB77" t="e">
        <f t="shared" si="76"/>
        <v>#DIV/0!</v>
      </c>
      <c r="BC77">
        <f t="shared" si="77"/>
        <v>1.2378142017240242E-2</v>
      </c>
      <c r="BD77" t="e">
        <f t="shared" si="78"/>
        <v>#DIV/0!</v>
      </c>
      <c r="BE77" t="e">
        <f t="shared" si="79"/>
        <v>#DIV/0!</v>
      </c>
      <c r="BF77" t="s">
        <v>395</v>
      </c>
      <c r="BG77">
        <v>0</v>
      </c>
      <c r="BH77" t="e">
        <f t="shared" si="80"/>
        <v>#DIV/0!</v>
      </c>
      <c r="BI77" t="e">
        <f t="shared" si="81"/>
        <v>#DIV/0!</v>
      </c>
      <c r="BJ77" t="e">
        <f t="shared" si="82"/>
        <v>#DIV/0!</v>
      </c>
      <c r="BK77" t="e">
        <f t="shared" si="83"/>
        <v>#DIV/0!</v>
      </c>
      <c r="BL77" t="e">
        <f t="shared" si="84"/>
        <v>#DIV/0!</v>
      </c>
      <c r="BM77" t="e">
        <f t="shared" si="85"/>
        <v>#DIV/0!</v>
      </c>
      <c r="BN77" t="e">
        <f t="shared" si="86"/>
        <v>#DIV/0!</v>
      </c>
      <c r="BO77" t="e">
        <f t="shared" si="87"/>
        <v>#DIV/0!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f t="shared" si="88"/>
        <v>1499.96</v>
      </c>
      <c r="CI77">
        <f t="shared" si="89"/>
        <v>1261.1769005568451</v>
      </c>
      <c r="CJ77">
        <f t="shared" si="90"/>
        <v>0.84080702189181389</v>
      </c>
      <c r="CK77">
        <f t="shared" si="91"/>
        <v>0.16115755225120074</v>
      </c>
      <c r="CL77">
        <v>6</v>
      </c>
      <c r="CM77">
        <v>0.5</v>
      </c>
      <c r="CN77" t="s">
        <v>396</v>
      </c>
      <c r="CO77">
        <v>2</v>
      </c>
      <c r="CP77">
        <v>1657258825</v>
      </c>
      <c r="CQ77">
        <v>581.84199999999998</v>
      </c>
      <c r="CR77">
        <v>600</v>
      </c>
      <c r="CS77">
        <v>21.139900000000001</v>
      </c>
      <c r="CT77">
        <v>16.851900000000001</v>
      </c>
      <c r="CU77">
        <v>581.74</v>
      </c>
      <c r="CV77">
        <v>20.9863</v>
      </c>
      <c r="CW77">
        <v>600.07100000000003</v>
      </c>
      <c r="CX77">
        <v>101.27800000000001</v>
      </c>
      <c r="CY77">
        <v>9.9863099999999996E-2</v>
      </c>
      <c r="CZ77">
        <v>25.996400000000001</v>
      </c>
      <c r="DA77">
        <v>25.865200000000002</v>
      </c>
      <c r="DB77">
        <v>999.9</v>
      </c>
      <c r="DC77">
        <v>0</v>
      </c>
      <c r="DD77">
        <v>0</v>
      </c>
      <c r="DE77">
        <v>4995</v>
      </c>
      <c r="DF77">
        <v>0</v>
      </c>
      <c r="DG77">
        <v>152.54</v>
      </c>
      <c r="DH77">
        <v>-18.343900000000001</v>
      </c>
      <c r="DI77">
        <v>594.21799999999996</v>
      </c>
      <c r="DJ77">
        <v>610.28499999999997</v>
      </c>
      <c r="DK77">
        <v>4.28796</v>
      </c>
      <c r="DL77">
        <v>600</v>
      </c>
      <c r="DM77">
        <v>16.851900000000001</v>
      </c>
      <c r="DN77">
        <v>2.141</v>
      </c>
      <c r="DO77">
        <v>1.7067300000000001</v>
      </c>
      <c r="DP77">
        <v>18.5276</v>
      </c>
      <c r="DQ77">
        <v>14.957800000000001</v>
      </c>
      <c r="DR77">
        <v>1499.96</v>
      </c>
      <c r="DS77">
        <v>0.97300699999999996</v>
      </c>
      <c r="DT77">
        <v>2.69935E-2</v>
      </c>
      <c r="DU77">
        <v>0</v>
      </c>
      <c r="DV77">
        <v>694.39099999999996</v>
      </c>
      <c r="DW77">
        <v>4.9993100000000004</v>
      </c>
      <c r="DX77">
        <v>22456.400000000001</v>
      </c>
      <c r="DY77">
        <v>13258.9</v>
      </c>
      <c r="DZ77">
        <v>39.375</v>
      </c>
      <c r="EA77">
        <v>40.936999999999998</v>
      </c>
      <c r="EB77">
        <v>39.811999999999998</v>
      </c>
      <c r="EC77">
        <v>38.875</v>
      </c>
      <c r="ED77">
        <v>40.436999999999998</v>
      </c>
      <c r="EE77">
        <v>1454.61</v>
      </c>
      <c r="EF77">
        <v>40.35</v>
      </c>
      <c r="EG77">
        <v>0</v>
      </c>
      <c r="EH77">
        <v>1657258825.7</v>
      </c>
      <c r="EI77">
        <v>0</v>
      </c>
      <c r="EJ77">
        <v>694.85619230769225</v>
      </c>
      <c r="EK77">
        <v>-2.8296410303716888</v>
      </c>
      <c r="EL77">
        <v>491.54529186713279</v>
      </c>
      <c r="EM77">
        <v>22528.257692307699</v>
      </c>
      <c r="EN77">
        <v>15</v>
      </c>
      <c r="EO77">
        <v>1657258846</v>
      </c>
      <c r="EP77" t="s">
        <v>585</v>
      </c>
      <c r="EQ77">
        <v>1657258846</v>
      </c>
      <c r="ER77">
        <v>1657258569.5</v>
      </c>
      <c r="ES77">
        <v>53</v>
      </c>
      <c r="ET77">
        <v>0.20799999999999999</v>
      </c>
      <c r="EU77">
        <v>-2E-3</v>
      </c>
      <c r="EV77">
        <v>0.10199999999999999</v>
      </c>
      <c r="EW77">
        <v>8.3000000000000004E-2</v>
      </c>
      <c r="EX77">
        <v>600</v>
      </c>
      <c r="EY77">
        <v>18</v>
      </c>
      <c r="EZ77">
        <v>0.09</v>
      </c>
      <c r="FA77">
        <v>0.02</v>
      </c>
      <c r="FB77">
        <v>-18.651137500000001</v>
      </c>
      <c r="FC77">
        <v>2.3752514071295159</v>
      </c>
      <c r="FD77">
        <v>0.23323043399983201</v>
      </c>
      <c r="FE77">
        <v>0</v>
      </c>
      <c r="FF77">
        <v>4.2850039999999989</v>
      </c>
      <c r="FG77">
        <v>2.650041275798071E-2</v>
      </c>
      <c r="FH77">
        <v>2.6759052673815328E-3</v>
      </c>
      <c r="FI77">
        <v>1</v>
      </c>
      <c r="FJ77">
        <v>1</v>
      </c>
      <c r="FK77">
        <v>2</v>
      </c>
      <c r="FL77" t="s">
        <v>398</v>
      </c>
      <c r="FM77">
        <v>3.1787999999999998</v>
      </c>
      <c r="FN77">
        <v>2.7643</v>
      </c>
      <c r="FO77">
        <v>0.133768</v>
      </c>
      <c r="FP77">
        <v>0.13730100000000001</v>
      </c>
      <c r="FQ77">
        <v>0.110639</v>
      </c>
      <c r="FR77">
        <v>9.4868599999999997E-2</v>
      </c>
      <c r="FS77">
        <v>27664.5</v>
      </c>
      <c r="FT77">
        <v>21465</v>
      </c>
      <c r="FU77">
        <v>29976.5</v>
      </c>
      <c r="FV77">
        <v>24326.3</v>
      </c>
      <c r="FW77">
        <v>35463.199999999997</v>
      </c>
      <c r="FX77">
        <v>32184.9</v>
      </c>
      <c r="FY77">
        <v>43836.6</v>
      </c>
      <c r="FZ77">
        <v>39725.4</v>
      </c>
      <c r="GA77">
        <v>2.1873800000000001</v>
      </c>
      <c r="GB77">
        <v>1.8927499999999999</v>
      </c>
      <c r="GC77">
        <v>0.118379</v>
      </c>
      <c r="GD77">
        <v>0</v>
      </c>
      <c r="GE77">
        <v>23.922599999999999</v>
      </c>
      <c r="GF77">
        <v>999.9</v>
      </c>
      <c r="GG77">
        <v>59.7</v>
      </c>
      <c r="GH77">
        <v>29.9</v>
      </c>
      <c r="GI77">
        <v>24.9711</v>
      </c>
      <c r="GJ77">
        <v>30.924600000000002</v>
      </c>
      <c r="GK77">
        <v>39.363</v>
      </c>
      <c r="GL77">
        <v>1</v>
      </c>
      <c r="GM77">
        <v>-6.76118E-2</v>
      </c>
      <c r="GN77">
        <v>-0.40642200000000001</v>
      </c>
      <c r="GO77">
        <v>20.2683</v>
      </c>
      <c r="GP77">
        <v>5.2238800000000003</v>
      </c>
      <c r="GQ77">
        <v>11.907500000000001</v>
      </c>
      <c r="GR77">
        <v>4.9635999999999996</v>
      </c>
      <c r="GS77">
        <v>3.2913999999999999</v>
      </c>
      <c r="GT77">
        <v>9999</v>
      </c>
      <c r="GU77">
        <v>9999</v>
      </c>
      <c r="GV77">
        <v>5539</v>
      </c>
      <c r="GW77">
        <v>978.6</v>
      </c>
      <c r="GX77">
        <v>1.8769800000000001</v>
      </c>
      <c r="GY77">
        <v>1.8752899999999999</v>
      </c>
      <c r="GZ77">
        <v>1.8739300000000001</v>
      </c>
      <c r="HA77">
        <v>1.8731100000000001</v>
      </c>
      <c r="HB77">
        <v>1.8746799999999999</v>
      </c>
      <c r="HC77">
        <v>1.8695900000000001</v>
      </c>
      <c r="HD77">
        <v>1.87378</v>
      </c>
      <c r="HE77">
        <v>1.8789100000000001</v>
      </c>
      <c r="HF77">
        <v>0</v>
      </c>
      <c r="HG77">
        <v>0</v>
      </c>
      <c r="HH77">
        <v>0</v>
      </c>
      <c r="HI77">
        <v>0</v>
      </c>
      <c r="HJ77" t="s">
        <v>399</v>
      </c>
      <c r="HK77" t="s">
        <v>400</v>
      </c>
      <c r="HL77" t="s">
        <v>401</v>
      </c>
      <c r="HM77" t="s">
        <v>401</v>
      </c>
      <c r="HN77" t="s">
        <v>401</v>
      </c>
      <c r="HO77" t="s">
        <v>401</v>
      </c>
      <c r="HP77">
        <v>0</v>
      </c>
      <c r="HQ77">
        <v>100</v>
      </c>
      <c r="HR77">
        <v>100</v>
      </c>
      <c r="HS77">
        <v>0.10199999999999999</v>
      </c>
      <c r="HT77">
        <v>0.15359999999999999</v>
      </c>
      <c r="HU77">
        <v>6.6700414853342577E-2</v>
      </c>
      <c r="HV77">
        <v>9.7846438420996166E-4</v>
      </c>
      <c r="HW77">
        <v>-2.5827086373742828E-6</v>
      </c>
      <c r="HX77">
        <v>7.8586341386663365E-10</v>
      </c>
      <c r="HY77">
        <v>-0.1038818412147311</v>
      </c>
      <c r="HZ77">
        <v>-8.4438002641763817E-3</v>
      </c>
      <c r="IA77">
        <v>1.264093270743213E-3</v>
      </c>
      <c r="IB77">
        <v>-1.32040390140585E-5</v>
      </c>
      <c r="IC77">
        <v>5</v>
      </c>
      <c r="ID77">
        <v>2007</v>
      </c>
      <c r="IE77">
        <v>1</v>
      </c>
      <c r="IF77">
        <v>23</v>
      </c>
      <c r="IG77">
        <v>2.5</v>
      </c>
      <c r="IH77">
        <v>4.3</v>
      </c>
      <c r="II77">
        <v>1.4355500000000001</v>
      </c>
      <c r="IJ77">
        <v>2.4426299999999999</v>
      </c>
      <c r="IK77">
        <v>1.42578</v>
      </c>
      <c r="IL77">
        <v>2.2912599999999999</v>
      </c>
      <c r="IM77">
        <v>1.5478499999999999</v>
      </c>
      <c r="IN77">
        <v>2.3791500000000001</v>
      </c>
      <c r="IO77">
        <v>32.598199999999999</v>
      </c>
      <c r="IP77">
        <v>14.2546</v>
      </c>
      <c r="IQ77">
        <v>18</v>
      </c>
      <c r="IR77">
        <v>634.19000000000005</v>
      </c>
      <c r="IS77">
        <v>429.2</v>
      </c>
      <c r="IT77">
        <v>25.0002</v>
      </c>
      <c r="IU77">
        <v>26.3931</v>
      </c>
      <c r="IV77">
        <v>30</v>
      </c>
      <c r="IW77">
        <v>26.422499999999999</v>
      </c>
      <c r="IX77">
        <v>26.3809</v>
      </c>
      <c r="IY77">
        <v>28.7409</v>
      </c>
      <c r="IZ77">
        <v>34.402200000000001</v>
      </c>
      <c r="JA77">
        <v>0</v>
      </c>
      <c r="JB77">
        <v>25</v>
      </c>
      <c r="JC77">
        <v>600</v>
      </c>
      <c r="JD77">
        <v>16.953199999999999</v>
      </c>
      <c r="JE77">
        <v>101.077</v>
      </c>
      <c r="JF77">
        <v>101.03400000000001</v>
      </c>
    </row>
    <row r="78" spans="1:266" x14ac:dyDescent="0.2">
      <c r="A78">
        <v>62</v>
      </c>
      <c r="B78">
        <v>1657258922</v>
      </c>
      <c r="C78">
        <v>7883.9000000953674</v>
      </c>
      <c r="D78" t="s">
        <v>586</v>
      </c>
      <c r="E78" t="s">
        <v>587</v>
      </c>
      <c r="F78" t="s">
        <v>394</v>
      </c>
      <c r="H78" t="s">
        <v>477</v>
      </c>
      <c r="I78" t="s">
        <v>561</v>
      </c>
      <c r="J78" t="s">
        <v>562</v>
      </c>
      <c r="K78">
        <v>1657258922</v>
      </c>
      <c r="L78">
        <f t="shared" si="46"/>
        <v>4.4080991777953092E-3</v>
      </c>
      <c r="M78">
        <f t="shared" si="47"/>
        <v>4.4080991777953091</v>
      </c>
      <c r="N78">
        <f t="shared" si="48"/>
        <v>16.39179634297172</v>
      </c>
      <c r="O78">
        <f t="shared" si="49"/>
        <v>780.18500000000006</v>
      </c>
      <c r="P78">
        <f t="shared" si="50"/>
        <v>687.38654908847298</v>
      </c>
      <c r="Q78">
        <f t="shared" si="51"/>
        <v>69.68178843522999</v>
      </c>
      <c r="R78">
        <f t="shared" si="52"/>
        <v>79.088958290545023</v>
      </c>
      <c r="S78">
        <f t="shared" si="53"/>
        <v>0.36926841788985865</v>
      </c>
      <c r="T78">
        <f t="shared" si="54"/>
        <v>1.9119505193731114</v>
      </c>
      <c r="U78">
        <f t="shared" si="55"/>
        <v>0.3337415866481252</v>
      </c>
      <c r="V78">
        <f t="shared" si="56"/>
        <v>0.21149487539538425</v>
      </c>
      <c r="W78">
        <f t="shared" si="57"/>
        <v>241.73582807522229</v>
      </c>
      <c r="X78">
        <f t="shared" si="58"/>
        <v>26.71486597676191</v>
      </c>
      <c r="Y78">
        <f t="shared" si="59"/>
        <v>26.71486597676191</v>
      </c>
      <c r="Z78">
        <f t="shared" si="60"/>
        <v>3.5196571522415465</v>
      </c>
      <c r="AA78">
        <f t="shared" si="61"/>
        <v>64.588421803590549</v>
      </c>
      <c r="AB78">
        <f t="shared" si="62"/>
        <v>2.2186187022963004</v>
      </c>
      <c r="AC78">
        <f t="shared" si="63"/>
        <v>3.4350099295551528</v>
      </c>
      <c r="AD78">
        <f t="shared" si="64"/>
        <v>1.3010384499452461</v>
      </c>
      <c r="AE78">
        <f t="shared" si="65"/>
        <v>-194.39717374077313</v>
      </c>
      <c r="AF78">
        <f t="shared" si="66"/>
        <v>-42.567325537471071</v>
      </c>
      <c r="AG78">
        <f t="shared" si="67"/>
        <v>-4.7812128448430498</v>
      </c>
      <c r="AH78">
        <f t="shared" si="68"/>
        <v>-9.8840478649648844E-3</v>
      </c>
      <c r="AI78">
        <v>0</v>
      </c>
      <c r="AJ78">
        <v>0</v>
      </c>
      <c r="AK78">
        <f t="shared" si="69"/>
        <v>1</v>
      </c>
      <c r="AL78">
        <f t="shared" si="70"/>
        <v>0</v>
      </c>
      <c r="AM78">
        <f t="shared" si="71"/>
        <v>25754.344464456615</v>
      </c>
      <c r="AN78" t="s">
        <v>395</v>
      </c>
      <c r="AO78" t="s">
        <v>395</v>
      </c>
      <c r="AP78">
        <v>0</v>
      </c>
      <c r="AQ78">
        <v>0</v>
      </c>
      <c r="AR78" t="e">
        <f t="shared" si="72"/>
        <v>#DIV/0!</v>
      </c>
      <c r="AS78">
        <v>0</v>
      </c>
      <c r="AT78" t="s">
        <v>395</v>
      </c>
      <c r="AU78" t="s">
        <v>395</v>
      </c>
      <c r="AV78">
        <v>0</v>
      </c>
      <c r="AW78">
        <v>0</v>
      </c>
      <c r="AX78" t="e">
        <f t="shared" si="73"/>
        <v>#DIV/0!</v>
      </c>
      <c r="AY78">
        <v>0.5</v>
      </c>
      <c r="AZ78">
        <f t="shared" si="74"/>
        <v>1261.2027005571101</v>
      </c>
      <c r="BA78">
        <f t="shared" si="75"/>
        <v>16.39179634297172</v>
      </c>
      <c r="BB78" t="e">
        <f t="shared" si="76"/>
        <v>#DIV/0!</v>
      </c>
      <c r="BC78">
        <f t="shared" si="77"/>
        <v>1.2996956267006868E-2</v>
      </c>
      <c r="BD78" t="e">
        <f t="shared" si="78"/>
        <v>#DIV/0!</v>
      </c>
      <c r="BE78" t="e">
        <f t="shared" si="79"/>
        <v>#DIV/0!</v>
      </c>
      <c r="BF78" t="s">
        <v>395</v>
      </c>
      <c r="BG78">
        <v>0</v>
      </c>
      <c r="BH78" t="e">
        <f t="shared" si="80"/>
        <v>#DIV/0!</v>
      </c>
      <c r="BI78" t="e">
        <f t="shared" si="81"/>
        <v>#DIV/0!</v>
      </c>
      <c r="BJ78" t="e">
        <f t="shared" si="82"/>
        <v>#DIV/0!</v>
      </c>
      <c r="BK78" t="e">
        <f t="shared" si="83"/>
        <v>#DIV/0!</v>
      </c>
      <c r="BL78" t="e">
        <f t="shared" si="84"/>
        <v>#DIV/0!</v>
      </c>
      <c r="BM78" t="e">
        <f t="shared" si="85"/>
        <v>#DIV/0!</v>
      </c>
      <c r="BN78" t="e">
        <f t="shared" si="86"/>
        <v>#DIV/0!</v>
      </c>
      <c r="BO78" t="e">
        <f t="shared" si="87"/>
        <v>#DIV/0!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f t="shared" si="88"/>
        <v>1499.99</v>
      </c>
      <c r="CI78">
        <f t="shared" si="89"/>
        <v>1261.2027005571101</v>
      </c>
      <c r="CJ78">
        <f t="shared" si="90"/>
        <v>0.84080740575411184</v>
      </c>
      <c r="CK78">
        <f t="shared" si="91"/>
        <v>0.16115829310543556</v>
      </c>
      <c r="CL78">
        <v>6</v>
      </c>
      <c r="CM78">
        <v>0.5</v>
      </c>
      <c r="CN78" t="s">
        <v>396</v>
      </c>
      <c r="CO78">
        <v>2</v>
      </c>
      <c r="CP78">
        <v>1657258922</v>
      </c>
      <c r="CQ78">
        <v>780.18500000000006</v>
      </c>
      <c r="CR78">
        <v>800.00800000000004</v>
      </c>
      <c r="CS78">
        <v>21.885899999999999</v>
      </c>
      <c r="CT78">
        <v>17.576000000000001</v>
      </c>
      <c r="CU78">
        <v>780.29200000000003</v>
      </c>
      <c r="CV78">
        <v>21.712399999999999</v>
      </c>
      <c r="CW78">
        <v>600.24</v>
      </c>
      <c r="CX78">
        <v>101.27200000000001</v>
      </c>
      <c r="CY78">
        <v>0.10005699999999999</v>
      </c>
      <c r="CZ78">
        <v>26.3019</v>
      </c>
      <c r="DA78">
        <v>26.265899999999998</v>
      </c>
      <c r="DB78">
        <v>999.9</v>
      </c>
      <c r="DC78">
        <v>0</v>
      </c>
      <c r="DD78">
        <v>0</v>
      </c>
      <c r="DE78">
        <v>4974.38</v>
      </c>
      <c r="DF78">
        <v>0</v>
      </c>
      <c r="DG78">
        <v>159.566</v>
      </c>
      <c r="DH78">
        <v>-19.8767</v>
      </c>
      <c r="DI78">
        <v>797.58699999999999</v>
      </c>
      <c r="DJ78">
        <v>814.32</v>
      </c>
      <c r="DK78">
        <v>4.3099299999999996</v>
      </c>
      <c r="DL78">
        <v>800.00800000000004</v>
      </c>
      <c r="DM78">
        <v>17.576000000000001</v>
      </c>
      <c r="DN78">
        <v>2.21644</v>
      </c>
      <c r="DO78">
        <v>1.77996</v>
      </c>
      <c r="DP78">
        <v>19.081600000000002</v>
      </c>
      <c r="DQ78">
        <v>15.6119</v>
      </c>
      <c r="DR78">
        <v>1499.99</v>
      </c>
      <c r="DS78">
        <v>0.97299599999999997</v>
      </c>
      <c r="DT78">
        <v>2.7003699999999999E-2</v>
      </c>
      <c r="DU78">
        <v>0</v>
      </c>
      <c r="DV78">
        <v>696.53399999999999</v>
      </c>
      <c r="DW78">
        <v>4.9993100000000004</v>
      </c>
      <c r="DX78">
        <v>22297.9</v>
      </c>
      <c r="DY78">
        <v>13259.1</v>
      </c>
      <c r="DZ78">
        <v>40.436999999999998</v>
      </c>
      <c r="EA78">
        <v>41.686999999999998</v>
      </c>
      <c r="EB78">
        <v>40.875</v>
      </c>
      <c r="EC78">
        <v>40.061999999999998</v>
      </c>
      <c r="ED78">
        <v>41.375</v>
      </c>
      <c r="EE78">
        <v>1454.62</v>
      </c>
      <c r="EF78">
        <v>40.369999999999997</v>
      </c>
      <c r="EG78">
        <v>0</v>
      </c>
      <c r="EH78">
        <v>1657258922.9000001</v>
      </c>
      <c r="EI78">
        <v>0</v>
      </c>
      <c r="EJ78">
        <v>697.54830769230773</v>
      </c>
      <c r="EK78">
        <v>-7.1491282010676551</v>
      </c>
      <c r="EL78">
        <v>-2995.938471041467</v>
      </c>
      <c r="EM78">
        <v>23098.1</v>
      </c>
      <c r="EN78">
        <v>15</v>
      </c>
      <c r="EO78">
        <v>1657258948</v>
      </c>
      <c r="EP78" t="s">
        <v>588</v>
      </c>
      <c r="EQ78">
        <v>1657258948</v>
      </c>
      <c r="ER78">
        <v>1657258569.5</v>
      </c>
      <c r="ES78">
        <v>54</v>
      </c>
      <c r="ET78">
        <v>8.5999999999999993E-2</v>
      </c>
      <c r="EU78">
        <v>-2E-3</v>
      </c>
      <c r="EV78">
        <v>-0.107</v>
      </c>
      <c r="EW78">
        <v>8.3000000000000004E-2</v>
      </c>
      <c r="EX78">
        <v>800</v>
      </c>
      <c r="EY78">
        <v>18</v>
      </c>
      <c r="EZ78">
        <v>0.11</v>
      </c>
      <c r="FA78">
        <v>0.02</v>
      </c>
      <c r="FB78">
        <v>-19.882836585365851</v>
      </c>
      <c r="FC78">
        <v>0.73324808362365124</v>
      </c>
      <c r="FD78">
        <v>9.7640979392020502E-2</v>
      </c>
      <c r="FE78">
        <v>0</v>
      </c>
      <c r="FF78">
        <v>4.2334843902439019</v>
      </c>
      <c r="FG78">
        <v>0.26657937282229321</v>
      </c>
      <c r="FH78">
        <v>2.849862555939385E-2</v>
      </c>
      <c r="FI78">
        <v>1</v>
      </c>
      <c r="FJ78">
        <v>1</v>
      </c>
      <c r="FK78">
        <v>2</v>
      </c>
      <c r="FL78" t="s">
        <v>398</v>
      </c>
      <c r="FM78">
        <v>3.1791499999999999</v>
      </c>
      <c r="FN78">
        <v>2.7644099999999998</v>
      </c>
      <c r="FO78">
        <v>0.163662</v>
      </c>
      <c r="FP78">
        <v>0.16708899999999999</v>
      </c>
      <c r="FQ78">
        <v>0.113307</v>
      </c>
      <c r="FR78">
        <v>9.7735699999999995E-2</v>
      </c>
      <c r="FS78">
        <v>26712.799999999999</v>
      </c>
      <c r="FT78">
        <v>20721.8</v>
      </c>
      <c r="FU78">
        <v>29979.7</v>
      </c>
      <c r="FV78">
        <v>24323.7</v>
      </c>
      <c r="FW78">
        <v>35360</v>
      </c>
      <c r="FX78">
        <v>32079.200000000001</v>
      </c>
      <c r="FY78">
        <v>43842.3</v>
      </c>
      <c r="FZ78">
        <v>39721.300000000003</v>
      </c>
      <c r="GA78">
        <v>2.1872199999999999</v>
      </c>
      <c r="GB78">
        <v>1.8937299999999999</v>
      </c>
      <c r="GC78">
        <v>0.126969</v>
      </c>
      <c r="GD78">
        <v>0</v>
      </c>
      <c r="GE78">
        <v>24.183399999999999</v>
      </c>
      <c r="GF78">
        <v>999.9</v>
      </c>
      <c r="GG78">
        <v>60</v>
      </c>
      <c r="GH78">
        <v>30</v>
      </c>
      <c r="GI78">
        <v>25.241099999999999</v>
      </c>
      <c r="GJ78">
        <v>30.9346</v>
      </c>
      <c r="GK78">
        <v>38.581699999999998</v>
      </c>
      <c r="GL78">
        <v>1</v>
      </c>
      <c r="GM78">
        <v>-6.5640199999999996E-2</v>
      </c>
      <c r="GN78">
        <v>-0.356076</v>
      </c>
      <c r="GO78">
        <v>20.268899999999999</v>
      </c>
      <c r="GP78">
        <v>5.2252299999999998</v>
      </c>
      <c r="GQ78">
        <v>11.907999999999999</v>
      </c>
      <c r="GR78">
        <v>4.96495</v>
      </c>
      <c r="GS78">
        <v>3.2919999999999998</v>
      </c>
      <c r="GT78">
        <v>9999</v>
      </c>
      <c r="GU78">
        <v>9999</v>
      </c>
      <c r="GV78">
        <v>5539</v>
      </c>
      <c r="GW78">
        <v>978.6</v>
      </c>
      <c r="GX78">
        <v>1.8769800000000001</v>
      </c>
      <c r="GY78">
        <v>1.8753</v>
      </c>
      <c r="GZ78">
        <v>1.87392</v>
      </c>
      <c r="HA78">
        <v>1.8730899999999999</v>
      </c>
      <c r="HB78">
        <v>1.87469</v>
      </c>
      <c r="HC78">
        <v>1.86965</v>
      </c>
      <c r="HD78">
        <v>1.8737999999999999</v>
      </c>
      <c r="HE78">
        <v>1.8788800000000001</v>
      </c>
      <c r="HF78">
        <v>0</v>
      </c>
      <c r="HG78">
        <v>0</v>
      </c>
      <c r="HH78">
        <v>0</v>
      </c>
      <c r="HI78">
        <v>0</v>
      </c>
      <c r="HJ78" t="s">
        <v>399</v>
      </c>
      <c r="HK78" t="s">
        <v>400</v>
      </c>
      <c r="HL78" t="s">
        <v>401</v>
      </c>
      <c r="HM78" t="s">
        <v>401</v>
      </c>
      <c r="HN78" t="s">
        <v>401</v>
      </c>
      <c r="HO78" t="s">
        <v>401</v>
      </c>
      <c r="HP78">
        <v>0</v>
      </c>
      <c r="HQ78">
        <v>100</v>
      </c>
      <c r="HR78">
        <v>100</v>
      </c>
      <c r="HS78">
        <v>-0.107</v>
      </c>
      <c r="HT78">
        <v>0.17349999999999999</v>
      </c>
      <c r="HU78">
        <v>0.27461142444236558</v>
      </c>
      <c r="HV78">
        <v>9.7846438420996166E-4</v>
      </c>
      <c r="HW78">
        <v>-2.5827086373742828E-6</v>
      </c>
      <c r="HX78">
        <v>7.8586341386663365E-10</v>
      </c>
      <c r="HY78">
        <v>-0.1038818412147311</v>
      </c>
      <c r="HZ78">
        <v>-8.4438002641763817E-3</v>
      </c>
      <c r="IA78">
        <v>1.264093270743213E-3</v>
      </c>
      <c r="IB78">
        <v>-1.32040390140585E-5</v>
      </c>
      <c r="IC78">
        <v>5</v>
      </c>
      <c r="ID78">
        <v>2007</v>
      </c>
      <c r="IE78">
        <v>1</v>
      </c>
      <c r="IF78">
        <v>23</v>
      </c>
      <c r="IG78">
        <v>1.3</v>
      </c>
      <c r="IH78">
        <v>5.9</v>
      </c>
      <c r="II78">
        <v>1.8164100000000001</v>
      </c>
      <c r="IJ78">
        <v>2.4230999999999998</v>
      </c>
      <c r="IK78">
        <v>1.42578</v>
      </c>
      <c r="IL78">
        <v>2.2924799999999999</v>
      </c>
      <c r="IM78">
        <v>1.5478499999999999</v>
      </c>
      <c r="IN78">
        <v>2.3571800000000001</v>
      </c>
      <c r="IO78">
        <v>32.6648</v>
      </c>
      <c r="IP78">
        <v>14.245900000000001</v>
      </c>
      <c r="IQ78">
        <v>18</v>
      </c>
      <c r="IR78">
        <v>634.54</v>
      </c>
      <c r="IS78">
        <v>430.101</v>
      </c>
      <c r="IT78">
        <v>25.000800000000002</v>
      </c>
      <c r="IU78">
        <v>26.419899999999998</v>
      </c>
      <c r="IV78">
        <v>30.0002</v>
      </c>
      <c r="IW78">
        <v>26.464700000000001</v>
      </c>
      <c r="IX78">
        <v>26.426300000000001</v>
      </c>
      <c r="IY78">
        <v>36.387999999999998</v>
      </c>
      <c r="IZ78">
        <v>31.917000000000002</v>
      </c>
      <c r="JA78">
        <v>0</v>
      </c>
      <c r="JB78">
        <v>25</v>
      </c>
      <c r="JC78">
        <v>800</v>
      </c>
      <c r="JD78">
        <v>17.529699999999998</v>
      </c>
      <c r="JE78">
        <v>101.089</v>
      </c>
      <c r="JF78">
        <v>101.023</v>
      </c>
    </row>
    <row r="79" spans="1:266" x14ac:dyDescent="0.2">
      <c r="A79">
        <v>63</v>
      </c>
      <c r="B79">
        <v>1657259024</v>
      </c>
      <c r="C79">
        <v>7985.9000000953674</v>
      </c>
      <c r="D79" t="s">
        <v>589</v>
      </c>
      <c r="E79" t="s">
        <v>590</v>
      </c>
      <c r="F79" t="s">
        <v>394</v>
      </c>
      <c r="H79" t="s">
        <v>477</v>
      </c>
      <c r="I79" t="s">
        <v>561</v>
      </c>
      <c r="J79" t="s">
        <v>562</v>
      </c>
      <c r="K79">
        <v>1657259024</v>
      </c>
      <c r="L79">
        <f t="shared" si="46"/>
        <v>4.2689697112376218E-3</v>
      </c>
      <c r="M79">
        <f t="shared" si="47"/>
        <v>4.2689697112376219</v>
      </c>
      <c r="N79">
        <f t="shared" si="48"/>
        <v>17.462830175706063</v>
      </c>
      <c r="O79">
        <f t="shared" si="49"/>
        <v>978.46100000000001</v>
      </c>
      <c r="P79">
        <f t="shared" si="50"/>
        <v>874.74934087818212</v>
      </c>
      <c r="Q79">
        <f t="shared" si="51"/>
        <v>88.668432466269664</v>
      </c>
      <c r="R79">
        <f t="shared" si="52"/>
        <v>99.181101425329004</v>
      </c>
      <c r="S79">
        <f t="shared" si="53"/>
        <v>0.35962968486513752</v>
      </c>
      <c r="T79">
        <f t="shared" si="54"/>
        <v>1.923132937451421</v>
      </c>
      <c r="U79">
        <f t="shared" si="55"/>
        <v>0.32601942908560055</v>
      </c>
      <c r="V79">
        <f t="shared" si="56"/>
        <v>0.20651949611016204</v>
      </c>
      <c r="W79">
        <f t="shared" si="57"/>
        <v>241.73147807470389</v>
      </c>
      <c r="X79">
        <f t="shared" si="58"/>
        <v>26.90174922691299</v>
      </c>
      <c r="Y79">
        <f t="shared" si="59"/>
        <v>26.90174922691299</v>
      </c>
      <c r="Z79">
        <f t="shared" si="60"/>
        <v>3.5585580566476538</v>
      </c>
      <c r="AA79">
        <f t="shared" si="61"/>
        <v>65.539849348613785</v>
      </c>
      <c r="AB79">
        <f t="shared" si="62"/>
        <v>2.2694270324432</v>
      </c>
      <c r="AC79">
        <f t="shared" si="63"/>
        <v>3.4626674534631041</v>
      </c>
      <c r="AD79">
        <f t="shared" si="64"/>
        <v>1.2891310242044538</v>
      </c>
      <c r="AE79">
        <f t="shared" si="65"/>
        <v>-188.26156426557912</v>
      </c>
      <c r="AF79">
        <f t="shared" si="66"/>
        <v>-48.10222936591763</v>
      </c>
      <c r="AG79">
        <f t="shared" si="67"/>
        <v>-5.380172377565418</v>
      </c>
      <c r="AH79">
        <f t="shared" si="68"/>
        <v>-1.2487934358297537E-2</v>
      </c>
      <c r="AI79">
        <v>0</v>
      </c>
      <c r="AJ79">
        <v>0</v>
      </c>
      <c r="AK79">
        <f t="shared" si="69"/>
        <v>1</v>
      </c>
      <c r="AL79">
        <f t="shared" si="70"/>
        <v>0</v>
      </c>
      <c r="AM79">
        <f t="shared" si="71"/>
        <v>26025.037873754223</v>
      </c>
      <c r="AN79" t="s">
        <v>395</v>
      </c>
      <c r="AO79" t="s">
        <v>395</v>
      </c>
      <c r="AP79">
        <v>0</v>
      </c>
      <c r="AQ79">
        <v>0</v>
      </c>
      <c r="AR79" t="e">
        <f t="shared" si="72"/>
        <v>#DIV/0!</v>
      </c>
      <c r="AS79">
        <v>0</v>
      </c>
      <c r="AT79" t="s">
        <v>395</v>
      </c>
      <c r="AU79" t="s">
        <v>395</v>
      </c>
      <c r="AV79">
        <v>0</v>
      </c>
      <c r="AW79">
        <v>0</v>
      </c>
      <c r="AX79" t="e">
        <f t="shared" si="73"/>
        <v>#DIV/0!</v>
      </c>
      <c r="AY79">
        <v>0.5</v>
      </c>
      <c r="AZ79">
        <f t="shared" si="74"/>
        <v>1261.1853005568414</v>
      </c>
      <c r="BA79">
        <f t="shared" si="75"/>
        <v>17.462830175706063</v>
      </c>
      <c r="BB79" t="e">
        <f t="shared" si="76"/>
        <v>#DIV/0!</v>
      </c>
      <c r="BC79">
        <f t="shared" si="77"/>
        <v>1.384636355022203E-2</v>
      </c>
      <c r="BD79" t="e">
        <f t="shared" si="78"/>
        <v>#DIV/0!</v>
      </c>
      <c r="BE79" t="e">
        <f t="shared" si="79"/>
        <v>#DIV/0!</v>
      </c>
      <c r="BF79" t="s">
        <v>395</v>
      </c>
      <c r="BG79">
        <v>0</v>
      </c>
      <c r="BH79" t="e">
        <f t="shared" si="80"/>
        <v>#DIV/0!</v>
      </c>
      <c r="BI79" t="e">
        <f t="shared" si="81"/>
        <v>#DIV/0!</v>
      </c>
      <c r="BJ79" t="e">
        <f t="shared" si="82"/>
        <v>#DIV/0!</v>
      </c>
      <c r="BK79" t="e">
        <f t="shared" si="83"/>
        <v>#DIV/0!</v>
      </c>
      <c r="BL79" t="e">
        <f t="shared" si="84"/>
        <v>#DIV/0!</v>
      </c>
      <c r="BM79" t="e">
        <f t="shared" si="85"/>
        <v>#DIV/0!</v>
      </c>
      <c r="BN79" t="e">
        <f t="shared" si="86"/>
        <v>#DIV/0!</v>
      </c>
      <c r="BO79" t="e">
        <f t="shared" si="87"/>
        <v>#DIV/0!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f t="shared" si="88"/>
        <v>1499.97</v>
      </c>
      <c r="CI79">
        <f t="shared" si="89"/>
        <v>1261.1853005568414</v>
      </c>
      <c r="CJ79">
        <f t="shared" si="90"/>
        <v>0.84080701651155787</v>
      </c>
      <c r="CK79">
        <f t="shared" si="91"/>
        <v>0.1611575418673066</v>
      </c>
      <c r="CL79">
        <v>6</v>
      </c>
      <c r="CM79">
        <v>0.5</v>
      </c>
      <c r="CN79" t="s">
        <v>396</v>
      </c>
      <c r="CO79">
        <v>2</v>
      </c>
      <c r="CP79">
        <v>1657259024</v>
      </c>
      <c r="CQ79">
        <v>978.46100000000001</v>
      </c>
      <c r="CR79">
        <v>1000.09</v>
      </c>
      <c r="CS79">
        <v>22.3888</v>
      </c>
      <c r="CT79">
        <v>18.217500000000001</v>
      </c>
      <c r="CU79">
        <v>978.91</v>
      </c>
      <c r="CV79">
        <v>22.201499999999999</v>
      </c>
      <c r="CW79">
        <v>600.30100000000004</v>
      </c>
      <c r="CX79">
        <v>101.264</v>
      </c>
      <c r="CY79">
        <v>0.10038900000000001</v>
      </c>
      <c r="CZ79">
        <v>26.437799999999999</v>
      </c>
      <c r="DA79">
        <v>26.622599999999998</v>
      </c>
      <c r="DB79">
        <v>999.9</v>
      </c>
      <c r="DC79">
        <v>0</v>
      </c>
      <c r="DD79">
        <v>0</v>
      </c>
      <c r="DE79">
        <v>5021.88</v>
      </c>
      <c r="DF79">
        <v>0</v>
      </c>
      <c r="DG79">
        <v>1908.31</v>
      </c>
      <c r="DH79">
        <v>-21.6036</v>
      </c>
      <c r="DI79">
        <v>1000.9</v>
      </c>
      <c r="DJ79">
        <v>1018.65</v>
      </c>
      <c r="DK79">
        <v>4.1712800000000003</v>
      </c>
      <c r="DL79">
        <v>1000.09</v>
      </c>
      <c r="DM79">
        <v>18.217500000000001</v>
      </c>
      <c r="DN79">
        <v>2.2671800000000002</v>
      </c>
      <c r="DO79">
        <v>1.8447800000000001</v>
      </c>
      <c r="DP79">
        <v>19.4451</v>
      </c>
      <c r="DQ79">
        <v>16.171500000000002</v>
      </c>
      <c r="DR79">
        <v>1499.97</v>
      </c>
      <c r="DS79">
        <v>0.97300699999999996</v>
      </c>
      <c r="DT79">
        <v>2.6993400000000001E-2</v>
      </c>
      <c r="DU79">
        <v>0</v>
      </c>
      <c r="DV79">
        <v>698.37599999999998</v>
      </c>
      <c r="DW79">
        <v>4.9993100000000004</v>
      </c>
      <c r="DX79">
        <v>22809.7</v>
      </c>
      <c r="DY79">
        <v>13259</v>
      </c>
      <c r="DZ79">
        <v>39.25</v>
      </c>
      <c r="EA79">
        <v>40</v>
      </c>
      <c r="EB79">
        <v>39.5</v>
      </c>
      <c r="EC79">
        <v>39.061999999999998</v>
      </c>
      <c r="ED79">
        <v>40.561999999999998</v>
      </c>
      <c r="EE79">
        <v>1454.62</v>
      </c>
      <c r="EF79">
        <v>40.35</v>
      </c>
      <c r="EG79">
        <v>0</v>
      </c>
      <c r="EH79">
        <v>1657259024.9000001</v>
      </c>
      <c r="EI79">
        <v>0</v>
      </c>
      <c r="EJ79">
        <v>698.09626923076928</v>
      </c>
      <c r="EK79">
        <v>3.0891965971969779</v>
      </c>
      <c r="EL79">
        <v>5103.1008456930731</v>
      </c>
      <c r="EM79">
        <v>22057.780769230769</v>
      </c>
      <c r="EN79">
        <v>15</v>
      </c>
      <c r="EO79">
        <v>1657259053</v>
      </c>
      <c r="EP79" t="s">
        <v>591</v>
      </c>
      <c r="EQ79">
        <v>1657259053</v>
      </c>
      <c r="ER79">
        <v>1657258569.5</v>
      </c>
      <c r="ES79">
        <v>55</v>
      </c>
      <c r="ET79">
        <v>0.01</v>
      </c>
      <c r="EU79">
        <v>-2E-3</v>
      </c>
      <c r="EV79">
        <v>-0.44900000000000001</v>
      </c>
      <c r="EW79">
        <v>8.3000000000000004E-2</v>
      </c>
      <c r="EX79">
        <v>1000</v>
      </c>
      <c r="EY79">
        <v>18</v>
      </c>
      <c r="EZ79">
        <v>0.15</v>
      </c>
      <c r="FA79">
        <v>0.02</v>
      </c>
      <c r="FB79">
        <v>-21.40878536585366</v>
      </c>
      <c r="FC79">
        <v>-1.3008313588850571</v>
      </c>
      <c r="FD79">
        <v>0.13915261592061109</v>
      </c>
      <c r="FE79">
        <v>0</v>
      </c>
      <c r="FF79">
        <v>4.2204982926829269</v>
      </c>
      <c r="FG79">
        <v>-0.22826278745643569</v>
      </c>
      <c r="FH79">
        <v>2.2639685628951411E-2</v>
      </c>
      <c r="FI79">
        <v>1</v>
      </c>
      <c r="FJ79">
        <v>1</v>
      </c>
      <c r="FK79">
        <v>2</v>
      </c>
      <c r="FL79" t="s">
        <v>398</v>
      </c>
      <c r="FM79">
        <v>3.1791700000000001</v>
      </c>
      <c r="FN79">
        <v>2.7649499999999998</v>
      </c>
      <c r="FO79">
        <v>0.189918</v>
      </c>
      <c r="FP79">
        <v>0.19330900000000001</v>
      </c>
      <c r="FQ79">
        <v>0.115062</v>
      </c>
      <c r="FR79">
        <v>0.10022</v>
      </c>
      <c r="FS79">
        <v>25866.9</v>
      </c>
      <c r="FT79">
        <v>20066.900000000001</v>
      </c>
      <c r="FU79">
        <v>29971.3</v>
      </c>
      <c r="FV79">
        <v>24320.6</v>
      </c>
      <c r="FW79">
        <v>35280</v>
      </c>
      <c r="FX79">
        <v>31986.2</v>
      </c>
      <c r="FY79">
        <v>43830.400000000001</v>
      </c>
      <c r="FZ79">
        <v>39716.1</v>
      </c>
      <c r="GA79">
        <v>2.1862499999999998</v>
      </c>
      <c r="GB79">
        <v>1.8919999999999999</v>
      </c>
      <c r="GC79">
        <v>0.127085</v>
      </c>
      <c r="GD79">
        <v>0</v>
      </c>
      <c r="GE79">
        <v>24.5395</v>
      </c>
      <c r="GF79">
        <v>999.9</v>
      </c>
      <c r="GG79">
        <v>60.3</v>
      </c>
      <c r="GH79">
        <v>30</v>
      </c>
      <c r="GI79">
        <v>25.368600000000001</v>
      </c>
      <c r="GJ79">
        <v>30.604600000000001</v>
      </c>
      <c r="GK79">
        <v>39.435099999999998</v>
      </c>
      <c r="GL79">
        <v>1</v>
      </c>
      <c r="GM79">
        <v>-5.7365300000000001E-2</v>
      </c>
      <c r="GN79">
        <v>-0.24181900000000001</v>
      </c>
      <c r="GO79">
        <v>20.266999999999999</v>
      </c>
      <c r="GP79">
        <v>5.2282200000000003</v>
      </c>
      <c r="GQ79">
        <v>11.908099999999999</v>
      </c>
      <c r="GR79">
        <v>4.9638499999999999</v>
      </c>
      <c r="GS79">
        <v>3.2919999999999998</v>
      </c>
      <c r="GT79">
        <v>9999</v>
      </c>
      <c r="GU79">
        <v>9999</v>
      </c>
      <c r="GV79">
        <v>5539</v>
      </c>
      <c r="GW79">
        <v>978.6</v>
      </c>
      <c r="GX79">
        <v>1.8769800000000001</v>
      </c>
      <c r="GY79">
        <v>1.8753</v>
      </c>
      <c r="GZ79">
        <v>1.8739300000000001</v>
      </c>
      <c r="HA79">
        <v>1.8731199999999999</v>
      </c>
      <c r="HB79">
        <v>1.8746799999999999</v>
      </c>
      <c r="HC79">
        <v>1.8696600000000001</v>
      </c>
      <c r="HD79">
        <v>1.8738300000000001</v>
      </c>
      <c r="HE79">
        <v>1.87896</v>
      </c>
      <c r="HF79">
        <v>0</v>
      </c>
      <c r="HG79">
        <v>0</v>
      </c>
      <c r="HH79">
        <v>0</v>
      </c>
      <c r="HI79">
        <v>0</v>
      </c>
      <c r="HJ79" t="s">
        <v>399</v>
      </c>
      <c r="HK79" t="s">
        <v>400</v>
      </c>
      <c r="HL79" t="s">
        <v>401</v>
      </c>
      <c r="HM79" t="s">
        <v>401</v>
      </c>
      <c r="HN79" t="s">
        <v>401</v>
      </c>
      <c r="HO79" t="s">
        <v>401</v>
      </c>
      <c r="HP79">
        <v>0</v>
      </c>
      <c r="HQ79">
        <v>100</v>
      </c>
      <c r="HR79">
        <v>100</v>
      </c>
      <c r="HS79">
        <v>-0.44900000000000001</v>
      </c>
      <c r="HT79">
        <v>0.18729999999999999</v>
      </c>
      <c r="HU79">
        <v>0.36075983228411213</v>
      </c>
      <c r="HV79">
        <v>9.7846438420996166E-4</v>
      </c>
      <c r="HW79">
        <v>-2.5827086373742828E-6</v>
      </c>
      <c r="HX79">
        <v>7.8586341386663365E-10</v>
      </c>
      <c r="HY79">
        <v>-0.1038818412147311</v>
      </c>
      <c r="HZ79">
        <v>-8.4438002641763817E-3</v>
      </c>
      <c r="IA79">
        <v>1.264093270743213E-3</v>
      </c>
      <c r="IB79">
        <v>-1.32040390140585E-5</v>
      </c>
      <c r="IC79">
        <v>5</v>
      </c>
      <c r="ID79">
        <v>2007</v>
      </c>
      <c r="IE79">
        <v>1</v>
      </c>
      <c r="IF79">
        <v>23</v>
      </c>
      <c r="IG79">
        <v>1.3</v>
      </c>
      <c r="IH79">
        <v>7.6</v>
      </c>
      <c r="II79">
        <v>2.18506</v>
      </c>
      <c r="IJ79">
        <v>2.4340799999999998</v>
      </c>
      <c r="IK79">
        <v>1.42578</v>
      </c>
      <c r="IL79">
        <v>2.2912599999999999</v>
      </c>
      <c r="IM79">
        <v>1.5478499999999999</v>
      </c>
      <c r="IN79">
        <v>2.2631800000000002</v>
      </c>
      <c r="IO79">
        <v>32.775799999999997</v>
      </c>
      <c r="IP79">
        <v>14.210800000000001</v>
      </c>
      <c r="IQ79">
        <v>18</v>
      </c>
      <c r="IR79">
        <v>634.80899999999997</v>
      </c>
      <c r="IS79">
        <v>429.846</v>
      </c>
      <c r="IT79">
        <v>24.999199999999998</v>
      </c>
      <c r="IU79">
        <v>26.511600000000001</v>
      </c>
      <c r="IV79">
        <v>30.000499999999999</v>
      </c>
      <c r="IW79">
        <v>26.555800000000001</v>
      </c>
      <c r="IX79">
        <v>26.522400000000001</v>
      </c>
      <c r="IY79">
        <v>43.746899999999997</v>
      </c>
      <c r="IZ79">
        <v>30.167100000000001</v>
      </c>
      <c r="JA79">
        <v>0</v>
      </c>
      <c r="JB79">
        <v>25</v>
      </c>
      <c r="JC79">
        <v>1000</v>
      </c>
      <c r="JD79">
        <v>18.201699999999999</v>
      </c>
      <c r="JE79">
        <v>101.06100000000001</v>
      </c>
      <c r="JF79">
        <v>101.01</v>
      </c>
    </row>
    <row r="80" spans="1:266" x14ac:dyDescent="0.2">
      <c r="A80">
        <v>64</v>
      </c>
      <c r="B80">
        <v>1657259129</v>
      </c>
      <c r="C80">
        <v>8090.9000000953674</v>
      </c>
      <c r="D80" t="s">
        <v>592</v>
      </c>
      <c r="E80" t="s">
        <v>593</v>
      </c>
      <c r="F80" t="s">
        <v>394</v>
      </c>
      <c r="H80" t="s">
        <v>477</v>
      </c>
      <c r="I80" t="s">
        <v>561</v>
      </c>
      <c r="J80" t="s">
        <v>562</v>
      </c>
      <c r="K80">
        <v>1657259129</v>
      </c>
      <c r="L80">
        <f t="shared" si="46"/>
        <v>4.499077056515614E-3</v>
      </c>
      <c r="M80">
        <f t="shared" si="47"/>
        <v>4.4990770565156142</v>
      </c>
      <c r="N80">
        <f t="shared" si="48"/>
        <v>16.834758137298238</v>
      </c>
      <c r="O80">
        <f t="shared" si="49"/>
        <v>1177.7940000000001</v>
      </c>
      <c r="P80">
        <f t="shared" si="50"/>
        <v>1077.0980313792318</v>
      </c>
      <c r="Q80">
        <f t="shared" si="51"/>
        <v>109.18464008225179</v>
      </c>
      <c r="R80">
        <f t="shared" si="52"/>
        <v>119.39211681258601</v>
      </c>
      <c r="S80">
        <f t="shared" si="53"/>
        <v>0.38080310706680803</v>
      </c>
      <c r="T80">
        <f t="shared" si="54"/>
        <v>1.9141420678224432</v>
      </c>
      <c r="U80">
        <f t="shared" si="55"/>
        <v>0.34318166410610274</v>
      </c>
      <c r="V80">
        <f t="shared" si="56"/>
        <v>0.21755811021047178</v>
      </c>
      <c r="W80">
        <f t="shared" si="57"/>
        <v>241.71029207533695</v>
      </c>
      <c r="X80">
        <f t="shared" si="58"/>
        <v>26.141058672445933</v>
      </c>
      <c r="Y80">
        <f t="shared" si="59"/>
        <v>26.141058672445933</v>
      </c>
      <c r="Z80">
        <f t="shared" si="60"/>
        <v>3.4025259304024398</v>
      </c>
      <c r="AA80">
        <f t="shared" si="61"/>
        <v>63.405813444576431</v>
      </c>
      <c r="AB80">
        <f t="shared" si="62"/>
        <v>2.1097175002818003</v>
      </c>
      <c r="AC80">
        <f t="shared" si="63"/>
        <v>3.3273250285258502</v>
      </c>
      <c r="AD80">
        <f t="shared" si="64"/>
        <v>1.2928084301206395</v>
      </c>
      <c r="AE80">
        <f t="shared" si="65"/>
        <v>-198.40929819233858</v>
      </c>
      <c r="AF80">
        <f t="shared" si="66"/>
        <v>-38.962252969453495</v>
      </c>
      <c r="AG80">
        <f t="shared" si="67"/>
        <v>-4.3469723899755186</v>
      </c>
      <c r="AH80">
        <f t="shared" si="68"/>
        <v>-8.2314764306445909E-3</v>
      </c>
      <c r="AI80">
        <v>0</v>
      </c>
      <c r="AJ80">
        <v>0</v>
      </c>
      <c r="AK80">
        <f t="shared" si="69"/>
        <v>1</v>
      </c>
      <c r="AL80">
        <f t="shared" si="70"/>
        <v>0</v>
      </c>
      <c r="AM80">
        <f t="shared" si="71"/>
        <v>25856.259807439936</v>
      </c>
      <c r="AN80" t="s">
        <v>395</v>
      </c>
      <c r="AO80" t="s">
        <v>395</v>
      </c>
      <c r="AP80">
        <v>0</v>
      </c>
      <c r="AQ80">
        <v>0</v>
      </c>
      <c r="AR80" t="e">
        <f t="shared" si="72"/>
        <v>#DIV/0!</v>
      </c>
      <c r="AS80">
        <v>0</v>
      </c>
      <c r="AT80" t="s">
        <v>395</v>
      </c>
      <c r="AU80" t="s">
        <v>395</v>
      </c>
      <c r="AV80">
        <v>0</v>
      </c>
      <c r="AW80">
        <v>0</v>
      </c>
      <c r="AX80" t="e">
        <f t="shared" si="73"/>
        <v>#DIV/0!</v>
      </c>
      <c r="AY80">
        <v>0.5</v>
      </c>
      <c r="AZ80">
        <f t="shared" si="74"/>
        <v>1261.0683005571693</v>
      </c>
      <c r="BA80">
        <f t="shared" si="75"/>
        <v>16.834758137298238</v>
      </c>
      <c r="BB80" t="e">
        <f t="shared" si="76"/>
        <v>#DIV/0!</v>
      </c>
      <c r="BC80">
        <f t="shared" si="77"/>
        <v>1.3349600596462737E-2</v>
      </c>
      <c r="BD80" t="e">
        <f t="shared" si="78"/>
        <v>#DIV/0!</v>
      </c>
      <c r="BE80" t="e">
        <f t="shared" si="79"/>
        <v>#DIV/0!</v>
      </c>
      <c r="BF80" t="s">
        <v>395</v>
      </c>
      <c r="BG80">
        <v>0</v>
      </c>
      <c r="BH80" t="e">
        <f t="shared" si="80"/>
        <v>#DIV/0!</v>
      </c>
      <c r="BI80" t="e">
        <f t="shared" si="81"/>
        <v>#DIV/0!</v>
      </c>
      <c r="BJ80" t="e">
        <f t="shared" si="82"/>
        <v>#DIV/0!</v>
      </c>
      <c r="BK80" t="e">
        <f t="shared" si="83"/>
        <v>#DIV/0!</v>
      </c>
      <c r="BL80" t="e">
        <f t="shared" si="84"/>
        <v>#DIV/0!</v>
      </c>
      <c r="BM80" t="e">
        <f t="shared" si="85"/>
        <v>#DIV/0!</v>
      </c>
      <c r="BN80" t="e">
        <f t="shared" si="86"/>
        <v>#DIV/0!</v>
      </c>
      <c r="BO80" t="e">
        <f t="shared" si="87"/>
        <v>#DIV/0!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f t="shared" si="88"/>
        <v>1499.83</v>
      </c>
      <c r="CI80">
        <f t="shared" si="89"/>
        <v>1261.0683005571693</v>
      </c>
      <c r="CJ80">
        <f t="shared" si="90"/>
        <v>0.8408074918871935</v>
      </c>
      <c r="CK80">
        <f t="shared" si="91"/>
        <v>0.16115845934228343</v>
      </c>
      <c r="CL80">
        <v>6</v>
      </c>
      <c r="CM80">
        <v>0.5</v>
      </c>
      <c r="CN80" t="s">
        <v>396</v>
      </c>
      <c r="CO80">
        <v>2</v>
      </c>
      <c r="CP80">
        <v>1657259129</v>
      </c>
      <c r="CQ80">
        <v>1177.7940000000001</v>
      </c>
      <c r="CR80">
        <v>1199.92</v>
      </c>
      <c r="CS80">
        <v>20.812200000000001</v>
      </c>
      <c r="CT80">
        <v>16.408300000000001</v>
      </c>
      <c r="CU80">
        <v>1178.4000000000001</v>
      </c>
      <c r="CV80">
        <v>20.667200000000001</v>
      </c>
      <c r="CW80">
        <v>600.21</v>
      </c>
      <c r="CX80">
        <v>101.26900000000001</v>
      </c>
      <c r="CY80">
        <v>0.100269</v>
      </c>
      <c r="CZ80">
        <v>25.763500000000001</v>
      </c>
      <c r="DA80">
        <v>25.835999999999999</v>
      </c>
      <c r="DB80">
        <v>999.9</v>
      </c>
      <c r="DC80">
        <v>0</v>
      </c>
      <c r="DD80">
        <v>0</v>
      </c>
      <c r="DE80">
        <v>4983.75</v>
      </c>
      <c r="DF80">
        <v>0</v>
      </c>
      <c r="DG80">
        <v>2089.1999999999998</v>
      </c>
      <c r="DH80">
        <v>-22.2959</v>
      </c>
      <c r="DI80">
        <v>1202.6500000000001</v>
      </c>
      <c r="DJ80">
        <v>1219.93</v>
      </c>
      <c r="DK80">
        <v>4.4038300000000001</v>
      </c>
      <c r="DL80">
        <v>1199.92</v>
      </c>
      <c r="DM80">
        <v>16.408300000000001</v>
      </c>
      <c r="DN80">
        <v>2.1076299999999999</v>
      </c>
      <c r="DO80">
        <v>1.6616599999999999</v>
      </c>
      <c r="DP80">
        <v>18.277000000000001</v>
      </c>
      <c r="DQ80">
        <v>14.5428</v>
      </c>
      <c r="DR80">
        <v>1499.83</v>
      </c>
      <c r="DS80">
        <v>0.97299100000000005</v>
      </c>
      <c r="DT80">
        <v>2.7008799999999999E-2</v>
      </c>
      <c r="DU80">
        <v>0</v>
      </c>
      <c r="DV80">
        <v>707.06700000000001</v>
      </c>
      <c r="DW80">
        <v>4.9993100000000004</v>
      </c>
      <c r="DX80">
        <v>20074</v>
      </c>
      <c r="DY80">
        <v>13257.7</v>
      </c>
      <c r="DZ80">
        <v>36.625</v>
      </c>
      <c r="EA80">
        <v>37.561999999999998</v>
      </c>
      <c r="EB80">
        <v>36.936999999999998</v>
      </c>
      <c r="EC80">
        <v>37.061999999999998</v>
      </c>
      <c r="ED80">
        <v>38.186999999999998</v>
      </c>
      <c r="EE80">
        <v>1454.46</v>
      </c>
      <c r="EF80">
        <v>40.369999999999997</v>
      </c>
      <c r="EG80">
        <v>0</v>
      </c>
      <c r="EH80">
        <v>1657259129.9000001</v>
      </c>
      <c r="EI80">
        <v>0</v>
      </c>
      <c r="EJ80">
        <v>706.53143999999998</v>
      </c>
      <c r="EK80">
        <v>4.4738461400864367</v>
      </c>
      <c r="EL80">
        <v>3507.4384459311568</v>
      </c>
      <c r="EM80">
        <v>20048.263999999999</v>
      </c>
      <c r="EN80">
        <v>15</v>
      </c>
      <c r="EO80">
        <v>1657259157</v>
      </c>
      <c r="EP80" t="s">
        <v>594</v>
      </c>
      <c r="EQ80">
        <v>1657259157</v>
      </c>
      <c r="ER80">
        <v>1657258569.5</v>
      </c>
      <c r="ES80">
        <v>56</v>
      </c>
      <c r="ET80">
        <v>0.21099999999999999</v>
      </c>
      <c r="EU80">
        <v>-2E-3</v>
      </c>
      <c r="EV80">
        <v>-0.60599999999999998</v>
      </c>
      <c r="EW80">
        <v>8.3000000000000004E-2</v>
      </c>
      <c r="EX80">
        <v>1200</v>
      </c>
      <c r="EY80">
        <v>18</v>
      </c>
      <c r="EZ80">
        <v>0.24</v>
      </c>
      <c r="FA80">
        <v>0.02</v>
      </c>
      <c r="FB80">
        <v>-22.231180487804881</v>
      </c>
      <c r="FC80">
        <v>0.16265017421599909</v>
      </c>
      <c r="FD80">
        <v>6.189184200748192E-2</v>
      </c>
      <c r="FE80">
        <v>0</v>
      </c>
      <c r="FF80">
        <v>4.4776848780487803</v>
      </c>
      <c r="FG80">
        <v>-0.25133811846690041</v>
      </c>
      <c r="FH80">
        <v>3.3917523719001481E-2</v>
      </c>
      <c r="FI80">
        <v>1</v>
      </c>
      <c r="FJ80">
        <v>1</v>
      </c>
      <c r="FK80">
        <v>2</v>
      </c>
      <c r="FL80" t="s">
        <v>398</v>
      </c>
      <c r="FM80">
        <v>3.1789399999999999</v>
      </c>
      <c r="FN80">
        <v>2.7646600000000001</v>
      </c>
      <c r="FO80">
        <v>0.213672</v>
      </c>
      <c r="FP80">
        <v>0.21691299999999999</v>
      </c>
      <c r="FQ80">
        <v>0.10939</v>
      </c>
      <c r="FR80">
        <v>9.3027399999999996E-2</v>
      </c>
      <c r="FS80">
        <v>25106.400000000001</v>
      </c>
      <c r="FT80">
        <v>19479.400000000001</v>
      </c>
      <c r="FU80">
        <v>29968.6</v>
      </c>
      <c r="FV80">
        <v>24319.9</v>
      </c>
      <c r="FW80">
        <v>35509.9</v>
      </c>
      <c r="FX80">
        <v>32245.9</v>
      </c>
      <c r="FY80">
        <v>43826.8</v>
      </c>
      <c r="FZ80">
        <v>39715.1</v>
      </c>
      <c r="GA80">
        <v>2.1858499999999998</v>
      </c>
      <c r="GB80">
        <v>1.88832</v>
      </c>
      <c r="GC80">
        <v>0.126835</v>
      </c>
      <c r="GD80">
        <v>0</v>
      </c>
      <c r="GE80">
        <v>23.754300000000001</v>
      </c>
      <c r="GF80">
        <v>999.9</v>
      </c>
      <c r="GG80">
        <v>60.3</v>
      </c>
      <c r="GH80">
        <v>30</v>
      </c>
      <c r="GI80">
        <v>25.368300000000001</v>
      </c>
      <c r="GJ80">
        <v>30.634599999999999</v>
      </c>
      <c r="GK80">
        <v>39.366999999999997</v>
      </c>
      <c r="GL80">
        <v>1</v>
      </c>
      <c r="GM80">
        <v>-5.4443600000000002E-2</v>
      </c>
      <c r="GN80">
        <v>-0.40897899999999998</v>
      </c>
      <c r="GO80">
        <v>20.267099999999999</v>
      </c>
      <c r="GP80">
        <v>5.2238800000000003</v>
      </c>
      <c r="GQ80">
        <v>11.908099999999999</v>
      </c>
      <c r="GR80">
        <v>4.9647500000000004</v>
      </c>
      <c r="GS80">
        <v>3.2919999999999998</v>
      </c>
      <c r="GT80">
        <v>9999</v>
      </c>
      <c r="GU80">
        <v>9999</v>
      </c>
      <c r="GV80">
        <v>5539</v>
      </c>
      <c r="GW80">
        <v>978.6</v>
      </c>
      <c r="GX80">
        <v>1.8769800000000001</v>
      </c>
      <c r="GY80">
        <v>1.87524</v>
      </c>
      <c r="GZ80">
        <v>1.8739300000000001</v>
      </c>
      <c r="HA80">
        <v>1.87314</v>
      </c>
      <c r="HB80">
        <v>1.87466</v>
      </c>
      <c r="HC80">
        <v>1.86965</v>
      </c>
      <c r="HD80">
        <v>1.87378</v>
      </c>
      <c r="HE80">
        <v>1.8789499999999999</v>
      </c>
      <c r="HF80">
        <v>0</v>
      </c>
      <c r="HG80">
        <v>0</v>
      </c>
      <c r="HH80">
        <v>0</v>
      </c>
      <c r="HI80">
        <v>0</v>
      </c>
      <c r="HJ80" t="s">
        <v>399</v>
      </c>
      <c r="HK80" t="s">
        <v>400</v>
      </c>
      <c r="HL80" t="s">
        <v>401</v>
      </c>
      <c r="HM80" t="s">
        <v>401</v>
      </c>
      <c r="HN80" t="s">
        <v>401</v>
      </c>
      <c r="HO80" t="s">
        <v>401</v>
      </c>
      <c r="HP80">
        <v>0</v>
      </c>
      <c r="HQ80">
        <v>100</v>
      </c>
      <c r="HR80">
        <v>100</v>
      </c>
      <c r="HS80">
        <v>-0.60599999999999998</v>
      </c>
      <c r="HT80">
        <v>0.14499999999999999</v>
      </c>
      <c r="HU80">
        <v>0.3704904303769338</v>
      </c>
      <c r="HV80">
        <v>9.7846438420996166E-4</v>
      </c>
      <c r="HW80">
        <v>-2.5827086373742828E-6</v>
      </c>
      <c r="HX80">
        <v>7.8586341386663365E-10</v>
      </c>
      <c r="HY80">
        <v>-0.1038818412147311</v>
      </c>
      <c r="HZ80">
        <v>-8.4438002641763817E-3</v>
      </c>
      <c r="IA80">
        <v>1.264093270743213E-3</v>
      </c>
      <c r="IB80">
        <v>-1.32040390140585E-5</v>
      </c>
      <c r="IC80">
        <v>5</v>
      </c>
      <c r="ID80">
        <v>2007</v>
      </c>
      <c r="IE80">
        <v>1</v>
      </c>
      <c r="IF80">
        <v>23</v>
      </c>
      <c r="IG80">
        <v>1.3</v>
      </c>
      <c r="IH80">
        <v>9.3000000000000007</v>
      </c>
      <c r="II80">
        <v>2.5378400000000001</v>
      </c>
      <c r="IJ80">
        <v>2.4035600000000001</v>
      </c>
      <c r="IK80">
        <v>1.42578</v>
      </c>
      <c r="IL80">
        <v>2.2912599999999999</v>
      </c>
      <c r="IM80">
        <v>1.5478499999999999</v>
      </c>
      <c r="IN80">
        <v>2.3571800000000001</v>
      </c>
      <c r="IO80">
        <v>32.731299999999997</v>
      </c>
      <c r="IP80">
        <v>14.2196</v>
      </c>
      <c r="IQ80">
        <v>18</v>
      </c>
      <c r="IR80">
        <v>635.07399999999996</v>
      </c>
      <c r="IS80">
        <v>428.12</v>
      </c>
      <c r="IT80">
        <v>24.999400000000001</v>
      </c>
      <c r="IU80">
        <v>26.545100000000001</v>
      </c>
      <c r="IV80">
        <v>30</v>
      </c>
      <c r="IW80">
        <v>26.607199999999999</v>
      </c>
      <c r="IX80">
        <v>26.570900000000002</v>
      </c>
      <c r="IY80">
        <v>50.811399999999999</v>
      </c>
      <c r="IZ80">
        <v>36.624299999999998</v>
      </c>
      <c r="JA80">
        <v>0</v>
      </c>
      <c r="JB80">
        <v>25</v>
      </c>
      <c r="JC80">
        <v>1200</v>
      </c>
      <c r="JD80">
        <v>16.485399999999998</v>
      </c>
      <c r="JE80">
        <v>101.053</v>
      </c>
      <c r="JF80">
        <v>101.00700000000001</v>
      </c>
    </row>
    <row r="81" spans="1:266" x14ac:dyDescent="0.2">
      <c r="A81">
        <v>65</v>
      </c>
      <c r="B81">
        <v>1657259233</v>
      </c>
      <c r="C81">
        <v>8194.9000000953674</v>
      </c>
      <c r="D81" t="s">
        <v>595</v>
      </c>
      <c r="E81" t="s">
        <v>596</v>
      </c>
      <c r="F81" t="s">
        <v>394</v>
      </c>
      <c r="H81" t="s">
        <v>477</v>
      </c>
      <c r="I81" t="s">
        <v>561</v>
      </c>
      <c r="J81" t="s">
        <v>562</v>
      </c>
      <c r="K81">
        <v>1657259233</v>
      </c>
      <c r="L81">
        <f t="shared" ref="L81:L112" si="92">(M81)/1000</f>
        <v>4.4287387424087358E-3</v>
      </c>
      <c r="M81">
        <f t="shared" ref="M81:M96" si="93">1000*CW81*AK81*(CS81-CT81)/(100*CL81*(1000-AK81*CS81))</f>
        <v>4.4287387424087354</v>
      </c>
      <c r="N81">
        <f t="shared" ref="N81:N96" si="94">CW81*AK81*(CR81-CQ81*(1000-AK81*CT81)/(1000-AK81*CS81))/(100*CL81)</f>
        <v>16.913065352779924</v>
      </c>
      <c r="O81">
        <f t="shared" ref="O81:O112" si="95">CQ81 - IF(AK81&gt;1, N81*CL81*100/(AM81*DE81), 0)</f>
        <v>1476.4359999999999</v>
      </c>
      <c r="P81">
        <f t="shared" ref="P81:P112" si="96">((V81-L81/2)*O81-N81)/(V81+L81/2)</f>
        <v>1363.9012716649072</v>
      </c>
      <c r="Q81">
        <f t="shared" ref="Q81:Q112" si="97">P81*(CX81+CY81)/1000</f>
        <v>138.25988728109482</v>
      </c>
      <c r="R81">
        <f t="shared" ref="R81:R96" si="98">(CQ81 - IF(AK81&gt;1, N81*CL81*100/(AM81*DE81), 0))*(CX81+CY81)/1000</f>
        <v>149.66763297211958</v>
      </c>
      <c r="S81">
        <f t="shared" ref="S81:S112" si="99">2/((1/U81-1/T81)+SIGN(U81)*SQRT((1/U81-1/T81)*(1/U81-1/T81) + 4*CM81/((CM81+1)*(CM81+1))*(2*1/U81*1/T81-1/T81*1/T81)))</f>
        <v>0.35906427672850261</v>
      </c>
      <c r="T81">
        <f t="shared" ref="T81:T96" si="100">IF(LEFT(CN81,1)&lt;&gt;"0",IF(LEFT(CN81,1)="1",3,CO81),$D$5+$E$5*(DE81*CX81/($K$5*1000))+$F$5*(DE81*CX81/($K$5*1000))*MAX(MIN(CL81,$J$5),$I$5)*MAX(MIN(CL81,$J$5),$I$5)+$G$5*MAX(MIN(CL81,$J$5),$I$5)*(DE81*CX81/($K$5*1000))+$H$5*(DE81*CX81/($K$5*1000))*(DE81*CX81/($K$5*1000)))</f>
        <v>1.9186178105533078</v>
      </c>
      <c r="U81">
        <f t="shared" ref="U81:U96" si="101">L81*(1000-(1000*0.61365*EXP(17.502*Y81/(240.97+Y81))/(CX81+CY81)+CS81)/2)/(1000*0.61365*EXP(17.502*Y81/(240.97+Y81))/(CX81+CY81)-CS81)</f>
        <v>0.3254833832217503</v>
      </c>
      <c r="V81">
        <f t="shared" ref="V81:V96" si="102">1/((CM81+1)/(S81/1.6)+1/(T81/1.37)) + CM81/((CM81+1)/(S81/1.6) + CM81/(T81/1.37))</f>
        <v>0.20618187429177293</v>
      </c>
      <c r="W81">
        <f t="shared" ref="W81:W96" si="103">(CH81*CK81)</f>
        <v>241.73423207522939</v>
      </c>
      <c r="X81">
        <f t="shared" ref="X81:X112" si="104">(CZ81+(W81+2*0.95*0.0000000567*(((CZ81+$B$7)+273)^4-(CZ81+273)^4)-44100*L81)/(1.84*29.3*T81+8*0.95*0.0000000567*(CZ81+273)^3))</f>
        <v>26.250630616027571</v>
      </c>
      <c r="Y81">
        <f t="shared" ref="Y81:Y112" si="105">($C$7*DA81+$D$7*DB81+$E$7*X81)</f>
        <v>26.250630616027571</v>
      </c>
      <c r="Z81">
        <f t="shared" ref="Z81:Z112" si="106">0.61365*EXP(17.502*Y81/(240.97+Y81))</f>
        <v>3.4246261318620843</v>
      </c>
      <c r="AA81">
        <f t="shared" ref="AA81:AA112" si="107">(AB81/AC81*100)</f>
        <v>62.28825770255397</v>
      </c>
      <c r="AB81">
        <f t="shared" ref="AB81:AB96" si="108">CS81*(CX81+CY81)/1000</f>
        <v>2.0827764656297099</v>
      </c>
      <c r="AC81">
        <f t="shared" ref="AC81:AC96" si="109">0.61365*EXP(17.502*CZ81/(240.97+CZ81))</f>
        <v>3.3437706278053607</v>
      </c>
      <c r="AD81">
        <f t="shared" ref="AD81:AD96" si="110">(Z81-CS81*(CX81+CY81)/1000)</f>
        <v>1.3418496662323744</v>
      </c>
      <c r="AE81">
        <f t="shared" ref="AE81:AE96" si="111">(-L81*44100)</f>
        <v>-195.30737854022524</v>
      </c>
      <c r="AF81">
        <f t="shared" ref="AF81:AF96" si="112">2*29.3*T81*0.92*(CZ81-Y81)</f>
        <v>-41.781178617742455</v>
      </c>
      <c r="AG81">
        <f t="shared" ref="AG81:AG96" si="113">2*0.95*0.0000000567*(((CZ81+$B$7)+273)^4-(Y81+273)^4)</f>
        <v>-4.6551022682461252</v>
      </c>
      <c r="AH81">
        <f t="shared" ref="AH81:AH112" si="114">W81+AG81+AE81+AF81</f>
        <v>-9.427350984452687E-3</v>
      </c>
      <c r="AI81">
        <v>0</v>
      </c>
      <c r="AJ81">
        <v>0</v>
      </c>
      <c r="AK81">
        <f t="shared" ref="AK81:AK96" si="115">IF(AI81*$H$13&gt;=AM81,1,(AM81/(AM81-AI81*$H$13)))</f>
        <v>1</v>
      </c>
      <c r="AL81">
        <f t="shared" ref="AL81:AL112" si="116">(AK81-1)*100</f>
        <v>0</v>
      </c>
      <c r="AM81">
        <f t="shared" ref="AM81:AM96" si="117">MAX(0,($B$13+$C$13*DE81)/(1+$D$13*DE81)*CX81/(CZ81+273)*$E$13)</f>
        <v>25962.088698620337</v>
      </c>
      <c r="AN81" t="s">
        <v>395</v>
      </c>
      <c r="AO81" t="s">
        <v>395</v>
      </c>
      <c r="AP81">
        <v>0</v>
      </c>
      <c r="AQ81">
        <v>0</v>
      </c>
      <c r="AR81" t="e">
        <f t="shared" ref="AR81:AR112" si="118">1-AP81/AQ81</f>
        <v>#DIV/0!</v>
      </c>
      <c r="AS81">
        <v>0</v>
      </c>
      <c r="AT81" t="s">
        <v>395</v>
      </c>
      <c r="AU81" t="s">
        <v>395</v>
      </c>
      <c r="AV81">
        <v>0</v>
      </c>
      <c r="AW81">
        <v>0</v>
      </c>
      <c r="AX81" t="e">
        <f t="shared" ref="AX81:AX112" si="119">1-AV81/AW81</f>
        <v>#DIV/0!</v>
      </c>
      <c r="AY81">
        <v>0.5</v>
      </c>
      <c r="AZ81">
        <f t="shared" ref="AZ81:AZ96" si="120">CI81</f>
        <v>1261.1943005571136</v>
      </c>
      <c r="BA81">
        <f t="shared" ref="BA81:BA96" si="121">N81</f>
        <v>16.913065352779924</v>
      </c>
      <c r="BB81" t="e">
        <f t="shared" ref="BB81:BB96" si="122">AX81*AY81*AZ81</f>
        <v>#DIV/0!</v>
      </c>
      <c r="BC81">
        <f t="shared" ref="BC81:BC96" si="123">(BA81-AS81)/AZ81</f>
        <v>1.3410356632050138E-2</v>
      </c>
      <c r="BD81" t="e">
        <f t="shared" ref="BD81:BD96" si="124">(AQ81-AW81)/AW81</f>
        <v>#DIV/0!</v>
      </c>
      <c r="BE81" t="e">
        <f t="shared" ref="BE81:BE96" si="125">AP81/(AR81+AP81/AW81)</f>
        <v>#DIV/0!</v>
      </c>
      <c r="BF81" t="s">
        <v>395</v>
      </c>
      <c r="BG81">
        <v>0</v>
      </c>
      <c r="BH81" t="e">
        <f t="shared" ref="BH81:BH112" si="126">IF(BG81&lt;&gt;0, BG81, BE81)</f>
        <v>#DIV/0!</v>
      </c>
      <c r="BI81" t="e">
        <f t="shared" ref="BI81:BI112" si="127">1-BH81/AW81</f>
        <v>#DIV/0!</v>
      </c>
      <c r="BJ81" t="e">
        <f t="shared" ref="BJ81:BJ96" si="128">(AW81-AV81)/(AW81-BH81)</f>
        <v>#DIV/0!</v>
      </c>
      <c r="BK81" t="e">
        <f t="shared" ref="BK81:BK96" si="129">(AQ81-AW81)/(AQ81-BH81)</f>
        <v>#DIV/0!</v>
      </c>
      <c r="BL81" t="e">
        <f t="shared" ref="BL81:BL96" si="130">(AW81-AV81)/(AW81-AP81)</f>
        <v>#DIV/0!</v>
      </c>
      <c r="BM81" t="e">
        <f t="shared" ref="BM81:BM96" si="131">(AQ81-AW81)/(AQ81-AP81)</f>
        <v>#DIV/0!</v>
      </c>
      <c r="BN81" t="e">
        <f t="shared" ref="BN81:BN96" si="132">(BJ81*BH81/AV81)</f>
        <v>#DIV/0!</v>
      </c>
      <c r="BO81" t="e">
        <f t="shared" ref="BO81:BO112" si="133">(1-BN81)</f>
        <v>#DIV/0!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f t="shared" ref="CH81:CH96" si="134">$B$11*DF81+$C$11*DG81+$F$11*DR81*(1-DU81)</f>
        <v>1499.98</v>
      </c>
      <c r="CI81">
        <f t="shared" ref="CI81:CI112" si="135">CH81*CJ81</f>
        <v>1261.1943005571136</v>
      </c>
      <c r="CJ81">
        <f t="shared" ref="CJ81:CJ96" si="136">($B$11*$D$9+$C$11*$D$9+$F$11*((EE81+DW81)/MAX(EE81+DW81+EF81, 0.1)*$I$9+EF81/MAX(EE81+DW81+EF81, 0.1)*$J$9))/($B$11+$C$11+$F$11)</f>
        <v>0.84080741113689095</v>
      </c>
      <c r="CK81">
        <f t="shared" ref="CK81:CK96" si="137">($B$11*$K$9+$C$11*$K$9+$F$11*((EE81+DW81)/MAX(EE81+DW81+EF81, 0.1)*$P$9+EF81/MAX(EE81+DW81+EF81, 0.1)*$Q$9))/($B$11+$C$11+$F$11)</f>
        <v>0.16115830349419952</v>
      </c>
      <c r="CL81">
        <v>6</v>
      </c>
      <c r="CM81">
        <v>0.5</v>
      </c>
      <c r="CN81" t="s">
        <v>396</v>
      </c>
      <c r="CO81">
        <v>2</v>
      </c>
      <c r="CP81">
        <v>1657259233</v>
      </c>
      <c r="CQ81">
        <v>1476.4359999999999</v>
      </c>
      <c r="CR81">
        <v>1499.88</v>
      </c>
      <c r="CS81">
        <v>20.546099999999999</v>
      </c>
      <c r="CT81">
        <v>16.209800000000001</v>
      </c>
      <c r="CU81">
        <v>1477.44</v>
      </c>
      <c r="CV81">
        <v>20.517099999999999</v>
      </c>
      <c r="CW81">
        <v>600.20000000000005</v>
      </c>
      <c r="CX81">
        <v>101.271</v>
      </c>
      <c r="CY81">
        <v>9.9891099999999997E-2</v>
      </c>
      <c r="CZ81">
        <v>25.846699999999998</v>
      </c>
      <c r="DA81">
        <v>26.26</v>
      </c>
      <c r="DB81">
        <v>999.9</v>
      </c>
      <c r="DC81">
        <v>0</v>
      </c>
      <c r="DD81">
        <v>0</v>
      </c>
      <c r="DE81">
        <v>5002.5</v>
      </c>
      <c r="DF81">
        <v>0</v>
      </c>
      <c r="DG81">
        <v>152.58500000000001</v>
      </c>
      <c r="DH81">
        <v>-23.513300000000001</v>
      </c>
      <c r="DI81">
        <v>1507.51</v>
      </c>
      <c r="DJ81">
        <v>1524.59</v>
      </c>
      <c r="DK81">
        <v>4.4482699999999999</v>
      </c>
      <c r="DL81">
        <v>1499.88</v>
      </c>
      <c r="DM81">
        <v>16.209800000000001</v>
      </c>
      <c r="DN81">
        <v>2.0920700000000001</v>
      </c>
      <c r="DO81">
        <v>1.6415900000000001</v>
      </c>
      <c r="DP81">
        <v>18.158899999999999</v>
      </c>
      <c r="DQ81">
        <v>14.354799999999999</v>
      </c>
      <c r="DR81">
        <v>1499.98</v>
      </c>
      <c r="DS81">
        <v>0.97299599999999997</v>
      </c>
      <c r="DT81">
        <v>2.7003699999999999E-2</v>
      </c>
      <c r="DU81">
        <v>0</v>
      </c>
      <c r="DV81">
        <v>706.11500000000001</v>
      </c>
      <c r="DW81">
        <v>4.9993100000000004</v>
      </c>
      <c r="DX81">
        <v>23422.3</v>
      </c>
      <c r="DY81">
        <v>13259.1</v>
      </c>
      <c r="DZ81">
        <v>37.75</v>
      </c>
      <c r="EA81">
        <v>39.311999999999998</v>
      </c>
      <c r="EB81">
        <v>38</v>
      </c>
      <c r="EC81">
        <v>38.686999999999998</v>
      </c>
      <c r="ED81">
        <v>39.311999999999998</v>
      </c>
      <c r="EE81">
        <v>1454.61</v>
      </c>
      <c r="EF81">
        <v>40.369999999999997</v>
      </c>
      <c r="EG81">
        <v>0</v>
      </c>
      <c r="EH81">
        <v>1657259233.7</v>
      </c>
      <c r="EI81">
        <v>0</v>
      </c>
      <c r="EJ81">
        <v>705.96030769230788</v>
      </c>
      <c r="EK81">
        <v>0.14112820246414809</v>
      </c>
      <c r="EL81">
        <v>-1045.6888920535489</v>
      </c>
      <c r="EM81">
        <v>23705.54615384616</v>
      </c>
      <c r="EN81">
        <v>15</v>
      </c>
      <c r="EO81">
        <v>1657259268</v>
      </c>
      <c r="EP81" t="s">
        <v>597</v>
      </c>
      <c r="EQ81">
        <v>1657259261</v>
      </c>
      <c r="ER81">
        <v>1657259268</v>
      </c>
      <c r="ES81">
        <v>57</v>
      </c>
      <c r="ET81">
        <v>0.106</v>
      </c>
      <c r="EU81">
        <v>-5.0000000000000001E-3</v>
      </c>
      <c r="EV81">
        <v>-1.004</v>
      </c>
      <c r="EW81">
        <v>2.9000000000000001E-2</v>
      </c>
      <c r="EX81">
        <v>1500</v>
      </c>
      <c r="EY81">
        <v>16</v>
      </c>
      <c r="EZ81">
        <v>0.14000000000000001</v>
      </c>
      <c r="FA81">
        <v>0.02</v>
      </c>
      <c r="FB81">
        <v>-23.37812682926829</v>
      </c>
      <c r="FC81">
        <v>-0.81178536585369054</v>
      </c>
      <c r="FD81">
        <v>0.1112031452976614</v>
      </c>
      <c r="FE81">
        <v>0</v>
      </c>
      <c r="FF81">
        <v>4.4609809756097567</v>
      </c>
      <c r="FG81">
        <v>-9.4970801393723867E-2</v>
      </c>
      <c r="FH81">
        <v>1.1102021965890409E-2</v>
      </c>
      <c r="FI81">
        <v>1</v>
      </c>
      <c r="FJ81">
        <v>1</v>
      </c>
      <c r="FK81">
        <v>2</v>
      </c>
      <c r="FL81" t="s">
        <v>398</v>
      </c>
      <c r="FM81">
        <v>3.1789399999999999</v>
      </c>
      <c r="FN81">
        <v>2.76437</v>
      </c>
      <c r="FO81">
        <v>0.2457</v>
      </c>
      <c r="FP81">
        <v>0.24881700000000001</v>
      </c>
      <c r="FQ81">
        <v>0.108824</v>
      </c>
      <c r="FR81">
        <v>9.2217400000000005E-2</v>
      </c>
      <c r="FS81">
        <v>24087.3</v>
      </c>
      <c r="FT81">
        <v>18686.5</v>
      </c>
      <c r="FU81">
        <v>29972</v>
      </c>
      <c r="FV81">
        <v>24319.9</v>
      </c>
      <c r="FW81">
        <v>35538.1</v>
      </c>
      <c r="FX81">
        <v>32276.3</v>
      </c>
      <c r="FY81">
        <v>43831.5</v>
      </c>
      <c r="FZ81">
        <v>39715.199999999997</v>
      </c>
      <c r="GA81">
        <v>2.1861299999999999</v>
      </c>
      <c r="GB81">
        <v>1.8894500000000001</v>
      </c>
      <c r="GC81">
        <v>0.15648799999999999</v>
      </c>
      <c r="GD81">
        <v>0</v>
      </c>
      <c r="GE81">
        <v>23.6922</v>
      </c>
      <c r="GF81">
        <v>999.9</v>
      </c>
      <c r="GG81">
        <v>60.2</v>
      </c>
      <c r="GH81">
        <v>30</v>
      </c>
      <c r="GI81">
        <v>25.324999999999999</v>
      </c>
      <c r="GJ81">
        <v>30.4146</v>
      </c>
      <c r="GK81">
        <v>39.006399999999999</v>
      </c>
      <c r="GL81">
        <v>1</v>
      </c>
      <c r="GM81">
        <v>-5.55767E-2</v>
      </c>
      <c r="GN81">
        <v>-0.436857</v>
      </c>
      <c r="GO81">
        <v>20.268799999999999</v>
      </c>
      <c r="GP81">
        <v>5.2282200000000003</v>
      </c>
      <c r="GQ81">
        <v>11.908099999999999</v>
      </c>
      <c r="GR81">
        <v>4.9647500000000004</v>
      </c>
      <c r="GS81">
        <v>3.2919999999999998</v>
      </c>
      <c r="GT81">
        <v>9999</v>
      </c>
      <c r="GU81">
        <v>9999</v>
      </c>
      <c r="GV81">
        <v>5539</v>
      </c>
      <c r="GW81">
        <v>978.7</v>
      </c>
      <c r="GX81">
        <v>1.8769800000000001</v>
      </c>
      <c r="GY81">
        <v>1.8752899999999999</v>
      </c>
      <c r="GZ81">
        <v>1.8739300000000001</v>
      </c>
      <c r="HA81">
        <v>1.8730899999999999</v>
      </c>
      <c r="HB81">
        <v>1.87469</v>
      </c>
      <c r="HC81">
        <v>1.86965</v>
      </c>
      <c r="HD81">
        <v>1.8737900000000001</v>
      </c>
      <c r="HE81">
        <v>1.8788499999999999</v>
      </c>
      <c r="HF81">
        <v>0</v>
      </c>
      <c r="HG81">
        <v>0</v>
      </c>
      <c r="HH81">
        <v>0</v>
      </c>
      <c r="HI81">
        <v>0</v>
      </c>
      <c r="HJ81" t="s">
        <v>399</v>
      </c>
      <c r="HK81" t="s">
        <v>400</v>
      </c>
      <c r="HL81" t="s">
        <v>401</v>
      </c>
      <c r="HM81" t="s">
        <v>401</v>
      </c>
      <c r="HN81" t="s">
        <v>401</v>
      </c>
      <c r="HO81" t="s">
        <v>401</v>
      </c>
      <c r="HP81">
        <v>0</v>
      </c>
      <c r="HQ81">
        <v>100</v>
      </c>
      <c r="HR81">
        <v>100</v>
      </c>
      <c r="HS81">
        <v>-1.004</v>
      </c>
      <c r="HT81">
        <v>2.9000000000000001E-2</v>
      </c>
      <c r="HU81">
        <v>0.58237912016979287</v>
      </c>
      <c r="HV81">
        <v>9.7846438420996166E-4</v>
      </c>
      <c r="HW81">
        <v>-2.5827086373742828E-6</v>
      </c>
      <c r="HX81">
        <v>7.8586341386663365E-10</v>
      </c>
      <c r="HY81">
        <v>-0.1038818412147311</v>
      </c>
      <c r="HZ81">
        <v>-8.4438002641763817E-3</v>
      </c>
      <c r="IA81">
        <v>1.264093270743213E-3</v>
      </c>
      <c r="IB81">
        <v>-1.32040390140585E-5</v>
      </c>
      <c r="IC81">
        <v>5</v>
      </c>
      <c r="ID81">
        <v>2007</v>
      </c>
      <c r="IE81">
        <v>1</v>
      </c>
      <c r="IF81">
        <v>23</v>
      </c>
      <c r="IG81">
        <v>1.3</v>
      </c>
      <c r="IH81">
        <v>11.1</v>
      </c>
      <c r="II81">
        <v>3.0529799999999998</v>
      </c>
      <c r="IJ81">
        <v>2.4169900000000002</v>
      </c>
      <c r="IK81">
        <v>1.42578</v>
      </c>
      <c r="IL81">
        <v>2.2912599999999999</v>
      </c>
      <c r="IM81">
        <v>1.5478499999999999</v>
      </c>
      <c r="IN81">
        <v>2.2473100000000001</v>
      </c>
      <c r="IO81">
        <v>32.6648</v>
      </c>
      <c r="IP81">
        <v>14.193300000000001</v>
      </c>
      <c r="IQ81">
        <v>18</v>
      </c>
      <c r="IR81">
        <v>635.47299999999996</v>
      </c>
      <c r="IS81">
        <v>428.91699999999997</v>
      </c>
      <c r="IT81">
        <v>25.000399999999999</v>
      </c>
      <c r="IU81">
        <v>26.533300000000001</v>
      </c>
      <c r="IV81">
        <v>30.0002</v>
      </c>
      <c r="IW81">
        <v>26.6252</v>
      </c>
      <c r="IX81">
        <v>26.5916</v>
      </c>
      <c r="IY81">
        <v>61.119</v>
      </c>
      <c r="IZ81">
        <v>37.181699999999999</v>
      </c>
      <c r="JA81">
        <v>0</v>
      </c>
      <c r="JB81">
        <v>25</v>
      </c>
      <c r="JC81">
        <v>1500</v>
      </c>
      <c r="JD81">
        <v>16.288799999999998</v>
      </c>
      <c r="JE81">
        <v>101.06399999999999</v>
      </c>
      <c r="JF81">
        <v>101.008</v>
      </c>
    </row>
    <row r="82" spans="1:266" x14ac:dyDescent="0.2">
      <c r="A82">
        <v>66</v>
      </c>
      <c r="B82">
        <v>1657259344</v>
      </c>
      <c r="C82">
        <v>8305.9000000953674</v>
      </c>
      <c r="D82" t="s">
        <v>598</v>
      </c>
      <c r="E82" t="s">
        <v>599</v>
      </c>
      <c r="F82" t="s">
        <v>394</v>
      </c>
      <c r="H82" t="s">
        <v>477</v>
      </c>
      <c r="I82" t="s">
        <v>561</v>
      </c>
      <c r="J82" t="s">
        <v>562</v>
      </c>
      <c r="K82">
        <v>1657259344</v>
      </c>
      <c r="L82">
        <f t="shared" si="92"/>
        <v>4.3902630895542843E-3</v>
      </c>
      <c r="M82">
        <f t="shared" si="93"/>
        <v>4.390263089554284</v>
      </c>
      <c r="N82">
        <f t="shared" si="94"/>
        <v>17.515671103043445</v>
      </c>
      <c r="O82">
        <f t="shared" si="95"/>
        <v>1973.7270000000001</v>
      </c>
      <c r="P82">
        <f t="shared" si="96"/>
        <v>1849.8742911912948</v>
      </c>
      <c r="Q82">
        <f t="shared" si="97"/>
        <v>187.52919154283785</v>
      </c>
      <c r="R82">
        <f t="shared" si="98"/>
        <v>200.08463839881301</v>
      </c>
      <c r="S82">
        <f t="shared" si="99"/>
        <v>0.36477323247308241</v>
      </c>
      <c r="T82">
        <f t="shared" si="100"/>
        <v>1.918652982826375</v>
      </c>
      <c r="U82">
        <f t="shared" si="101"/>
        <v>0.33017159016893699</v>
      </c>
      <c r="V82">
        <f t="shared" si="102"/>
        <v>0.20919186315097338</v>
      </c>
      <c r="W82">
        <f t="shared" si="103"/>
        <v>241.70652107508491</v>
      </c>
      <c r="X82">
        <f t="shared" si="104"/>
        <v>26.401487841032441</v>
      </c>
      <c r="Y82">
        <f t="shared" si="105"/>
        <v>26.401487841032441</v>
      </c>
      <c r="Z82">
        <f t="shared" si="106"/>
        <v>3.4552584583344954</v>
      </c>
      <c r="AA82">
        <f t="shared" si="107"/>
        <v>63.61909314605073</v>
      </c>
      <c r="AB82">
        <f t="shared" si="108"/>
        <v>2.1445268223373999</v>
      </c>
      <c r="AC82">
        <f t="shared" si="109"/>
        <v>3.3708855569729623</v>
      </c>
      <c r="AD82">
        <f t="shared" si="110"/>
        <v>1.3107316359970955</v>
      </c>
      <c r="AE82">
        <f t="shared" si="111"/>
        <v>-193.61060224934394</v>
      </c>
      <c r="AF82">
        <f t="shared" si="112"/>
        <v>-43.277377060492327</v>
      </c>
      <c r="AG82">
        <f t="shared" si="113"/>
        <v>-4.828665585197534</v>
      </c>
      <c r="AH82">
        <f t="shared" si="114"/>
        <v>-1.0123819948901769E-2</v>
      </c>
      <c r="AI82">
        <v>0</v>
      </c>
      <c r="AJ82">
        <v>0</v>
      </c>
      <c r="AK82">
        <f t="shared" si="115"/>
        <v>1</v>
      </c>
      <c r="AL82">
        <f t="shared" si="116"/>
        <v>0</v>
      </c>
      <c r="AM82">
        <f t="shared" si="117"/>
        <v>25951.013190942002</v>
      </c>
      <c r="AN82" t="s">
        <v>395</v>
      </c>
      <c r="AO82" t="s">
        <v>395</v>
      </c>
      <c r="AP82">
        <v>0</v>
      </c>
      <c r="AQ82">
        <v>0</v>
      </c>
      <c r="AR82" t="e">
        <f t="shared" si="118"/>
        <v>#DIV/0!</v>
      </c>
      <c r="AS82">
        <v>0</v>
      </c>
      <c r="AT82" t="s">
        <v>395</v>
      </c>
      <c r="AU82" t="s">
        <v>395</v>
      </c>
      <c r="AV82">
        <v>0</v>
      </c>
      <c r="AW82">
        <v>0</v>
      </c>
      <c r="AX82" t="e">
        <f t="shared" si="119"/>
        <v>#DIV/0!</v>
      </c>
      <c r="AY82">
        <v>0.5</v>
      </c>
      <c r="AZ82">
        <f t="shared" si="120"/>
        <v>1261.0512005570388</v>
      </c>
      <c r="BA82">
        <f t="shared" si="121"/>
        <v>17.515671103043445</v>
      </c>
      <c r="BB82" t="e">
        <f t="shared" si="122"/>
        <v>#DIV/0!</v>
      </c>
      <c r="BC82">
        <f t="shared" si="123"/>
        <v>1.3889738255914053E-2</v>
      </c>
      <c r="BD82" t="e">
        <f t="shared" si="124"/>
        <v>#DIV/0!</v>
      </c>
      <c r="BE82" t="e">
        <f t="shared" si="125"/>
        <v>#DIV/0!</v>
      </c>
      <c r="BF82" t="s">
        <v>395</v>
      </c>
      <c r="BG82">
        <v>0</v>
      </c>
      <c r="BH82" t="e">
        <f t="shared" si="126"/>
        <v>#DIV/0!</v>
      </c>
      <c r="BI82" t="e">
        <f t="shared" si="127"/>
        <v>#DIV/0!</v>
      </c>
      <c r="BJ82" t="e">
        <f t="shared" si="128"/>
        <v>#DIV/0!</v>
      </c>
      <c r="BK82" t="e">
        <f t="shared" si="129"/>
        <v>#DIV/0!</v>
      </c>
      <c r="BL82" t="e">
        <f t="shared" si="130"/>
        <v>#DIV/0!</v>
      </c>
      <c r="BM82" t="e">
        <f t="shared" si="131"/>
        <v>#DIV/0!</v>
      </c>
      <c r="BN82" t="e">
        <f t="shared" si="132"/>
        <v>#DIV/0!</v>
      </c>
      <c r="BO82" t="e">
        <f t="shared" si="133"/>
        <v>#DIV/0!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f t="shared" si="134"/>
        <v>1499.81</v>
      </c>
      <c r="CI82">
        <f t="shared" si="135"/>
        <v>1261.0512005570388</v>
      </c>
      <c r="CJ82">
        <f t="shared" si="136"/>
        <v>0.84080730262969228</v>
      </c>
      <c r="CK82">
        <f t="shared" si="137"/>
        <v>0.16115809407530615</v>
      </c>
      <c r="CL82">
        <v>6</v>
      </c>
      <c r="CM82">
        <v>0.5</v>
      </c>
      <c r="CN82" t="s">
        <v>396</v>
      </c>
      <c r="CO82">
        <v>2</v>
      </c>
      <c r="CP82">
        <v>1657259344</v>
      </c>
      <c r="CQ82">
        <v>1973.7270000000001</v>
      </c>
      <c r="CR82">
        <v>1999.9</v>
      </c>
      <c r="CS82">
        <v>21.154599999999999</v>
      </c>
      <c r="CT82">
        <v>16.858499999999999</v>
      </c>
      <c r="CU82">
        <v>1975.05</v>
      </c>
      <c r="CV82">
        <v>21.0059</v>
      </c>
      <c r="CW82">
        <v>600.17999999999995</v>
      </c>
      <c r="CX82">
        <v>101.274</v>
      </c>
      <c r="CY82">
        <v>0.100019</v>
      </c>
      <c r="CZ82">
        <v>25.9831</v>
      </c>
      <c r="DA82">
        <v>26.5275</v>
      </c>
      <c r="DB82">
        <v>999.9</v>
      </c>
      <c r="DC82">
        <v>0</v>
      </c>
      <c r="DD82">
        <v>0</v>
      </c>
      <c r="DE82">
        <v>5002.5</v>
      </c>
      <c r="DF82">
        <v>0</v>
      </c>
      <c r="DG82">
        <v>119.801</v>
      </c>
      <c r="DH82">
        <v>-26.244599999999998</v>
      </c>
      <c r="DI82">
        <v>2016.31</v>
      </c>
      <c r="DJ82">
        <v>2034.19</v>
      </c>
      <c r="DK82">
        <v>4.2960700000000003</v>
      </c>
      <c r="DL82">
        <v>1999.9</v>
      </c>
      <c r="DM82">
        <v>16.858499999999999</v>
      </c>
      <c r="DN82">
        <v>2.1424099999999999</v>
      </c>
      <c r="DO82">
        <v>1.70733</v>
      </c>
      <c r="DP82">
        <v>18.5381</v>
      </c>
      <c r="DQ82">
        <v>14.963200000000001</v>
      </c>
      <c r="DR82">
        <v>1499.81</v>
      </c>
      <c r="DS82">
        <v>0.973001</v>
      </c>
      <c r="DT82">
        <v>2.6998600000000001E-2</v>
      </c>
      <c r="DU82">
        <v>0</v>
      </c>
      <c r="DV82">
        <v>703.40099999999995</v>
      </c>
      <c r="DW82">
        <v>4.9993100000000004</v>
      </c>
      <c r="DX82">
        <v>14387.5</v>
      </c>
      <c r="DY82">
        <v>13257.5</v>
      </c>
      <c r="DZ82">
        <v>39.186999999999998</v>
      </c>
      <c r="EA82">
        <v>40.625</v>
      </c>
      <c r="EB82">
        <v>39.5</v>
      </c>
      <c r="EC82">
        <v>40.061999999999998</v>
      </c>
      <c r="ED82">
        <v>40.5</v>
      </c>
      <c r="EE82">
        <v>1454.45</v>
      </c>
      <c r="EF82">
        <v>40.36</v>
      </c>
      <c r="EG82">
        <v>0</v>
      </c>
      <c r="EH82">
        <v>1657259344.7</v>
      </c>
      <c r="EI82">
        <v>0</v>
      </c>
      <c r="EJ82">
        <v>703.2320400000001</v>
      </c>
      <c r="EK82">
        <v>1.161384617948201</v>
      </c>
      <c r="EL82">
        <v>923.2307712420411</v>
      </c>
      <c r="EM82">
        <v>14244.896000000001</v>
      </c>
      <c r="EN82">
        <v>15</v>
      </c>
      <c r="EO82">
        <v>1657259370</v>
      </c>
      <c r="EP82" t="s">
        <v>600</v>
      </c>
      <c r="EQ82">
        <v>1657259370</v>
      </c>
      <c r="ER82">
        <v>1657259268</v>
      </c>
      <c r="ES82">
        <v>58</v>
      </c>
      <c r="ET82">
        <v>7.5999999999999998E-2</v>
      </c>
      <c r="EU82">
        <v>-5.0000000000000001E-3</v>
      </c>
      <c r="EV82">
        <v>-1.323</v>
      </c>
      <c r="EW82">
        <v>2.9000000000000001E-2</v>
      </c>
      <c r="EX82">
        <v>2000</v>
      </c>
      <c r="EY82">
        <v>16</v>
      </c>
      <c r="EZ82">
        <v>0.15</v>
      </c>
      <c r="FA82">
        <v>0.02</v>
      </c>
      <c r="FB82">
        <v>-25.964234999999999</v>
      </c>
      <c r="FC82">
        <v>-1.554315196998157</v>
      </c>
      <c r="FD82">
        <v>0.15923782614379031</v>
      </c>
      <c r="FE82">
        <v>0</v>
      </c>
      <c r="FF82">
        <v>4.2879567500000002</v>
      </c>
      <c r="FG82">
        <v>5.8576772983111827E-2</v>
      </c>
      <c r="FH82">
        <v>7.0136304391877659E-3</v>
      </c>
      <c r="FI82">
        <v>1</v>
      </c>
      <c r="FJ82">
        <v>1</v>
      </c>
      <c r="FK82">
        <v>2</v>
      </c>
      <c r="FL82" t="s">
        <v>398</v>
      </c>
      <c r="FM82">
        <v>3.1789100000000001</v>
      </c>
      <c r="FN82">
        <v>2.7644899999999999</v>
      </c>
      <c r="FO82">
        <v>0.29155999999999999</v>
      </c>
      <c r="FP82">
        <v>0.294574</v>
      </c>
      <c r="FQ82">
        <v>0.110653</v>
      </c>
      <c r="FR82">
        <v>9.4841999999999996E-2</v>
      </c>
      <c r="FS82">
        <v>22622.3</v>
      </c>
      <c r="FT82">
        <v>17550.2</v>
      </c>
      <c r="FU82">
        <v>29969.3</v>
      </c>
      <c r="FV82">
        <v>24321.1</v>
      </c>
      <c r="FW82">
        <v>35462.800000000003</v>
      </c>
      <c r="FX82">
        <v>32185.5</v>
      </c>
      <c r="FY82">
        <v>43828.5</v>
      </c>
      <c r="FZ82">
        <v>39717.9</v>
      </c>
      <c r="GA82">
        <v>2.1862499999999998</v>
      </c>
      <c r="GB82">
        <v>1.8922300000000001</v>
      </c>
      <c r="GC82">
        <v>0.17275699999999999</v>
      </c>
      <c r="GD82">
        <v>0</v>
      </c>
      <c r="GE82">
        <v>23.6935</v>
      </c>
      <c r="GF82">
        <v>999.9</v>
      </c>
      <c r="GG82">
        <v>60.1</v>
      </c>
      <c r="GH82">
        <v>30</v>
      </c>
      <c r="GI82">
        <v>25.282900000000001</v>
      </c>
      <c r="GJ82">
        <v>30.624600000000001</v>
      </c>
      <c r="GK82">
        <v>39.354999999999997</v>
      </c>
      <c r="GL82">
        <v>1</v>
      </c>
      <c r="GM82">
        <v>-5.7332300000000003E-2</v>
      </c>
      <c r="GN82">
        <v>-0.45123099999999999</v>
      </c>
      <c r="GO82">
        <v>20.268899999999999</v>
      </c>
      <c r="GP82">
        <v>5.2235800000000001</v>
      </c>
      <c r="GQ82">
        <v>11.908099999999999</v>
      </c>
      <c r="GR82">
        <v>4.9646999999999997</v>
      </c>
      <c r="GS82">
        <v>3.2919999999999998</v>
      </c>
      <c r="GT82">
        <v>9999</v>
      </c>
      <c r="GU82">
        <v>9999</v>
      </c>
      <c r="GV82">
        <v>5539</v>
      </c>
      <c r="GW82">
        <v>978.7</v>
      </c>
      <c r="GX82">
        <v>1.8769800000000001</v>
      </c>
      <c r="GY82">
        <v>1.8752800000000001</v>
      </c>
      <c r="GZ82">
        <v>1.8739300000000001</v>
      </c>
      <c r="HA82">
        <v>1.87307</v>
      </c>
      <c r="HB82">
        <v>1.8746499999999999</v>
      </c>
      <c r="HC82">
        <v>1.86964</v>
      </c>
      <c r="HD82">
        <v>1.8737999999999999</v>
      </c>
      <c r="HE82">
        <v>1.8788400000000001</v>
      </c>
      <c r="HF82">
        <v>0</v>
      </c>
      <c r="HG82">
        <v>0</v>
      </c>
      <c r="HH82">
        <v>0</v>
      </c>
      <c r="HI82">
        <v>0</v>
      </c>
      <c r="HJ82" t="s">
        <v>399</v>
      </c>
      <c r="HK82" t="s">
        <v>400</v>
      </c>
      <c r="HL82" t="s">
        <v>401</v>
      </c>
      <c r="HM82" t="s">
        <v>401</v>
      </c>
      <c r="HN82" t="s">
        <v>401</v>
      </c>
      <c r="HO82" t="s">
        <v>401</v>
      </c>
      <c r="HP82">
        <v>0</v>
      </c>
      <c r="HQ82">
        <v>100</v>
      </c>
      <c r="HR82">
        <v>100</v>
      </c>
      <c r="HS82">
        <v>-1.323</v>
      </c>
      <c r="HT82">
        <v>0.1487</v>
      </c>
      <c r="HU82">
        <v>0.6887346340263657</v>
      </c>
      <c r="HV82">
        <v>9.7846438420996166E-4</v>
      </c>
      <c r="HW82">
        <v>-2.5827086373742828E-6</v>
      </c>
      <c r="HX82">
        <v>7.8586341386663365E-10</v>
      </c>
      <c r="HY82">
        <v>-0.1093242329355303</v>
      </c>
      <c r="HZ82">
        <v>-8.4438002641763817E-3</v>
      </c>
      <c r="IA82">
        <v>1.264093270743213E-3</v>
      </c>
      <c r="IB82">
        <v>-1.32040390140585E-5</v>
      </c>
      <c r="IC82">
        <v>5</v>
      </c>
      <c r="ID82">
        <v>2007</v>
      </c>
      <c r="IE82">
        <v>1</v>
      </c>
      <c r="IF82">
        <v>23</v>
      </c>
      <c r="IG82">
        <v>1.4</v>
      </c>
      <c r="IH82">
        <v>1.3</v>
      </c>
      <c r="II82">
        <v>3.8549799999999999</v>
      </c>
      <c r="IJ82">
        <v>2.36206</v>
      </c>
      <c r="IK82">
        <v>1.42578</v>
      </c>
      <c r="IL82">
        <v>2.2912599999999999</v>
      </c>
      <c r="IM82">
        <v>1.5478499999999999</v>
      </c>
      <c r="IN82">
        <v>2.3071299999999999</v>
      </c>
      <c r="IO82">
        <v>32.598199999999999</v>
      </c>
      <c r="IP82">
        <v>14.193300000000001</v>
      </c>
      <c r="IQ82">
        <v>18</v>
      </c>
      <c r="IR82">
        <v>635.61500000000001</v>
      </c>
      <c r="IS82">
        <v>430.55099999999999</v>
      </c>
      <c r="IT82">
        <v>25.0002</v>
      </c>
      <c r="IU82">
        <v>26.5108</v>
      </c>
      <c r="IV82">
        <v>29.9999</v>
      </c>
      <c r="IW82">
        <v>26.6296</v>
      </c>
      <c r="IX82">
        <v>26.598299999999998</v>
      </c>
      <c r="IY82">
        <v>77.176199999999994</v>
      </c>
      <c r="IZ82">
        <v>34.6937</v>
      </c>
      <c r="JA82">
        <v>0</v>
      </c>
      <c r="JB82">
        <v>25</v>
      </c>
      <c r="JC82">
        <v>2000</v>
      </c>
      <c r="JD82">
        <v>16.822099999999999</v>
      </c>
      <c r="JE82">
        <v>101.056</v>
      </c>
      <c r="JF82">
        <v>101.014</v>
      </c>
    </row>
    <row r="83" spans="1:266" x14ac:dyDescent="0.2">
      <c r="A83">
        <v>67</v>
      </c>
      <c r="B83">
        <v>1657260026</v>
      </c>
      <c r="C83">
        <v>8987.9000000953674</v>
      </c>
      <c r="D83" t="s">
        <v>601</v>
      </c>
      <c r="E83" t="s">
        <v>602</v>
      </c>
      <c r="F83" t="s">
        <v>394</v>
      </c>
      <c r="H83" t="s">
        <v>477</v>
      </c>
      <c r="I83" t="s">
        <v>603</v>
      </c>
      <c r="J83" t="s">
        <v>604</v>
      </c>
      <c r="K83">
        <v>1657260026</v>
      </c>
      <c r="L83">
        <f t="shared" si="92"/>
        <v>3.9420721811435581E-3</v>
      </c>
      <c r="M83">
        <f t="shared" si="93"/>
        <v>3.942072181143558</v>
      </c>
      <c r="N83">
        <f t="shared" si="94"/>
        <v>18.163920703462086</v>
      </c>
      <c r="O83">
        <f t="shared" si="95"/>
        <v>390.33100000000002</v>
      </c>
      <c r="P83">
        <f t="shared" si="96"/>
        <v>288.51104772732828</v>
      </c>
      <c r="Q83">
        <f t="shared" si="97"/>
        <v>29.249964083439668</v>
      </c>
      <c r="R83">
        <f t="shared" si="98"/>
        <v>39.572722849225002</v>
      </c>
      <c r="S83">
        <f t="shared" si="99"/>
        <v>0.33157084104794005</v>
      </c>
      <c r="T83">
        <f t="shared" si="100"/>
        <v>1.9125117617651455</v>
      </c>
      <c r="U83">
        <f t="shared" si="101"/>
        <v>0.30263107015420126</v>
      </c>
      <c r="V83">
        <f t="shared" si="102"/>
        <v>0.19153360853189655</v>
      </c>
      <c r="W83">
        <f t="shared" si="103"/>
        <v>241.68475607545167</v>
      </c>
      <c r="X83">
        <f t="shared" si="104"/>
        <v>26.828289968585416</v>
      </c>
      <c r="Y83">
        <f t="shared" si="105"/>
        <v>26.828289968585416</v>
      </c>
      <c r="Z83">
        <f t="shared" si="106"/>
        <v>3.5432225170347587</v>
      </c>
      <c r="AA83">
        <f t="shared" si="107"/>
        <v>66.059402514723573</v>
      </c>
      <c r="AB83">
        <f t="shared" si="108"/>
        <v>2.2604135243524999</v>
      </c>
      <c r="AC83">
        <f t="shared" si="109"/>
        <v>3.4217892356030468</v>
      </c>
      <c r="AD83">
        <f t="shared" si="110"/>
        <v>1.2828089926822588</v>
      </c>
      <c r="AE83">
        <f t="shared" si="111"/>
        <v>-173.8453831884309</v>
      </c>
      <c r="AF83">
        <f t="shared" si="112"/>
        <v>-61.007575274722257</v>
      </c>
      <c r="AG83">
        <f t="shared" si="113"/>
        <v>-6.8520874301295631</v>
      </c>
      <c r="AH83">
        <f t="shared" si="114"/>
        <v>-2.0289817831042001E-2</v>
      </c>
      <c r="AI83">
        <v>0</v>
      </c>
      <c r="AJ83">
        <v>0</v>
      </c>
      <c r="AK83">
        <f t="shared" si="115"/>
        <v>1</v>
      </c>
      <c r="AL83">
        <f t="shared" si="116"/>
        <v>0</v>
      </c>
      <c r="AM83">
        <f t="shared" si="117"/>
        <v>25773.722836089557</v>
      </c>
      <c r="AN83" t="s">
        <v>395</v>
      </c>
      <c r="AO83" t="s">
        <v>395</v>
      </c>
      <c r="AP83">
        <v>0</v>
      </c>
      <c r="AQ83">
        <v>0</v>
      </c>
      <c r="AR83" t="e">
        <f t="shared" si="118"/>
        <v>#DIV/0!</v>
      </c>
      <c r="AS83">
        <v>0</v>
      </c>
      <c r="AT83" t="s">
        <v>395</v>
      </c>
      <c r="AU83" t="s">
        <v>395</v>
      </c>
      <c r="AV83">
        <v>0</v>
      </c>
      <c r="AW83">
        <v>0</v>
      </c>
      <c r="AX83" t="e">
        <f t="shared" si="119"/>
        <v>#DIV/0!</v>
      </c>
      <c r="AY83">
        <v>0.5</v>
      </c>
      <c r="AZ83">
        <f t="shared" si="120"/>
        <v>1260.9339005572288</v>
      </c>
      <c r="BA83">
        <f t="shared" si="121"/>
        <v>18.163920703462086</v>
      </c>
      <c r="BB83" t="e">
        <f t="shared" si="122"/>
        <v>#DIV/0!</v>
      </c>
      <c r="BC83">
        <f t="shared" si="123"/>
        <v>1.4405133128259246E-2</v>
      </c>
      <c r="BD83" t="e">
        <f t="shared" si="124"/>
        <v>#DIV/0!</v>
      </c>
      <c r="BE83" t="e">
        <f t="shared" si="125"/>
        <v>#DIV/0!</v>
      </c>
      <c r="BF83" t="s">
        <v>395</v>
      </c>
      <c r="BG83">
        <v>0</v>
      </c>
      <c r="BH83" t="e">
        <f t="shared" si="126"/>
        <v>#DIV/0!</v>
      </c>
      <c r="BI83" t="e">
        <f t="shared" si="127"/>
        <v>#DIV/0!</v>
      </c>
      <c r="BJ83" t="e">
        <f t="shared" si="128"/>
        <v>#DIV/0!</v>
      </c>
      <c r="BK83" t="e">
        <f t="shared" si="129"/>
        <v>#DIV/0!</v>
      </c>
      <c r="BL83" t="e">
        <f t="shared" si="130"/>
        <v>#DIV/0!</v>
      </c>
      <c r="BM83" t="e">
        <f t="shared" si="131"/>
        <v>#DIV/0!</v>
      </c>
      <c r="BN83" t="e">
        <f t="shared" si="132"/>
        <v>#DIV/0!</v>
      </c>
      <c r="BO83" t="e">
        <f t="shared" si="133"/>
        <v>#DIV/0!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f t="shared" si="134"/>
        <v>1499.67</v>
      </c>
      <c r="CI83">
        <f t="shared" si="135"/>
        <v>1260.9339005572288</v>
      </c>
      <c r="CJ83">
        <f t="shared" si="136"/>
        <v>0.84080757803865436</v>
      </c>
      <c r="CK83">
        <f t="shared" si="137"/>
        <v>0.16115862561460298</v>
      </c>
      <c r="CL83">
        <v>6</v>
      </c>
      <c r="CM83">
        <v>0.5</v>
      </c>
      <c r="CN83" t="s">
        <v>396</v>
      </c>
      <c r="CO83">
        <v>2</v>
      </c>
      <c r="CP83">
        <v>1657260026</v>
      </c>
      <c r="CQ83">
        <v>390.33100000000002</v>
      </c>
      <c r="CR83">
        <v>410.02300000000002</v>
      </c>
      <c r="CS83">
        <v>22.2959</v>
      </c>
      <c r="CT83">
        <v>18.4438</v>
      </c>
      <c r="CU83">
        <v>390.36099999999999</v>
      </c>
      <c r="CV83">
        <v>22.210899999999999</v>
      </c>
      <c r="CW83">
        <v>600.32399999999996</v>
      </c>
      <c r="CX83">
        <v>101.282</v>
      </c>
      <c r="CY83">
        <v>0.10047499999999999</v>
      </c>
      <c r="CZ83">
        <v>26.236599999999999</v>
      </c>
      <c r="DA83">
        <v>26.008700000000001</v>
      </c>
      <c r="DB83">
        <v>999.9</v>
      </c>
      <c r="DC83">
        <v>0</v>
      </c>
      <c r="DD83">
        <v>0</v>
      </c>
      <c r="DE83">
        <v>4976.25</v>
      </c>
      <c r="DF83">
        <v>0</v>
      </c>
      <c r="DG83">
        <v>149.13800000000001</v>
      </c>
      <c r="DH83">
        <v>-18.863499999999998</v>
      </c>
      <c r="DI83">
        <v>400.12</v>
      </c>
      <c r="DJ83">
        <v>417.72800000000001</v>
      </c>
      <c r="DK83">
        <v>3.9491700000000001</v>
      </c>
      <c r="DL83">
        <v>410.02300000000002</v>
      </c>
      <c r="DM83">
        <v>18.4438</v>
      </c>
      <c r="DN83">
        <v>2.2680099999999999</v>
      </c>
      <c r="DO83">
        <v>1.8680300000000001</v>
      </c>
      <c r="DP83">
        <v>19.451000000000001</v>
      </c>
      <c r="DQ83">
        <v>16.367999999999999</v>
      </c>
      <c r="DR83">
        <v>1499.67</v>
      </c>
      <c r="DS83">
        <v>0.97299100000000005</v>
      </c>
      <c r="DT83">
        <v>2.7008899999999999E-2</v>
      </c>
      <c r="DU83">
        <v>0</v>
      </c>
      <c r="DV83">
        <v>749.25199999999995</v>
      </c>
      <c r="DW83">
        <v>4.9993100000000004</v>
      </c>
      <c r="DX83">
        <v>19454.3</v>
      </c>
      <c r="DY83">
        <v>13256.3</v>
      </c>
      <c r="DZ83">
        <v>38.686999999999998</v>
      </c>
      <c r="EA83">
        <v>40.5</v>
      </c>
      <c r="EB83">
        <v>39.125</v>
      </c>
      <c r="EC83">
        <v>39.436999999999998</v>
      </c>
      <c r="ED83">
        <v>40</v>
      </c>
      <c r="EE83">
        <v>1454.3</v>
      </c>
      <c r="EF83">
        <v>40.369999999999997</v>
      </c>
      <c r="EG83">
        <v>0</v>
      </c>
      <c r="EH83">
        <v>1657260026.9000001</v>
      </c>
      <c r="EI83">
        <v>0</v>
      </c>
      <c r="EJ83">
        <v>750.40346153846178</v>
      </c>
      <c r="EK83">
        <v>-8.5169914622018918</v>
      </c>
      <c r="EL83">
        <v>-778.09572524368446</v>
      </c>
      <c r="EM83">
        <v>19784.742307692311</v>
      </c>
      <c r="EN83">
        <v>15</v>
      </c>
      <c r="EO83">
        <v>1657260059</v>
      </c>
      <c r="EP83" t="s">
        <v>605</v>
      </c>
      <c r="EQ83">
        <v>1657260051.5</v>
      </c>
      <c r="ER83">
        <v>1657260059</v>
      </c>
      <c r="ES83">
        <v>59</v>
      </c>
      <c r="ET83">
        <v>-0.81499999999999995</v>
      </c>
      <c r="EU83">
        <v>8.0000000000000002E-3</v>
      </c>
      <c r="EV83">
        <v>-0.03</v>
      </c>
      <c r="EW83">
        <v>8.5000000000000006E-2</v>
      </c>
      <c r="EX83">
        <v>410</v>
      </c>
      <c r="EY83">
        <v>18</v>
      </c>
      <c r="EZ83">
        <v>0.11</v>
      </c>
      <c r="FA83">
        <v>0.03</v>
      </c>
      <c r="FB83">
        <v>-18.822082926829271</v>
      </c>
      <c r="FC83">
        <v>0.19091289198604319</v>
      </c>
      <c r="FD83">
        <v>3.3785535239709751E-2</v>
      </c>
      <c r="FE83">
        <v>0</v>
      </c>
      <c r="FF83">
        <v>3.9018917073170729</v>
      </c>
      <c r="FG83">
        <v>-0.11380829268292419</v>
      </c>
      <c r="FH83">
        <v>1.7693261208918482E-2</v>
      </c>
      <c r="FI83">
        <v>1</v>
      </c>
      <c r="FJ83">
        <v>1</v>
      </c>
      <c r="FK83">
        <v>2</v>
      </c>
      <c r="FL83" t="s">
        <v>398</v>
      </c>
      <c r="FM83">
        <v>3.1794099999999998</v>
      </c>
      <c r="FN83">
        <v>2.7648299999999999</v>
      </c>
      <c r="FO83">
        <v>9.96755E-2</v>
      </c>
      <c r="FP83">
        <v>0.10399</v>
      </c>
      <c r="FQ83">
        <v>0.11515499999999999</v>
      </c>
      <c r="FR83">
        <v>0.10115399999999999</v>
      </c>
      <c r="FS83">
        <v>28745</v>
      </c>
      <c r="FT83">
        <v>22294.7</v>
      </c>
      <c r="FU83">
        <v>29968.1</v>
      </c>
      <c r="FV83">
        <v>24327.4</v>
      </c>
      <c r="FW83">
        <v>35268</v>
      </c>
      <c r="FX83">
        <v>31958</v>
      </c>
      <c r="FY83">
        <v>43825.5</v>
      </c>
      <c r="FZ83">
        <v>39727.1</v>
      </c>
      <c r="GA83">
        <v>2.1831800000000001</v>
      </c>
      <c r="GB83">
        <v>1.8932500000000001</v>
      </c>
      <c r="GC83">
        <v>9.8757399999999995E-2</v>
      </c>
      <c r="GD83">
        <v>0</v>
      </c>
      <c r="GE83">
        <v>24.3888</v>
      </c>
      <c r="GF83">
        <v>999.9</v>
      </c>
      <c r="GG83">
        <v>60.1</v>
      </c>
      <c r="GH83">
        <v>30.1</v>
      </c>
      <c r="GI83">
        <v>25.426200000000001</v>
      </c>
      <c r="GJ83">
        <v>31.084700000000002</v>
      </c>
      <c r="GK83">
        <v>38.741999999999997</v>
      </c>
      <c r="GL83">
        <v>1</v>
      </c>
      <c r="GM83">
        <v>-7.11585E-2</v>
      </c>
      <c r="GN83">
        <v>-0.171849</v>
      </c>
      <c r="GO83">
        <v>20.269400000000001</v>
      </c>
      <c r="GP83">
        <v>5.2231300000000003</v>
      </c>
      <c r="GQ83">
        <v>11.902100000000001</v>
      </c>
      <c r="GR83">
        <v>4.9639499999999996</v>
      </c>
      <c r="GS83">
        <v>3.2913000000000001</v>
      </c>
      <c r="GT83">
        <v>9999</v>
      </c>
      <c r="GU83">
        <v>9999</v>
      </c>
      <c r="GV83">
        <v>5539</v>
      </c>
      <c r="GW83">
        <v>978.9</v>
      </c>
      <c r="GX83">
        <v>1.8769800000000001</v>
      </c>
      <c r="GY83">
        <v>1.87527</v>
      </c>
      <c r="GZ83">
        <v>1.8739300000000001</v>
      </c>
      <c r="HA83">
        <v>1.8731100000000001</v>
      </c>
      <c r="HB83">
        <v>1.8746799999999999</v>
      </c>
      <c r="HC83">
        <v>1.86961</v>
      </c>
      <c r="HD83">
        <v>1.8737900000000001</v>
      </c>
      <c r="HE83">
        <v>1.8788899999999999</v>
      </c>
      <c r="HF83">
        <v>0</v>
      </c>
      <c r="HG83">
        <v>0</v>
      </c>
      <c r="HH83">
        <v>0</v>
      </c>
      <c r="HI83">
        <v>0</v>
      </c>
      <c r="HJ83" t="s">
        <v>399</v>
      </c>
      <c r="HK83" t="s">
        <v>400</v>
      </c>
      <c r="HL83" t="s">
        <v>401</v>
      </c>
      <c r="HM83" t="s">
        <v>401</v>
      </c>
      <c r="HN83" t="s">
        <v>401</v>
      </c>
      <c r="HO83" t="s">
        <v>401</v>
      </c>
      <c r="HP83">
        <v>0</v>
      </c>
      <c r="HQ83">
        <v>100</v>
      </c>
      <c r="HR83">
        <v>100</v>
      </c>
      <c r="HS83">
        <v>-0.03</v>
      </c>
      <c r="HT83">
        <v>8.5000000000000006E-2</v>
      </c>
      <c r="HU83">
        <v>0.76387605015664806</v>
      </c>
      <c r="HV83">
        <v>9.7846438420996166E-4</v>
      </c>
      <c r="HW83">
        <v>-2.5827086373742828E-6</v>
      </c>
      <c r="HX83">
        <v>7.8586341386663365E-10</v>
      </c>
      <c r="HY83">
        <v>-0.1093242329355303</v>
      </c>
      <c r="HZ83">
        <v>-8.4438002641763817E-3</v>
      </c>
      <c r="IA83">
        <v>1.264093270743213E-3</v>
      </c>
      <c r="IB83">
        <v>-1.32040390140585E-5</v>
      </c>
      <c r="IC83">
        <v>5</v>
      </c>
      <c r="ID83">
        <v>2007</v>
      </c>
      <c r="IE83">
        <v>1</v>
      </c>
      <c r="IF83">
        <v>23</v>
      </c>
      <c r="IG83">
        <v>10.9</v>
      </c>
      <c r="IH83">
        <v>12.6</v>
      </c>
      <c r="II83">
        <v>1.0522499999999999</v>
      </c>
      <c r="IJ83">
        <v>2.4218799999999998</v>
      </c>
      <c r="IK83">
        <v>1.42578</v>
      </c>
      <c r="IL83">
        <v>2.2912599999999999</v>
      </c>
      <c r="IM83">
        <v>1.5478499999999999</v>
      </c>
      <c r="IN83">
        <v>2.3022499999999999</v>
      </c>
      <c r="IO83">
        <v>32.753500000000003</v>
      </c>
      <c r="IP83">
        <v>14.1233</v>
      </c>
      <c r="IQ83">
        <v>18</v>
      </c>
      <c r="IR83">
        <v>630.98500000000001</v>
      </c>
      <c r="IS83">
        <v>429.37400000000002</v>
      </c>
      <c r="IT83">
        <v>24.9985</v>
      </c>
      <c r="IU83">
        <v>26.353100000000001</v>
      </c>
      <c r="IV83">
        <v>29.999700000000001</v>
      </c>
      <c r="IW83">
        <v>26.413</v>
      </c>
      <c r="IX83">
        <v>26.366099999999999</v>
      </c>
      <c r="IY83">
        <v>21.1053</v>
      </c>
      <c r="IZ83">
        <v>28.857800000000001</v>
      </c>
      <c r="JA83">
        <v>0</v>
      </c>
      <c r="JB83">
        <v>25</v>
      </c>
      <c r="JC83">
        <v>410</v>
      </c>
      <c r="JD83">
        <v>18.2392</v>
      </c>
      <c r="JE83">
        <v>101.05</v>
      </c>
      <c r="JF83">
        <v>101.038</v>
      </c>
    </row>
    <row r="84" spans="1:266" x14ac:dyDescent="0.2">
      <c r="A84">
        <v>68</v>
      </c>
      <c r="B84">
        <v>1657260240.5999999</v>
      </c>
      <c r="C84">
        <v>9202.5</v>
      </c>
      <c r="D84" t="s">
        <v>606</v>
      </c>
      <c r="E84" t="s">
        <v>607</v>
      </c>
      <c r="F84" t="s">
        <v>394</v>
      </c>
      <c r="H84" t="s">
        <v>477</v>
      </c>
      <c r="I84" t="s">
        <v>603</v>
      </c>
      <c r="J84" t="s">
        <v>604</v>
      </c>
      <c r="K84">
        <v>1657260240.5999999</v>
      </c>
      <c r="L84">
        <f t="shared" si="92"/>
        <v>4.0483869845226199E-3</v>
      </c>
      <c r="M84">
        <f t="shared" si="93"/>
        <v>4.0483869845226197</v>
      </c>
      <c r="N84">
        <f t="shared" si="94"/>
        <v>17.934844203730453</v>
      </c>
      <c r="O84">
        <f t="shared" si="95"/>
        <v>380.47500000000002</v>
      </c>
      <c r="P84">
        <f t="shared" si="96"/>
        <v>278.48952796195834</v>
      </c>
      <c r="Q84">
        <f t="shared" si="97"/>
        <v>28.233539482187762</v>
      </c>
      <c r="R84">
        <f t="shared" si="98"/>
        <v>38.572925930460002</v>
      </c>
      <c r="S84">
        <f t="shared" si="99"/>
        <v>0.32653939804384979</v>
      </c>
      <c r="T84">
        <f t="shared" si="100"/>
        <v>1.9252578635940529</v>
      </c>
      <c r="U84">
        <f t="shared" si="101"/>
        <v>0.29860047499412967</v>
      </c>
      <c r="V84">
        <f t="shared" si="102"/>
        <v>0.18893588986551599</v>
      </c>
      <c r="W84">
        <f t="shared" si="103"/>
        <v>241.73800307548137</v>
      </c>
      <c r="X84">
        <f t="shared" si="104"/>
        <v>27.059825967802063</v>
      </c>
      <c r="Y84">
        <f t="shared" si="105"/>
        <v>27.059825967802063</v>
      </c>
      <c r="Z84">
        <f t="shared" si="106"/>
        <v>3.5917551870424118</v>
      </c>
      <c r="AA84">
        <f t="shared" si="107"/>
        <v>64.893324542984033</v>
      </c>
      <c r="AB84">
        <f t="shared" si="108"/>
        <v>2.2568925437964005</v>
      </c>
      <c r="AC84">
        <f t="shared" si="109"/>
        <v>3.4778500865701223</v>
      </c>
      <c r="AD84">
        <f t="shared" si="110"/>
        <v>1.3348626432460113</v>
      </c>
      <c r="AE84">
        <f t="shared" si="111"/>
        <v>-178.53386601744754</v>
      </c>
      <c r="AF84">
        <f t="shared" si="112"/>
        <v>-56.861323478954404</v>
      </c>
      <c r="AG84">
        <f t="shared" si="113"/>
        <v>-6.3602369058066115</v>
      </c>
      <c r="AH84">
        <f t="shared" si="114"/>
        <v>-1.7423326727168842E-2</v>
      </c>
      <c r="AI84">
        <v>0</v>
      </c>
      <c r="AJ84">
        <v>0</v>
      </c>
      <c r="AK84">
        <f t="shared" si="115"/>
        <v>1</v>
      </c>
      <c r="AL84">
        <f t="shared" si="116"/>
        <v>0</v>
      </c>
      <c r="AM84">
        <f t="shared" si="117"/>
        <v>26071.532132108932</v>
      </c>
      <c r="AN84" t="s">
        <v>395</v>
      </c>
      <c r="AO84" t="s">
        <v>395</v>
      </c>
      <c r="AP84">
        <v>0</v>
      </c>
      <c r="AQ84">
        <v>0</v>
      </c>
      <c r="AR84" t="e">
        <f t="shared" si="118"/>
        <v>#DIV/0!</v>
      </c>
      <c r="AS84">
        <v>0</v>
      </c>
      <c r="AT84" t="s">
        <v>395</v>
      </c>
      <c r="AU84" t="s">
        <v>395</v>
      </c>
      <c r="AV84">
        <v>0</v>
      </c>
      <c r="AW84">
        <v>0</v>
      </c>
      <c r="AX84" t="e">
        <f t="shared" si="119"/>
        <v>#DIV/0!</v>
      </c>
      <c r="AY84">
        <v>0.5</v>
      </c>
      <c r="AZ84">
        <f t="shared" si="120"/>
        <v>1261.2114005572441</v>
      </c>
      <c r="BA84">
        <f t="shared" si="121"/>
        <v>17.934844203730453</v>
      </c>
      <c r="BB84" t="e">
        <f t="shared" si="122"/>
        <v>#DIV/0!</v>
      </c>
      <c r="BC84">
        <f t="shared" si="123"/>
        <v>1.4220331497008555E-2</v>
      </c>
      <c r="BD84" t="e">
        <f t="shared" si="124"/>
        <v>#DIV/0!</v>
      </c>
      <c r="BE84" t="e">
        <f t="shared" si="125"/>
        <v>#DIV/0!</v>
      </c>
      <c r="BF84" t="s">
        <v>395</v>
      </c>
      <c r="BG84">
        <v>0</v>
      </c>
      <c r="BH84" t="e">
        <f t="shared" si="126"/>
        <v>#DIV/0!</v>
      </c>
      <c r="BI84" t="e">
        <f t="shared" si="127"/>
        <v>#DIV/0!</v>
      </c>
      <c r="BJ84" t="e">
        <f t="shared" si="128"/>
        <v>#DIV/0!</v>
      </c>
      <c r="BK84" t="e">
        <f t="shared" si="129"/>
        <v>#DIV/0!</v>
      </c>
      <c r="BL84" t="e">
        <f t="shared" si="130"/>
        <v>#DIV/0!</v>
      </c>
      <c r="BM84" t="e">
        <f t="shared" si="131"/>
        <v>#DIV/0!</v>
      </c>
      <c r="BN84" t="e">
        <f t="shared" si="132"/>
        <v>#DIV/0!</v>
      </c>
      <c r="BO84" t="e">
        <f t="shared" si="133"/>
        <v>#DIV/0!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f t="shared" si="134"/>
        <v>1500</v>
      </c>
      <c r="CI84">
        <f t="shared" si="135"/>
        <v>1261.2114005572441</v>
      </c>
      <c r="CJ84">
        <f t="shared" si="136"/>
        <v>0.84080760037149616</v>
      </c>
      <c r="CK84">
        <f t="shared" si="137"/>
        <v>0.16115866871698759</v>
      </c>
      <c r="CL84">
        <v>6</v>
      </c>
      <c r="CM84">
        <v>0.5</v>
      </c>
      <c r="CN84" t="s">
        <v>396</v>
      </c>
      <c r="CO84">
        <v>2</v>
      </c>
      <c r="CP84">
        <v>1657260240.5999999</v>
      </c>
      <c r="CQ84">
        <v>380.47500000000002</v>
      </c>
      <c r="CR84">
        <v>399.94</v>
      </c>
      <c r="CS84">
        <v>22.261500000000002</v>
      </c>
      <c r="CT84">
        <v>18.305299999999999</v>
      </c>
      <c r="CU84">
        <v>380.48399999999998</v>
      </c>
      <c r="CV84">
        <v>22.0748</v>
      </c>
      <c r="CW84">
        <v>600.31299999999999</v>
      </c>
      <c r="CX84">
        <v>101.28100000000001</v>
      </c>
      <c r="CY84">
        <v>9.9973599999999996E-2</v>
      </c>
      <c r="CZ84">
        <v>26.512</v>
      </c>
      <c r="DA84">
        <v>26.519500000000001</v>
      </c>
      <c r="DB84">
        <v>999.9</v>
      </c>
      <c r="DC84">
        <v>0</v>
      </c>
      <c r="DD84">
        <v>0</v>
      </c>
      <c r="DE84">
        <v>5030</v>
      </c>
      <c r="DF84">
        <v>0</v>
      </c>
      <c r="DG84">
        <v>145.21799999999999</v>
      </c>
      <c r="DH84">
        <v>-19.464700000000001</v>
      </c>
      <c r="DI84">
        <v>389.13799999999998</v>
      </c>
      <c r="DJ84">
        <v>407.39699999999999</v>
      </c>
      <c r="DK84">
        <v>3.9561700000000002</v>
      </c>
      <c r="DL84">
        <v>399.94</v>
      </c>
      <c r="DM84">
        <v>18.305299999999999</v>
      </c>
      <c r="DN84">
        <v>2.25468</v>
      </c>
      <c r="DO84">
        <v>1.85399</v>
      </c>
      <c r="DP84">
        <v>19.356200000000001</v>
      </c>
      <c r="DQ84">
        <v>16.249600000000001</v>
      </c>
      <c r="DR84">
        <v>1500</v>
      </c>
      <c r="DS84">
        <v>0.97299100000000005</v>
      </c>
      <c r="DT84">
        <v>2.7008899999999999E-2</v>
      </c>
      <c r="DU84">
        <v>0</v>
      </c>
      <c r="DV84">
        <v>733.30799999999999</v>
      </c>
      <c r="DW84">
        <v>4.9993100000000004</v>
      </c>
      <c r="DX84">
        <v>20111.8</v>
      </c>
      <c r="DY84">
        <v>13259.2</v>
      </c>
      <c r="DZ84">
        <v>40.375</v>
      </c>
      <c r="EA84">
        <v>41.5</v>
      </c>
      <c r="EB84">
        <v>40.5</v>
      </c>
      <c r="EC84">
        <v>41.375</v>
      </c>
      <c r="ED84">
        <v>41.5</v>
      </c>
      <c r="EE84">
        <v>1454.62</v>
      </c>
      <c r="EF84">
        <v>40.380000000000003</v>
      </c>
      <c r="EG84">
        <v>0</v>
      </c>
      <c r="EH84">
        <v>1657260241.0999999</v>
      </c>
      <c r="EI84">
        <v>0</v>
      </c>
      <c r="EJ84">
        <v>733.51839999999993</v>
      </c>
      <c r="EK84">
        <v>-4.6644615643295184</v>
      </c>
      <c r="EL84">
        <v>-7.261538272198635</v>
      </c>
      <c r="EM84">
        <v>20082.776000000002</v>
      </c>
      <c r="EN84">
        <v>15</v>
      </c>
      <c r="EO84">
        <v>1657260059</v>
      </c>
      <c r="EP84" t="s">
        <v>605</v>
      </c>
      <c r="EQ84">
        <v>1657260051.5</v>
      </c>
      <c r="ER84">
        <v>1657260059</v>
      </c>
      <c r="ES84">
        <v>59</v>
      </c>
      <c r="ET84">
        <v>-0.81499999999999995</v>
      </c>
      <c r="EU84">
        <v>8.0000000000000002E-3</v>
      </c>
      <c r="EV84">
        <v>-0.03</v>
      </c>
      <c r="EW84">
        <v>8.5000000000000006E-2</v>
      </c>
      <c r="EX84">
        <v>410</v>
      </c>
      <c r="EY84">
        <v>18</v>
      </c>
      <c r="EZ84">
        <v>0.11</v>
      </c>
      <c r="FA84">
        <v>0.03</v>
      </c>
      <c r="FB84">
        <v>-19.486129999999999</v>
      </c>
      <c r="FC84">
        <v>0.23066791744844481</v>
      </c>
      <c r="FD84">
        <v>4.818579770015232E-2</v>
      </c>
      <c r="FE84">
        <v>0</v>
      </c>
      <c r="FF84">
        <v>4.02412525</v>
      </c>
      <c r="FG84">
        <v>-4.2222776735466122E-2</v>
      </c>
      <c r="FH84">
        <v>1.6120625916430788E-2</v>
      </c>
      <c r="FI84">
        <v>1</v>
      </c>
      <c r="FJ84">
        <v>1</v>
      </c>
      <c r="FK84">
        <v>2</v>
      </c>
      <c r="FL84" t="s">
        <v>398</v>
      </c>
      <c r="FM84">
        <v>3.1796000000000002</v>
      </c>
      <c r="FN84">
        <v>2.76457</v>
      </c>
      <c r="FO84">
        <v>9.7744300000000006E-2</v>
      </c>
      <c r="FP84">
        <v>0.102052</v>
      </c>
      <c r="FQ84">
        <v>0.114688</v>
      </c>
      <c r="FR84">
        <v>0.100637</v>
      </c>
      <c r="FS84">
        <v>28814</v>
      </c>
      <c r="FT84">
        <v>22345.1</v>
      </c>
      <c r="FU84">
        <v>29974.799999999999</v>
      </c>
      <c r="FV84">
        <v>24329.1</v>
      </c>
      <c r="FW84">
        <v>35294.9</v>
      </c>
      <c r="FX84">
        <v>31978.3</v>
      </c>
      <c r="FY84">
        <v>43835.9</v>
      </c>
      <c r="FZ84">
        <v>39729.4</v>
      </c>
      <c r="GA84">
        <v>2.1878000000000002</v>
      </c>
      <c r="GB84">
        <v>1.8955200000000001</v>
      </c>
      <c r="GC84">
        <v>0.14819199999999999</v>
      </c>
      <c r="GD84">
        <v>0</v>
      </c>
      <c r="GE84">
        <v>24.089200000000002</v>
      </c>
      <c r="GF84">
        <v>999.9</v>
      </c>
      <c r="GG84">
        <v>59.3</v>
      </c>
      <c r="GH84">
        <v>30.1</v>
      </c>
      <c r="GI84">
        <v>25.0886</v>
      </c>
      <c r="GJ84">
        <v>30.854700000000001</v>
      </c>
      <c r="GK84">
        <v>38.613799999999998</v>
      </c>
      <c r="GL84">
        <v>1</v>
      </c>
      <c r="GM84">
        <v>-8.27185E-2</v>
      </c>
      <c r="GN84">
        <v>-0.24274499999999999</v>
      </c>
      <c r="GO84">
        <v>20.267299999999999</v>
      </c>
      <c r="GP84">
        <v>5.2241799999999996</v>
      </c>
      <c r="GQ84">
        <v>11.9023</v>
      </c>
      <c r="GR84">
        <v>4.9634499999999999</v>
      </c>
      <c r="GS84">
        <v>3.2914699999999999</v>
      </c>
      <c r="GT84">
        <v>9999</v>
      </c>
      <c r="GU84">
        <v>9999</v>
      </c>
      <c r="GV84">
        <v>5539</v>
      </c>
      <c r="GW84">
        <v>979</v>
      </c>
      <c r="GX84">
        <v>1.8769800000000001</v>
      </c>
      <c r="GY84">
        <v>1.87517</v>
      </c>
      <c r="GZ84">
        <v>1.8738999999999999</v>
      </c>
      <c r="HA84">
        <v>1.87303</v>
      </c>
      <c r="HB84">
        <v>1.87459</v>
      </c>
      <c r="HC84">
        <v>1.8695600000000001</v>
      </c>
      <c r="HD84">
        <v>1.87378</v>
      </c>
      <c r="HE84">
        <v>1.87886</v>
      </c>
      <c r="HF84">
        <v>0</v>
      </c>
      <c r="HG84">
        <v>0</v>
      </c>
      <c r="HH84">
        <v>0</v>
      </c>
      <c r="HI84">
        <v>0</v>
      </c>
      <c r="HJ84" t="s">
        <v>399</v>
      </c>
      <c r="HK84" t="s">
        <v>400</v>
      </c>
      <c r="HL84" t="s">
        <v>401</v>
      </c>
      <c r="HM84" t="s">
        <v>401</v>
      </c>
      <c r="HN84" t="s">
        <v>401</v>
      </c>
      <c r="HO84" t="s">
        <v>401</v>
      </c>
      <c r="HP84">
        <v>0</v>
      </c>
      <c r="HQ84">
        <v>100</v>
      </c>
      <c r="HR84">
        <v>100</v>
      </c>
      <c r="HS84">
        <v>-8.9999999999999993E-3</v>
      </c>
      <c r="HT84">
        <v>0.1867</v>
      </c>
      <c r="HU84">
        <v>-5.0910770922213508E-2</v>
      </c>
      <c r="HV84">
        <v>9.7846438420996166E-4</v>
      </c>
      <c r="HW84">
        <v>-2.5827086373742828E-6</v>
      </c>
      <c r="HX84">
        <v>7.8586341386663365E-10</v>
      </c>
      <c r="HY84">
        <v>-0.1008512887259166</v>
      </c>
      <c r="HZ84">
        <v>-8.4438002641763817E-3</v>
      </c>
      <c r="IA84">
        <v>1.264093270743213E-3</v>
      </c>
      <c r="IB84">
        <v>-1.32040390140585E-5</v>
      </c>
      <c r="IC84">
        <v>5</v>
      </c>
      <c r="ID84">
        <v>2007</v>
      </c>
      <c r="IE84">
        <v>1</v>
      </c>
      <c r="IF84">
        <v>23</v>
      </c>
      <c r="IG84">
        <v>3.2</v>
      </c>
      <c r="IH84">
        <v>3</v>
      </c>
      <c r="II84">
        <v>1.03271</v>
      </c>
      <c r="IJ84">
        <v>2.4316399999999998</v>
      </c>
      <c r="IK84">
        <v>1.42578</v>
      </c>
      <c r="IL84">
        <v>2.2912599999999999</v>
      </c>
      <c r="IM84">
        <v>1.5478499999999999</v>
      </c>
      <c r="IN84">
        <v>2.2631800000000002</v>
      </c>
      <c r="IO84">
        <v>32.553899999999999</v>
      </c>
      <c r="IP84">
        <v>14.097</v>
      </c>
      <c r="IQ84">
        <v>18</v>
      </c>
      <c r="IR84">
        <v>633.19000000000005</v>
      </c>
      <c r="IS84">
        <v>429.97199999999998</v>
      </c>
      <c r="IT84">
        <v>25.001000000000001</v>
      </c>
      <c r="IU84">
        <v>26.180199999999999</v>
      </c>
      <c r="IV84">
        <v>30.0002</v>
      </c>
      <c r="IW84">
        <v>26.302</v>
      </c>
      <c r="IX84">
        <v>26.2746</v>
      </c>
      <c r="IY84">
        <v>20.692</v>
      </c>
      <c r="IZ84">
        <v>27.581700000000001</v>
      </c>
      <c r="JA84">
        <v>0</v>
      </c>
      <c r="JB84">
        <v>25</v>
      </c>
      <c r="JC84">
        <v>400</v>
      </c>
      <c r="JD84">
        <v>18.473199999999999</v>
      </c>
      <c r="JE84">
        <v>101.074</v>
      </c>
      <c r="JF84">
        <v>101.044</v>
      </c>
    </row>
    <row r="85" spans="1:266" x14ac:dyDescent="0.2">
      <c r="A85">
        <v>69</v>
      </c>
      <c r="B85">
        <v>1657260316.0999999</v>
      </c>
      <c r="C85">
        <v>9278</v>
      </c>
      <c r="D85" t="s">
        <v>608</v>
      </c>
      <c r="E85" t="s">
        <v>609</v>
      </c>
      <c r="F85" t="s">
        <v>394</v>
      </c>
      <c r="H85" t="s">
        <v>477</v>
      </c>
      <c r="I85" t="s">
        <v>603</v>
      </c>
      <c r="J85" t="s">
        <v>604</v>
      </c>
      <c r="K85">
        <v>1657260316.0999999</v>
      </c>
      <c r="L85">
        <f t="shared" si="92"/>
        <v>4.001896079664705E-3</v>
      </c>
      <c r="M85">
        <f t="shared" si="93"/>
        <v>4.0018960796647054</v>
      </c>
      <c r="N85">
        <f t="shared" si="94"/>
        <v>7.9347067637523168</v>
      </c>
      <c r="O85">
        <f t="shared" si="95"/>
        <v>191.298</v>
      </c>
      <c r="P85">
        <f t="shared" si="96"/>
        <v>147.32800469631246</v>
      </c>
      <c r="Q85">
        <f t="shared" si="97"/>
        <v>14.93696207900642</v>
      </c>
      <c r="R85">
        <f t="shared" si="98"/>
        <v>19.394893575595201</v>
      </c>
      <c r="S85">
        <f t="shared" si="99"/>
        <v>0.3396060033956726</v>
      </c>
      <c r="T85">
        <f t="shared" si="100"/>
        <v>1.9187936692280236</v>
      </c>
      <c r="U85">
        <f t="shared" si="101"/>
        <v>0.30940488500909064</v>
      </c>
      <c r="V85">
        <f t="shared" si="102"/>
        <v>0.19586719863405122</v>
      </c>
      <c r="W85">
        <f t="shared" si="103"/>
        <v>241.72828607471823</v>
      </c>
      <c r="X85">
        <f t="shared" si="104"/>
        <v>26.995473702836549</v>
      </c>
      <c r="Y85">
        <f t="shared" si="105"/>
        <v>26.995473702836549</v>
      </c>
      <c r="Z85">
        <f t="shared" si="106"/>
        <v>3.5782083170796288</v>
      </c>
      <c r="AA85">
        <f t="shared" si="107"/>
        <v>66.6023972095619</v>
      </c>
      <c r="AB85">
        <f t="shared" si="108"/>
        <v>2.3049140609778402</v>
      </c>
      <c r="AC85">
        <f t="shared" si="109"/>
        <v>3.4607073582134231</v>
      </c>
      <c r="AD85">
        <f t="shared" si="110"/>
        <v>1.2732942561017886</v>
      </c>
      <c r="AE85">
        <f t="shared" si="111"/>
        <v>-176.48361711321348</v>
      </c>
      <c r="AF85">
        <f t="shared" si="112"/>
        <v>-58.682197900309063</v>
      </c>
      <c r="AG85">
        <f t="shared" si="113"/>
        <v>-6.5811437580324128</v>
      </c>
      <c r="AH85">
        <f t="shared" si="114"/>
        <v>-1.8672696836745217E-2</v>
      </c>
      <c r="AI85">
        <v>0</v>
      </c>
      <c r="AJ85">
        <v>0</v>
      </c>
      <c r="AK85">
        <f t="shared" si="115"/>
        <v>1</v>
      </c>
      <c r="AL85">
        <f t="shared" si="116"/>
        <v>0</v>
      </c>
      <c r="AM85">
        <f t="shared" si="117"/>
        <v>25915.507387359383</v>
      </c>
      <c r="AN85" t="s">
        <v>395</v>
      </c>
      <c r="AO85" t="s">
        <v>395</v>
      </c>
      <c r="AP85">
        <v>0</v>
      </c>
      <c r="AQ85">
        <v>0</v>
      </c>
      <c r="AR85" t="e">
        <f t="shared" si="118"/>
        <v>#DIV/0!</v>
      </c>
      <c r="AS85">
        <v>0</v>
      </c>
      <c r="AT85" t="s">
        <v>395</v>
      </c>
      <c r="AU85" t="s">
        <v>395</v>
      </c>
      <c r="AV85">
        <v>0</v>
      </c>
      <c r="AW85">
        <v>0</v>
      </c>
      <c r="AX85" t="e">
        <f t="shared" si="119"/>
        <v>#DIV/0!</v>
      </c>
      <c r="AY85">
        <v>0.5</v>
      </c>
      <c r="AZ85">
        <f t="shared" si="120"/>
        <v>1261.1685005568488</v>
      </c>
      <c r="BA85">
        <f t="shared" si="121"/>
        <v>7.9347067637523168</v>
      </c>
      <c r="BB85" t="e">
        <f t="shared" si="122"/>
        <v>#DIV/0!</v>
      </c>
      <c r="BC85">
        <f t="shared" si="123"/>
        <v>6.2915516524943921E-3</v>
      </c>
      <c r="BD85" t="e">
        <f t="shared" si="124"/>
        <v>#DIV/0!</v>
      </c>
      <c r="BE85" t="e">
        <f t="shared" si="125"/>
        <v>#DIV/0!</v>
      </c>
      <c r="BF85" t="s">
        <v>395</v>
      </c>
      <c r="BG85">
        <v>0</v>
      </c>
      <c r="BH85" t="e">
        <f t="shared" si="126"/>
        <v>#DIV/0!</v>
      </c>
      <c r="BI85" t="e">
        <f t="shared" si="127"/>
        <v>#DIV/0!</v>
      </c>
      <c r="BJ85" t="e">
        <f t="shared" si="128"/>
        <v>#DIV/0!</v>
      </c>
      <c r="BK85" t="e">
        <f t="shared" si="129"/>
        <v>#DIV/0!</v>
      </c>
      <c r="BL85" t="e">
        <f t="shared" si="130"/>
        <v>#DIV/0!</v>
      </c>
      <c r="BM85" t="e">
        <f t="shared" si="131"/>
        <v>#DIV/0!</v>
      </c>
      <c r="BN85" t="e">
        <f t="shared" si="132"/>
        <v>#DIV/0!</v>
      </c>
      <c r="BO85" t="e">
        <f t="shared" si="133"/>
        <v>#DIV/0!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f t="shared" si="134"/>
        <v>1499.95</v>
      </c>
      <c r="CI85">
        <f t="shared" si="135"/>
        <v>1261.1685005568488</v>
      </c>
      <c r="CJ85">
        <f t="shared" si="136"/>
        <v>0.84080702727214163</v>
      </c>
      <c r="CK85">
        <f t="shared" si="137"/>
        <v>0.16115756263523331</v>
      </c>
      <c r="CL85">
        <v>6</v>
      </c>
      <c r="CM85">
        <v>0.5</v>
      </c>
      <c r="CN85" t="s">
        <v>396</v>
      </c>
      <c r="CO85">
        <v>2</v>
      </c>
      <c r="CP85">
        <v>1657260316.0999999</v>
      </c>
      <c r="CQ85">
        <v>191.298</v>
      </c>
      <c r="CR85">
        <v>199.99600000000001</v>
      </c>
      <c r="CS85">
        <v>22.734100000000002</v>
      </c>
      <c r="CT85">
        <v>18.824200000000001</v>
      </c>
      <c r="CU85">
        <v>191.19499999999999</v>
      </c>
      <c r="CV85">
        <v>22.534400000000002</v>
      </c>
      <c r="CW85">
        <v>600.15599999999995</v>
      </c>
      <c r="CX85">
        <v>101.286</v>
      </c>
      <c r="CY85">
        <v>9.9762400000000001E-2</v>
      </c>
      <c r="CZ85">
        <v>26.4282</v>
      </c>
      <c r="DA85">
        <v>26.730499999999999</v>
      </c>
      <c r="DB85">
        <v>999.9</v>
      </c>
      <c r="DC85">
        <v>0</v>
      </c>
      <c r="DD85">
        <v>0</v>
      </c>
      <c r="DE85">
        <v>5002.5</v>
      </c>
      <c r="DF85">
        <v>0</v>
      </c>
      <c r="DG85">
        <v>138.92400000000001</v>
      </c>
      <c r="DH85">
        <v>-8.7538</v>
      </c>
      <c r="DI85">
        <v>195.691</v>
      </c>
      <c r="DJ85">
        <v>203.833</v>
      </c>
      <c r="DK85">
        <v>3.9099300000000001</v>
      </c>
      <c r="DL85">
        <v>199.99600000000001</v>
      </c>
      <c r="DM85">
        <v>18.824200000000001</v>
      </c>
      <c r="DN85">
        <v>2.3026399999999998</v>
      </c>
      <c r="DO85">
        <v>1.90662</v>
      </c>
      <c r="DP85">
        <v>19.694900000000001</v>
      </c>
      <c r="DQ85">
        <v>16.689399999999999</v>
      </c>
      <c r="DR85">
        <v>1499.95</v>
      </c>
      <c r="DS85">
        <v>0.97300600000000004</v>
      </c>
      <c r="DT85">
        <v>2.69936E-2</v>
      </c>
      <c r="DU85">
        <v>0</v>
      </c>
      <c r="DV85">
        <v>707.10599999999999</v>
      </c>
      <c r="DW85">
        <v>4.9993100000000004</v>
      </c>
      <c r="DX85">
        <v>15448.8</v>
      </c>
      <c r="DY85">
        <v>13258.8</v>
      </c>
      <c r="DZ85">
        <v>38.811999999999998</v>
      </c>
      <c r="EA85">
        <v>39.686999999999998</v>
      </c>
      <c r="EB85">
        <v>38.936999999999998</v>
      </c>
      <c r="EC85">
        <v>39.186999999999998</v>
      </c>
      <c r="ED85">
        <v>40</v>
      </c>
      <c r="EE85">
        <v>1454.6</v>
      </c>
      <c r="EF85">
        <v>40.35</v>
      </c>
      <c r="EG85">
        <v>0</v>
      </c>
      <c r="EH85">
        <v>1657260316.7</v>
      </c>
      <c r="EI85">
        <v>0</v>
      </c>
      <c r="EJ85">
        <v>708.10875999999985</v>
      </c>
      <c r="EK85">
        <v>-9.3935384575836842</v>
      </c>
      <c r="EL85">
        <v>-392.79230697638991</v>
      </c>
      <c r="EM85">
        <v>15854.24</v>
      </c>
      <c r="EN85">
        <v>15</v>
      </c>
      <c r="EO85">
        <v>1657260333.5999999</v>
      </c>
      <c r="EP85" t="s">
        <v>610</v>
      </c>
      <c r="EQ85">
        <v>1657260333.5999999</v>
      </c>
      <c r="ER85">
        <v>1657260059</v>
      </c>
      <c r="ES85">
        <v>60</v>
      </c>
      <c r="ET85">
        <v>5.5E-2</v>
      </c>
      <c r="EU85">
        <v>8.0000000000000002E-3</v>
      </c>
      <c r="EV85">
        <v>0.10299999999999999</v>
      </c>
      <c r="EW85">
        <v>8.5000000000000006E-2</v>
      </c>
      <c r="EX85">
        <v>200</v>
      </c>
      <c r="EY85">
        <v>18</v>
      </c>
      <c r="EZ85">
        <v>0.19</v>
      </c>
      <c r="FA85">
        <v>0.03</v>
      </c>
      <c r="FB85">
        <v>-8.7994046341463417</v>
      </c>
      <c r="FC85">
        <v>0.20501372822299599</v>
      </c>
      <c r="FD85">
        <v>4.3465423718312968E-2</v>
      </c>
      <c r="FE85">
        <v>0</v>
      </c>
      <c r="FF85">
        <v>3.9287190243902441</v>
      </c>
      <c r="FG85">
        <v>-0.1246628571428567</v>
      </c>
      <c r="FH85">
        <v>1.2457585171953601E-2</v>
      </c>
      <c r="FI85">
        <v>1</v>
      </c>
      <c r="FJ85">
        <v>1</v>
      </c>
      <c r="FK85">
        <v>2</v>
      </c>
      <c r="FL85" t="s">
        <v>398</v>
      </c>
      <c r="FM85">
        <v>3.1792099999999999</v>
      </c>
      <c r="FN85">
        <v>2.76424</v>
      </c>
      <c r="FO85">
        <v>5.4878799999999998E-2</v>
      </c>
      <c r="FP85">
        <v>5.7433699999999997E-2</v>
      </c>
      <c r="FQ85">
        <v>0.116355</v>
      </c>
      <c r="FR85">
        <v>0.10263899999999999</v>
      </c>
      <c r="FS85">
        <v>30180</v>
      </c>
      <c r="FT85">
        <v>23452.7</v>
      </c>
      <c r="FU85">
        <v>29972.3</v>
      </c>
      <c r="FV85">
        <v>24326.5</v>
      </c>
      <c r="FW85">
        <v>35221.699999999997</v>
      </c>
      <c r="FX85">
        <v>31900.6</v>
      </c>
      <c r="FY85">
        <v>43831.8</v>
      </c>
      <c r="FZ85">
        <v>39724.6</v>
      </c>
      <c r="GA85">
        <v>2.1869999999999998</v>
      </c>
      <c r="GB85">
        <v>1.89503</v>
      </c>
      <c r="GC85">
        <v>0.152197</v>
      </c>
      <c r="GD85">
        <v>0</v>
      </c>
      <c r="GE85">
        <v>24.235199999999999</v>
      </c>
      <c r="GF85">
        <v>999.9</v>
      </c>
      <c r="GG85">
        <v>59.2</v>
      </c>
      <c r="GH85">
        <v>30.1</v>
      </c>
      <c r="GI85">
        <v>25.046600000000002</v>
      </c>
      <c r="GJ85">
        <v>30.744700000000002</v>
      </c>
      <c r="GK85">
        <v>38.461500000000001</v>
      </c>
      <c r="GL85">
        <v>1</v>
      </c>
      <c r="GM85">
        <v>-7.9362299999999997E-2</v>
      </c>
      <c r="GN85">
        <v>-0.20704800000000001</v>
      </c>
      <c r="GO85">
        <v>20.267499999999998</v>
      </c>
      <c r="GP85">
        <v>5.2232799999999999</v>
      </c>
      <c r="GQ85">
        <v>11.9032</v>
      </c>
      <c r="GR85">
        <v>4.9634499999999999</v>
      </c>
      <c r="GS85">
        <v>3.2913299999999999</v>
      </c>
      <c r="GT85">
        <v>9999</v>
      </c>
      <c r="GU85">
        <v>9999</v>
      </c>
      <c r="GV85">
        <v>5539</v>
      </c>
      <c r="GW85">
        <v>979</v>
      </c>
      <c r="GX85">
        <v>1.8769800000000001</v>
      </c>
      <c r="GY85">
        <v>1.87521</v>
      </c>
      <c r="GZ85">
        <v>1.87392</v>
      </c>
      <c r="HA85">
        <v>1.87303</v>
      </c>
      <c r="HB85">
        <v>1.87459</v>
      </c>
      <c r="HC85">
        <v>1.8695200000000001</v>
      </c>
      <c r="HD85">
        <v>1.87378</v>
      </c>
      <c r="HE85">
        <v>1.8788400000000001</v>
      </c>
      <c r="HF85">
        <v>0</v>
      </c>
      <c r="HG85">
        <v>0</v>
      </c>
      <c r="HH85">
        <v>0</v>
      </c>
      <c r="HI85">
        <v>0</v>
      </c>
      <c r="HJ85" t="s">
        <v>399</v>
      </c>
      <c r="HK85" t="s">
        <v>400</v>
      </c>
      <c r="HL85" t="s">
        <v>401</v>
      </c>
      <c r="HM85" t="s">
        <v>401</v>
      </c>
      <c r="HN85" t="s">
        <v>401</v>
      </c>
      <c r="HO85" t="s">
        <v>401</v>
      </c>
      <c r="HP85">
        <v>0</v>
      </c>
      <c r="HQ85">
        <v>100</v>
      </c>
      <c r="HR85">
        <v>100</v>
      </c>
      <c r="HS85">
        <v>0.10299999999999999</v>
      </c>
      <c r="HT85">
        <v>0.19969999999999999</v>
      </c>
      <c r="HU85">
        <v>-5.0910770922213508E-2</v>
      </c>
      <c r="HV85">
        <v>9.7846438420996166E-4</v>
      </c>
      <c r="HW85">
        <v>-2.5827086373742828E-6</v>
      </c>
      <c r="HX85">
        <v>7.8586341386663365E-10</v>
      </c>
      <c r="HY85">
        <v>-0.1008512887259166</v>
      </c>
      <c r="HZ85">
        <v>-8.4438002641763817E-3</v>
      </c>
      <c r="IA85">
        <v>1.264093270743213E-3</v>
      </c>
      <c r="IB85">
        <v>-1.32040390140585E-5</v>
      </c>
      <c r="IC85">
        <v>5</v>
      </c>
      <c r="ID85">
        <v>2007</v>
      </c>
      <c r="IE85">
        <v>1</v>
      </c>
      <c r="IF85">
        <v>23</v>
      </c>
      <c r="IG85">
        <v>4.4000000000000004</v>
      </c>
      <c r="IH85">
        <v>4.3</v>
      </c>
      <c r="II85">
        <v>0.59570299999999998</v>
      </c>
      <c r="IJ85">
        <v>2.4548299999999998</v>
      </c>
      <c r="IK85">
        <v>1.42578</v>
      </c>
      <c r="IL85">
        <v>2.2912599999999999</v>
      </c>
      <c r="IM85">
        <v>1.5478499999999999</v>
      </c>
      <c r="IN85">
        <v>2.2863799999999999</v>
      </c>
      <c r="IO85">
        <v>32.487499999999997</v>
      </c>
      <c r="IP85">
        <v>14.0883</v>
      </c>
      <c r="IQ85">
        <v>18</v>
      </c>
      <c r="IR85">
        <v>632.93700000000001</v>
      </c>
      <c r="IS85">
        <v>429.93799999999999</v>
      </c>
      <c r="IT85">
        <v>24.9986</v>
      </c>
      <c r="IU85">
        <v>26.22</v>
      </c>
      <c r="IV85">
        <v>30.000299999999999</v>
      </c>
      <c r="IW85">
        <v>26.332999999999998</v>
      </c>
      <c r="IX85">
        <v>26.307500000000001</v>
      </c>
      <c r="IY85">
        <v>11.949199999999999</v>
      </c>
      <c r="IZ85">
        <v>25.8123</v>
      </c>
      <c r="JA85">
        <v>0</v>
      </c>
      <c r="JB85">
        <v>25</v>
      </c>
      <c r="JC85">
        <v>200</v>
      </c>
      <c r="JD85">
        <v>18.708600000000001</v>
      </c>
      <c r="JE85">
        <v>101.065</v>
      </c>
      <c r="JF85">
        <v>101.033</v>
      </c>
    </row>
    <row r="86" spans="1:266" x14ac:dyDescent="0.2">
      <c r="A86">
        <v>70</v>
      </c>
      <c r="B86">
        <v>1657260409.5999999</v>
      </c>
      <c r="C86">
        <v>9371.5</v>
      </c>
      <c r="D86" t="s">
        <v>611</v>
      </c>
      <c r="E86" t="s">
        <v>612</v>
      </c>
      <c r="F86" t="s">
        <v>394</v>
      </c>
      <c r="H86" t="s">
        <v>477</v>
      </c>
      <c r="I86" t="s">
        <v>603</v>
      </c>
      <c r="J86" t="s">
        <v>604</v>
      </c>
      <c r="K86">
        <v>1657260409.5999999</v>
      </c>
      <c r="L86">
        <f t="shared" si="92"/>
        <v>4.2171528677850513E-3</v>
      </c>
      <c r="M86">
        <f t="shared" si="93"/>
        <v>4.2171528677850514</v>
      </c>
      <c r="N86">
        <f t="shared" si="94"/>
        <v>2.4291082013651439</v>
      </c>
      <c r="O86">
        <f t="shared" si="95"/>
        <v>97.169600000000003</v>
      </c>
      <c r="P86">
        <f t="shared" si="96"/>
        <v>83.451669650895724</v>
      </c>
      <c r="Q86">
        <f t="shared" si="97"/>
        <v>8.4610276748110813</v>
      </c>
      <c r="R86">
        <f t="shared" si="98"/>
        <v>9.8518660943471996</v>
      </c>
      <c r="S86">
        <f t="shared" si="99"/>
        <v>0.35666045555906434</v>
      </c>
      <c r="T86">
        <f t="shared" si="100"/>
        <v>1.9100544331703309</v>
      </c>
      <c r="U86">
        <f t="shared" si="101"/>
        <v>0.32337167781733456</v>
      </c>
      <c r="V86">
        <f t="shared" si="102"/>
        <v>0.20483862233593039</v>
      </c>
      <c r="W86">
        <f t="shared" si="103"/>
        <v>241.75077107542404</v>
      </c>
      <c r="X86">
        <f t="shared" si="104"/>
        <v>26.54041249654146</v>
      </c>
      <c r="Y86">
        <f t="shared" si="105"/>
        <v>26.54041249654146</v>
      </c>
      <c r="Z86">
        <f t="shared" si="106"/>
        <v>3.4836791577001911</v>
      </c>
      <c r="AA86">
        <f t="shared" si="107"/>
        <v>64.950078075607465</v>
      </c>
      <c r="AB86">
        <f t="shared" si="108"/>
        <v>2.1985051331880001</v>
      </c>
      <c r="AC86">
        <f t="shared" si="109"/>
        <v>3.3849153046879348</v>
      </c>
      <c r="AD86">
        <f t="shared" si="110"/>
        <v>1.285174024512191</v>
      </c>
      <c r="AE86">
        <f t="shared" si="111"/>
        <v>-185.97644146932078</v>
      </c>
      <c r="AF86">
        <f t="shared" si="112"/>
        <v>-50.160338505725406</v>
      </c>
      <c r="AG86">
        <f t="shared" si="113"/>
        <v>-5.6277225120265566</v>
      </c>
      <c r="AH86">
        <f t="shared" si="114"/>
        <v>-1.3731411648706171E-2</v>
      </c>
      <c r="AI86">
        <v>0</v>
      </c>
      <c r="AJ86">
        <v>0</v>
      </c>
      <c r="AK86">
        <f t="shared" si="115"/>
        <v>1</v>
      </c>
      <c r="AL86">
        <f t="shared" si="116"/>
        <v>0</v>
      </c>
      <c r="AM86">
        <f t="shared" si="117"/>
        <v>25727.247448216738</v>
      </c>
      <c r="AN86" t="s">
        <v>395</v>
      </c>
      <c r="AO86" t="s">
        <v>395</v>
      </c>
      <c r="AP86">
        <v>0</v>
      </c>
      <c r="AQ86">
        <v>0</v>
      </c>
      <c r="AR86" t="e">
        <f t="shared" si="118"/>
        <v>#DIV/0!</v>
      </c>
      <c r="AS86">
        <v>0</v>
      </c>
      <c r="AT86" t="s">
        <v>395</v>
      </c>
      <c r="AU86" t="s">
        <v>395</v>
      </c>
      <c r="AV86">
        <v>0</v>
      </c>
      <c r="AW86">
        <v>0</v>
      </c>
      <c r="AX86" t="e">
        <f t="shared" si="119"/>
        <v>#DIV/0!</v>
      </c>
      <c r="AY86">
        <v>0.5</v>
      </c>
      <c r="AZ86">
        <f t="shared" si="120"/>
        <v>1261.2786005572143</v>
      </c>
      <c r="BA86">
        <f t="shared" si="121"/>
        <v>2.4291082013651439</v>
      </c>
      <c r="BB86" t="e">
        <f t="shared" si="122"/>
        <v>#DIV/0!</v>
      </c>
      <c r="BC86">
        <f t="shared" si="123"/>
        <v>1.9259093116239345E-3</v>
      </c>
      <c r="BD86" t="e">
        <f t="shared" si="124"/>
        <v>#DIV/0!</v>
      </c>
      <c r="BE86" t="e">
        <f t="shared" si="125"/>
        <v>#DIV/0!</v>
      </c>
      <c r="BF86" t="s">
        <v>395</v>
      </c>
      <c r="BG86">
        <v>0</v>
      </c>
      <c r="BH86" t="e">
        <f t="shared" si="126"/>
        <v>#DIV/0!</v>
      </c>
      <c r="BI86" t="e">
        <f t="shared" si="127"/>
        <v>#DIV/0!</v>
      </c>
      <c r="BJ86" t="e">
        <f t="shared" si="128"/>
        <v>#DIV/0!</v>
      </c>
      <c r="BK86" t="e">
        <f t="shared" si="129"/>
        <v>#DIV/0!</v>
      </c>
      <c r="BL86" t="e">
        <f t="shared" si="130"/>
        <v>#DIV/0!</v>
      </c>
      <c r="BM86" t="e">
        <f t="shared" si="131"/>
        <v>#DIV/0!</v>
      </c>
      <c r="BN86" t="e">
        <f t="shared" si="132"/>
        <v>#DIV/0!</v>
      </c>
      <c r="BO86" t="e">
        <f t="shared" si="133"/>
        <v>#DIV/0!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f t="shared" si="134"/>
        <v>1500.08</v>
      </c>
      <c r="CI86">
        <f t="shared" si="135"/>
        <v>1261.2786005572143</v>
      </c>
      <c r="CJ86">
        <f t="shared" si="136"/>
        <v>0.84080755730175349</v>
      </c>
      <c r="CK86">
        <f t="shared" si="137"/>
        <v>0.16115858559238444</v>
      </c>
      <c r="CL86">
        <v>6</v>
      </c>
      <c r="CM86">
        <v>0.5</v>
      </c>
      <c r="CN86" t="s">
        <v>396</v>
      </c>
      <c r="CO86">
        <v>2</v>
      </c>
      <c r="CP86">
        <v>1657260409.5999999</v>
      </c>
      <c r="CQ86">
        <v>97.169600000000003</v>
      </c>
      <c r="CR86">
        <v>100.008</v>
      </c>
      <c r="CS86">
        <v>21.684000000000001</v>
      </c>
      <c r="CT86">
        <v>17.559000000000001</v>
      </c>
      <c r="CU86">
        <v>97.052599999999998</v>
      </c>
      <c r="CV86">
        <v>21.513000000000002</v>
      </c>
      <c r="CW86">
        <v>600.10299999999995</v>
      </c>
      <c r="CX86">
        <v>101.288</v>
      </c>
      <c r="CY86">
        <v>0.100357</v>
      </c>
      <c r="CZ86">
        <v>26.0533</v>
      </c>
      <c r="DA86">
        <v>38.601900000000001</v>
      </c>
      <c r="DB86">
        <v>999.9</v>
      </c>
      <c r="DC86">
        <v>0</v>
      </c>
      <c r="DD86">
        <v>0</v>
      </c>
      <c r="DE86">
        <v>4965.62</v>
      </c>
      <c r="DF86">
        <v>0</v>
      </c>
      <c r="DG86">
        <v>158.03399999999999</v>
      </c>
      <c r="DH86">
        <v>-2.87995</v>
      </c>
      <c r="DI86">
        <v>99.281199999999998</v>
      </c>
      <c r="DJ86">
        <v>101.79600000000001</v>
      </c>
      <c r="DK86">
        <v>4.1250400000000003</v>
      </c>
      <c r="DL86">
        <v>100.008</v>
      </c>
      <c r="DM86">
        <v>17.559000000000001</v>
      </c>
      <c r="DN86">
        <v>2.1963400000000002</v>
      </c>
      <c r="DO86">
        <v>1.7785200000000001</v>
      </c>
      <c r="DP86">
        <v>18.935600000000001</v>
      </c>
      <c r="DQ86">
        <v>15.599299999999999</v>
      </c>
      <c r="DR86">
        <v>1500.08</v>
      </c>
      <c r="DS86">
        <v>0.97299100000000005</v>
      </c>
      <c r="DT86">
        <v>2.7008899999999999E-2</v>
      </c>
      <c r="DU86">
        <v>0</v>
      </c>
      <c r="DV86">
        <v>713.721</v>
      </c>
      <c r="DW86">
        <v>4.9993100000000004</v>
      </c>
      <c r="DX86">
        <v>19642.099999999999</v>
      </c>
      <c r="DY86">
        <v>13259.9</v>
      </c>
      <c r="DZ86">
        <v>37.436999999999998</v>
      </c>
      <c r="EA86">
        <v>38.311999999999998</v>
      </c>
      <c r="EB86">
        <v>37.436999999999998</v>
      </c>
      <c r="EC86">
        <v>37.686999999999998</v>
      </c>
      <c r="ED86">
        <v>38.625</v>
      </c>
      <c r="EE86">
        <v>1454.7</v>
      </c>
      <c r="EF86">
        <v>40.380000000000003</v>
      </c>
      <c r="EG86">
        <v>0</v>
      </c>
      <c r="EH86">
        <v>1657260410.3</v>
      </c>
      <c r="EI86">
        <v>0</v>
      </c>
      <c r="EJ86">
        <v>713.94256000000007</v>
      </c>
      <c r="EK86">
        <v>-2.6689230958162669</v>
      </c>
      <c r="EL86">
        <v>2811.184621684903</v>
      </c>
      <c r="EM86">
        <v>19434.743999999999</v>
      </c>
      <c r="EN86">
        <v>15</v>
      </c>
      <c r="EO86">
        <v>1657260436.5999999</v>
      </c>
      <c r="EP86" t="s">
        <v>613</v>
      </c>
      <c r="EQ86">
        <v>1657260436.5999999</v>
      </c>
      <c r="ER86">
        <v>1657260059</v>
      </c>
      <c r="ES86">
        <v>61</v>
      </c>
      <c r="ET86">
        <v>0.04</v>
      </c>
      <c r="EU86">
        <v>8.0000000000000002E-3</v>
      </c>
      <c r="EV86">
        <v>0.11700000000000001</v>
      </c>
      <c r="EW86">
        <v>8.5000000000000006E-2</v>
      </c>
      <c r="EX86">
        <v>100</v>
      </c>
      <c r="EY86">
        <v>18</v>
      </c>
      <c r="EZ86">
        <v>0.24</v>
      </c>
      <c r="FA86">
        <v>0.03</v>
      </c>
      <c r="FB86">
        <v>-2.8816422500000001</v>
      </c>
      <c r="FC86">
        <v>4.7134671669802439E-2</v>
      </c>
      <c r="FD86">
        <v>3.4426345905970039E-2</v>
      </c>
      <c r="FE86">
        <v>1</v>
      </c>
      <c r="FF86">
        <v>4.1568930000000002</v>
      </c>
      <c r="FG86">
        <v>-0.20820292682927011</v>
      </c>
      <c r="FH86">
        <v>2.0096648999273499E-2</v>
      </c>
      <c r="FI86">
        <v>1</v>
      </c>
      <c r="FJ86">
        <v>2</v>
      </c>
      <c r="FK86">
        <v>2</v>
      </c>
      <c r="FL86" t="s">
        <v>410</v>
      </c>
      <c r="FM86">
        <v>3.1790799999999999</v>
      </c>
      <c r="FN86">
        <v>2.7646700000000002</v>
      </c>
      <c r="FO86">
        <v>2.8989899999999999E-2</v>
      </c>
      <c r="FP86">
        <v>3.0015900000000002E-2</v>
      </c>
      <c r="FQ86">
        <v>0.112622</v>
      </c>
      <c r="FR86">
        <v>9.7708600000000007E-2</v>
      </c>
      <c r="FS86">
        <v>31007.3</v>
      </c>
      <c r="FT86">
        <v>24134.3</v>
      </c>
      <c r="FU86">
        <v>29972.799999999999</v>
      </c>
      <c r="FV86">
        <v>24325.9</v>
      </c>
      <c r="FW86">
        <v>35373.4</v>
      </c>
      <c r="FX86">
        <v>32077.5</v>
      </c>
      <c r="FY86">
        <v>43831.9</v>
      </c>
      <c r="FZ86">
        <v>39724.300000000003</v>
      </c>
      <c r="GA86">
        <v>2.1858</v>
      </c>
      <c r="GB86">
        <v>1.8915299999999999</v>
      </c>
      <c r="GC86">
        <v>0.90564800000000001</v>
      </c>
      <c r="GD86">
        <v>0</v>
      </c>
      <c r="GE86">
        <v>23.8962</v>
      </c>
      <c r="GF86">
        <v>999.9</v>
      </c>
      <c r="GG86">
        <v>58.9</v>
      </c>
      <c r="GH86">
        <v>30</v>
      </c>
      <c r="GI86">
        <v>24.774799999999999</v>
      </c>
      <c r="GJ86">
        <v>31.134699999999999</v>
      </c>
      <c r="GK86">
        <v>39.471200000000003</v>
      </c>
      <c r="GL86">
        <v>1</v>
      </c>
      <c r="GM86">
        <v>-7.8023400000000007E-2</v>
      </c>
      <c r="GN86">
        <v>-0.27256000000000002</v>
      </c>
      <c r="GO86">
        <v>20.267900000000001</v>
      </c>
      <c r="GP86">
        <v>5.2288199999999998</v>
      </c>
      <c r="GQ86">
        <v>11.9069</v>
      </c>
      <c r="GR86">
        <v>4.9649999999999999</v>
      </c>
      <c r="GS86">
        <v>3.2919999999999998</v>
      </c>
      <c r="GT86">
        <v>9999</v>
      </c>
      <c r="GU86">
        <v>9999</v>
      </c>
      <c r="GV86">
        <v>5539</v>
      </c>
      <c r="GW86">
        <v>979</v>
      </c>
      <c r="GX86">
        <v>1.87697</v>
      </c>
      <c r="GY86">
        <v>1.8751899999999999</v>
      </c>
      <c r="GZ86">
        <v>1.87384</v>
      </c>
      <c r="HA86">
        <v>1.8730199999999999</v>
      </c>
      <c r="HB86">
        <v>1.87456</v>
      </c>
      <c r="HC86">
        <v>1.86951</v>
      </c>
      <c r="HD86">
        <v>1.87378</v>
      </c>
      <c r="HE86">
        <v>1.8788400000000001</v>
      </c>
      <c r="HF86">
        <v>0</v>
      </c>
      <c r="HG86">
        <v>0</v>
      </c>
      <c r="HH86">
        <v>0</v>
      </c>
      <c r="HI86">
        <v>0</v>
      </c>
      <c r="HJ86" t="s">
        <v>399</v>
      </c>
      <c r="HK86" t="s">
        <v>400</v>
      </c>
      <c r="HL86" t="s">
        <v>401</v>
      </c>
      <c r="HM86" t="s">
        <v>401</v>
      </c>
      <c r="HN86" t="s">
        <v>401</v>
      </c>
      <c r="HO86" t="s">
        <v>401</v>
      </c>
      <c r="HP86">
        <v>0</v>
      </c>
      <c r="HQ86">
        <v>100</v>
      </c>
      <c r="HR86">
        <v>100</v>
      </c>
      <c r="HS86">
        <v>0.11700000000000001</v>
      </c>
      <c r="HT86">
        <v>0.17100000000000001</v>
      </c>
      <c r="HU86">
        <v>4.3798683198251476E-3</v>
      </c>
      <c r="HV86">
        <v>9.7846438420996166E-4</v>
      </c>
      <c r="HW86">
        <v>-2.5827086373742828E-6</v>
      </c>
      <c r="HX86">
        <v>7.8586341386663365E-10</v>
      </c>
      <c r="HY86">
        <v>-0.1008512887259166</v>
      </c>
      <c r="HZ86">
        <v>-8.4438002641763817E-3</v>
      </c>
      <c r="IA86">
        <v>1.264093270743213E-3</v>
      </c>
      <c r="IB86">
        <v>-1.32040390140585E-5</v>
      </c>
      <c r="IC86">
        <v>5</v>
      </c>
      <c r="ID86">
        <v>2007</v>
      </c>
      <c r="IE86">
        <v>1</v>
      </c>
      <c r="IF86">
        <v>23</v>
      </c>
      <c r="IG86">
        <v>1.3</v>
      </c>
      <c r="IH86">
        <v>5.8</v>
      </c>
      <c r="II86">
        <v>0.36498999999999998</v>
      </c>
      <c r="IJ86">
        <v>2.4560499999999998</v>
      </c>
      <c r="IK86">
        <v>1.42578</v>
      </c>
      <c r="IL86">
        <v>2.2912599999999999</v>
      </c>
      <c r="IM86">
        <v>1.5478499999999999</v>
      </c>
      <c r="IN86">
        <v>2.3571800000000001</v>
      </c>
      <c r="IO86">
        <v>32.354900000000001</v>
      </c>
      <c r="IP86">
        <v>14.0883</v>
      </c>
      <c r="IQ86">
        <v>18</v>
      </c>
      <c r="IR86">
        <v>632.19600000000003</v>
      </c>
      <c r="IS86">
        <v>428.03100000000001</v>
      </c>
      <c r="IT86">
        <v>24.999400000000001</v>
      </c>
      <c r="IU86">
        <v>26.222200000000001</v>
      </c>
      <c r="IV86">
        <v>30.000299999999999</v>
      </c>
      <c r="IW86">
        <v>26.346399999999999</v>
      </c>
      <c r="IX86">
        <v>26.3185</v>
      </c>
      <c r="IY86">
        <v>7.3334599999999996</v>
      </c>
      <c r="IZ86">
        <v>30.0639</v>
      </c>
      <c r="JA86">
        <v>0</v>
      </c>
      <c r="JB86">
        <v>25</v>
      </c>
      <c r="JC86">
        <v>100</v>
      </c>
      <c r="JD86">
        <v>17.541899999999998</v>
      </c>
      <c r="JE86">
        <v>101.065</v>
      </c>
      <c r="JF86">
        <v>101.03100000000001</v>
      </c>
    </row>
    <row r="87" spans="1:266" x14ac:dyDescent="0.2">
      <c r="A87">
        <v>71</v>
      </c>
      <c r="B87">
        <v>1657260512.5999999</v>
      </c>
      <c r="C87">
        <v>9474.5</v>
      </c>
      <c r="D87" t="s">
        <v>614</v>
      </c>
      <c r="E87" t="s">
        <v>615</v>
      </c>
      <c r="F87" t="s">
        <v>394</v>
      </c>
      <c r="H87" t="s">
        <v>477</v>
      </c>
      <c r="I87" t="s">
        <v>603</v>
      </c>
      <c r="J87" t="s">
        <v>604</v>
      </c>
      <c r="K87">
        <v>1657260512.5999999</v>
      </c>
      <c r="L87">
        <f t="shared" si="92"/>
        <v>4.3247000567876804E-3</v>
      </c>
      <c r="M87">
        <f t="shared" si="93"/>
        <v>4.3247000567876803</v>
      </c>
      <c r="N87">
        <f t="shared" si="94"/>
        <v>-0.53720927527320905</v>
      </c>
      <c r="O87">
        <f t="shared" si="95"/>
        <v>50.302499999999988</v>
      </c>
      <c r="P87">
        <f t="shared" si="96"/>
        <v>51.823252515247745</v>
      </c>
      <c r="Q87">
        <f t="shared" si="97"/>
        <v>5.2544082863783332</v>
      </c>
      <c r="R87">
        <f t="shared" si="98"/>
        <v>5.1002177593499995</v>
      </c>
      <c r="S87">
        <f t="shared" si="99"/>
        <v>0.3625092673263921</v>
      </c>
      <c r="T87">
        <f t="shared" si="100"/>
        <v>1.9233009906541954</v>
      </c>
      <c r="U87">
        <f t="shared" si="101"/>
        <v>0.32838860120361085</v>
      </c>
      <c r="V87">
        <f t="shared" si="102"/>
        <v>0.20804019605423879</v>
      </c>
      <c r="W87">
        <f t="shared" si="103"/>
        <v>241.75019207515768</v>
      </c>
      <c r="X87">
        <f t="shared" si="104"/>
        <v>26.426853579742492</v>
      </c>
      <c r="Y87">
        <f t="shared" si="105"/>
        <v>26.426853579742492</v>
      </c>
      <c r="Z87">
        <f t="shared" si="106"/>
        <v>3.4604325282036137</v>
      </c>
      <c r="AA87">
        <f t="shared" si="107"/>
        <v>64.140114245465327</v>
      </c>
      <c r="AB87">
        <f t="shared" si="108"/>
        <v>2.1621922127819997</v>
      </c>
      <c r="AC87">
        <f t="shared" si="109"/>
        <v>3.3710451535949133</v>
      </c>
      <c r="AD87">
        <f t="shared" si="110"/>
        <v>1.298240315421614</v>
      </c>
      <c r="AE87">
        <f t="shared" si="111"/>
        <v>-190.71927250433671</v>
      </c>
      <c r="AF87">
        <f t="shared" si="112"/>
        <v>-45.929415062389751</v>
      </c>
      <c r="AG87">
        <f t="shared" si="113"/>
        <v>-5.1128527570266042</v>
      </c>
      <c r="AH87">
        <f t="shared" si="114"/>
        <v>-1.1348248595396626E-2</v>
      </c>
      <c r="AI87">
        <v>0</v>
      </c>
      <c r="AJ87">
        <v>0</v>
      </c>
      <c r="AK87">
        <f t="shared" si="115"/>
        <v>1</v>
      </c>
      <c r="AL87">
        <f t="shared" si="116"/>
        <v>0</v>
      </c>
      <c r="AM87">
        <f t="shared" si="117"/>
        <v>26067.720965432818</v>
      </c>
      <c r="AN87" t="s">
        <v>395</v>
      </c>
      <c r="AO87" t="s">
        <v>395</v>
      </c>
      <c r="AP87">
        <v>0</v>
      </c>
      <c r="AQ87">
        <v>0</v>
      </c>
      <c r="AR87" t="e">
        <f t="shared" si="118"/>
        <v>#DIV/0!</v>
      </c>
      <c r="AS87">
        <v>0</v>
      </c>
      <c r="AT87" t="s">
        <v>395</v>
      </c>
      <c r="AU87" t="s">
        <v>395</v>
      </c>
      <c r="AV87">
        <v>0</v>
      </c>
      <c r="AW87">
        <v>0</v>
      </c>
      <c r="AX87" t="e">
        <f t="shared" si="119"/>
        <v>#DIV/0!</v>
      </c>
      <c r="AY87">
        <v>0.5</v>
      </c>
      <c r="AZ87">
        <f t="shared" si="120"/>
        <v>1261.2783005570764</v>
      </c>
      <c r="BA87">
        <f t="shared" si="121"/>
        <v>-0.53720927527320905</v>
      </c>
      <c r="BB87" t="e">
        <f t="shared" si="122"/>
        <v>#DIV/0!</v>
      </c>
      <c r="BC87">
        <f t="shared" si="123"/>
        <v>-4.259244569861676E-4</v>
      </c>
      <c r="BD87" t="e">
        <f t="shared" si="124"/>
        <v>#DIV/0!</v>
      </c>
      <c r="BE87" t="e">
        <f t="shared" si="125"/>
        <v>#DIV/0!</v>
      </c>
      <c r="BF87" t="s">
        <v>395</v>
      </c>
      <c r="BG87">
        <v>0</v>
      </c>
      <c r="BH87" t="e">
        <f t="shared" si="126"/>
        <v>#DIV/0!</v>
      </c>
      <c r="BI87" t="e">
        <f t="shared" si="127"/>
        <v>#DIV/0!</v>
      </c>
      <c r="BJ87" t="e">
        <f t="shared" si="128"/>
        <v>#DIV/0!</v>
      </c>
      <c r="BK87" t="e">
        <f t="shared" si="129"/>
        <v>#DIV/0!</v>
      </c>
      <c r="BL87" t="e">
        <f t="shared" si="130"/>
        <v>#DIV/0!</v>
      </c>
      <c r="BM87" t="e">
        <f t="shared" si="131"/>
        <v>#DIV/0!</v>
      </c>
      <c r="BN87" t="e">
        <f t="shared" si="132"/>
        <v>#DIV/0!</v>
      </c>
      <c r="BO87" t="e">
        <f t="shared" si="133"/>
        <v>#DIV/0!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f t="shared" si="134"/>
        <v>1500.08</v>
      </c>
      <c r="CI87">
        <f t="shared" si="135"/>
        <v>1261.2783005570764</v>
      </c>
      <c r="CJ87">
        <f t="shared" si="136"/>
        <v>0.8408073573123277</v>
      </c>
      <c r="CK87">
        <f t="shared" si="137"/>
        <v>0.16115819961279246</v>
      </c>
      <c r="CL87">
        <v>6</v>
      </c>
      <c r="CM87">
        <v>0.5</v>
      </c>
      <c r="CN87" t="s">
        <v>396</v>
      </c>
      <c r="CO87">
        <v>2</v>
      </c>
      <c r="CP87">
        <v>1657260512.5999999</v>
      </c>
      <c r="CQ87">
        <v>50.302499999999988</v>
      </c>
      <c r="CR87">
        <v>49.982900000000001</v>
      </c>
      <c r="CS87">
        <v>21.325299999999999</v>
      </c>
      <c r="CT87">
        <v>17.093699999999998</v>
      </c>
      <c r="CU87">
        <v>50.179499999999997</v>
      </c>
      <c r="CV87">
        <v>21.163799999999998</v>
      </c>
      <c r="CW87">
        <v>600.12400000000002</v>
      </c>
      <c r="CX87">
        <v>101.291</v>
      </c>
      <c r="CY87">
        <v>9.9940000000000001E-2</v>
      </c>
      <c r="CZ87">
        <v>25.983899999999998</v>
      </c>
      <c r="DA87">
        <v>39.525700000000001</v>
      </c>
      <c r="DB87">
        <v>999.9</v>
      </c>
      <c r="DC87">
        <v>0</v>
      </c>
      <c r="DD87">
        <v>0</v>
      </c>
      <c r="DE87">
        <v>5021.25</v>
      </c>
      <c r="DF87">
        <v>0</v>
      </c>
      <c r="DG87">
        <v>206.417</v>
      </c>
      <c r="DH87">
        <v>0.28356599999999998</v>
      </c>
      <c r="DI87">
        <v>51.361800000000002</v>
      </c>
      <c r="DJ87">
        <v>50.8521</v>
      </c>
      <c r="DK87">
        <v>4.23163</v>
      </c>
      <c r="DL87">
        <v>49.982900000000001</v>
      </c>
      <c r="DM87">
        <v>17.093699999999998</v>
      </c>
      <c r="DN87">
        <v>2.1600600000000001</v>
      </c>
      <c r="DO87">
        <v>1.73143</v>
      </c>
      <c r="DP87">
        <v>18.6691</v>
      </c>
      <c r="DQ87">
        <v>15.181100000000001</v>
      </c>
      <c r="DR87">
        <v>1500.08</v>
      </c>
      <c r="DS87">
        <v>0.97299599999999997</v>
      </c>
      <c r="DT87">
        <v>2.7003800000000001E-2</v>
      </c>
      <c r="DU87">
        <v>0</v>
      </c>
      <c r="DV87">
        <v>723.94200000000001</v>
      </c>
      <c r="DW87">
        <v>4.9993100000000004</v>
      </c>
      <c r="DX87">
        <v>20090.8</v>
      </c>
      <c r="DY87">
        <v>13260</v>
      </c>
      <c r="DZ87">
        <v>37.125</v>
      </c>
      <c r="EA87">
        <v>38.625</v>
      </c>
      <c r="EB87">
        <v>37</v>
      </c>
      <c r="EC87">
        <v>38.186999999999998</v>
      </c>
      <c r="ED87">
        <v>38.811999999999998</v>
      </c>
      <c r="EE87">
        <v>1454.71</v>
      </c>
      <c r="EF87">
        <v>40.369999999999997</v>
      </c>
      <c r="EG87">
        <v>0</v>
      </c>
      <c r="EH87">
        <v>1657260513.5</v>
      </c>
      <c r="EI87">
        <v>0</v>
      </c>
      <c r="EJ87">
        <v>723.32852000000003</v>
      </c>
      <c r="EK87">
        <v>2.668538443137443</v>
      </c>
      <c r="EL87">
        <v>-65.723076904503898</v>
      </c>
      <c r="EM87">
        <v>19968.304</v>
      </c>
      <c r="EN87">
        <v>15</v>
      </c>
      <c r="EO87">
        <v>1657260546.5999999</v>
      </c>
      <c r="EP87" t="s">
        <v>616</v>
      </c>
      <c r="EQ87">
        <v>1657260546.5999999</v>
      </c>
      <c r="ER87">
        <v>1657260059</v>
      </c>
      <c r="ES87">
        <v>62</v>
      </c>
      <c r="ET87">
        <v>3.6999999999999998E-2</v>
      </c>
      <c r="EU87">
        <v>8.0000000000000002E-3</v>
      </c>
      <c r="EV87">
        <v>0.123</v>
      </c>
      <c r="EW87">
        <v>8.5000000000000006E-2</v>
      </c>
      <c r="EX87">
        <v>50</v>
      </c>
      <c r="EY87">
        <v>18</v>
      </c>
      <c r="EZ87">
        <v>0.26</v>
      </c>
      <c r="FA87">
        <v>0.03</v>
      </c>
      <c r="FB87">
        <v>0.248091275</v>
      </c>
      <c r="FC87">
        <v>0.16450323827392069</v>
      </c>
      <c r="FD87">
        <v>2.5275033749717821E-2</v>
      </c>
      <c r="FE87">
        <v>0</v>
      </c>
      <c r="FF87">
        <v>4.2456899999999997</v>
      </c>
      <c r="FG87">
        <v>-0.1329694559099506</v>
      </c>
      <c r="FH87">
        <v>1.320875145500135E-2</v>
      </c>
      <c r="FI87">
        <v>1</v>
      </c>
      <c r="FJ87">
        <v>1</v>
      </c>
      <c r="FK87">
        <v>2</v>
      </c>
      <c r="FL87" t="s">
        <v>398</v>
      </c>
      <c r="FM87">
        <v>3.1791200000000002</v>
      </c>
      <c r="FN87">
        <v>2.7644899999999999</v>
      </c>
      <c r="FO87">
        <v>1.51057E-2</v>
      </c>
      <c r="FP87">
        <v>1.51339E-2</v>
      </c>
      <c r="FQ87">
        <v>0.111328</v>
      </c>
      <c r="FR87">
        <v>9.5859E-2</v>
      </c>
      <c r="FS87">
        <v>31446</v>
      </c>
      <c r="FT87">
        <v>24504.400000000001</v>
      </c>
      <c r="FU87">
        <v>29968.400000000001</v>
      </c>
      <c r="FV87">
        <v>24325.7</v>
      </c>
      <c r="FW87">
        <v>35421.1</v>
      </c>
      <c r="FX87">
        <v>32142.9</v>
      </c>
      <c r="FY87">
        <v>43826</v>
      </c>
      <c r="FZ87">
        <v>39723.199999999997</v>
      </c>
      <c r="GA87">
        <v>2.1878199999999999</v>
      </c>
      <c r="GB87">
        <v>1.89028</v>
      </c>
      <c r="GC87">
        <v>0.96444799999999997</v>
      </c>
      <c r="GD87">
        <v>0</v>
      </c>
      <c r="GE87">
        <v>23.871200000000002</v>
      </c>
      <c r="GF87">
        <v>999.9</v>
      </c>
      <c r="GG87">
        <v>58.8</v>
      </c>
      <c r="GH87">
        <v>30</v>
      </c>
      <c r="GI87">
        <v>24.731999999999999</v>
      </c>
      <c r="GJ87">
        <v>30.8447</v>
      </c>
      <c r="GK87">
        <v>39.226799999999997</v>
      </c>
      <c r="GL87">
        <v>1</v>
      </c>
      <c r="GM87">
        <v>-7.6478699999999997E-2</v>
      </c>
      <c r="GN87">
        <v>-0.310139</v>
      </c>
      <c r="GO87">
        <v>20.269600000000001</v>
      </c>
      <c r="GP87">
        <v>5.2292699999999996</v>
      </c>
      <c r="GQ87">
        <v>11.9078</v>
      </c>
      <c r="GR87">
        <v>4.9651500000000004</v>
      </c>
      <c r="GS87">
        <v>3.2919999999999998</v>
      </c>
      <c r="GT87">
        <v>9999</v>
      </c>
      <c r="GU87">
        <v>9999</v>
      </c>
      <c r="GV87">
        <v>5539</v>
      </c>
      <c r="GW87">
        <v>979</v>
      </c>
      <c r="GX87">
        <v>1.8769800000000001</v>
      </c>
      <c r="GY87">
        <v>1.8751599999999999</v>
      </c>
      <c r="GZ87">
        <v>1.87388</v>
      </c>
      <c r="HA87">
        <v>1.8730199999999999</v>
      </c>
      <c r="HB87">
        <v>1.87456</v>
      </c>
      <c r="HC87">
        <v>1.8695200000000001</v>
      </c>
      <c r="HD87">
        <v>1.87378</v>
      </c>
      <c r="HE87">
        <v>1.8788100000000001</v>
      </c>
      <c r="HF87">
        <v>0</v>
      </c>
      <c r="HG87">
        <v>0</v>
      </c>
      <c r="HH87">
        <v>0</v>
      </c>
      <c r="HI87">
        <v>0</v>
      </c>
      <c r="HJ87" t="s">
        <v>399</v>
      </c>
      <c r="HK87" t="s">
        <v>400</v>
      </c>
      <c r="HL87" t="s">
        <v>401</v>
      </c>
      <c r="HM87" t="s">
        <v>401</v>
      </c>
      <c r="HN87" t="s">
        <v>401</v>
      </c>
      <c r="HO87" t="s">
        <v>401</v>
      </c>
      <c r="HP87">
        <v>0</v>
      </c>
      <c r="HQ87">
        <v>100</v>
      </c>
      <c r="HR87">
        <v>100</v>
      </c>
      <c r="HS87">
        <v>0.123</v>
      </c>
      <c r="HT87">
        <v>0.1615</v>
      </c>
      <c r="HU87">
        <v>4.4294094054572297E-2</v>
      </c>
      <c r="HV87">
        <v>9.7846438420996166E-4</v>
      </c>
      <c r="HW87">
        <v>-2.5827086373742828E-6</v>
      </c>
      <c r="HX87">
        <v>7.8586341386663365E-10</v>
      </c>
      <c r="HY87">
        <v>-0.1008512887259166</v>
      </c>
      <c r="HZ87">
        <v>-8.4438002641763817E-3</v>
      </c>
      <c r="IA87">
        <v>1.264093270743213E-3</v>
      </c>
      <c r="IB87">
        <v>-1.32040390140585E-5</v>
      </c>
      <c r="IC87">
        <v>5</v>
      </c>
      <c r="ID87">
        <v>2007</v>
      </c>
      <c r="IE87">
        <v>1</v>
      </c>
      <c r="IF87">
        <v>23</v>
      </c>
      <c r="IG87">
        <v>1.3</v>
      </c>
      <c r="IH87">
        <v>7.6</v>
      </c>
      <c r="II87">
        <v>0.25024400000000002</v>
      </c>
      <c r="IJ87">
        <v>2.4865699999999999</v>
      </c>
      <c r="IK87">
        <v>1.42578</v>
      </c>
      <c r="IL87">
        <v>2.2912599999999999</v>
      </c>
      <c r="IM87">
        <v>1.5478499999999999</v>
      </c>
      <c r="IN87">
        <v>2.31934</v>
      </c>
      <c r="IO87">
        <v>32.200499999999998</v>
      </c>
      <c r="IP87">
        <v>14.079499999999999</v>
      </c>
      <c r="IQ87">
        <v>18</v>
      </c>
      <c r="IR87">
        <v>633.86300000000006</v>
      </c>
      <c r="IS87">
        <v>427.435</v>
      </c>
      <c r="IT87">
        <v>24.999700000000001</v>
      </c>
      <c r="IU87">
        <v>26.236899999999999</v>
      </c>
      <c r="IV87">
        <v>30.0002</v>
      </c>
      <c r="IW87">
        <v>26.361899999999999</v>
      </c>
      <c r="IX87">
        <v>26.333600000000001</v>
      </c>
      <c r="IY87">
        <v>5.0491900000000003</v>
      </c>
      <c r="IZ87">
        <v>31.324100000000001</v>
      </c>
      <c r="JA87">
        <v>0</v>
      </c>
      <c r="JB87">
        <v>25</v>
      </c>
      <c r="JC87">
        <v>50</v>
      </c>
      <c r="JD87">
        <v>17.156400000000001</v>
      </c>
      <c r="JE87">
        <v>101.051</v>
      </c>
      <c r="JF87">
        <v>101.029</v>
      </c>
    </row>
    <row r="88" spans="1:266" x14ac:dyDescent="0.2">
      <c r="A88">
        <v>72</v>
      </c>
      <c r="B88">
        <v>1657260622.5999999</v>
      </c>
      <c r="C88">
        <v>9584.5</v>
      </c>
      <c r="D88" t="s">
        <v>617</v>
      </c>
      <c r="E88" t="s">
        <v>618</v>
      </c>
      <c r="F88" t="s">
        <v>394</v>
      </c>
      <c r="H88" t="s">
        <v>477</v>
      </c>
      <c r="I88" t="s">
        <v>603</v>
      </c>
      <c r="J88" t="s">
        <v>604</v>
      </c>
      <c r="K88">
        <v>1657260622.5999999</v>
      </c>
      <c r="L88">
        <f t="shared" si="92"/>
        <v>4.2756926984142572E-3</v>
      </c>
      <c r="M88">
        <f t="shared" si="93"/>
        <v>4.2756926984142574</v>
      </c>
      <c r="N88">
        <f t="shared" si="94"/>
        <v>-3.3006650556902195</v>
      </c>
      <c r="O88">
        <f t="shared" si="95"/>
        <v>6.8616299999999999</v>
      </c>
      <c r="P88">
        <f t="shared" si="96"/>
        <v>22.667073630297509</v>
      </c>
      <c r="Q88">
        <f t="shared" si="97"/>
        <v>2.2982795796092552</v>
      </c>
      <c r="R88">
        <f t="shared" si="98"/>
        <v>0.69572033730704697</v>
      </c>
      <c r="S88">
        <f t="shared" si="99"/>
        <v>0.35648702419736483</v>
      </c>
      <c r="T88">
        <f t="shared" si="100"/>
        <v>1.9205086362475128</v>
      </c>
      <c r="U88">
        <f t="shared" si="101"/>
        <v>0.32339206584853303</v>
      </c>
      <c r="V88">
        <f t="shared" si="102"/>
        <v>0.20483684609974012</v>
      </c>
      <c r="W88">
        <f t="shared" si="103"/>
        <v>241.74003707493438</v>
      </c>
      <c r="X88">
        <f t="shared" si="104"/>
        <v>26.592860906589493</v>
      </c>
      <c r="Y88">
        <f t="shared" si="105"/>
        <v>26.592860906589493</v>
      </c>
      <c r="Z88">
        <f t="shared" si="106"/>
        <v>3.4944618164294479</v>
      </c>
      <c r="AA88">
        <f t="shared" si="107"/>
        <v>64.447344918851371</v>
      </c>
      <c r="AB88">
        <f t="shared" si="108"/>
        <v>2.1914952858899102</v>
      </c>
      <c r="AC88">
        <f t="shared" si="109"/>
        <v>3.4004430883061563</v>
      </c>
      <c r="AD88">
        <f t="shared" si="110"/>
        <v>1.3029665305395377</v>
      </c>
      <c r="AE88">
        <f t="shared" si="111"/>
        <v>-188.55804800006874</v>
      </c>
      <c r="AF88">
        <f t="shared" si="112"/>
        <v>-47.851429278724581</v>
      </c>
      <c r="AG88">
        <f t="shared" si="113"/>
        <v>-5.3429262040375693</v>
      </c>
      <c r="AH88">
        <f t="shared" si="114"/>
        <v>-1.2366407896521991E-2</v>
      </c>
      <c r="AI88">
        <v>0</v>
      </c>
      <c r="AJ88">
        <v>0</v>
      </c>
      <c r="AK88">
        <f t="shared" si="115"/>
        <v>1</v>
      </c>
      <c r="AL88">
        <f t="shared" si="116"/>
        <v>0</v>
      </c>
      <c r="AM88">
        <f t="shared" si="117"/>
        <v>25984.313756117092</v>
      </c>
      <c r="AN88" t="s">
        <v>395</v>
      </c>
      <c r="AO88" t="s">
        <v>395</v>
      </c>
      <c r="AP88">
        <v>0</v>
      </c>
      <c r="AQ88">
        <v>0</v>
      </c>
      <c r="AR88" t="e">
        <f t="shared" si="118"/>
        <v>#DIV/0!</v>
      </c>
      <c r="AS88">
        <v>0</v>
      </c>
      <c r="AT88" t="s">
        <v>395</v>
      </c>
      <c r="AU88" t="s">
        <v>395</v>
      </c>
      <c r="AV88">
        <v>0</v>
      </c>
      <c r="AW88">
        <v>0</v>
      </c>
      <c r="AX88" t="e">
        <f t="shared" si="119"/>
        <v>#DIV/0!</v>
      </c>
      <c r="AY88">
        <v>0.5</v>
      </c>
      <c r="AZ88">
        <f t="shared" si="120"/>
        <v>1261.2276005569609</v>
      </c>
      <c r="BA88">
        <f t="shared" si="121"/>
        <v>-3.3006650556902195</v>
      </c>
      <c r="BB88" t="e">
        <f t="shared" si="122"/>
        <v>#DIV/0!</v>
      </c>
      <c r="BC88">
        <f t="shared" si="123"/>
        <v>-2.617025709104874E-3</v>
      </c>
      <c r="BD88" t="e">
        <f t="shared" si="124"/>
        <v>#DIV/0!</v>
      </c>
      <c r="BE88" t="e">
        <f t="shared" si="125"/>
        <v>#DIV/0!</v>
      </c>
      <c r="BF88" t="s">
        <v>395</v>
      </c>
      <c r="BG88">
        <v>0</v>
      </c>
      <c r="BH88" t="e">
        <f t="shared" si="126"/>
        <v>#DIV/0!</v>
      </c>
      <c r="BI88" t="e">
        <f t="shared" si="127"/>
        <v>#DIV/0!</v>
      </c>
      <c r="BJ88" t="e">
        <f t="shared" si="128"/>
        <v>#DIV/0!</v>
      </c>
      <c r="BK88" t="e">
        <f t="shared" si="129"/>
        <v>#DIV/0!</v>
      </c>
      <c r="BL88" t="e">
        <f t="shared" si="130"/>
        <v>#DIV/0!</v>
      </c>
      <c r="BM88" t="e">
        <f t="shared" si="131"/>
        <v>#DIV/0!</v>
      </c>
      <c r="BN88" t="e">
        <f t="shared" si="132"/>
        <v>#DIV/0!</v>
      </c>
      <c r="BO88" t="e">
        <f t="shared" si="133"/>
        <v>#DIV/0!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f t="shared" si="134"/>
        <v>1500.02</v>
      </c>
      <c r="CI88">
        <f t="shared" si="135"/>
        <v>1261.2276005569609</v>
      </c>
      <c r="CJ88">
        <f t="shared" si="136"/>
        <v>0.84080718960877909</v>
      </c>
      <c r="CK88">
        <f t="shared" si="137"/>
        <v>0.16115787594494366</v>
      </c>
      <c r="CL88">
        <v>6</v>
      </c>
      <c r="CM88">
        <v>0.5</v>
      </c>
      <c r="CN88" t="s">
        <v>396</v>
      </c>
      <c r="CO88">
        <v>2</v>
      </c>
      <c r="CP88">
        <v>1657260622.5999999</v>
      </c>
      <c r="CQ88">
        <v>6.8616299999999999</v>
      </c>
      <c r="CR88">
        <v>3.5909900000000001</v>
      </c>
      <c r="CS88">
        <v>21.613900000000001</v>
      </c>
      <c r="CT88">
        <v>17.4315</v>
      </c>
      <c r="CU88">
        <v>6.6856299999999997</v>
      </c>
      <c r="CV88">
        <v>21.444700000000001</v>
      </c>
      <c r="CW88">
        <v>600.12599999999998</v>
      </c>
      <c r="CX88">
        <v>101.29300000000001</v>
      </c>
      <c r="CY88">
        <v>9.9866899999999995E-2</v>
      </c>
      <c r="CZ88">
        <v>26.130700000000001</v>
      </c>
      <c r="DA88">
        <v>40.523200000000003</v>
      </c>
      <c r="DB88">
        <v>999.9</v>
      </c>
      <c r="DC88">
        <v>0</v>
      </c>
      <c r="DD88">
        <v>0</v>
      </c>
      <c r="DE88">
        <v>5009.38</v>
      </c>
      <c r="DF88">
        <v>0</v>
      </c>
      <c r="DG88">
        <v>309.95600000000002</v>
      </c>
      <c r="DH88">
        <v>3.1819799999999998</v>
      </c>
      <c r="DI88">
        <v>6.9226000000000001</v>
      </c>
      <c r="DJ88">
        <v>3.6547000000000001</v>
      </c>
      <c r="DK88">
        <v>4.1824199999999996</v>
      </c>
      <c r="DL88">
        <v>3.5909900000000001</v>
      </c>
      <c r="DM88">
        <v>17.4315</v>
      </c>
      <c r="DN88">
        <v>2.1893500000000001</v>
      </c>
      <c r="DO88">
        <v>1.76569</v>
      </c>
      <c r="DP88">
        <v>18.884599999999999</v>
      </c>
      <c r="DQ88">
        <v>15.4864</v>
      </c>
      <c r="DR88">
        <v>1500.02</v>
      </c>
      <c r="DS88">
        <v>0.973001</v>
      </c>
      <c r="DT88">
        <v>2.69987E-2</v>
      </c>
      <c r="DU88">
        <v>0</v>
      </c>
      <c r="DV88">
        <v>724.3</v>
      </c>
      <c r="DW88">
        <v>4.9993100000000004</v>
      </c>
      <c r="DX88">
        <v>19567.7</v>
      </c>
      <c r="DY88">
        <v>13259.5</v>
      </c>
      <c r="DZ88">
        <v>38.5</v>
      </c>
      <c r="EA88">
        <v>40.686999999999998</v>
      </c>
      <c r="EB88">
        <v>38.686999999999998</v>
      </c>
      <c r="EC88">
        <v>40.311999999999998</v>
      </c>
      <c r="ED88">
        <v>40.25</v>
      </c>
      <c r="EE88">
        <v>1454.66</v>
      </c>
      <c r="EF88">
        <v>40.36</v>
      </c>
      <c r="EG88">
        <v>0</v>
      </c>
      <c r="EH88">
        <v>1657260623.3</v>
      </c>
      <c r="EI88">
        <v>0</v>
      </c>
      <c r="EJ88">
        <v>724.48123076923071</v>
      </c>
      <c r="EK88">
        <v>0.65463248240706895</v>
      </c>
      <c r="EL88">
        <v>-678.20854496742038</v>
      </c>
      <c r="EM88">
        <v>19707.876923076921</v>
      </c>
      <c r="EN88">
        <v>15</v>
      </c>
      <c r="EO88">
        <v>1657260654.5999999</v>
      </c>
      <c r="EP88" t="s">
        <v>619</v>
      </c>
      <c r="EQ88">
        <v>1657260654.5999999</v>
      </c>
      <c r="ER88">
        <v>1657260059</v>
      </c>
      <c r="ES88">
        <v>63</v>
      </c>
      <c r="ET88">
        <v>9.1999999999999998E-2</v>
      </c>
      <c r="EU88">
        <v>8.0000000000000002E-3</v>
      </c>
      <c r="EV88">
        <v>0.17599999999999999</v>
      </c>
      <c r="EW88">
        <v>8.5000000000000006E-2</v>
      </c>
      <c r="EX88">
        <v>4</v>
      </c>
      <c r="EY88">
        <v>18</v>
      </c>
      <c r="EZ88">
        <v>0.31</v>
      </c>
      <c r="FA88">
        <v>0.03</v>
      </c>
      <c r="FB88">
        <v>3.169687317073171</v>
      </c>
      <c r="FC88">
        <v>-0.1276632752613269</v>
      </c>
      <c r="FD88">
        <v>2.4460806981123011E-2</v>
      </c>
      <c r="FE88">
        <v>0</v>
      </c>
      <c r="FF88">
        <v>4.1911341463414633</v>
      </c>
      <c r="FG88">
        <v>-0.12888815331010589</v>
      </c>
      <c r="FH88">
        <v>1.4182204406658469E-2</v>
      </c>
      <c r="FI88">
        <v>1</v>
      </c>
      <c r="FJ88">
        <v>1</v>
      </c>
      <c r="FK88">
        <v>2</v>
      </c>
      <c r="FL88" t="s">
        <v>398</v>
      </c>
      <c r="FM88">
        <v>3.1790699999999998</v>
      </c>
      <c r="FN88">
        <v>2.76437</v>
      </c>
      <c r="FO88">
        <v>2.0052899999999999E-3</v>
      </c>
      <c r="FP88">
        <v>1.08266E-3</v>
      </c>
      <c r="FQ88">
        <v>0.11236</v>
      </c>
      <c r="FR88">
        <v>9.7195100000000006E-2</v>
      </c>
      <c r="FS88">
        <v>31862.7</v>
      </c>
      <c r="FT88">
        <v>24851.7</v>
      </c>
      <c r="FU88">
        <v>29967.1</v>
      </c>
      <c r="FV88">
        <v>24323.599999999999</v>
      </c>
      <c r="FW88">
        <v>35376.9</v>
      </c>
      <c r="FX88">
        <v>32091.1</v>
      </c>
      <c r="FY88">
        <v>43824</v>
      </c>
      <c r="FZ88">
        <v>39719.4</v>
      </c>
      <c r="GA88">
        <v>2.1841499999999998</v>
      </c>
      <c r="GB88">
        <v>1.89045</v>
      </c>
      <c r="GC88">
        <v>1.0191300000000001</v>
      </c>
      <c r="GD88">
        <v>0</v>
      </c>
      <c r="GE88">
        <v>23.996400000000001</v>
      </c>
      <c r="GF88">
        <v>999.9</v>
      </c>
      <c r="GG88">
        <v>58.5</v>
      </c>
      <c r="GH88">
        <v>29.9</v>
      </c>
      <c r="GI88">
        <v>24.462499999999999</v>
      </c>
      <c r="GJ88">
        <v>30.864699999999999</v>
      </c>
      <c r="GK88">
        <v>39.378999999999998</v>
      </c>
      <c r="GL88">
        <v>1</v>
      </c>
      <c r="GM88">
        <v>-7.2845499999999994E-2</v>
      </c>
      <c r="GN88">
        <v>-0.27845900000000001</v>
      </c>
      <c r="GO88">
        <v>20.269400000000001</v>
      </c>
      <c r="GP88">
        <v>5.2241799999999996</v>
      </c>
      <c r="GQ88">
        <v>11.9039</v>
      </c>
      <c r="GR88">
        <v>4.9650999999999996</v>
      </c>
      <c r="GS88">
        <v>3.2919999999999998</v>
      </c>
      <c r="GT88">
        <v>9999</v>
      </c>
      <c r="GU88">
        <v>9999</v>
      </c>
      <c r="GV88">
        <v>5539</v>
      </c>
      <c r="GW88">
        <v>979.1</v>
      </c>
      <c r="GX88">
        <v>1.8769800000000001</v>
      </c>
      <c r="GY88">
        <v>1.8752</v>
      </c>
      <c r="GZ88">
        <v>1.8739300000000001</v>
      </c>
      <c r="HA88">
        <v>1.87307</v>
      </c>
      <c r="HB88">
        <v>1.87466</v>
      </c>
      <c r="HC88">
        <v>1.8695600000000001</v>
      </c>
      <c r="HD88">
        <v>1.87378</v>
      </c>
      <c r="HE88">
        <v>1.8789100000000001</v>
      </c>
      <c r="HF88">
        <v>0</v>
      </c>
      <c r="HG88">
        <v>0</v>
      </c>
      <c r="HH88">
        <v>0</v>
      </c>
      <c r="HI88">
        <v>0</v>
      </c>
      <c r="HJ88" t="s">
        <v>399</v>
      </c>
      <c r="HK88" t="s">
        <v>400</v>
      </c>
      <c r="HL88" t="s">
        <v>401</v>
      </c>
      <c r="HM88" t="s">
        <v>401</v>
      </c>
      <c r="HN88" t="s">
        <v>401</v>
      </c>
      <c r="HO88" t="s">
        <v>401</v>
      </c>
      <c r="HP88">
        <v>0</v>
      </c>
      <c r="HQ88">
        <v>100</v>
      </c>
      <c r="HR88">
        <v>100</v>
      </c>
      <c r="HS88">
        <v>0.17599999999999999</v>
      </c>
      <c r="HT88">
        <v>0.16919999999999999</v>
      </c>
      <c r="HU88">
        <v>8.0920828226597213E-2</v>
      </c>
      <c r="HV88">
        <v>9.7846438420996166E-4</v>
      </c>
      <c r="HW88">
        <v>-2.5827086373742828E-6</v>
      </c>
      <c r="HX88">
        <v>7.8586341386663365E-10</v>
      </c>
      <c r="HY88">
        <v>-0.1008512887259166</v>
      </c>
      <c r="HZ88">
        <v>-8.4438002641763817E-3</v>
      </c>
      <c r="IA88">
        <v>1.264093270743213E-3</v>
      </c>
      <c r="IB88">
        <v>-1.32040390140585E-5</v>
      </c>
      <c r="IC88">
        <v>5</v>
      </c>
      <c r="ID88">
        <v>2007</v>
      </c>
      <c r="IE88">
        <v>1</v>
      </c>
      <c r="IF88">
        <v>23</v>
      </c>
      <c r="IG88">
        <v>1.3</v>
      </c>
      <c r="IH88">
        <v>9.4</v>
      </c>
      <c r="II88">
        <v>3.1738299999999997E-2</v>
      </c>
      <c r="IJ88">
        <v>4.99756</v>
      </c>
      <c r="IK88">
        <v>1.42578</v>
      </c>
      <c r="IL88">
        <v>2.2912599999999999</v>
      </c>
      <c r="IM88">
        <v>1.5478499999999999</v>
      </c>
      <c r="IN88">
        <v>2.36206</v>
      </c>
      <c r="IO88">
        <v>32.112400000000001</v>
      </c>
      <c r="IP88">
        <v>14.0532</v>
      </c>
      <c r="IQ88">
        <v>18</v>
      </c>
      <c r="IR88">
        <v>631.60799999999995</v>
      </c>
      <c r="IS88">
        <v>427.87299999999999</v>
      </c>
      <c r="IT88">
        <v>25.000800000000002</v>
      </c>
      <c r="IU88">
        <v>26.282900000000001</v>
      </c>
      <c r="IV88">
        <v>30.000299999999999</v>
      </c>
      <c r="IW88">
        <v>26.404399999999999</v>
      </c>
      <c r="IX88">
        <v>26.378399999999999</v>
      </c>
      <c r="IY88">
        <v>0</v>
      </c>
      <c r="IZ88">
        <v>29.692799999999998</v>
      </c>
      <c r="JA88">
        <v>0</v>
      </c>
      <c r="JB88">
        <v>25</v>
      </c>
      <c r="JC88">
        <v>0</v>
      </c>
      <c r="JD88">
        <v>17.3766</v>
      </c>
      <c r="JE88">
        <v>101.047</v>
      </c>
      <c r="JF88">
        <v>101.02</v>
      </c>
    </row>
    <row r="89" spans="1:266" x14ac:dyDescent="0.2">
      <c r="A89">
        <v>73</v>
      </c>
      <c r="B89">
        <v>1657260730.5999999</v>
      </c>
      <c r="C89">
        <v>9692.5</v>
      </c>
      <c r="D89" t="s">
        <v>620</v>
      </c>
      <c r="E89" t="s">
        <v>621</v>
      </c>
      <c r="F89" t="s">
        <v>394</v>
      </c>
      <c r="H89" t="s">
        <v>477</v>
      </c>
      <c r="I89" t="s">
        <v>603</v>
      </c>
      <c r="J89" t="s">
        <v>604</v>
      </c>
      <c r="K89">
        <v>1657260730.5999999</v>
      </c>
      <c r="L89">
        <f t="shared" si="92"/>
        <v>4.0702583970796506E-3</v>
      </c>
      <c r="M89">
        <f t="shared" si="93"/>
        <v>4.0702583970796509</v>
      </c>
      <c r="N89">
        <f t="shared" si="94"/>
        <v>17.121020685725945</v>
      </c>
      <c r="O89">
        <f t="shared" si="95"/>
        <v>381.44499999999999</v>
      </c>
      <c r="P89">
        <f t="shared" si="96"/>
        <v>286.81151416742432</v>
      </c>
      <c r="Q89">
        <f t="shared" si="97"/>
        <v>29.080649511319454</v>
      </c>
      <c r="R89">
        <f t="shared" si="98"/>
        <v>38.675812528119003</v>
      </c>
      <c r="S89">
        <f t="shared" si="99"/>
        <v>0.33858269790193135</v>
      </c>
      <c r="T89">
        <f t="shared" si="100"/>
        <v>1.9147196625504985</v>
      </c>
      <c r="U89">
        <f t="shared" si="101"/>
        <v>0.30849688420946692</v>
      </c>
      <c r="V89">
        <f t="shared" si="102"/>
        <v>0.19529037599353441</v>
      </c>
      <c r="W89">
        <f t="shared" si="103"/>
        <v>241.74598307544551</v>
      </c>
      <c r="X89">
        <f t="shared" si="104"/>
        <v>26.638232758647987</v>
      </c>
      <c r="Y89">
        <f t="shared" si="105"/>
        <v>26.638232758647987</v>
      </c>
      <c r="Z89">
        <f t="shared" si="106"/>
        <v>3.5038131297877375</v>
      </c>
      <c r="AA89">
        <f t="shared" si="107"/>
        <v>64.940224928377447</v>
      </c>
      <c r="AB89">
        <f t="shared" si="108"/>
        <v>2.2037035804110601</v>
      </c>
      <c r="AC89">
        <f t="shared" si="109"/>
        <v>3.3934338583543928</v>
      </c>
      <c r="AD89">
        <f t="shared" si="110"/>
        <v>1.3001095493766774</v>
      </c>
      <c r="AE89">
        <f t="shared" si="111"/>
        <v>-179.49839531121259</v>
      </c>
      <c r="AF89">
        <f t="shared" si="112"/>
        <v>-55.993362717283375</v>
      </c>
      <c r="AG89">
        <f t="shared" si="113"/>
        <v>-6.2712593889753334</v>
      </c>
      <c r="AH89">
        <f t="shared" si="114"/>
        <v>-1.7034342025780802E-2</v>
      </c>
      <c r="AI89">
        <v>0</v>
      </c>
      <c r="AJ89">
        <v>0</v>
      </c>
      <c r="AK89">
        <f t="shared" si="115"/>
        <v>1</v>
      </c>
      <c r="AL89">
        <f t="shared" si="116"/>
        <v>0</v>
      </c>
      <c r="AM89">
        <f t="shared" si="117"/>
        <v>25841.152612566108</v>
      </c>
      <c r="AN89" t="s">
        <v>395</v>
      </c>
      <c r="AO89" t="s">
        <v>395</v>
      </c>
      <c r="AP89">
        <v>0</v>
      </c>
      <c r="AQ89">
        <v>0</v>
      </c>
      <c r="AR89" t="e">
        <f t="shared" si="118"/>
        <v>#DIV/0!</v>
      </c>
      <c r="AS89">
        <v>0</v>
      </c>
      <c r="AT89" t="s">
        <v>395</v>
      </c>
      <c r="AU89" t="s">
        <v>395</v>
      </c>
      <c r="AV89">
        <v>0</v>
      </c>
      <c r="AW89">
        <v>0</v>
      </c>
      <c r="AX89" t="e">
        <f t="shared" si="119"/>
        <v>#DIV/0!</v>
      </c>
      <c r="AY89">
        <v>0.5</v>
      </c>
      <c r="AZ89">
        <f t="shared" si="120"/>
        <v>1261.2534005572254</v>
      </c>
      <c r="BA89">
        <f t="shared" si="121"/>
        <v>17.121020685725945</v>
      </c>
      <c r="BB89" t="e">
        <f t="shared" si="122"/>
        <v>#DIV/0!</v>
      </c>
      <c r="BC89">
        <f t="shared" si="123"/>
        <v>1.3574608146278797E-2</v>
      </c>
      <c r="BD89" t="e">
        <f t="shared" si="124"/>
        <v>#DIV/0!</v>
      </c>
      <c r="BE89" t="e">
        <f t="shared" si="125"/>
        <v>#DIV/0!</v>
      </c>
      <c r="BF89" t="s">
        <v>395</v>
      </c>
      <c r="BG89">
        <v>0</v>
      </c>
      <c r="BH89" t="e">
        <f t="shared" si="126"/>
        <v>#DIV/0!</v>
      </c>
      <c r="BI89" t="e">
        <f t="shared" si="127"/>
        <v>#DIV/0!</v>
      </c>
      <c r="BJ89" t="e">
        <f t="shared" si="128"/>
        <v>#DIV/0!</v>
      </c>
      <c r="BK89" t="e">
        <f t="shared" si="129"/>
        <v>#DIV/0!</v>
      </c>
      <c r="BL89" t="e">
        <f t="shared" si="130"/>
        <v>#DIV/0!</v>
      </c>
      <c r="BM89" t="e">
        <f t="shared" si="131"/>
        <v>#DIV/0!</v>
      </c>
      <c r="BN89" t="e">
        <f t="shared" si="132"/>
        <v>#DIV/0!</v>
      </c>
      <c r="BO89" t="e">
        <f t="shared" si="133"/>
        <v>#DIV/0!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f t="shared" si="134"/>
        <v>1500.05</v>
      </c>
      <c r="CI89">
        <f t="shared" si="135"/>
        <v>1261.2534005572254</v>
      </c>
      <c r="CJ89">
        <f t="shared" si="136"/>
        <v>0.84080757345236856</v>
      </c>
      <c r="CK89">
        <f t="shared" si="137"/>
        <v>0.16115861676307158</v>
      </c>
      <c r="CL89">
        <v>6</v>
      </c>
      <c r="CM89">
        <v>0.5</v>
      </c>
      <c r="CN89" t="s">
        <v>396</v>
      </c>
      <c r="CO89">
        <v>2</v>
      </c>
      <c r="CP89">
        <v>1657260730.5999999</v>
      </c>
      <c r="CQ89">
        <v>381.44499999999999</v>
      </c>
      <c r="CR89">
        <v>400.113</v>
      </c>
      <c r="CS89">
        <v>21.734300000000001</v>
      </c>
      <c r="CT89">
        <v>17.753699999999998</v>
      </c>
      <c r="CU89">
        <v>381.53100000000001</v>
      </c>
      <c r="CV89">
        <v>21.662299999999998</v>
      </c>
      <c r="CW89">
        <v>600.17999999999995</v>
      </c>
      <c r="CX89">
        <v>101.29300000000001</v>
      </c>
      <c r="CY89">
        <v>9.9894200000000002E-2</v>
      </c>
      <c r="CZ89">
        <v>26.095800000000001</v>
      </c>
      <c r="DA89">
        <v>31.2971</v>
      </c>
      <c r="DB89">
        <v>999.9</v>
      </c>
      <c r="DC89">
        <v>0</v>
      </c>
      <c r="DD89">
        <v>0</v>
      </c>
      <c r="DE89">
        <v>4985</v>
      </c>
      <c r="DF89">
        <v>0</v>
      </c>
      <c r="DG89">
        <v>239.03</v>
      </c>
      <c r="DH89">
        <v>-18.369</v>
      </c>
      <c r="DI89">
        <v>390.267</v>
      </c>
      <c r="DJ89">
        <v>407.34500000000003</v>
      </c>
      <c r="DK89">
        <v>4.08378</v>
      </c>
      <c r="DL89">
        <v>400.113</v>
      </c>
      <c r="DM89">
        <v>17.753699999999998</v>
      </c>
      <c r="DN89">
        <v>2.2119800000000001</v>
      </c>
      <c r="DO89">
        <v>1.7983199999999999</v>
      </c>
      <c r="DP89">
        <v>19.049299999999999</v>
      </c>
      <c r="DQ89">
        <v>15.7722</v>
      </c>
      <c r="DR89">
        <v>1500.05</v>
      </c>
      <c r="DS89">
        <v>0.97299100000000005</v>
      </c>
      <c r="DT89">
        <v>2.7008899999999999E-2</v>
      </c>
      <c r="DU89">
        <v>0</v>
      </c>
      <c r="DV89">
        <v>688.92499999999995</v>
      </c>
      <c r="DW89">
        <v>4.9993100000000004</v>
      </c>
      <c r="DX89">
        <v>19959.900000000001</v>
      </c>
      <c r="DY89">
        <v>13259.7</v>
      </c>
      <c r="DZ89">
        <v>39.436999999999998</v>
      </c>
      <c r="EA89">
        <v>41.625</v>
      </c>
      <c r="EB89">
        <v>39.25</v>
      </c>
      <c r="EC89">
        <v>41.436999999999998</v>
      </c>
      <c r="ED89">
        <v>41.186999999999998</v>
      </c>
      <c r="EE89">
        <v>1454.67</v>
      </c>
      <c r="EF89">
        <v>40.380000000000003</v>
      </c>
      <c r="EG89">
        <v>0</v>
      </c>
      <c r="EH89">
        <v>1657260731.3</v>
      </c>
      <c r="EI89">
        <v>0</v>
      </c>
      <c r="EJ89">
        <v>696.21153846153834</v>
      </c>
      <c r="EK89">
        <v>-61.763487229249769</v>
      </c>
      <c r="EL89">
        <v>92.892307820551622</v>
      </c>
      <c r="EM89">
        <v>20069.780769230769</v>
      </c>
      <c r="EN89">
        <v>15</v>
      </c>
      <c r="EO89">
        <v>1657260765.5999999</v>
      </c>
      <c r="EP89" t="s">
        <v>622</v>
      </c>
      <c r="EQ89">
        <v>1657260756.0999999</v>
      </c>
      <c r="ER89">
        <v>1657260765.5999999</v>
      </c>
      <c r="ES89">
        <v>64</v>
      </c>
      <c r="ET89">
        <v>-0.28599999999999998</v>
      </c>
      <c r="EU89">
        <v>1E-3</v>
      </c>
      <c r="EV89">
        <v>-8.5999999999999993E-2</v>
      </c>
      <c r="EW89">
        <v>7.1999999999999995E-2</v>
      </c>
      <c r="EX89">
        <v>401</v>
      </c>
      <c r="EY89">
        <v>18</v>
      </c>
      <c r="EZ89">
        <v>0.13</v>
      </c>
      <c r="FA89">
        <v>0.02</v>
      </c>
      <c r="FB89">
        <v>-17.9563512195122</v>
      </c>
      <c r="FC89">
        <v>-5.2836668989547153</v>
      </c>
      <c r="FD89">
        <v>0.55953993258484203</v>
      </c>
      <c r="FE89">
        <v>0</v>
      </c>
      <c r="FF89">
        <v>4.0755170731707322</v>
      </c>
      <c r="FG89">
        <v>-9.2686829268294926E-2</v>
      </c>
      <c r="FH89">
        <v>1.13077942564351E-2</v>
      </c>
      <c r="FI89">
        <v>1</v>
      </c>
      <c r="FJ89">
        <v>1</v>
      </c>
      <c r="FK89">
        <v>2</v>
      </c>
      <c r="FL89" t="s">
        <v>398</v>
      </c>
      <c r="FM89">
        <v>3.1791200000000002</v>
      </c>
      <c r="FN89">
        <v>2.7642899999999999</v>
      </c>
      <c r="FO89">
        <v>9.7918199999999997E-2</v>
      </c>
      <c r="FP89">
        <v>0.102048</v>
      </c>
      <c r="FQ89">
        <v>0.113145</v>
      </c>
      <c r="FR89">
        <v>9.8452300000000006E-2</v>
      </c>
      <c r="FS89">
        <v>28804.7</v>
      </c>
      <c r="FT89">
        <v>22333.7</v>
      </c>
      <c r="FU89">
        <v>29971.8</v>
      </c>
      <c r="FV89">
        <v>24317.200000000001</v>
      </c>
      <c r="FW89">
        <v>35355</v>
      </c>
      <c r="FX89">
        <v>32043.1</v>
      </c>
      <c r="FY89">
        <v>43831.6</v>
      </c>
      <c r="FZ89">
        <v>39711.699999999997</v>
      </c>
      <c r="GA89">
        <v>2.1839300000000001</v>
      </c>
      <c r="GB89">
        <v>1.8929</v>
      </c>
      <c r="GC89">
        <v>0.44934499999999999</v>
      </c>
      <c r="GD89">
        <v>0</v>
      </c>
      <c r="GE89">
        <v>23.955500000000001</v>
      </c>
      <c r="GF89">
        <v>999.9</v>
      </c>
      <c r="GG89">
        <v>58.4</v>
      </c>
      <c r="GH89">
        <v>29.9</v>
      </c>
      <c r="GI89">
        <v>24.4223</v>
      </c>
      <c r="GJ89">
        <v>31.1647</v>
      </c>
      <c r="GK89">
        <v>39.154600000000002</v>
      </c>
      <c r="GL89">
        <v>1</v>
      </c>
      <c r="GM89">
        <v>-6.73425E-2</v>
      </c>
      <c r="GN89">
        <v>-0.26681899999999997</v>
      </c>
      <c r="GO89">
        <v>20.269600000000001</v>
      </c>
      <c r="GP89">
        <v>5.2288199999999998</v>
      </c>
      <c r="GQ89">
        <v>11.906499999999999</v>
      </c>
      <c r="GR89">
        <v>4.9641999999999999</v>
      </c>
      <c r="GS89">
        <v>3.2919999999999998</v>
      </c>
      <c r="GT89">
        <v>9999</v>
      </c>
      <c r="GU89">
        <v>9999</v>
      </c>
      <c r="GV89">
        <v>5539</v>
      </c>
      <c r="GW89">
        <v>979.1</v>
      </c>
      <c r="GX89">
        <v>1.87697</v>
      </c>
      <c r="GY89">
        <v>1.8751500000000001</v>
      </c>
      <c r="GZ89">
        <v>1.87388</v>
      </c>
      <c r="HA89">
        <v>1.8730199999999999</v>
      </c>
      <c r="HB89">
        <v>1.8745400000000001</v>
      </c>
      <c r="HC89">
        <v>1.8695299999999999</v>
      </c>
      <c r="HD89">
        <v>1.87378</v>
      </c>
      <c r="HE89">
        <v>1.87883</v>
      </c>
      <c r="HF89">
        <v>0</v>
      </c>
      <c r="HG89">
        <v>0</v>
      </c>
      <c r="HH89">
        <v>0</v>
      </c>
      <c r="HI89">
        <v>0</v>
      </c>
      <c r="HJ89" t="s">
        <v>399</v>
      </c>
      <c r="HK89" t="s">
        <v>400</v>
      </c>
      <c r="HL89" t="s">
        <v>401</v>
      </c>
      <c r="HM89" t="s">
        <v>401</v>
      </c>
      <c r="HN89" t="s">
        <v>401</v>
      </c>
      <c r="HO89" t="s">
        <v>401</v>
      </c>
      <c r="HP89">
        <v>0</v>
      </c>
      <c r="HQ89">
        <v>100</v>
      </c>
      <c r="HR89">
        <v>100</v>
      </c>
      <c r="HS89">
        <v>-8.5999999999999993E-2</v>
      </c>
      <c r="HT89">
        <v>7.1999999999999995E-2</v>
      </c>
      <c r="HU89">
        <v>0.17261972267798481</v>
      </c>
      <c r="HV89">
        <v>9.7846438420996166E-4</v>
      </c>
      <c r="HW89">
        <v>-2.5827086373742828E-6</v>
      </c>
      <c r="HX89">
        <v>7.8586341386663365E-10</v>
      </c>
      <c r="HY89">
        <v>-0.1008512887259166</v>
      </c>
      <c r="HZ89">
        <v>-8.4438002641763817E-3</v>
      </c>
      <c r="IA89">
        <v>1.264093270743213E-3</v>
      </c>
      <c r="IB89">
        <v>-1.32040390140585E-5</v>
      </c>
      <c r="IC89">
        <v>5</v>
      </c>
      <c r="ID89">
        <v>2007</v>
      </c>
      <c r="IE89">
        <v>1</v>
      </c>
      <c r="IF89">
        <v>23</v>
      </c>
      <c r="IG89">
        <v>1.3</v>
      </c>
      <c r="IH89">
        <v>11.2</v>
      </c>
      <c r="II89">
        <v>1.0412600000000001</v>
      </c>
      <c r="IJ89">
        <v>2.4536099999999998</v>
      </c>
      <c r="IK89">
        <v>1.42578</v>
      </c>
      <c r="IL89">
        <v>2.2912599999999999</v>
      </c>
      <c r="IM89">
        <v>1.5478499999999999</v>
      </c>
      <c r="IN89">
        <v>2.3742700000000001</v>
      </c>
      <c r="IO89">
        <v>32.0244</v>
      </c>
      <c r="IP89">
        <v>14.061999999999999</v>
      </c>
      <c r="IQ89">
        <v>18</v>
      </c>
      <c r="IR89">
        <v>632.10799999999995</v>
      </c>
      <c r="IS89">
        <v>429.738</v>
      </c>
      <c r="IT89">
        <v>24.999199999999998</v>
      </c>
      <c r="IU89">
        <v>26.344999999999999</v>
      </c>
      <c r="IV89">
        <v>30.000299999999999</v>
      </c>
      <c r="IW89">
        <v>26.465599999999998</v>
      </c>
      <c r="IX89">
        <v>26.4405</v>
      </c>
      <c r="IY89">
        <v>20.852699999999999</v>
      </c>
      <c r="IZ89">
        <v>28.316099999999999</v>
      </c>
      <c r="JA89">
        <v>0</v>
      </c>
      <c r="JB89">
        <v>25</v>
      </c>
      <c r="JC89">
        <v>400</v>
      </c>
      <c r="JD89">
        <v>17.631799999999998</v>
      </c>
      <c r="JE89">
        <v>101.06399999999999</v>
      </c>
      <c r="JF89">
        <v>100.998</v>
      </c>
    </row>
    <row r="90" spans="1:266" x14ac:dyDescent="0.2">
      <c r="A90">
        <v>74</v>
      </c>
      <c r="B90">
        <v>1657260841.5999999</v>
      </c>
      <c r="C90">
        <v>9803.5</v>
      </c>
      <c r="D90" t="s">
        <v>623</v>
      </c>
      <c r="E90" t="s">
        <v>624</v>
      </c>
      <c r="F90" t="s">
        <v>394</v>
      </c>
      <c r="H90" t="s">
        <v>477</v>
      </c>
      <c r="I90" t="s">
        <v>603</v>
      </c>
      <c r="J90" t="s">
        <v>604</v>
      </c>
      <c r="K90">
        <v>1657260841.5999999</v>
      </c>
      <c r="L90">
        <f t="shared" si="92"/>
        <v>4.1592269793213196E-3</v>
      </c>
      <c r="M90">
        <f t="shared" si="93"/>
        <v>4.1592269793213195</v>
      </c>
      <c r="N90">
        <f t="shared" si="94"/>
        <v>16.361881705795305</v>
      </c>
      <c r="O90">
        <f t="shared" si="95"/>
        <v>382.16199999999998</v>
      </c>
      <c r="P90">
        <f t="shared" si="96"/>
        <v>294.00025584663524</v>
      </c>
      <c r="Q90">
        <f t="shared" si="97"/>
        <v>29.808038963327331</v>
      </c>
      <c r="R90">
        <f t="shared" si="98"/>
        <v>38.746564194302792</v>
      </c>
      <c r="S90">
        <f t="shared" si="99"/>
        <v>0.35037841943649495</v>
      </c>
      <c r="T90">
        <f t="shared" si="100"/>
        <v>1.9127315755828349</v>
      </c>
      <c r="U90">
        <f t="shared" si="101"/>
        <v>0.31823602673082779</v>
      </c>
      <c r="V90">
        <f t="shared" si="102"/>
        <v>0.20153909186896707</v>
      </c>
      <c r="W90">
        <f t="shared" si="103"/>
        <v>241.7352490749559</v>
      </c>
      <c r="X90">
        <f t="shared" si="104"/>
        <v>26.748750199278511</v>
      </c>
      <c r="Y90">
        <f t="shared" si="105"/>
        <v>26.748750199278511</v>
      </c>
      <c r="Z90">
        <f t="shared" si="106"/>
        <v>3.5266826810686744</v>
      </c>
      <c r="AA90">
        <f t="shared" si="107"/>
        <v>65.427319088842466</v>
      </c>
      <c r="AB90">
        <f t="shared" si="108"/>
        <v>2.2392610763283396</v>
      </c>
      <c r="AC90">
        <f t="shared" si="109"/>
        <v>3.4225169356055853</v>
      </c>
      <c r="AD90">
        <f t="shared" si="110"/>
        <v>1.2874216047403348</v>
      </c>
      <c r="AE90">
        <f t="shared" si="111"/>
        <v>-183.4219097880702</v>
      </c>
      <c r="AF90">
        <f t="shared" si="112"/>
        <v>-52.441281930057478</v>
      </c>
      <c r="AG90">
        <f t="shared" si="113"/>
        <v>-5.88704341514355</v>
      </c>
      <c r="AH90">
        <f t="shared" si="114"/>
        <v>-1.4986058315322737E-2</v>
      </c>
      <c r="AI90">
        <v>0</v>
      </c>
      <c r="AJ90">
        <v>0</v>
      </c>
      <c r="AK90">
        <f t="shared" si="115"/>
        <v>1</v>
      </c>
      <c r="AL90">
        <f t="shared" si="116"/>
        <v>0</v>
      </c>
      <c r="AM90">
        <f t="shared" si="117"/>
        <v>25778.717795969587</v>
      </c>
      <c r="AN90" t="s">
        <v>395</v>
      </c>
      <c r="AO90" t="s">
        <v>395</v>
      </c>
      <c r="AP90">
        <v>0</v>
      </c>
      <c r="AQ90">
        <v>0</v>
      </c>
      <c r="AR90" t="e">
        <f t="shared" si="118"/>
        <v>#DIV/0!</v>
      </c>
      <c r="AS90">
        <v>0</v>
      </c>
      <c r="AT90" t="s">
        <v>395</v>
      </c>
      <c r="AU90" t="s">
        <v>395</v>
      </c>
      <c r="AV90">
        <v>0</v>
      </c>
      <c r="AW90">
        <v>0</v>
      </c>
      <c r="AX90" t="e">
        <f t="shared" si="119"/>
        <v>#DIV/0!</v>
      </c>
      <c r="AY90">
        <v>0.5</v>
      </c>
      <c r="AZ90">
        <f t="shared" si="120"/>
        <v>1261.202400556972</v>
      </c>
      <c r="BA90">
        <f t="shared" si="121"/>
        <v>16.361881705795305</v>
      </c>
      <c r="BB90" t="e">
        <f t="shared" si="122"/>
        <v>#DIV/0!</v>
      </c>
      <c r="BC90">
        <f t="shared" si="123"/>
        <v>1.2973240217882216E-2</v>
      </c>
      <c r="BD90" t="e">
        <f t="shared" si="124"/>
        <v>#DIV/0!</v>
      </c>
      <c r="BE90" t="e">
        <f t="shared" si="125"/>
        <v>#DIV/0!</v>
      </c>
      <c r="BF90" t="s">
        <v>395</v>
      </c>
      <c r="BG90">
        <v>0</v>
      </c>
      <c r="BH90" t="e">
        <f t="shared" si="126"/>
        <v>#DIV/0!</v>
      </c>
      <c r="BI90" t="e">
        <f t="shared" si="127"/>
        <v>#DIV/0!</v>
      </c>
      <c r="BJ90" t="e">
        <f t="shared" si="128"/>
        <v>#DIV/0!</v>
      </c>
      <c r="BK90" t="e">
        <f t="shared" si="129"/>
        <v>#DIV/0!</v>
      </c>
      <c r="BL90" t="e">
        <f t="shared" si="130"/>
        <v>#DIV/0!</v>
      </c>
      <c r="BM90" t="e">
        <f t="shared" si="131"/>
        <v>#DIV/0!</v>
      </c>
      <c r="BN90" t="e">
        <f t="shared" si="132"/>
        <v>#DIV/0!</v>
      </c>
      <c r="BO90" t="e">
        <f t="shared" si="133"/>
        <v>#DIV/0!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f t="shared" si="134"/>
        <v>1499.99</v>
      </c>
      <c r="CI90">
        <f t="shared" si="135"/>
        <v>1261.202400556972</v>
      </c>
      <c r="CJ90">
        <f t="shared" si="136"/>
        <v>0.8408072057526863</v>
      </c>
      <c r="CK90">
        <f t="shared" si="137"/>
        <v>0.16115790710268463</v>
      </c>
      <c r="CL90">
        <v>6</v>
      </c>
      <c r="CM90">
        <v>0.5</v>
      </c>
      <c r="CN90" t="s">
        <v>396</v>
      </c>
      <c r="CO90">
        <v>2</v>
      </c>
      <c r="CP90">
        <v>1657260841.5999999</v>
      </c>
      <c r="CQ90">
        <v>382.16199999999998</v>
      </c>
      <c r="CR90">
        <v>400.11</v>
      </c>
      <c r="CS90">
        <v>22.086099999999998</v>
      </c>
      <c r="CT90">
        <v>18.019500000000001</v>
      </c>
      <c r="CU90">
        <v>382.23500000000001</v>
      </c>
      <c r="CV90">
        <v>21.902999999999999</v>
      </c>
      <c r="CW90">
        <v>600.11300000000006</v>
      </c>
      <c r="CX90">
        <v>101.288</v>
      </c>
      <c r="CY90">
        <v>9.9799399999999996E-2</v>
      </c>
      <c r="CZ90">
        <v>26.240200000000002</v>
      </c>
      <c r="DA90">
        <v>31.487100000000002</v>
      </c>
      <c r="DB90">
        <v>999.9</v>
      </c>
      <c r="DC90">
        <v>0</v>
      </c>
      <c r="DD90">
        <v>0</v>
      </c>
      <c r="DE90">
        <v>4976.88</v>
      </c>
      <c r="DF90">
        <v>0</v>
      </c>
      <c r="DG90">
        <v>309.41899999999998</v>
      </c>
      <c r="DH90">
        <v>-17.9483</v>
      </c>
      <c r="DI90">
        <v>390.79300000000001</v>
      </c>
      <c r="DJ90">
        <v>407.452</v>
      </c>
      <c r="DK90">
        <v>4.06663</v>
      </c>
      <c r="DL90">
        <v>400.11</v>
      </c>
      <c r="DM90">
        <v>18.019500000000001</v>
      </c>
      <c r="DN90">
        <v>2.23706</v>
      </c>
      <c r="DO90">
        <v>1.8251599999999999</v>
      </c>
      <c r="DP90">
        <v>19.2302</v>
      </c>
      <c r="DQ90">
        <v>16.003900000000002</v>
      </c>
      <c r="DR90">
        <v>1499.99</v>
      </c>
      <c r="DS90">
        <v>0.973001</v>
      </c>
      <c r="DT90">
        <v>2.69987E-2</v>
      </c>
      <c r="DU90">
        <v>0</v>
      </c>
      <c r="DV90">
        <v>704.98199999999997</v>
      </c>
      <c r="DW90">
        <v>4.9993100000000004</v>
      </c>
      <c r="DX90">
        <v>19427</v>
      </c>
      <c r="DY90">
        <v>13259.2</v>
      </c>
      <c r="DZ90">
        <v>38.811999999999998</v>
      </c>
      <c r="EA90">
        <v>40.061999999999998</v>
      </c>
      <c r="EB90">
        <v>38.875</v>
      </c>
      <c r="EC90">
        <v>39.75</v>
      </c>
      <c r="ED90">
        <v>40.311999999999998</v>
      </c>
      <c r="EE90">
        <v>1454.63</v>
      </c>
      <c r="EF90">
        <v>40.36</v>
      </c>
      <c r="EG90">
        <v>0</v>
      </c>
      <c r="EH90">
        <v>1657260842.3</v>
      </c>
      <c r="EI90">
        <v>0</v>
      </c>
      <c r="EJ90">
        <v>703.92844000000002</v>
      </c>
      <c r="EK90">
        <v>6.6786154007142366</v>
      </c>
      <c r="EL90">
        <v>-2231.4461505695599</v>
      </c>
      <c r="EM90">
        <v>20183.047999999999</v>
      </c>
      <c r="EN90">
        <v>15</v>
      </c>
      <c r="EO90">
        <v>1657260765.5999999</v>
      </c>
      <c r="EP90" t="s">
        <v>622</v>
      </c>
      <c r="EQ90">
        <v>1657260756.0999999</v>
      </c>
      <c r="ER90">
        <v>1657260765.5999999</v>
      </c>
      <c r="ES90">
        <v>64</v>
      </c>
      <c r="ET90">
        <v>-0.28599999999999998</v>
      </c>
      <c r="EU90">
        <v>1E-3</v>
      </c>
      <c r="EV90">
        <v>-8.5999999999999993E-2</v>
      </c>
      <c r="EW90">
        <v>7.1999999999999995E-2</v>
      </c>
      <c r="EX90">
        <v>401</v>
      </c>
      <c r="EY90">
        <v>18</v>
      </c>
      <c r="EZ90">
        <v>0.13</v>
      </c>
      <c r="FA90">
        <v>0.02</v>
      </c>
      <c r="FB90">
        <v>-17.83724390243902</v>
      </c>
      <c r="FC90">
        <v>-0.24874912891987391</v>
      </c>
      <c r="FD90">
        <v>4.8275990339997681E-2</v>
      </c>
      <c r="FE90">
        <v>0</v>
      </c>
      <c r="FF90">
        <v>4.0856573170731707</v>
      </c>
      <c r="FG90">
        <v>-0.1138666202090589</v>
      </c>
      <c r="FH90">
        <v>1.141193641771213E-2</v>
      </c>
      <c r="FI90">
        <v>1</v>
      </c>
      <c r="FJ90">
        <v>1</v>
      </c>
      <c r="FK90">
        <v>2</v>
      </c>
      <c r="FL90" t="s">
        <v>398</v>
      </c>
      <c r="FM90">
        <v>3.1788500000000002</v>
      </c>
      <c r="FN90">
        <v>2.76416</v>
      </c>
      <c r="FO90">
        <v>9.8036200000000004E-2</v>
      </c>
      <c r="FP90">
        <v>0.10202600000000001</v>
      </c>
      <c r="FQ90">
        <v>0.11400200000000001</v>
      </c>
      <c r="FR90">
        <v>9.9472000000000005E-2</v>
      </c>
      <c r="FS90">
        <v>28791.200000000001</v>
      </c>
      <c r="FT90">
        <v>22333.5</v>
      </c>
      <c r="FU90">
        <v>29962.2</v>
      </c>
      <c r="FV90">
        <v>24316.799999999999</v>
      </c>
      <c r="FW90">
        <v>35309.300000000003</v>
      </c>
      <c r="FX90">
        <v>32004.7</v>
      </c>
      <c r="FY90">
        <v>43818</v>
      </c>
      <c r="FZ90">
        <v>39709.5</v>
      </c>
      <c r="GA90">
        <v>2.18248</v>
      </c>
      <c r="GB90">
        <v>1.8940300000000001</v>
      </c>
      <c r="GC90">
        <v>0.45813599999999999</v>
      </c>
      <c r="GD90">
        <v>0</v>
      </c>
      <c r="GE90">
        <v>24.0032</v>
      </c>
      <c r="GF90">
        <v>999.9</v>
      </c>
      <c r="GG90">
        <v>58.2</v>
      </c>
      <c r="GH90">
        <v>29.9</v>
      </c>
      <c r="GI90">
        <v>24.341000000000001</v>
      </c>
      <c r="GJ90">
        <v>31.104700000000001</v>
      </c>
      <c r="GK90">
        <v>38.938299999999998</v>
      </c>
      <c r="GL90">
        <v>1</v>
      </c>
      <c r="GM90">
        <v>-6.03811E-2</v>
      </c>
      <c r="GN90">
        <v>-0.16601299999999999</v>
      </c>
      <c r="GO90">
        <v>20.267299999999999</v>
      </c>
      <c r="GP90">
        <v>5.2199900000000001</v>
      </c>
      <c r="GQ90">
        <v>11.902900000000001</v>
      </c>
      <c r="GR90">
        <v>4.9640500000000003</v>
      </c>
      <c r="GS90">
        <v>3.29128</v>
      </c>
      <c r="GT90">
        <v>9999</v>
      </c>
      <c r="GU90">
        <v>9999</v>
      </c>
      <c r="GV90">
        <v>5539</v>
      </c>
      <c r="GW90">
        <v>979.1</v>
      </c>
      <c r="GX90">
        <v>1.8769100000000001</v>
      </c>
      <c r="GY90">
        <v>1.8751500000000001</v>
      </c>
      <c r="GZ90">
        <v>1.8738300000000001</v>
      </c>
      <c r="HA90">
        <v>1.8730199999999999</v>
      </c>
      <c r="HB90">
        <v>1.8745400000000001</v>
      </c>
      <c r="HC90">
        <v>1.8695200000000001</v>
      </c>
      <c r="HD90">
        <v>1.87378</v>
      </c>
      <c r="HE90">
        <v>1.8788100000000001</v>
      </c>
      <c r="HF90">
        <v>0</v>
      </c>
      <c r="HG90">
        <v>0</v>
      </c>
      <c r="HH90">
        <v>0</v>
      </c>
      <c r="HI90">
        <v>0</v>
      </c>
      <c r="HJ90" t="s">
        <v>399</v>
      </c>
      <c r="HK90" t="s">
        <v>400</v>
      </c>
      <c r="HL90" t="s">
        <v>401</v>
      </c>
      <c r="HM90" t="s">
        <v>401</v>
      </c>
      <c r="HN90" t="s">
        <v>401</v>
      </c>
      <c r="HO90" t="s">
        <v>401</v>
      </c>
      <c r="HP90">
        <v>0</v>
      </c>
      <c r="HQ90">
        <v>100</v>
      </c>
      <c r="HR90">
        <v>100</v>
      </c>
      <c r="HS90">
        <v>-7.2999999999999995E-2</v>
      </c>
      <c r="HT90">
        <v>0.18310000000000001</v>
      </c>
      <c r="HU90">
        <v>-0.1136706872651603</v>
      </c>
      <c r="HV90">
        <v>9.7846438420996166E-4</v>
      </c>
      <c r="HW90">
        <v>-2.5827086373742828E-6</v>
      </c>
      <c r="HX90">
        <v>7.8586341386663365E-10</v>
      </c>
      <c r="HY90">
        <v>-9.9647779853042989E-2</v>
      </c>
      <c r="HZ90">
        <v>-8.4438002641763817E-3</v>
      </c>
      <c r="IA90">
        <v>1.264093270743213E-3</v>
      </c>
      <c r="IB90">
        <v>-1.32040390140585E-5</v>
      </c>
      <c r="IC90">
        <v>5</v>
      </c>
      <c r="ID90">
        <v>2007</v>
      </c>
      <c r="IE90">
        <v>1</v>
      </c>
      <c r="IF90">
        <v>23</v>
      </c>
      <c r="IG90">
        <v>1.4</v>
      </c>
      <c r="IH90">
        <v>1.3</v>
      </c>
      <c r="II90">
        <v>1.0363800000000001</v>
      </c>
      <c r="IJ90">
        <v>2.4365199999999998</v>
      </c>
      <c r="IK90">
        <v>1.42578</v>
      </c>
      <c r="IL90">
        <v>2.2912599999999999</v>
      </c>
      <c r="IM90">
        <v>1.5478499999999999</v>
      </c>
      <c r="IN90">
        <v>2.31934</v>
      </c>
      <c r="IO90">
        <v>31.980499999999999</v>
      </c>
      <c r="IP90">
        <v>14.044499999999999</v>
      </c>
      <c r="IQ90">
        <v>18</v>
      </c>
      <c r="IR90">
        <v>631.89400000000001</v>
      </c>
      <c r="IS90">
        <v>430.96699999999998</v>
      </c>
      <c r="IT90">
        <v>24.9998</v>
      </c>
      <c r="IU90">
        <v>26.4453</v>
      </c>
      <c r="IV90">
        <v>30.000399999999999</v>
      </c>
      <c r="IW90">
        <v>26.544599999999999</v>
      </c>
      <c r="IX90">
        <v>26.517700000000001</v>
      </c>
      <c r="IY90">
        <v>20.773599999999998</v>
      </c>
      <c r="IZ90">
        <v>26.817900000000002</v>
      </c>
      <c r="JA90">
        <v>0</v>
      </c>
      <c r="JB90">
        <v>25</v>
      </c>
      <c r="JC90">
        <v>400</v>
      </c>
      <c r="JD90">
        <v>17.9712</v>
      </c>
      <c r="JE90">
        <v>101.032</v>
      </c>
      <c r="JF90">
        <v>100.994</v>
      </c>
    </row>
    <row r="91" spans="1:266" x14ac:dyDescent="0.2">
      <c r="A91">
        <v>75</v>
      </c>
      <c r="B91">
        <v>1657260917.0999999</v>
      </c>
      <c r="C91">
        <v>9879</v>
      </c>
      <c r="D91" t="s">
        <v>625</v>
      </c>
      <c r="E91" t="s">
        <v>626</v>
      </c>
      <c r="F91" t="s">
        <v>394</v>
      </c>
      <c r="H91" t="s">
        <v>477</v>
      </c>
      <c r="I91" t="s">
        <v>603</v>
      </c>
      <c r="J91" t="s">
        <v>604</v>
      </c>
      <c r="K91">
        <v>1657260917.0999999</v>
      </c>
      <c r="L91">
        <f t="shared" si="92"/>
        <v>4.3553590111870821E-3</v>
      </c>
      <c r="M91">
        <f t="shared" si="93"/>
        <v>4.3553590111870824</v>
      </c>
      <c r="N91">
        <f t="shared" si="94"/>
        <v>19.977736211476905</v>
      </c>
      <c r="O91">
        <f t="shared" si="95"/>
        <v>577.45699999999999</v>
      </c>
      <c r="P91">
        <f t="shared" si="96"/>
        <v>470.93123131288831</v>
      </c>
      <c r="Q91">
        <f t="shared" si="97"/>
        <v>47.748607744120292</v>
      </c>
      <c r="R91">
        <f t="shared" si="98"/>
        <v>58.5494567969671</v>
      </c>
      <c r="S91">
        <f t="shared" si="99"/>
        <v>0.36420536312568197</v>
      </c>
      <c r="T91">
        <f t="shared" si="100"/>
        <v>1.927461012458678</v>
      </c>
      <c r="U91">
        <f t="shared" si="101"/>
        <v>0.32984767765451561</v>
      </c>
      <c r="V91">
        <f t="shared" si="102"/>
        <v>0.20897093774649969</v>
      </c>
      <c r="W91">
        <f t="shared" si="103"/>
        <v>241.74903407462506</v>
      </c>
      <c r="X91">
        <f t="shared" si="104"/>
        <v>26.635974082498642</v>
      </c>
      <c r="Y91">
        <f t="shared" si="105"/>
        <v>26.635974082498642</v>
      </c>
      <c r="Z91">
        <f t="shared" si="106"/>
        <v>3.5033470917122136</v>
      </c>
      <c r="AA91">
        <f t="shared" si="107"/>
        <v>64.476367112429614</v>
      </c>
      <c r="AB91">
        <f t="shared" si="108"/>
        <v>2.2022217181269697</v>
      </c>
      <c r="AC91">
        <f t="shared" si="109"/>
        <v>3.4155486990867234</v>
      </c>
      <c r="AD91">
        <f t="shared" si="110"/>
        <v>1.3011253735852439</v>
      </c>
      <c r="AE91">
        <f t="shared" si="111"/>
        <v>-192.07133239335033</v>
      </c>
      <c r="AF91">
        <f t="shared" si="112"/>
        <v>-44.711190395483754</v>
      </c>
      <c r="AG91">
        <f t="shared" si="113"/>
        <v>-4.9772347305694362</v>
      </c>
      <c r="AH91">
        <f t="shared" si="114"/>
        <v>-1.0723444778477642E-2</v>
      </c>
      <c r="AI91">
        <v>0</v>
      </c>
      <c r="AJ91">
        <v>0</v>
      </c>
      <c r="AK91">
        <f t="shared" si="115"/>
        <v>1</v>
      </c>
      <c r="AL91">
        <f t="shared" si="116"/>
        <v>0</v>
      </c>
      <c r="AM91">
        <f t="shared" si="117"/>
        <v>26153.443992008022</v>
      </c>
      <c r="AN91" t="s">
        <v>395</v>
      </c>
      <c r="AO91" t="s">
        <v>395</v>
      </c>
      <c r="AP91">
        <v>0</v>
      </c>
      <c r="AQ91">
        <v>0</v>
      </c>
      <c r="AR91" t="e">
        <f t="shared" si="118"/>
        <v>#DIV/0!</v>
      </c>
      <c r="AS91">
        <v>0</v>
      </c>
      <c r="AT91" t="s">
        <v>395</v>
      </c>
      <c r="AU91" t="s">
        <v>395</v>
      </c>
      <c r="AV91">
        <v>0</v>
      </c>
      <c r="AW91">
        <v>0</v>
      </c>
      <c r="AX91" t="e">
        <f t="shared" si="119"/>
        <v>#DIV/0!</v>
      </c>
      <c r="AY91">
        <v>0.5</v>
      </c>
      <c r="AZ91">
        <f t="shared" si="120"/>
        <v>1261.2777005568005</v>
      </c>
      <c r="BA91">
        <f t="shared" si="121"/>
        <v>19.977736211476905</v>
      </c>
      <c r="BB91" t="e">
        <f t="shared" si="122"/>
        <v>#DIV/0!</v>
      </c>
      <c r="BC91">
        <f t="shared" si="123"/>
        <v>1.5839284403948144E-2</v>
      </c>
      <c r="BD91" t="e">
        <f t="shared" si="124"/>
        <v>#DIV/0!</v>
      </c>
      <c r="BE91" t="e">
        <f t="shared" si="125"/>
        <v>#DIV/0!</v>
      </c>
      <c r="BF91" t="s">
        <v>395</v>
      </c>
      <c r="BG91">
        <v>0</v>
      </c>
      <c r="BH91" t="e">
        <f t="shared" si="126"/>
        <v>#DIV/0!</v>
      </c>
      <c r="BI91" t="e">
        <f t="shared" si="127"/>
        <v>#DIV/0!</v>
      </c>
      <c r="BJ91" t="e">
        <f t="shared" si="128"/>
        <v>#DIV/0!</v>
      </c>
      <c r="BK91" t="e">
        <f t="shared" si="129"/>
        <v>#DIV/0!</v>
      </c>
      <c r="BL91" t="e">
        <f t="shared" si="130"/>
        <v>#DIV/0!</v>
      </c>
      <c r="BM91" t="e">
        <f t="shared" si="131"/>
        <v>#DIV/0!</v>
      </c>
      <c r="BN91" t="e">
        <f t="shared" si="132"/>
        <v>#DIV/0!</v>
      </c>
      <c r="BO91" t="e">
        <f t="shared" si="133"/>
        <v>#DIV/0!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f t="shared" si="134"/>
        <v>1500.08</v>
      </c>
      <c r="CI91">
        <f t="shared" si="135"/>
        <v>1261.2777005568005</v>
      </c>
      <c r="CJ91">
        <f t="shared" si="136"/>
        <v>0.84080695733347588</v>
      </c>
      <c r="CK91">
        <f t="shared" si="137"/>
        <v>0.16115742765360852</v>
      </c>
      <c r="CL91">
        <v>6</v>
      </c>
      <c r="CM91">
        <v>0.5</v>
      </c>
      <c r="CN91" t="s">
        <v>396</v>
      </c>
      <c r="CO91">
        <v>2</v>
      </c>
      <c r="CP91">
        <v>1657260917.0999999</v>
      </c>
      <c r="CQ91">
        <v>577.45699999999999</v>
      </c>
      <c r="CR91">
        <v>599.94100000000003</v>
      </c>
      <c r="CS91">
        <v>21.719899999999999</v>
      </c>
      <c r="CT91">
        <v>17.460799999999999</v>
      </c>
      <c r="CU91">
        <v>577.43299999999999</v>
      </c>
      <c r="CV91">
        <v>21.546700000000001</v>
      </c>
      <c r="CW91">
        <v>600.23400000000004</v>
      </c>
      <c r="CX91">
        <v>101.292</v>
      </c>
      <c r="CY91">
        <v>9.9890300000000001E-2</v>
      </c>
      <c r="CZ91">
        <v>26.2057</v>
      </c>
      <c r="DA91">
        <v>29.944900000000001</v>
      </c>
      <c r="DB91">
        <v>999.9</v>
      </c>
      <c r="DC91">
        <v>0</v>
      </c>
      <c r="DD91">
        <v>0</v>
      </c>
      <c r="DE91">
        <v>5038.75</v>
      </c>
      <c r="DF91">
        <v>0</v>
      </c>
      <c r="DG91">
        <v>1378.96</v>
      </c>
      <c r="DH91">
        <v>-22.766500000000001</v>
      </c>
      <c r="DI91">
        <v>589.98900000000003</v>
      </c>
      <c r="DJ91">
        <v>610.60199999999998</v>
      </c>
      <c r="DK91">
        <v>4.2590599999999998</v>
      </c>
      <c r="DL91">
        <v>599.94100000000003</v>
      </c>
      <c r="DM91">
        <v>17.460799999999999</v>
      </c>
      <c r="DN91">
        <v>2.2000600000000001</v>
      </c>
      <c r="DO91">
        <v>1.7686500000000001</v>
      </c>
      <c r="DP91">
        <v>18.962700000000002</v>
      </c>
      <c r="DQ91">
        <v>15.5124</v>
      </c>
      <c r="DR91">
        <v>1500.08</v>
      </c>
      <c r="DS91">
        <v>0.97301199999999999</v>
      </c>
      <c r="DT91">
        <v>2.6988499999999999E-2</v>
      </c>
      <c r="DU91">
        <v>0</v>
      </c>
      <c r="DV91">
        <v>732.09100000000001</v>
      </c>
      <c r="DW91">
        <v>4.9993100000000004</v>
      </c>
      <c r="DX91">
        <v>20330.099999999999</v>
      </c>
      <c r="DY91">
        <v>13260</v>
      </c>
      <c r="DZ91">
        <v>37.5</v>
      </c>
      <c r="EA91">
        <v>38.5</v>
      </c>
      <c r="EB91">
        <v>37.625</v>
      </c>
      <c r="EC91">
        <v>38</v>
      </c>
      <c r="ED91">
        <v>38.936999999999998</v>
      </c>
      <c r="EE91">
        <v>1454.73</v>
      </c>
      <c r="EF91">
        <v>40.35</v>
      </c>
      <c r="EG91">
        <v>0</v>
      </c>
      <c r="EH91">
        <v>1657260917.9000001</v>
      </c>
      <c r="EI91">
        <v>0</v>
      </c>
      <c r="EJ91">
        <v>732.03804000000002</v>
      </c>
      <c r="EK91">
        <v>-1.56453847186022</v>
      </c>
      <c r="EL91">
        <v>-840.66153371003099</v>
      </c>
      <c r="EM91">
        <v>20402.268</v>
      </c>
      <c r="EN91">
        <v>15</v>
      </c>
      <c r="EO91">
        <v>1657260940.0999999</v>
      </c>
      <c r="EP91" t="s">
        <v>627</v>
      </c>
      <c r="EQ91">
        <v>1657260940.0999999</v>
      </c>
      <c r="ER91">
        <v>1657260765.5999999</v>
      </c>
      <c r="ES91">
        <v>65</v>
      </c>
      <c r="ET91">
        <v>0.311</v>
      </c>
      <c r="EU91">
        <v>1E-3</v>
      </c>
      <c r="EV91">
        <v>2.4E-2</v>
      </c>
      <c r="EW91">
        <v>7.1999999999999995E-2</v>
      </c>
      <c r="EX91">
        <v>600</v>
      </c>
      <c r="EY91">
        <v>18</v>
      </c>
      <c r="EZ91">
        <v>0.11</v>
      </c>
      <c r="FA91">
        <v>0.02</v>
      </c>
      <c r="FB91">
        <v>-23.075637499999999</v>
      </c>
      <c r="FC91">
        <v>2.058194746716755</v>
      </c>
      <c r="FD91">
        <v>0.20396057914153409</v>
      </c>
      <c r="FE91">
        <v>0</v>
      </c>
      <c r="FF91">
        <v>4.2196049999999996</v>
      </c>
      <c r="FG91">
        <v>0.32231887429642658</v>
      </c>
      <c r="FH91">
        <v>3.4138295139037017E-2</v>
      </c>
      <c r="FI91">
        <v>1</v>
      </c>
      <c r="FJ91">
        <v>1</v>
      </c>
      <c r="FK91">
        <v>2</v>
      </c>
      <c r="FL91" t="s">
        <v>398</v>
      </c>
      <c r="FM91">
        <v>3.1790799999999999</v>
      </c>
      <c r="FN91">
        <v>2.7645200000000001</v>
      </c>
      <c r="FO91">
        <v>0.133044</v>
      </c>
      <c r="FP91">
        <v>0.137265</v>
      </c>
      <c r="FQ91">
        <v>0.112688</v>
      </c>
      <c r="FR91">
        <v>9.7270200000000001E-2</v>
      </c>
      <c r="FS91">
        <v>27672.1</v>
      </c>
      <c r="FT91">
        <v>21455.5</v>
      </c>
      <c r="FU91">
        <v>29960.400000000001</v>
      </c>
      <c r="FV91">
        <v>24314.9</v>
      </c>
      <c r="FW91">
        <v>35362.199999999997</v>
      </c>
      <c r="FX91">
        <v>32083</v>
      </c>
      <c r="FY91">
        <v>43815.1</v>
      </c>
      <c r="FZ91">
        <v>39706.6</v>
      </c>
      <c r="GA91">
        <v>2.1820200000000001</v>
      </c>
      <c r="GB91">
        <v>1.8935200000000001</v>
      </c>
      <c r="GC91">
        <v>0.36931000000000003</v>
      </c>
      <c r="GD91">
        <v>0</v>
      </c>
      <c r="GE91">
        <v>23.904299999999999</v>
      </c>
      <c r="GF91">
        <v>999.9</v>
      </c>
      <c r="GG91">
        <v>58.1</v>
      </c>
      <c r="GH91">
        <v>29.9</v>
      </c>
      <c r="GI91">
        <v>24.2972</v>
      </c>
      <c r="GJ91">
        <v>30.7547</v>
      </c>
      <c r="GK91">
        <v>38.385399999999997</v>
      </c>
      <c r="GL91">
        <v>1</v>
      </c>
      <c r="GM91">
        <v>-5.6247499999999999E-2</v>
      </c>
      <c r="GN91">
        <v>-0.13626099999999999</v>
      </c>
      <c r="GO91">
        <v>20.2682</v>
      </c>
      <c r="GP91">
        <v>5.2286700000000002</v>
      </c>
      <c r="GQ91">
        <v>11.904999999999999</v>
      </c>
      <c r="GR91">
        <v>4.9640000000000004</v>
      </c>
      <c r="GS91">
        <v>3.2919999999999998</v>
      </c>
      <c r="GT91">
        <v>9999</v>
      </c>
      <c r="GU91">
        <v>9999</v>
      </c>
      <c r="GV91">
        <v>5539</v>
      </c>
      <c r="GW91">
        <v>979.1</v>
      </c>
      <c r="GX91">
        <v>1.87687</v>
      </c>
      <c r="GY91">
        <v>1.8751500000000001</v>
      </c>
      <c r="GZ91">
        <v>1.87388</v>
      </c>
      <c r="HA91">
        <v>1.8730199999999999</v>
      </c>
      <c r="HB91">
        <v>1.8745499999999999</v>
      </c>
      <c r="HC91">
        <v>1.86951</v>
      </c>
      <c r="HD91">
        <v>1.87378</v>
      </c>
      <c r="HE91">
        <v>1.8788100000000001</v>
      </c>
      <c r="HF91">
        <v>0</v>
      </c>
      <c r="HG91">
        <v>0</v>
      </c>
      <c r="HH91">
        <v>0</v>
      </c>
      <c r="HI91">
        <v>0</v>
      </c>
      <c r="HJ91" t="s">
        <v>399</v>
      </c>
      <c r="HK91" t="s">
        <v>400</v>
      </c>
      <c r="HL91" t="s">
        <v>401</v>
      </c>
      <c r="HM91" t="s">
        <v>401</v>
      </c>
      <c r="HN91" t="s">
        <v>401</v>
      </c>
      <c r="HO91" t="s">
        <v>401</v>
      </c>
      <c r="HP91">
        <v>0</v>
      </c>
      <c r="HQ91">
        <v>100</v>
      </c>
      <c r="HR91">
        <v>100</v>
      </c>
      <c r="HS91">
        <v>2.4E-2</v>
      </c>
      <c r="HT91">
        <v>0.17319999999999999</v>
      </c>
      <c r="HU91">
        <v>-0.1136706872651603</v>
      </c>
      <c r="HV91">
        <v>9.7846438420996166E-4</v>
      </c>
      <c r="HW91">
        <v>-2.5827086373742828E-6</v>
      </c>
      <c r="HX91">
        <v>7.8586341386663365E-10</v>
      </c>
      <c r="HY91">
        <v>-9.9647779853042989E-2</v>
      </c>
      <c r="HZ91">
        <v>-8.4438002641763817E-3</v>
      </c>
      <c r="IA91">
        <v>1.264093270743213E-3</v>
      </c>
      <c r="IB91">
        <v>-1.32040390140585E-5</v>
      </c>
      <c r="IC91">
        <v>5</v>
      </c>
      <c r="ID91">
        <v>2007</v>
      </c>
      <c r="IE91">
        <v>1</v>
      </c>
      <c r="IF91">
        <v>23</v>
      </c>
      <c r="IG91">
        <v>2.7</v>
      </c>
      <c r="IH91">
        <v>2.5</v>
      </c>
      <c r="II91">
        <v>1.4392100000000001</v>
      </c>
      <c r="IJ91">
        <v>2.4511699999999998</v>
      </c>
      <c r="IK91">
        <v>1.42578</v>
      </c>
      <c r="IL91">
        <v>2.2912599999999999</v>
      </c>
      <c r="IM91">
        <v>1.5478499999999999</v>
      </c>
      <c r="IN91">
        <v>2.2717299999999998</v>
      </c>
      <c r="IO91">
        <v>31.980499999999999</v>
      </c>
      <c r="IP91">
        <v>14.026999999999999</v>
      </c>
      <c r="IQ91">
        <v>18</v>
      </c>
      <c r="IR91">
        <v>631.95500000000004</v>
      </c>
      <c r="IS91">
        <v>430.94600000000003</v>
      </c>
      <c r="IT91">
        <v>25.001100000000001</v>
      </c>
      <c r="IU91">
        <v>26.485299999999999</v>
      </c>
      <c r="IV91">
        <v>30.000299999999999</v>
      </c>
      <c r="IW91">
        <v>26.5809</v>
      </c>
      <c r="IX91">
        <v>26.552499999999998</v>
      </c>
      <c r="IY91">
        <v>28.830200000000001</v>
      </c>
      <c r="IZ91">
        <v>29.183700000000002</v>
      </c>
      <c r="JA91">
        <v>0</v>
      </c>
      <c r="JB91">
        <v>25</v>
      </c>
      <c r="JC91">
        <v>600</v>
      </c>
      <c r="JD91">
        <v>17.433199999999999</v>
      </c>
      <c r="JE91">
        <v>101.02500000000001</v>
      </c>
      <c r="JF91">
        <v>100.986</v>
      </c>
    </row>
    <row r="92" spans="1:266" x14ac:dyDescent="0.2">
      <c r="A92">
        <v>76</v>
      </c>
      <c r="B92">
        <v>1657261016.0999999</v>
      </c>
      <c r="C92">
        <v>9978</v>
      </c>
      <c r="D92" t="s">
        <v>628</v>
      </c>
      <c r="E92" t="s">
        <v>629</v>
      </c>
      <c r="F92" t="s">
        <v>394</v>
      </c>
      <c r="H92" t="s">
        <v>477</v>
      </c>
      <c r="I92" t="s">
        <v>603</v>
      </c>
      <c r="J92" t="s">
        <v>604</v>
      </c>
      <c r="K92">
        <v>1657261016.0999999</v>
      </c>
      <c r="L92">
        <f t="shared" si="92"/>
        <v>4.347995753907017E-3</v>
      </c>
      <c r="M92">
        <f t="shared" si="93"/>
        <v>4.3479957539070169</v>
      </c>
      <c r="N92">
        <f t="shared" si="94"/>
        <v>21.429519220577635</v>
      </c>
      <c r="O92">
        <f t="shared" si="95"/>
        <v>775.12300000000005</v>
      </c>
      <c r="P92">
        <f t="shared" si="96"/>
        <v>655.16821152621833</v>
      </c>
      <c r="Q92">
        <f t="shared" si="97"/>
        <v>66.422914989186964</v>
      </c>
      <c r="R92">
        <f t="shared" si="98"/>
        <v>78.584290613286598</v>
      </c>
      <c r="S92">
        <f t="shared" si="99"/>
        <v>0.35593113562986473</v>
      </c>
      <c r="T92">
        <f t="shared" si="100"/>
        <v>1.9235033506749288</v>
      </c>
      <c r="U92">
        <f t="shared" si="101"/>
        <v>0.32298048960340481</v>
      </c>
      <c r="V92">
        <f t="shared" si="102"/>
        <v>0.20456848442715028</v>
      </c>
      <c r="W92">
        <f t="shared" si="103"/>
        <v>241.72669007472538</v>
      </c>
      <c r="X92">
        <f t="shared" si="104"/>
        <v>26.997238476662634</v>
      </c>
      <c r="Y92">
        <f t="shared" si="105"/>
        <v>26.997238476662634</v>
      </c>
      <c r="Z92">
        <f t="shared" si="106"/>
        <v>3.5785792260175744</v>
      </c>
      <c r="AA92">
        <f t="shared" si="107"/>
        <v>64.584424933001571</v>
      </c>
      <c r="AB92">
        <f t="shared" si="108"/>
        <v>2.2530038652083397</v>
      </c>
      <c r="AC92">
        <f t="shared" si="109"/>
        <v>3.4884631512095297</v>
      </c>
      <c r="AD92">
        <f t="shared" si="110"/>
        <v>1.3255753608092347</v>
      </c>
      <c r="AE92">
        <f t="shared" si="111"/>
        <v>-191.74661274729945</v>
      </c>
      <c r="AF92">
        <f t="shared" si="112"/>
        <v>-44.957902156681683</v>
      </c>
      <c r="AG92">
        <f t="shared" si="113"/>
        <v>-5.0330880799821269</v>
      </c>
      <c r="AH92">
        <f t="shared" si="114"/>
        <v>-1.0912909237873691E-2</v>
      </c>
      <c r="AI92">
        <v>0</v>
      </c>
      <c r="AJ92">
        <v>0</v>
      </c>
      <c r="AK92">
        <f t="shared" si="115"/>
        <v>1</v>
      </c>
      <c r="AL92">
        <f t="shared" si="116"/>
        <v>0</v>
      </c>
      <c r="AM92">
        <f t="shared" si="117"/>
        <v>26022.689805939066</v>
      </c>
      <c r="AN92" t="s">
        <v>395</v>
      </c>
      <c r="AO92" t="s">
        <v>395</v>
      </c>
      <c r="AP92">
        <v>0</v>
      </c>
      <c r="AQ92">
        <v>0</v>
      </c>
      <c r="AR92" t="e">
        <f t="shared" si="118"/>
        <v>#DIV/0!</v>
      </c>
      <c r="AS92">
        <v>0</v>
      </c>
      <c r="AT92" t="s">
        <v>395</v>
      </c>
      <c r="AU92" t="s">
        <v>395</v>
      </c>
      <c r="AV92">
        <v>0</v>
      </c>
      <c r="AW92">
        <v>0</v>
      </c>
      <c r="AX92" t="e">
        <f t="shared" si="119"/>
        <v>#DIV/0!</v>
      </c>
      <c r="AY92">
        <v>0.5</v>
      </c>
      <c r="AZ92">
        <f t="shared" si="120"/>
        <v>1261.1601005568527</v>
      </c>
      <c r="BA92">
        <f t="shared" si="121"/>
        <v>21.429519220577635</v>
      </c>
      <c r="BB92" t="e">
        <f t="shared" si="122"/>
        <v>#DIV/0!</v>
      </c>
      <c r="BC92">
        <f t="shared" si="123"/>
        <v>1.6991910234961955E-2</v>
      </c>
      <c r="BD92" t="e">
        <f t="shared" si="124"/>
        <v>#DIV/0!</v>
      </c>
      <c r="BE92" t="e">
        <f t="shared" si="125"/>
        <v>#DIV/0!</v>
      </c>
      <c r="BF92" t="s">
        <v>395</v>
      </c>
      <c r="BG92">
        <v>0</v>
      </c>
      <c r="BH92" t="e">
        <f t="shared" si="126"/>
        <v>#DIV/0!</v>
      </c>
      <c r="BI92" t="e">
        <f t="shared" si="127"/>
        <v>#DIV/0!</v>
      </c>
      <c r="BJ92" t="e">
        <f t="shared" si="128"/>
        <v>#DIV/0!</v>
      </c>
      <c r="BK92" t="e">
        <f t="shared" si="129"/>
        <v>#DIV/0!</v>
      </c>
      <c r="BL92" t="e">
        <f t="shared" si="130"/>
        <v>#DIV/0!</v>
      </c>
      <c r="BM92" t="e">
        <f t="shared" si="131"/>
        <v>#DIV/0!</v>
      </c>
      <c r="BN92" t="e">
        <f t="shared" si="132"/>
        <v>#DIV/0!</v>
      </c>
      <c r="BO92" t="e">
        <f t="shared" si="133"/>
        <v>#DIV/0!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f t="shared" si="134"/>
        <v>1499.94</v>
      </c>
      <c r="CI92">
        <f t="shared" si="135"/>
        <v>1261.1601005568527</v>
      </c>
      <c r="CJ92">
        <f t="shared" si="136"/>
        <v>0.8408070326525412</v>
      </c>
      <c r="CK92">
        <f t="shared" si="137"/>
        <v>0.16115757301940437</v>
      </c>
      <c r="CL92">
        <v>6</v>
      </c>
      <c r="CM92">
        <v>0.5</v>
      </c>
      <c r="CN92" t="s">
        <v>396</v>
      </c>
      <c r="CO92">
        <v>2</v>
      </c>
      <c r="CP92">
        <v>1657261016.0999999</v>
      </c>
      <c r="CQ92">
        <v>775.12300000000005</v>
      </c>
      <c r="CR92">
        <v>799.91300000000001</v>
      </c>
      <c r="CS92">
        <v>22.2227</v>
      </c>
      <c r="CT92">
        <v>17.972999999999999</v>
      </c>
      <c r="CU92">
        <v>775.32100000000003</v>
      </c>
      <c r="CV92">
        <v>22.035799999999998</v>
      </c>
      <c r="CW92">
        <v>600.23599999999999</v>
      </c>
      <c r="CX92">
        <v>101.283</v>
      </c>
      <c r="CY92">
        <v>9.9994200000000005E-2</v>
      </c>
      <c r="CZ92">
        <v>26.563700000000001</v>
      </c>
      <c r="DA92">
        <v>28.2164</v>
      </c>
      <c r="DB92">
        <v>999.9</v>
      </c>
      <c r="DC92">
        <v>0</v>
      </c>
      <c r="DD92">
        <v>0</v>
      </c>
      <c r="DE92">
        <v>5022.5</v>
      </c>
      <c r="DF92">
        <v>0</v>
      </c>
      <c r="DG92">
        <v>278.791</v>
      </c>
      <c r="DH92">
        <v>-24.821899999999999</v>
      </c>
      <c r="DI92">
        <v>792.70699999999999</v>
      </c>
      <c r="DJ92">
        <v>814.553</v>
      </c>
      <c r="DK92">
        <v>4.2496700000000001</v>
      </c>
      <c r="DL92">
        <v>799.91300000000001</v>
      </c>
      <c r="DM92">
        <v>17.972999999999999</v>
      </c>
      <c r="DN92">
        <v>2.2507799999999998</v>
      </c>
      <c r="DO92">
        <v>1.82036</v>
      </c>
      <c r="DP92">
        <v>19.328399999999998</v>
      </c>
      <c r="DQ92">
        <v>15.9627</v>
      </c>
      <c r="DR92">
        <v>1499.94</v>
      </c>
      <c r="DS92">
        <v>0.97300600000000004</v>
      </c>
      <c r="DT92">
        <v>2.69935E-2</v>
      </c>
      <c r="DU92">
        <v>0</v>
      </c>
      <c r="DV92">
        <v>738.01</v>
      </c>
      <c r="DW92">
        <v>4.9993100000000004</v>
      </c>
      <c r="DX92">
        <v>18906.900000000001</v>
      </c>
      <c r="DY92">
        <v>13258.8</v>
      </c>
      <c r="DZ92">
        <v>36.561999999999998</v>
      </c>
      <c r="EA92">
        <v>37.936999999999998</v>
      </c>
      <c r="EB92">
        <v>36.811999999999998</v>
      </c>
      <c r="EC92">
        <v>37.061999999999998</v>
      </c>
      <c r="ED92">
        <v>38.061999999999998</v>
      </c>
      <c r="EE92">
        <v>1454.59</v>
      </c>
      <c r="EF92">
        <v>40.35</v>
      </c>
      <c r="EG92">
        <v>0</v>
      </c>
      <c r="EH92">
        <v>1657261016.9000001</v>
      </c>
      <c r="EI92">
        <v>0</v>
      </c>
      <c r="EJ92">
        <v>737.28049999999996</v>
      </c>
      <c r="EK92">
        <v>1.3222222298850701</v>
      </c>
      <c r="EL92">
        <v>-8566.9811922358094</v>
      </c>
      <c r="EM92">
        <v>19053.369230769229</v>
      </c>
      <c r="EN92">
        <v>15</v>
      </c>
      <c r="EO92">
        <v>1657261042.5999999</v>
      </c>
      <c r="EP92" t="s">
        <v>630</v>
      </c>
      <c r="EQ92">
        <v>1657261042.5999999</v>
      </c>
      <c r="ER92">
        <v>1657260765.5999999</v>
      </c>
      <c r="ES92">
        <v>66</v>
      </c>
      <c r="ET92">
        <v>7.2999999999999995E-2</v>
      </c>
      <c r="EU92">
        <v>1E-3</v>
      </c>
      <c r="EV92">
        <v>-0.19800000000000001</v>
      </c>
      <c r="EW92">
        <v>7.1999999999999995E-2</v>
      </c>
      <c r="EX92">
        <v>800</v>
      </c>
      <c r="EY92">
        <v>18</v>
      </c>
      <c r="EZ92">
        <v>0.12</v>
      </c>
      <c r="FA92">
        <v>0.02</v>
      </c>
      <c r="FB92">
        <v>-24.295556097560979</v>
      </c>
      <c r="FC92">
        <v>-2.1260006968641219</v>
      </c>
      <c r="FD92">
        <v>0.2255170212047502</v>
      </c>
      <c r="FE92">
        <v>0</v>
      </c>
      <c r="FF92">
        <v>4.2942748780487801</v>
      </c>
      <c r="FG92">
        <v>-4.3705923344899483E-3</v>
      </c>
      <c r="FH92">
        <v>6.7621147370356249E-3</v>
      </c>
      <c r="FI92">
        <v>1</v>
      </c>
      <c r="FJ92">
        <v>1</v>
      </c>
      <c r="FK92">
        <v>2</v>
      </c>
      <c r="FL92" t="s">
        <v>398</v>
      </c>
      <c r="FM92">
        <v>3.1789499999999999</v>
      </c>
      <c r="FN92">
        <v>2.7645499999999998</v>
      </c>
      <c r="FO92">
        <v>0.16291</v>
      </c>
      <c r="FP92">
        <v>0.16702</v>
      </c>
      <c r="FQ92">
        <v>0.11444699999999999</v>
      </c>
      <c r="FR92">
        <v>9.9254200000000001E-2</v>
      </c>
      <c r="FS92">
        <v>26710</v>
      </c>
      <c r="FT92">
        <v>20712.400000000001</v>
      </c>
      <c r="FU92">
        <v>29950.7</v>
      </c>
      <c r="FV92">
        <v>24311.5</v>
      </c>
      <c r="FW92">
        <v>35280.9</v>
      </c>
      <c r="FX92">
        <v>32007.7</v>
      </c>
      <c r="FY92">
        <v>43801.4</v>
      </c>
      <c r="FZ92">
        <v>39700.5</v>
      </c>
      <c r="GA92">
        <v>2.18127</v>
      </c>
      <c r="GB92">
        <v>1.89405</v>
      </c>
      <c r="GC92">
        <v>0.22695599999999999</v>
      </c>
      <c r="GD92">
        <v>0</v>
      </c>
      <c r="GE92">
        <v>24.500800000000002</v>
      </c>
      <c r="GF92">
        <v>999.9</v>
      </c>
      <c r="GG92">
        <v>58.1</v>
      </c>
      <c r="GH92">
        <v>30</v>
      </c>
      <c r="GI92">
        <v>24.439</v>
      </c>
      <c r="GJ92">
        <v>30.514700000000001</v>
      </c>
      <c r="GK92">
        <v>38.3093</v>
      </c>
      <c r="GL92">
        <v>1</v>
      </c>
      <c r="GM92">
        <v>-4.6842000000000002E-2</v>
      </c>
      <c r="GN92">
        <v>-5.3020200000000003E-2</v>
      </c>
      <c r="GO92">
        <v>20.267900000000001</v>
      </c>
      <c r="GP92">
        <v>5.2286700000000002</v>
      </c>
      <c r="GQ92">
        <v>11.904199999999999</v>
      </c>
      <c r="GR92">
        <v>4.9643499999999996</v>
      </c>
      <c r="GS92">
        <v>3.2919999999999998</v>
      </c>
      <c r="GT92">
        <v>9999</v>
      </c>
      <c r="GU92">
        <v>9999</v>
      </c>
      <c r="GV92">
        <v>5539</v>
      </c>
      <c r="GW92">
        <v>979.2</v>
      </c>
      <c r="GX92">
        <v>1.8769400000000001</v>
      </c>
      <c r="GY92">
        <v>1.8751500000000001</v>
      </c>
      <c r="GZ92">
        <v>1.8738999999999999</v>
      </c>
      <c r="HA92">
        <v>1.8730199999999999</v>
      </c>
      <c r="HB92">
        <v>1.8745499999999999</v>
      </c>
      <c r="HC92">
        <v>1.86951</v>
      </c>
      <c r="HD92">
        <v>1.87378</v>
      </c>
      <c r="HE92">
        <v>1.8788100000000001</v>
      </c>
      <c r="HF92">
        <v>0</v>
      </c>
      <c r="HG92">
        <v>0</v>
      </c>
      <c r="HH92">
        <v>0</v>
      </c>
      <c r="HI92">
        <v>0</v>
      </c>
      <c r="HJ92" t="s">
        <v>399</v>
      </c>
      <c r="HK92" t="s">
        <v>400</v>
      </c>
      <c r="HL92" t="s">
        <v>401</v>
      </c>
      <c r="HM92" t="s">
        <v>401</v>
      </c>
      <c r="HN92" t="s">
        <v>401</v>
      </c>
      <c r="HO92" t="s">
        <v>401</v>
      </c>
      <c r="HP92">
        <v>0</v>
      </c>
      <c r="HQ92">
        <v>100</v>
      </c>
      <c r="HR92">
        <v>100</v>
      </c>
      <c r="HS92">
        <v>-0.19800000000000001</v>
      </c>
      <c r="HT92">
        <v>0.18690000000000001</v>
      </c>
      <c r="HU92">
        <v>0.19717613576881429</v>
      </c>
      <c r="HV92">
        <v>9.7846438420996166E-4</v>
      </c>
      <c r="HW92">
        <v>-2.5827086373742828E-6</v>
      </c>
      <c r="HX92">
        <v>7.8586341386663365E-10</v>
      </c>
      <c r="HY92">
        <v>-9.9647779853042989E-2</v>
      </c>
      <c r="HZ92">
        <v>-8.4438002641763817E-3</v>
      </c>
      <c r="IA92">
        <v>1.264093270743213E-3</v>
      </c>
      <c r="IB92">
        <v>-1.32040390140585E-5</v>
      </c>
      <c r="IC92">
        <v>5</v>
      </c>
      <c r="ID92">
        <v>2007</v>
      </c>
      <c r="IE92">
        <v>1</v>
      </c>
      <c r="IF92">
        <v>23</v>
      </c>
      <c r="IG92">
        <v>1.3</v>
      </c>
      <c r="IH92">
        <v>4.2</v>
      </c>
      <c r="II92">
        <v>1.8212900000000001</v>
      </c>
      <c r="IJ92">
        <v>2.4426299999999999</v>
      </c>
      <c r="IK92">
        <v>1.42578</v>
      </c>
      <c r="IL92">
        <v>2.2912599999999999</v>
      </c>
      <c r="IM92">
        <v>1.5478499999999999</v>
      </c>
      <c r="IN92">
        <v>2.2497600000000002</v>
      </c>
      <c r="IO92">
        <v>32.112400000000001</v>
      </c>
      <c r="IP92">
        <v>14.009499999999999</v>
      </c>
      <c r="IQ92">
        <v>18</v>
      </c>
      <c r="IR92">
        <v>632.44000000000005</v>
      </c>
      <c r="IS92">
        <v>431.988</v>
      </c>
      <c r="IT92">
        <v>25.001300000000001</v>
      </c>
      <c r="IU92">
        <v>26.602499999999999</v>
      </c>
      <c r="IV92">
        <v>30.000599999999999</v>
      </c>
      <c r="IW92">
        <v>26.6769</v>
      </c>
      <c r="IX92">
        <v>26.650200000000002</v>
      </c>
      <c r="IY92">
        <v>36.482700000000001</v>
      </c>
      <c r="IZ92">
        <v>27.234100000000002</v>
      </c>
      <c r="JA92">
        <v>0</v>
      </c>
      <c r="JB92">
        <v>25</v>
      </c>
      <c r="JC92">
        <v>800</v>
      </c>
      <c r="JD92">
        <v>18.0185</v>
      </c>
      <c r="JE92">
        <v>100.994</v>
      </c>
      <c r="JF92">
        <v>100.971</v>
      </c>
    </row>
    <row r="93" spans="1:266" x14ac:dyDescent="0.2">
      <c r="A93">
        <v>77</v>
      </c>
      <c r="B93">
        <v>1657261118.5999999</v>
      </c>
      <c r="C93">
        <v>10080.5</v>
      </c>
      <c r="D93" t="s">
        <v>631</v>
      </c>
      <c r="E93" t="s">
        <v>632</v>
      </c>
      <c r="F93" t="s">
        <v>394</v>
      </c>
      <c r="H93" t="s">
        <v>477</v>
      </c>
      <c r="I93" t="s">
        <v>603</v>
      </c>
      <c r="J93" t="s">
        <v>604</v>
      </c>
      <c r="K93">
        <v>1657261118.5999999</v>
      </c>
      <c r="L93">
        <f t="shared" si="92"/>
        <v>4.3130260883141106E-3</v>
      </c>
      <c r="M93">
        <f t="shared" si="93"/>
        <v>4.3130260883141105</v>
      </c>
      <c r="N93">
        <f t="shared" si="94"/>
        <v>21.912580219396652</v>
      </c>
      <c r="O93">
        <f t="shared" si="95"/>
        <v>973.93299999999999</v>
      </c>
      <c r="P93">
        <f t="shared" si="96"/>
        <v>849.6868250591524</v>
      </c>
      <c r="Q93">
        <f t="shared" si="97"/>
        <v>86.128594239237614</v>
      </c>
      <c r="R93">
        <f t="shared" si="98"/>
        <v>98.722820807964993</v>
      </c>
      <c r="S93">
        <f t="shared" si="99"/>
        <v>0.36269861387210456</v>
      </c>
      <c r="T93">
        <f t="shared" si="100"/>
        <v>1.9093415795154072</v>
      </c>
      <c r="U93">
        <f t="shared" si="101"/>
        <v>0.32831968747333251</v>
      </c>
      <c r="V93">
        <f t="shared" si="102"/>
        <v>0.20801638498750424</v>
      </c>
      <c r="W93">
        <f t="shared" si="103"/>
        <v>241.76020607457497</v>
      </c>
      <c r="X93">
        <f t="shared" si="104"/>
        <v>27.006291180452632</v>
      </c>
      <c r="Y93">
        <f t="shared" si="105"/>
        <v>27.006291180452632</v>
      </c>
      <c r="Z93">
        <f t="shared" si="106"/>
        <v>3.5804823934142602</v>
      </c>
      <c r="AA93">
        <f t="shared" si="107"/>
        <v>65.600516773044987</v>
      </c>
      <c r="AB93">
        <f t="shared" si="108"/>
        <v>2.287425232451</v>
      </c>
      <c r="AC93">
        <f t="shared" si="109"/>
        <v>3.4869012394592822</v>
      </c>
      <c r="AD93">
        <f t="shared" si="110"/>
        <v>1.2930571609632602</v>
      </c>
      <c r="AE93">
        <f t="shared" si="111"/>
        <v>-190.20445049465226</v>
      </c>
      <c r="AF93">
        <f t="shared" si="112"/>
        <v>-46.341069887661831</v>
      </c>
      <c r="AG93">
        <f t="shared" si="113"/>
        <v>-5.2264528961724475</v>
      </c>
      <c r="AH93">
        <f t="shared" si="114"/>
        <v>-1.1767203911574597E-2</v>
      </c>
      <c r="AI93">
        <v>0</v>
      </c>
      <c r="AJ93">
        <v>0</v>
      </c>
      <c r="AK93">
        <f t="shared" si="115"/>
        <v>1</v>
      </c>
      <c r="AL93">
        <f t="shared" si="116"/>
        <v>0</v>
      </c>
      <c r="AM93">
        <f t="shared" si="117"/>
        <v>25667.027992852454</v>
      </c>
      <c r="AN93" t="s">
        <v>395</v>
      </c>
      <c r="AO93" t="s">
        <v>395</v>
      </c>
      <c r="AP93">
        <v>0</v>
      </c>
      <c r="AQ93">
        <v>0</v>
      </c>
      <c r="AR93" t="e">
        <f t="shared" si="118"/>
        <v>#DIV/0!</v>
      </c>
      <c r="AS93">
        <v>0</v>
      </c>
      <c r="AT93" t="s">
        <v>395</v>
      </c>
      <c r="AU93" t="s">
        <v>395</v>
      </c>
      <c r="AV93">
        <v>0</v>
      </c>
      <c r="AW93">
        <v>0</v>
      </c>
      <c r="AX93" t="e">
        <f t="shared" si="119"/>
        <v>#DIV/0!</v>
      </c>
      <c r="AY93">
        <v>0.5</v>
      </c>
      <c r="AZ93">
        <f t="shared" si="120"/>
        <v>1261.3365005567748</v>
      </c>
      <c r="BA93">
        <f t="shared" si="121"/>
        <v>21.912580219396652</v>
      </c>
      <c r="BB93" t="e">
        <f t="shared" si="122"/>
        <v>#DIV/0!</v>
      </c>
      <c r="BC93">
        <f t="shared" si="123"/>
        <v>1.7372509405479089E-2</v>
      </c>
      <c r="BD93" t="e">
        <f t="shared" si="124"/>
        <v>#DIV/0!</v>
      </c>
      <c r="BE93" t="e">
        <f t="shared" si="125"/>
        <v>#DIV/0!</v>
      </c>
      <c r="BF93" t="s">
        <v>395</v>
      </c>
      <c r="BG93">
        <v>0</v>
      </c>
      <c r="BH93" t="e">
        <f t="shared" si="126"/>
        <v>#DIV/0!</v>
      </c>
      <c r="BI93" t="e">
        <f t="shared" si="127"/>
        <v>#DIV/0!</v>
      </c>
      <c r="BJ93" t="e">
        <f t="shared" si="128"/>
        <v>#DIV/0!</v>
      </c>
      <c r="BK93" t="e">
        <f t="shared" si="129"/>
        <v>#DIV/0!</v>
      </c>
      <c r="BL93" t="e">
        <f t="shared" si="130"/>
        <v>#DIV/0!</v>
      </c>
      <c r="BM93" t="e">
        <f t="shared" si="131"/>
        <v>#DIV/0!</v>
      </c>
      <c r="BN93" t="e">
        <f t="shared" si="132"/>
        <v>#DIV/0!</v>
      </c>
      <c r="BO93" t="e">
        <f t="shared" si="133"/>
        <v>#DIV/0!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f t="shared" si="134"/>
        <v>1500.15</v>
      </c>
      <c r="CI93">
        <f t="shared" si="135"/>
        <v>1261.3365005567748</v>
      </c>
      <c r="CJ93">
        <f t="shared" si="136"/>
        <v>0.84080691967921517</v>
      </c>
      <c r="CK93">
        <f t="shared" si="137"/>
        <v>0.16115735498088521</v>
      </c>
      <c r="CL93">
        <v>6</v>
      </c>
      <c r="CM93">
        <v>0.5</v>
      </c>
      <c r="CN93" t="s">
        <v>396</v>
      </c>
      <c r="CO93">
        <v>2</v>
      </c>
      <c r="CP93">
        <v>1657261118.5999999</v>
      </c>
      <c r="CQ93">
        <v>973.93299999999999</v>
      </c>
      <c r="CR93">
        <v>1000.04</v>
      </c>
      <c r="CS93">
        <v>22.566199999999998</v>
      </c>
      <c r="CT93">
        <v>18.351500000000001</v>
      </c>
      <c r="CU93">
        <v>974.43499999999995</v>
      </c>
      <c r="CV93">
        <v>22.37</v>
      </c>
      <c r="CW93">
        <v>600.14200000000005</v>
      </c>
      <c r="CX93">
        <v>101.265</v>
      </c>
      <c r="CY93">
        <v>0.100105</v>
      </c>
      <c r="CZ93">
        <v>26.556100000000001</v>
      </c>
      <c r="DA93">
        <v>27.3019</v>
      </c>
      <c r="DB93">
        <v>999.9</v>
      </c>
      <c r="DC93">
        <v>0</v>
      </c>
      <c r="DD93">
        <v>0</v>
      </c>
      <c r="DE93">
        <v>4963.75</v>
      </c>
      <c r="DF93">
        <v>0</v>
      </c>
      <c r="DG93">
        <v>234.18299999999999</v>
      </c>
      <c r="DH93">
        <v>-26.108499999999999</v>
      </c>
      <c r="DI93">
        <v>996.41899999999998</v>
      </c>
      <c r="DJ93">
        <v>1018.74</v>
      </c>
      <c r="DK93">
        <v>4.2146499999999998</v>
      </c>
      <c r="DL93">
        <v>1000.04</v>
      </c>
      <c r="DM93">
        <v>18.351500000000001</v>
      </c>
      <c r="DN93">
        <v>2.2851699999999999</v>
      </c>
      <c r="DO93">
        <v>1.8583700000000001</v>
      </c>
      <c r="DP93">
        <v>19.572199999999999</v>
      </c>
      <c r="DQ93">
        <v>16.2866</v>
      </c>
      <c r="DR93">
        <v>1500.15</v>
      </c>
      <c r="DS93">
        <v>0.97301099999999996</v>
      </c>
      <c r="DT93">
        <v>2.6988499999999999E-2</v>
      </c>
      <c r="DU93">
        <v>0</v>
      </c>
      <c r="DV93">
        <v>736.495</v>
      </c>
      <c r="DW93">
        <v>4.9993100000000004</v>
      </c>
      <c r="DX93">
        <v>13339.7</v>
      </c>
      <c r="DY93">
        <v>13260.6</v>
      </c>
      <c r="DZ93">
        <v>38.125</v>
      </c>
      <c r="EA93">
        <v>40</v>
      </c>
      <c r="EB93">
        <v>38.436999999999998</v>
      </c>
      <c r="EC93">
        <v>39.5</v>
      </c>
      <c r="ED93">
        <v>39.75</v>
      </c>
      <c r="EE93">
        <v>1454.8</v>
      </c>
      <c r="EF93">
        <v>40.35</v>
      </c>
      <c r="EG93">
        <v>0</v>
      </c>
      <c r="EH93">
        <v>1657261119.5</v>
      </c>
      <c r="EI93">
        <v>0</v>
      </c>
      <c r="EJ93">
        <v>735.52596000000005</v>
      </c>
      <c r="EK93">
        <v>6.4081538317836859</v>
      </c>
      <c r="EL93">
        <v>313.15384591736739</v>
      </c>
      <c r="EM93">
        <v>13290.204</v>
      </c>
      <c r="EN93">
        <v>15</v>
      </c>
      <c r="EO93">
        <v>1657261042.5999999</v>
      </c>
      <c r="EP93" t="s">
        <v>630</v>
      </c>
      <c r="EQ93">
        <v>1657261042.5999999</v>
      </c>
      <c r="ER93">
        <v>1657260765.5999999</v>
      </c>
      <c r="ES93">
        <v>66</v>
      </c>
      <c r="ET93">
        <v>7.2999999999999995E-2</v>
      </c>
      <c r="EU93">
        <v>1E-3</v>
      </c>
      <c r="EV93">
        <v>-0.19800000000000001</v>
      </c>
      <c r="EW93">
        <v>7.1999999999999995E-2</v>
      </c>
      <c r="EX93">
        <v>800</v>
      </c>
      <c r="EY93">
        <v>18</v>
      </c>
      <c r="EZ93">
        <v>0.12</v>
      </c>
      <c r="FA93">
        <v>0.02</v>
      </c>
      <c r="FB93">
        <v>-25.736712499999999</v>
      </c>
      <c r="FC93">
        <v>-1.588197748592804</v>
      </c>
      <c r="FD93">
        <v>0.15772177273208021</v>
      </c>
      <c r="FE93">
        <v>0</v>
      </c>
      <c r="FF93">
        <v>4.2200360000000003</v>
      </c>
      <c r="FG93">
        <v>-2.6386716697942479E-2</v>
      </c>
      <c r="FH93">
        <v>3.3498356676111589E-3</v>
      </c>
      <c r="FI93">
        <v>1</v>
      </c>
      <c r="FJ93">
        <v>1</v>
      </c>
      <c r="FK93">
        <v>2</v>
      </c>
      <c r="FL93" t="s">
        <v>398</v>
      </c>
      <c r="FM93">
        <v>3.1785399999999999</v>
      </c>
      <c r="FN93">
        <v>2.7644099999999998</v>
      </c>
      <c r="FO93">
        <v>0.18926100000000001</v>
      </c>
      <c r="FP93">
        <v>0.19320399999999999</v>
      </c>
      <c r="FQ93">
        <v>0.115608</v>
      </c>
      <c r="FR93">
        <v>0.10068299999999999</v>
      </c>
      <c r="FS93">
        <v>25864.1</v>
      </c>
      <c r="FT93">
        <v>20056.2</v>
      </c>
      <c r="FU93">
        <v>29945.599999999999</v>
      </c>
      <c r="FV93">
        <v>24305.8</v>
      </c>
      <c r="FW93">
        <v>35229</v>
      </c>
      <c r="FX93">
        <v>31950.1</v>
      </c>
      <c r="FY93">
        <v>43793.9</v>
      </c>
      <c r="FZ93">
        <v>39691.599999999999</v>
      </c>
      <c r="GA93">
        <v>2.1786799999999999</v>
      </c>
      <c r="GB93">
        <v>1.8935500000000001</v>
      </c>
      <c r="GC93">
        <v>0.17182500000000001</v>
      </c>
      <c r="GD93">
        <v>0</v>
      </c>
      <c r="GE93">
        <v>24.486699999999999</v>
      </c>
      <c r="GF93">
        <v>999.9</v>
      </c>
      <c r="GG93">
        <v>57.8</v>
      </c>
      <c r="GH93">
        <v>30.1</v>
      </c>
      <c r="GI93">
        <v>24.457999999999998</v>
      </c>
      <c r="GJ93">
        <v>30.8447</v>
      </c>
      <c r="GK93">
        <v>38.898200000000003</v>
      </c>
      <c r="GL93">
        <v>1</v>
      </c>
      <c r="GM93">
        <v>-3.4941600000000003E-2</v>
      </c>
      <c r="GN93">
        <v>2.7404700000000001E-2</v>
      </c>
      <c r="GO93">
        <v>20.27</v>
      </c>
      <c r="GP93">
        <v>5.2288199999999998</v>
      </c>
      <c r="GQ93">
        <v>11.905099999999999</v>
      </c>
      <c r="GR93">
        <v>4.9639499999999996</v>
      </c>
      <c r="GS93">
        <v>3.2919999999999998</v>
      </c>
      <c r="GT93">
        <v>9999</v>
      </c>
      <c r="GU93">
        <v>9999</v>
      </c>
      <c r="GV93">
        <v>5539</v>
      </c>
      <c r="GW93">
        <v>979.2</v>
      </c>
      <c r="GX93">
        <v>1.8768899999999999</v>
      </c>
      <c r="GY93">
        <v>1.8751599999999999</v>
      </c>
      <c r="GZ93">
        <v>1.87388</v>
      </c>
      <c r="HA93">
        <v>1.8730199999999999</v>
      </c>
      <c r="HB93">
        <v>1.8745499999999999</v>
      </c>
      <c r="HC93">
        <v>1.86951</v>
      </c>
      <c r="HD93">
        <v>1.87378</v>
      </c>
      <c r="HE93">
        <v>1.8788100000000001</v>
      </c>
      <c r="HF93">
        <v>0</v>
      </c>
      <c r="HG93">
        <v>0</v>
      </c>
      <c r="HH93">
        <v>0</v>
      </c>
      <c r="HI93">
        <v>0</v>
      </c>
      <c r="HJ93" t="s">
        <v>399</v>
      </c>
      <c r="HK93" t="s">
        <v>400</v>
      </c>
      <c r="HL93" t="s">
        <v>401</v>
      </c>
      <c r="HM93" t="s">
        <v>401</v>
      </c>
      <c r="HN93" t="s">
        <v>401</v>
      </c>
      <c r="HO93" t="s">
        <v>401</v>
      </c>
      <c r="HP93">
        <v>0</v>
      </c>
      <c r="HQ93">
        <v>100</v>
      </c>
      <c r="HR93">
        <v>100</v>
      </c>
      <c r="HS93">
        <v>-0.502</v>
      </c>
      <c r="HT93">
        <v>0.19620000000000001</v>
      </c>
      <c r="HU93">
        <v>0.269926457542293</v>
      </c>
      <c r="HV93">
        <v>9.7846438420996166E-4</v>
      </c>
      <c r="HW93">
        <v>-2.5827086373742828E-6</v>
      </c>
      <c r="HX93">
        <v>7.8586341386663365E-10</v>
      </c>
      <c r="HY93">
        <v>-9.9647779853042989E-2</v>
      </c>
      <c r="HZ93">
        <v>-8.4438002641763817E-3</v>
      </c>
      <c r="IA93">
        <v>1.264093270743213E-3</v>
      </c>
      <c r="IB93">
        <v>-1.32040390140585E-5</v>
      </c>
      <c r="IC93">
        <v>5</v>
      </c>
      <c r="ID93">
        <v>2007</v>
      </c>
      <c r="IE93">
        <v>1</v>
      </c>
      <c r="IF93">
        <v>23</v>
      </c>
      <c r="IG93">
        <v>1.3</v>
      </c>
      <c r="IH93">
        <v>5.9</v>
      </c>
      <c r="II93">
        <v>2.18994</v>
      </c>
      <c r="IJ93">
        <v>2.4145500000000002</v>
      </c>
      <c r="IK93">
        <v>1.42578</v>
      </c>
      <c r="IL93">
        <v>2.2912599999999999</v>
      </c>
      <c r="IM93">
        <v>1.5478499999999999</v>
      </c>
      <c r="IN93">
        <v>2.35107</v>
      </c>
      <c r="IO93">
        <v>32.288699999999999</v>
      </c>
      <c r="IP93">
        <v>14.0182</v>
      </c>
      <c r="IQ93">
        <v>18</v>
      </c>
      <c r="IR93">
        <v>631.92399999999998</v>
      </c>
      <c r="IS93">
        <v>432.64299999999997</v>
      </c>
      <c r="IT93">
        <v>24.9999</v>
      </c>
      <c r="IU93">
        <v>26.7742</v>
      </c>
      <c r="IV93">
        <v>30.000399999999999</v>
      </c>
      <c r="IW93">
        <v>26.807099999999998</v>
      </c>
      <c r="IX93">
        <v>26.774000000000001</v>
      </c>
      <c r="IY93">
        <v>43.8551</v>
      </c>
      <c r="IZ93">
        <v>25.8904</v>
      </c>
      <c r="JA93">
        <v>0</v>
      </c>
      <c r="JB93">
        <v>25</v>
      </c>
      <c r="JC93">
        <v>1000</v>
      </c>
      <c r="JD93">
        <v>18.293299999999999</v>
      </c>
      <c r="JE93">
        <v>100.976</v>
      </c>
      <c r="JF93">
        <v>100.94799999999999</v>
      </c>
    </row>
    <row r="94" spans="1:266" x14ac:dyDescent="0.2">
      <c r="A94">
        <v>78</v>
      </c>
      <c r="B94">
        <v>1657261235.0999999</v>
      </c>
      <c r="C94">
        <v>10197</v>
      </c>
      <c r="D94" t="s">
        <v>633</v>
      </c>
      <c r="E94" t="s">
        <v>634</v>
      </c>
      <c r="F94" t="s">
        <v>394</v>
      </c>
      <c r="H94" t="s">
        <v>477</v>
      </c>
      <c r="I94" t="s">
        <v>603</v>
      </c>
      <c r="J94" t="s">
        <v>604</v>
      </c>
      <c r="K94">
        <v>1657261235.0999999</v>
      </c>
      <c r="L94">
        <f t="shared" si="92"/>
        <v>4.4397637504314169E-3</v>
      </c>
      <c r="M94">
        <f t="shared" si="93"/>
        <v>4.4397637504314167</v>
      </c>
      <c r="N94">
        <f t="shared" si="94"/>
        <v>21.577517105819659</v>
      </c>
      <c r="O94">
        <f t="shared" si="95"/>
        <v>1173.346</v>
      </c>
      <c r="P94">
        <f t="shared" si="96"/>
        <v>1051.9019226651185</v>
      </c>
      <c r="Q94">
        <f t="shared" si="97"/>
        <v>106.62830103198537</v>
      </c>
      <c r="R94">
        <f t="shared" si="98"/>
        <v>118.938741157246</v>
      </c>
      <c r="S94">
        <f t="shared" si="99"/>
        <v>0.38225832661939579</v>
      </c>
      <c r="T94">
        <f t="shared" si="100"/>
        <v>1.9173840737999481</v>
      </c>
      <c r="U94">
        <f t="shared" si="101"/>
        <v>0.34442138187938792</v>
      </c>
      <c r="V94">
        <f t="shared" si="102"/>
        <v>0.21834992054889624</v>
      </c>
      <c r="W94">
        <f t="shared" si="103"/>
        <v>241.7304610749774</v>
      </c>
      <c r="X94">
        <f t="shared" si="104"/>
        <v>26.629644922485394</v>
      </c>
      <c r="Y94">
        <f t="shared" si="105"/>
        <v>26.629644922485394</v>
      </c>
      <c r="Z94">
        <f t="shared" si="106"/>
        <v>3.5020414692185113</v>
      </c>
      <c r="AA94">
        <f t="shared" si="107"/>
        <v>65.264432738686452</v>
      </c>
      <c r="AB94">
        <f t="shared" si="108"/>
        <v>2.2323276727522003</v>
      </c>
      <c r="AC94">
        <f t="shared" si="109"/>
        <v>3.4204352647793033</v>
      </c>
      <c r="AD94">
        <f t="shared" si="110"/>
        <v>1.269713796466311</v>
      </c>
      <c r="AE94">
        <f t="shared" si="111"/>
        <v>-195.79358139402549</v>
      </c>
      <c r="AF94">
        <f t="shared" si="112"/>
        <v>-41.321636709397808</v>
      </c>
      <c r="AG94">
        <f t="shared" si="113"/>
        <v>-4.6244995511618088</v>
      </c>
      <c r="AH94">
        <f t="shared" si="114"/>
        <v>-9.2565796077224149E-3</v>
      </c>
      <c r="AI94">
        <v>0</v>
      </c>
      <c r="AJ94">
        <v>0</v>
      </c>
      <c r="AK94">
        <f t="shared" si="115"/>
        <v>1</v>
      </c>
      <c r="AL94">
        <f t="shared" si="116"/>
        <v>0</v>
      </c>
      <c r="AM94">
        <f t="shared" si="117"/>
        <v>25897.858572043671</v>
      </c>
      <c r="AN94" t="s">
        <v>395</v>
      </c>
      <c r="AO94" t="s">
        <v>395</v>
      </c>
      <c r="AP94">
        <v>0</v>
      </c>
      <c r="AQ94">
        <v>0</v>
      </c>
      <c r="AR94" t="e">
        <f t="shared" si="118"/>
        <v>#DIV/0!</v>
      </c>
      <c r="AS94">
        <v>0</v>
      </c>
      <c r="AT94" t="s">
        <v>395</v>
      </c>
      <c r="AU94" t="s">
        <v>395</v>
      </c>
      <c r="AV94">
        <v>0</v>
      </c>
      <c r="AW94">
        <v>0</v>
      </c>
      <c r="AX94" t="e">
        <f t="shared" si="119"/>
        <v>#DIV/0!</v>
      </c>
      <c r="AY94">
        <v>0.5</v>
      </c>
      <c r="AZ94">
        <f t="shared" si="120"/>
        <v>1261.1772005569831</v>
      </c>
      <c r="BA94">
        <f t="shared" si="121"/>
        <v>21.577517105819659</v>
      </c>
      <c r="BB94" t="e">
        <f t="shared" si="122"/>
        <v>#DIV/0!</v>
      </c>
      <c r="BC94">
        <f t="shared" si="123"/>
        <v>1.7109028847247017E-2</v>
      </c>
      <c r="BD94" t="e">
        <f t="shared" si="124"/>
        <v>#DIV/0!</v>
      </c>
      <c r="BE94" t="e">
        <f t="shared" si="125"/>
        <v>#DIV/0!</v>
      </c>
      <c r="BF94" t="s">
        <v>395</v>
      </c>
      <c r="BG94">
        <v>0</v>
      </c>
      <c r="BH94" t="e">
        <f t="shared" si="126"/>
        <v>#DIV/0!</v>
      </c>
      <c r="BI94" t="e">
        <f t="shared" si="127"/>
        <v>#DIV/0!</v>
      </c>
      <c r="BJ94" t="e">
        <f t="shared" si="128"/>
        <v>#DIV/0!</v>
      </c>
      <c r="BK94" t="e">
        <f t="shared" si="129"/>
        <v>#DIV/0!</v>
      </c>
      <c r="BL94" t="e">
        <f t="shared" si="130"/>
        <v>#DIV/0!</v>
      </c>
      <c r="BM94" t="e">
        <f t="shared" si="131"/>
        <v>#DIV/0!</v>
      </c>
      <c r="BN94" t="e">
        <f t="shared" si="132"/>
        <v>#DIV/0!</v>
      </c>
      <c r="BO94" t="e">
        <f t="shared" si="133"/>
        <v>#DIV/0!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f t="shared" si="134"/>
        <v>1499.96</v>
      </c>
      <c r="CI94">
        <f t="shared" si="135"/>
        <v>1261.1772005569831</v>
      </c>
      <c r="CJ94">
        <f t="shared" si="136"/>
        <v>0.84080722189723933</v>
      </c>
      <c r="CK94">
        <f t="shared" si="137"/>
        <v>0.16115793826167191</v>
      </c>
      <c r="CL94">
        <v>6</v>
      </c>
      <c r="CM94">
        <v>0.5</v>
      </c>
      <c r="CN94" t="s">
        <v>396</v>
      </c>
      <c r="CO94">
        <v>2</v>
      </c>
      <c r="CP94">
        <v>1657261235.0999999</v>
      </c>
      <c r="CQ94">
        <v>1173.346</v>
      </c>
      <c r="CR94">
        <v>1200.1199999999999</v>
      </c>
      <c r="CS94">
        <v>22.022200000000002</v>
      </c>
      <c r="CT94">
        <v>17.682300000000001</v>
      </c>
      <c r="CU94">
        <v>1173.99</v>
      </c>
      <c r="CV94">
        <v>21.840800000000002</v>
      </c>
      <c r="CW94">
        <v>600.28899999999999</v>
      </c>
      <c r="CX94">
        <v>101.267</v>
      </c>
      <c r="CY94">
        <v>0.100151</v>
      </c>
      <c r="CZ94">
        <v>26.229900000000001</v>
      </c>
      <c r="DA94">
        <v>26.333300000000001</v>
      </c>
      <c r="DB94">
        <v>999.9</v>
      </c>
      <c r="DC94">
        <v>0</v>
      </c>
      <c r="DD94">
        <v>0</v>
      </c>
      <c r="DE94">
        <v>4997.5</v>
      </c>
      <c r="DF94">
        <v>0</v>
      </c>
      <c r="DG94">
        <v>2057.6799999999998</v>
      </c>
      <c r="DH94">
        <v>-26.9954</v>
      </c>
      <c r="DI94">
        <v>1199.54</v>
      </c>
      <c r="DJ94">
        <v>1221.72</v>
      </c>
      <c r="DK94">
        <v>4.3398500000000002</v>
      </c>
      <c r="DL94">
        <v>1200.1199999999999</v>
      </c>
      <c r="DM94">
        <v>17.682300000000001</v>
      </c>
      <c r="DN94">
        <v>2.2301199999999999</v>
      </c>
      <c r="DO94">
        <v>1.79064</v>
      </c>
      <c r="DP94">
        <v>19.180399999999999</v>
      </c>
      <c r="DQ94">
        <v>15.705299999999999</v>
      </c>
      <c r="DR94">
        <v>1499.96</v>
      </c>
      <c r="DS94">
        <v>0.973001</v>
      </c>
      <c r="DT94">
        <v>2.69987E-2</v>
      </c>
      <c r="DU94">
        <v>0</v>
      </c>
      <c r="DV94">
        <v>734.17700000000002</v>
      </c>
      <c r="DW94">
        <v>4.9993100000000004</v>
      </c>
      <c r="DX94">
        <v>20102.099999999999</v>
      </c>
      <c r="DY94">
        <v>13258.9</v>
      </c>
      <c r="DZ94">
        <v>39.625</v>
      </c>
      <c r="EA94">
        <v>41.25</v>
      </c>
      <c r="EB94">
        <v>39.936999999999998</v>
      </c>
      <c r="EC94">
        <v>40.186999999999998</v>
      </c>
      <c r="ED94">
        <v>41</v>
      </c>
      <c r="EE94">
        <v>1454.6</v>
      </c>
      <c r="EF94">
        <v>40.36</v>
      </c>
      <c r="EG94">
        <v>0</v>
      </c>
      <c r="EH94">
        <v>1657261235.9000001</v>
      </c>
      <c r="EI94">
        <v>0</v>
      </c>
      <c r="EJ94">
        <v>732.88407999999993</v>
      </c>
      <c r="EK94">
        <v>6.4550769185062604</v>
      </c>
      <c r="EL94">
        <v>4455.1538402773176</v>
      </c>
      <c r="EM94">
        <v>19990.252</v>
      </c>
      <c r="EN94">
        <v>15</v>
      </c>
      <c r="EO94">
        <v>1657261260.0999999</v>
      </c>
      <c r="EP94" t="s">
        <v>635</v>
      </c>
      <c r="EQ94">
        <v>1657261260.0999999</v>
      </c>
      <c r="ER94">
        <v>1657260765.5999999</v>
      </c>
      <c r="ES94">
        <v>67</v>
      </c>
      <c r="ET94">
        <v>0.27500000000000002</v>
      </c>
      <c r="EU94">
        <v>1E-3</v>
      </c>
      <c r="EV94">
        <v>-0.64400000000000002</v>
      </c>
      <c r="EW94">
        <v>7.1999999999999995E-2</v>
      </c>
      <c r="EX94">
        <v>1200</v>
      </c>
      <c r="EY94">
        <v>18</v>
      </c>
      <c r="EZ94">
        <v>0.13</v>
      </c>
      <c r="FA94">
        <v>0.02</v>
      </c>
      <c r="FB94">
        <v>-26.664302439024389</v>
      </c>
      <c r="FC94">
        <v>-2.2543484320558509</v>
      </c>
      <c r="FD94">
        <v>0.24692151758749101</v>
      </c>
      <c r="FE94">
        <v>0</v>
      </c>
      <c r="FF94">
        <v>4.3344248780487806</v>
      </c>
      <c r="FG94">
        <v>0.15929414634146591</v>
      </c>
      <c r="FH94">
        <v>2.5164738213924929E-2</v>
      </c>
      <c r="FI94">
        <v>1</v>
      </c>
      <c r="FJ94">
        <v>1</v>
      </c>
      <c r="FK94">
        <v>2</v>
      </c>
      <c r="FL94" t="s">
        <v>398</v>
      </c>
      <c r="FM94">
        <v>3.1787999999999998</v>
      </c>
      <c r="FN94">
        <v>2.7646000000000002</v>
      </c>
      <c r="FO94">
        <v>0.213084</v>
      </c>
      <c r="FP94">
        <v>0.21685599999999999</v>
      </c>
      <c r="FQ94">
        <v>0.113663</v>
      </c>
      <c r="FR94">
        <v>9.8056000000000004E-2</v>
      </c>
      <c r="FS94">
        <v>25104.2</v>
      </c>
      <c r="FT94">
        <v>19468.5</v>
      </c>
      <c r="FU94">
        <v>29945.7</v>
      </c>
      <c r="FV94">
        <v>24306.2</v>
      </c>
      <c r="FW94">
        <v>35309.4</v>
      </c>
      <c r="FX94">
        <v>32046.5</v>
      </c>
      <c r="FY94">
        <v>43793.7</v>
      </c>
      <c r="FZ94">
        <v>39692.5</v>
      </c>
      <c r="GA94">
        <v>2.1779500000000001</v>
      </c>
      <c r="GB94">
        <v>1.89333</v>
      </c>
      <c r="GC94">
        <v>0.14659</v>
      </c>
      <c r="GD94">
        <v>0</v>
      </c>
      <c r="GE94">
        <v>23.928599999999999</v>
      </c>
      <c r="GF94">
        <v>999.9</v>
      </c>
      <c r="GG94">
        <v>57.4</v>
      </c>
      <c r="GH94">
        <v>30.1</v>
      </c>
      <c r="GI94">
        <v>24.287099999999999</v>
      </c>
      <c r="GJ94">
        <v>30.814699999999998</v>
      </c>
      <c r="GK94">
        <v>38.205100000000002</v>
      </c>
      <c r="GL94">
        <v>1</v>
      </c>
      <c r="GM94">
        <v>-3.15777E-2</v>
      </c>
      <c r="GN94">
        <v>-6.7807699999999999E-2</v>
      </c>
      <c r="GO94">
        <v>20.27</v>
      </c>
      <c r="GP94">
        <v>5.2268699999999999</v>
      </c>
      <c r="GQ94">
        <v>11.9038</v>
      </c>
      <c r="GR94">
        <v>4.9646499999999998</v>
      </c>
      <c r="GS94">
        <v>3.2919999999999998</v>
      </c>
      <c r="GT94">
        <v>9999</v>
      </c>
      <c r="GU94">
        <v>9999</v>
      </c>
      <c r="GV94">
        <v>5539.1</v>
      </c>
      <c r="GW94">
        <v>979.2</v>
      </c>
      <c r="GX94">
        <v>1.8769800000000001</v>
      </c>
      <c r="GY94">
        <v>1.8752200000000001</v>
      </c>
      <c r="GZ94">
        <v>1.8739300000000001</v>
      </c>
      <c r="HA94">
        <v>1.87307</v>
      </c>
      <c r="HB94">
        <v>1.8746400000000001</v>
      </c>
      <c r="HC94">
        <v>1.86955</v>
      </c>
      <c r="HD94">
        <v>1.87378</v>
      </c>
      <c r="HE94">
        <v>1.8788400000000001</v>
      </c>
      <c r="HF94">
        <v>0</v>
      </c>
      <c r="HG94">
        <v>0</v>
      </c>
      <c r="HH94">
        <v>0</v>
      </c>
      <c r="HI94">
        <v>0</v>
      </c>
      <c r="HJ94" t="s">
        <v>399</v>
      </c>
      <c r="HK94" t="s">
        <v>400</v>
      </c>
      <c r="HL94" t="s">
        <v>401</v>
      </c>
      <c r="HM94" t="s">
        <v>401</v>
      </c>
      <c r="HN94" t="s">
        <v>401</v>
      </c>
      <c r="HO94" t="s">
        <v>401</v>
      </c>
      <c r="HP94">
        <v>0</v>
      </c>
      <c r="HQ94">
        <v>100</v>
      </c>
      <c r="HR94">
        <v>100</v>
      </c>
      <c r="HS94">
        <v>-0.64400000000000002</v>
      </c>
      <c r="HT94">
        <v>0.18140000000000001</v>
      </c>
      <c r="HU94">
        <v>0.269926457542293</v>
      </c>
      <c r="HV94">
        <v>9.7846438420996166E-4</v>
      </c>
      <c r="HW94">
        <v>-2.5827086373742828E-6</v>
      </c>
      <c r="HX94">
        <v>7.8586341386663365E-10</v>
      </c>
      <c r="HY94">
        <v>-9.9647779853042989E-2</v>
      </c>
      <c r="HZ94">
        <v>-8.4438002641763817E-3</v>
      </c>
      <c r="IA94">
        <v>1.264093270743213E-3</v>
      </c>
      <c r="IB94">
        <v>-1.32040390140585E-5</v>
      </c>
      <c r="IC94">
        <v>5</v>
      </c>
      <c r="ID94">
        <v>2007</v>
      </c>
      <c r="IE94">
        <v>1</v>
      </c>
      <c r="IF94">
        <v>23</v>
      </c>
      <c r="IG94">
        <v>3.2</v>
      </c>
      <c r="IH94">
        <v>7.8</v>
      </c>
      <c r="II94">
        <v>2.5463900000000002</v>
      </c>
      <c r="IJ94">
        <v>2.4230999999999998</v>
      </c>
      <c r="IK94">
        <v>1.42578</v>
      </c>
      <c r="IL94">
        <v>2.2936999999999999</v>
      </c>
      <c r="IM94">
        <v>1.5478499999999999</v>
      </c>
      <c r="IN94">
        <v>2.2875999999999999</v>
      </c>
      <c r="IO94">
        <v>32.421199999999999</v>
      </c>
      <c r="IP94">
        <v>13.991899999999999</v>
      </c>
      <c r="IQ94">
        <v>18</v>
      </c>
      <c r="IR94">
        <v>632.10299999999995</v>
      </c>
      <c r="IS94">
        <v>432.959</v>
      </c>
      <c r="IT94">
        <v>24.999099999999999</v>
      </c>
      <c r="IU94">
        <v>26.834399999999999</v>
      </c>
      <c r="IV94">
        <v>29.9998</v>
      </c>
      <c r="IW94">
        <v>26.873200000000001</v>
      </c>
      <c r="IX94">
        <v>26.8325</v>
      </c>
      <c r="IY94">
        <v>50.972499999999997</v>
      </c>
      <c r="IZ94">
        <v>28.680099999999999</v>
      </c>
      <c r="JA94">
        <v>0</v>
      </c>
      <c r="JB94">
        <v>25</v>
      </c>
      <c r="JC94">
        <v>1200</v>
      </c>
      <c r="JD94">
        <v>17.598299999999998</v>
      </c>
      <c r="JE94">
        <v>100.976</v>
      </c>
      <c r="JF94">
        <v>100.95</v>
      </c>
    </row>
    <row r="95" spans="1:266" x14ac:dyDescent="0.2">
      <c r="A95">
        <v>79</v>
      </c>
      <c r="B95">
        <v>1657261336.0999999</v>
      </c>
      <c r="C95">
        <v>10298</v>
      </c>
      <c r="D95" t="s">
        <v>636</v>
      </c>
      <c r="E95" t="s">
        <v>637</v>
      </c>
      <c r="F95" t="s">
        <v>394</v>
      </c>
      <c r="H95" t="s">
        <v>477</v>
      </c>
      <c r="I95" t="s">
        <v>603</v>
      </c>
      <c r="J95" t="s">
        <v>604</v>
      </c>
      <c r="K95">
        <v>1657261336.0999999</v>
      </c>
      <c r="L95">
        <f t="shared" si="92"/>
        <v>4.317670492225624E-3</v>
      </c>
      <c r="M95">
        <f t="shared" si="93"/>
        <v>4.3176704922256244</v>
      </c>
      <c r="N95">
        <f t="shared" si="94"/>
        <v>21.516525261479305</v>
      </c>
      <c r="O95">
        <f t="shared" si="95"/>
        <v>1472.165</v>
      </c>
      <c r="P95">
        <f t="shared" si="96"/>
        <v>1339.2930232104097</v>
      </c>
      <c r="Q95">
        <f t="shared" si="97"/>
        <v>135.76634573919637</v>
      </c>
      <c r="R95">
        <f t="shared" si="98"/>
        <v>149.23579747771402</v>
      </c>
      <c r="S95">
        <f t="shared" si="99"/>
        <v>0.36183221152817624</v>
      </c>
      <c r="T95">
        <f t="shared" si="100"/>
        <v>1.9153648681466791</v>
      </c>
      <c r="U95">
        <f t="shared" si="101"/>
        <v>0.32770582103608509</v>
      </c>
      <c r="V95">
        <f t="shared" si="102"/>
        <v>0.20761337794075679</v>
      </c>
      <c r="W95">
        <f t="shared" si="103"/>
        <v>241.75396307540967</v>
      </c>
      <c r="X95">
        <f t="shared" si="104"/>
        <v>26.61915379224973</v>
      </c>
      <c r="Y95">
        <f t="shared" si="105"/>
        <v>26.61915379224973</v>
      </c>
      <c r="Z95">
        <f t="shared" si="106"/>
        <v>3.4998782227053491</v>
      </c>
      <c r="AA95">
        <f t="shared" si="107"/>
        <v>64.593563800878556</v>
      </c>
      <c r="AB95">
        <f t="shared" si="108"/>
        <v>2.2018226842474804</v>
      </c>
      <c r="AC95">
        <f t="shared" si="109"/>
        <v>3.4087338655519925</v>
      </c>
      <c r="AD95">
        <f t="shared" si="110"/>
        <v>1.2980555384578687</v>
      </c>
      <c r="AE95">
        <f t="shared" si="111"/>
        <v>-190.40926870715001</v>
      </c>
      <c r="AF95">
        <f t="shared" si="112"/>
        <v>-46.183941274635018</v>
      </c>
      <c r="AG95">
        <f t="shared" si="113"/>
        <v>-5.1723374086058618</v>
      </c>
      <c r="AH95">
        <f t="shared" si="114"/>
        <v>-1.15843149812207E-2</v>
      </c>
      <c r="AI95">
        <v>0</v>
      </c>
      <c r="AJ95">
        <v>0</v>
      </c>
      <c r="AK95">
        <f t="shared" si="115"/>
        <v>1</v>
      </c>
      <c r="AL95">
        <f t="shared" si="116"/>
        <v>0</v>
      </c>
      <c r="AM95">
        <f t="shared" si="117"/>
        <v>25851.706979233244</v>
      </c>
      <c r="AN95" t="s">
        <v>395</v>
      </c>
      <c r="AO95" t="s">
        <v>395</v>
      </c>
      <c r="AP95">
        <v>0</v>
      </c>
      <c r="AQ95">
        <v>0</v>
      </c>
      <c r="AR95" t="e">
        <f t="shared" si="118"/>
        <v>#DIV/0!</v>
      </c>
      <c r="AS95">
        <v>0</v>
      </c>
      <c r="AT95" t="s">
        <v>395</v>
      </c>
      <c r="AU95" t="s">
        <v>395</v>
      </c>
      <c r="AV95">
        <v>0</v>
      </c>
      <c r="AW95">
        <v>0</v>
      </c>
      <c r="AX95" t="e">
        <f t="shared" si="119"/>
        <v>#DIV/0!</v>
      </c>
      <c r="AY95">
        <v>0.5</v>
      </c>
      <c r="AZ95">
        <f t="shared" si="120"/>
        <v>1261.2954005572069</v>
      </c>
      <c r="BA95">
        <f t="shared" si="121"/>
        <v>21.516525261479305</v>
      </c>
      <c r="BB95" t="e">
        <f t="shared" si="122"/>
        <v>#DIV/0!</v>
      </c>
      <c r="BC95">
        <f t="shared" si="123"/>
        <v>1.7059068995236067E-2</v>
      </c>
      <c r="BD95" t="e">
        <f t="shared" si="124"/>
        <v>#DIV/0!</v>
      </c>
      <c r="BE95" t="e">
        <f t="shared" si="125"/>
        <v>#DIV/0!</v>
      </c>
      <c r="BF95" t="s">
        <v>395</v>
      </c>
      <c r="BG95">
        <v>0</v>
      </c>
      <c r="BH95" t="e">
        <f t="shared" si="126"/>
        <v>#DIV/0!</v>
      </c>
      <c r="BI95" t="e">
        <f t="shared" si="127"/>
        <v>#DIV/0!</v>
      </c>
      <c r="BJ95" t="e">
        <f t="shared" si="128"/>
        <v>#DIV/0!</v>
      </c>
      <c r="BK95" t="e">
        <f t="shared" si="129"/>
        <v>#DIV/0!</v>
      </c>
      <c r="BL95" t="e">
        <f t="shared" si="130"/>
        <v>#DIV/0!</v>
      </c>
      <c r="BM95" t="e">
        <f t="shared" si="131"/>
        <v>#DIV/0!</v>
      </c>
      <c r="BN95" t="e">
        <f t="shared" si="132"/>
        <v>#DIV/0!</v>
      </c>
      <c r="BO95" t="e">
        <f t="shared" si="133"/>
        <v>#DIV/0!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f t="shared" si="134"/>
        <v>1500.1</v>
      </c>
      <c r="CI95">
        <f t="shared" si="135"/>
        <v>1261.2954005572069</v>
      </c>
      <c r="CJ95">
        <f t="shared" si="136"/>
        <v>0.84080754653503564</v>
      </c>
      <c r="CK95">
        <f t="shared" si="137"/>
        <v>0.16115856481261895</v>
      </c>
      <c r="CL95">
        <v>6</v>
      </c>
      <c r="CM95">
        <v>0.5</v>
      </c>
      <c r="CN95" t="s">
        <v>396</v>
      </c>
      <c r="CO95">
        <v>2</v>
      </c>
      <c r="CP95">
        <v>1657261336.0999999</v>
      </c>
      <c r="CQ95">
        <v>1472.165</v>
      </c>
      <c r="CR95">
        <v>1500.03</v>
      </c>
      <c r="CS95">
        <v>21.720300000000002</v>
      </c>
      <c r="CT95">
        <v>17.497599999999998</v>
      </c>
      <c r="CU95">
        <v>1473.4</v>
      </c>
      <c r="CV95">
        <v>21.5471</v>
      </c>
      <c r="CW95">
        <v>600.16899999999998</v>
      </c>
      <c r="CX95">
        <v>101.27200000000001</v>
      </c>
      <c r="CY95">
        <v>9.9651600000000007E-2</v>
      </c>
      <c r="CZ95">
        <v>26.171900000000001</v>
      </c>
      <c r="DA95">
        <v>26.198799999999999</v>
      </c>
      <c r="DB95">
        <v>999.9</v>
      </c>
      <c r="DC95">
        <v>0</v>
      </c>
      <c r="DD95">
        <v>0</v>
      </c>
      <c r="DE95">
        <v>4988.75</v>
      </c>
      <c r="DF95">
        <v>0</v>
      </c>
      <c r="DG95">
        <v>2037.91</v>
      </c>
      <c r="DH95">
        <v>-27.744</v>
      </c>
      <c r="DI95">
        <v>1504.98</v>
      </c>
      <c r="DJ95">
        <v>1526.75</v>
      </c>
      <c r="DK95">
        <v>4.2226400000000002</v>
      </c>
      <c r="DL95">
        <v>1500.03</v>
      </c>
      <c r="DM95">
        <v>17.497599999999998</v>
      </c>
      <c r="DN95">
        <v>2.1996600000000002</v>
      </c>
      <c r="DO95">
        <v>1.77203</v>
      </c>
      <c r="DP95">
        <v>18.959900000000001</v>
      </c>
      <c r="DQ95">
        <v>15.542199999999999</v>
      </c>
      <c r="DR95">
        <v>1500.1</v>
      </c>
      <c r="DS95">
        <v>0.97299100000000005</v>
      </c>
      <c r="DT95">
        <v>2.7008899999999999E-2</v>
      </c>
      <c r="DU95">
        <v>0</v>
      </c>
      <c r="DV95">
        <v>734.38</v>
      </c>
      <c r="DW95">
        <v>4.9993100000000004</v>
      </c>
      <c r="DX95">
        <v>19712.900000000001</v>
      </c>
      <c r="DY95">
        <v>13260.1</v>
      </c>
      <c r="DZ95">
        <v>40.25</v>
      </c>
      <c r="EA95">
        <v>41.75</v>
      </c>
      <c r="EB95">
        <v>40.311999999999998</v>
      </c>
      <c r="EC95">
        <v>39.875</v>
      </c>
      <c r="ED95">
        <v>41.436999999999998</v>
      </c>
      <c r="EE95">
        <v>1454.72</v>
      </c>
      <c r="EF95">
        <v>40.380000000000003</v>
      </c>
      <c r="EG95">
        <v>0</v>
      </c>
      <c r="EH95">
        <v>1657261336.7</v>
      </c>
      <c r="EI95">
        <v>0</v>
      </c>
      <c r="EJ95">
        <v>733.33259999999996</v>
      </c>
      <c r="EK95">
        <v>6.3749230832922361</v>
      </c>
      <c r="EL95">
        <v>-870.12307474552836</v>
      </c>
      <c r="EM95">
        <v>19826.984</v>
      </c>
      <c r="EN95">
        <v>15</v>
      </c>
      <c r="EO95">
        <v>1657261364.5999999</v>
      </c>
      <c r="EP95" t="s">
        <v>638</v>
      </c>
      <c r="EQ95">
        <v>1657261364.5999999</v>
      </c>
      <c r="ER95">
        <v>1657260765.5999999</v>
      </c>
      <c r="ES95">
        <v>68</v>
      </c>
      <c r="ET95">
        <v>-8.5999999999999993E-2</v>
      </c>
      <c r="EU95">
        <v>1E-3</v>
      </c>
      <c r="EV95">
        <v>-1.2350000000000001</v>
      </c>
      <c r="EW95">
        <v>7.1999999999999995E-2</v>
      </c>
      <c r="EX95">
        <v>1500</v>
      </c>
      <c r="EY95">
        <v>18</v>
      </c>
      <c r="EZ95">
        <v>0.14000000000000001</v>
      </c>
      <c r="FA95">
        <v>0.02</v>
      </c>
      <c r="FB95">
        <v>-27.67342195121951</v>
      </c>
      <c r="FC95">
        <v>-0.36189825783975488</v>
      </c>
      <c r="FD95">
        <v>9.3236061567831902E-2</v>
      </c>
      <c r="FE95">
        <v>0</v>
      </c>
      <c r="FF95">
        <v>4.2238485365853666</v>
      </c>
      <c r="FG95">
        <v>-4.0678954703840302E-2</v>
      </c>
      <c r="FH95">
        <v>6.264937101265162E-3</v>
      </c>
      <c r="FI95">
        <v>1</v>
      </c>
      <c r="FJ95">
        <v>1</v>
      </c>
      <c r="FK95">
        <v>2</v>
      </c>
      <c r="FL95" t="s">
        <v>398</v>
      </c>
      <c r="FM95">
        <v>3.1786300000000001</v>
      </c>
      <c r="FN95">
        <v>2.7640600000000002</v>
      </c>
      <c r="FO95">
        <v>0.24523</v>
      </c>
      <c r="FP95">
        <v>0.24878400000000001</v>
      </c>
      <c r="FQ95">
        <v>0.11260000000000001</v>
      </c>
      <c r="FR95">
        <v>9.7339999999999996E-2</v>
      </c>
      <c r="FS95">
        <v>24083.1</v>
      </c>
      <c r="FT95">
        <v>18678.099999999999</v>
      </c>
      <c r="FU95">
        <v>29949.7</v>
      </c>
      <c r="FV95">
        <v>24309.4</v>
      </c>
      <c r="FW95">
        <v>35358.699999999997</v>
      </c>
      <c r="FX95">
        <v>32077.7</v>
      </c>
      <c r="FY95">
        <v>43799.6</v>
      </c>
      <c r="FZ95">
        <v>39697.9</v>
      </c>
      <c r="GA95">
        <v>2.1789499999999999</v>
      </c>
      <c r="GB95">
        <v>1.8950800000000001</v>
      </c>
      <c r="GC95">
        <v>0.149198</v>
      </c>
      <c r="GD95">
        <v>0</v>
      </c>
      <c r="GE95">
        <v>23.750699999999998</v>
      </c>
      <c r="GF95">
        <v>999.9</v>
      </c>
      <c r="GG95">
        <v>57</v>
      </c>
      <c r="GH95">
        <v>30.2</v>
      </c>
      <c r="GI95">
        <v>24.257200000000001</v>
      </c>
      <c r="GJ95">
        <v>30.864699999999999</v>
      </c>
      <c r="GK95">
        <v>39.070500000000003</v>
      </c>
      <c r="GL95">
        <v>1</v>
      </c>
      <c r="GM95">
        <v>-3.7964900000000003E-2</v>
      </c>
      <c r="GN95">
        <v>-0.105291</v>
      </c>
      <c r="GO95">
        <v>20.2697</v>
      </c>
      <c r="GP95">
        <v>5.2270200000000004</v>
      </c>
      <c r="GQ95">
        <v>11.904500000000001</v>
      </c>
      <c r="GR95">
        <v>4.9641500000000001</v>
      </c>
      <c r="GS95">
        <v>3.2919999999999998</v>
      </c>
      <c r="GT95">
        <v>9999</v>
      </c>
      <c r="GU95">
        <v>9999</v>
      </c>
      <c r="GV95">
        <v>5539.1</v>
      </c>
      <c r="GW95">
        <v>979.3</v>
      </c>
      <c r="GX95">
        <v>1.8769800000000001</v>
      </c>
      <c r="GY95">
        <v>1.8752</v>
      </c>
      <c r="GZ95">
        <v>1.8739300000000001</v>
      </c>
      <c r="HA95">
        <v>1.87303</v>
      </c>
      <c r="HB95">
        <v>1.87463</v>
      </c>
      <c r="HC95">
        <v>1.86955</v>
      </c>
      <c r="HD95">
        <v>1.87378</v>
      </c>
      <c r="HE95">
        <v>1.87883</v>
      </c>
      <c r="HF95">
        <v>0</v>
      </c>
      <c r="HG95">
        <v>0</v>
      </c>
      <c r="HH95">
        <v>0</v>
      </c>
      <c r="HI95">
        <v>0</v>
      </c>
      <c r="HJ95" t="s">
        <v>399</v>
      </c>
      <c r="HK95" t="s">
        <v>400</v>
      </c>
      <c r="HL95" t="s">
        <v>401</v>
      </c>
      <c r="HM95" t="s">
        <v>401</v>
      </c>
      <c r="HN95" t="s">
        <v>401</v>
      </c>
      <c r="HO95" t="s">
        <v>401</v>
      </c>
      <c r="HP95">
        <v>0</v>
      </c>
      <c r="HQ95">
        <v>100</v>
      </c>
      <c r="HR95">
        <v>100</v>
      </c>
      <c r="HS95">
        <v>-1.2350000000000001</v>
      </c>
      <c r="HT95">
        <v>0.17319999999999999</v>
      </c>
      <c r="HU95">
        <v>0.5444831286774362</v>
      </c>
      <c r="HV95">
        <v>9.7846438420996166E-4</v>
      </c>
      <c r="HW95">
        <v>-2.5827086373742828E-6</v>
      </c>
      <c r="HX95">
        <v>7.8586341386663365E-10</v>
      </c>
      <c r="HY95">
        <v>-9.9647779853042989E-2</v>
      </c>
      <c r="HZ95">
        <v>-8.4438002641763817E-3</v>
      </c>
      <c r="IA95">
        <v>1.264093270743213E-3</v>
      </c>
      <c r="IB95">
        <v>-1.32040390140585E-5</v>
      </c>
      <c r="IC95">
        <v>5</v>
      </c>
      <c r="ID95">
        <v>2007</v>
      </c>
      <c r="IE95">
        <v>1</v>
      </c>
      <c r="IF95">
        <v>23</v>
      </c>
      <c r="IG95">
        <v>1.3</v>
      </c>
      <c r="IH95">
        <v>9.5</v>
      </c>
      <c r="II95">
        <v>3.0615199999999998</v>
      </c>
      <c r="IJ95">
        <v>2.3938000000000001</v>
      </c>
      <c r="IK95">
        <v>1.42578</v>
      </c>
      <c r="IL95">
        <v>2.2912599999999999</v>
      </c>
      <c r="IM95">
        <v>1.5478499999999999</v>
      </c>
      <c r="IN95">
        <v>2.3718300000000001</v>
      </c>
      <c r="IO95">
        <v>32.421199999999999</v>
      </c>
      <c r="IP95">
        <v>13.991899999999999</v>
      </c>
      <c r="IQ95">
        <v>18</v>
      </c>
      <c r="IR95">
        <v>632.46500000000003</v>
      </c>
      <c r="IS95">
        <v>433.71300000000002</v>
      </c>
      <c r="IT95">
        <v>24.999600000000001</v>
      </c>
      <c r="IU95">
        <v>26.747699999999998</v>
      </c>
      <c r="IV95">
        <v>29.9998</v>
      </c>
      <c r="IW95">
        <v>26.838100000000001</v>
      </c>
      <c r="IX95">
        <v>26.799199999999999</v>
      </c>
      <c r="IY95">
        <v>61.294600000000003</v>
      </c>
      <c r="IZ95">
        <v>28.541899999999998</v>
      </c>
      <c r="JA95">
        <v>0</v>
      </c>
      <c r="JB95">
        <v>25</v>
      </c>
      <c r="JC95">
        <v>1500</v>
      </c>
      <c r="JD95">
        <v>17.539000000000001</v>
      </c>
      <c r="JE95">
        <v>100.99</v>
      </c>
      <c r="JF95">
        <v>100.964</v>
      </c>
    </row>
    <row r="96" spans="1:266" x14ac:dyDescent="0.2">
      <c r="A96">
        <v>80</v>
      </c>
      <c r="B96">
        <v>1657261440.5999999</v>
      </c>
      <c r="C96">
        <v>10402.5</v>
      </c>
      <c r="D96" t="s">
        <v>639</v>
      </c>
      <c r="E96" t="s">
        <v>640</v>
      </c>
      <c r="F96" t="s">
        <v>394</v>
      </c>
      <c r="H96" t="s">
        <v>477</v>
      </c>
      <c r="I96" t="s">
        <v>603</v>
      </c>
      <c r="J96" t="s">
        <v>604</v>
      </c>
      <c r="K96">
        <v>1657261440.5999999</v>
      </c>
      <c r="L96">
        <f t="shared" si="92"/>
        <v>4.2116746363956041E-3</v>
      </c>
      <c r="M96">
        <f t="shared" si="93"/>
        <v>4.2116746363956041</v>
      </c>
      <c r="N96">
        <f t="shared" si="94"/>
        <v>22.615347891097333</v>
      </c>
      <c r="O96">
        <f t="shared" si="95"/>
        <v>1969.1890000000001</v>
      </c>
      <c r="P96">
        <f t="shared" si="96"/>
        <v>1813.7397038783245</v>
      </c>
      <c r="Q96">
        <f t="shared" si="97"/>
        <v>183.86783708830927</v>
      </c>
      <c r="R96">
        <f t="shared" si="98"/>
        <v>199.62650730635403</v>
      </c>
      <c r="S96">
        <f t="shared" si="99"/>
        <v>0.34121610745543601</v>
      </c>
      <c r="T96">
        <f t="shared" si="100"/>
        <v>1.9195546879822725</v>
      </c>
      <c r="U96">
        <f t="shared" si="101"/>
        <v>0.31075261038574575</v>
      </c>
      <c r="V96">
        <f t="shared" si="102"/>
        <v>0.19673025926002713</v>
      </c>
      <c r="W96">
        <f t="shared" si="103"/>
        <v>241.74482507491291</v>
      </c>
      <c r="X96">
        <f t="shared" si="104"/>
        <v>26.995668850305361</v>
      </c>
      <c r="Y96">
        <f t="shared" si="105"/>
        <v>26.995668850305361</v>
      </c>
      <c r="Z96">
        <f t="shared" si="106"/>
        <v>3.5782493302830631</v>
      </c>
      <c r="AA96">
        <f t="shared" si="107"/>
        <v>64.52730393986819</v>
      </c>
      <c r="AB96">
        <f t="shared" si="108"/>
        <v>2.2437528401352003</v>
      </c>
      <c r="AC96">
        <f t="shared" si="109"/>
        <v>3.4772146101534207</v>
      </c>
      <c r="AD96">
        <f t="shared" si="110"/>
        <v>1.3344964901478629</v>
      </c>
      <c r="AE96">
        <f t="shared" si="111"/>
        <v>-185.73485146504615</v>
      </c>
      <c r="AF96">
        <f t="shared" si="112"/>
        <v>-50.374263752925387</v>
      </c>
      <c r="AG96">
        <f t="shared" si="113"/>
        <v>-5.6494636795450628</v>
      </c>
      <c r="AH96">
        <f t="shared" si="114"/>
        <v>-1.3753822603675303E-2</v>
      </c>
      <c r="AI96">
        <v>0</v>
      </c>
      <c r="AJ96">
        <v>0</v>
      </c>
      <c r="AK96">
        <f t="shared" si="115"/>
        <v>1</v>
      </c>
      <c r="AL96">
        <f t="shared" si="116"/>
        <v>0</v>
      </c>
      <c r="AM96">
        <f t="shared" si="117"/>
        <v>25928.157484359286</v>
      </c>
      <c r="AN96" t="s">
        <v>395</v>
      </c>
      <c r="AO96" t="s">
        <v>395</v>
      </c>
      <c r="AP96">
        <v>0</v>
      </c>
      <c r="AQ96">
        <v>0</v>
      </c>
      <c r="AR96" t="e">
        <f t="shared" si="118"/>
        <v>#DIV/0!</v>
      </c>
      <c r="AS96">
        <v>0</v>
      </c>
      <c r="AT96" t="s">
        <v>395</v>
      </c>
      <c r="AU96" t="s">
        <v>395</v>
      </c>
      <c r="AV96">
        <v>0</v>
      </c>
      <c r="AW96">
        <v>0</v>
      </c>
      <c r="AX96" t="e">
        <f t="shared" si="119"/>
        <v>#DIV/0!</v>
      </c>
      <c r="AY96">
        <v>0.5</v>
      </c>
      <c r="AZ96">
        <f t="shared" si="120"/>
        <v>1261.2528005569498</v>
      </c>
      <c r="BA96">
        <f t="shared" si="121"/>
        <v>22.615347891097333</v>
      </c>
      <c r="BB96" t="e">
        <f t="shared" si="122"/>
        <v>#DIV/0!</v>
      </c>
      <c r="BC96">
        <f t="shared" si="123"/>
        <v>1.7930860396195548E-2</v>
      </c>
      <c r="BD96" t="e">
        <f t="shared" si="124"/>
        <v>#DIV/0!</v>
      </c>
      <c r="BE96" t="e">
        <f t="shared" si="125"/>
        <v>#DIV/0!</v>
      </c>
      <c r="BF96" t="s">
        <v>395</v>
      </c>
      <c r="BG96">
        <v>0</v>
      </c>
      <c r="BH96" t="e">
        <f t="shared" si="126"/>
        <v>#DIV/0!</v>
      </c>
      <c r="BI96" t="e">
        <f t="shared" si="127"/>
        <v>#DIV/0!</v>
      </c>
      <c r="BJ96" t="e">
        <f t="shared" si="128"/>
        <v>#DIV/0!</v>
      </c>
      <c r="BK96" t="e">
        <f t="shared" si="129"/>
        <v>#DIV/0!</v>
      </c>
      <c r="BL96" t="e">
        <f t="shared" si="130"/>
        <v>#DIV/0!</v>
      </c>
      <c r="BM96" t="e">
        <f t="shared" si="131"/>
        <v>#DIV/0!</v>
      </c>
      <c r="BN96" t="e">
        <f t="shared" si="132"/>
        <v>#DIV/0!</v>
      </c>
      <c r="BO96" t="e">
        <f t="shared" si="133"/>
        <v>#DIV/0!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f t="shared" si="134"/>
        <v>1500.05</v>
      </c>
      <c r="CI96">
        <f t="shared" si="135"/>
        <v>1261.2528005569498</v>
      </c>
      <c r="CJ96">
        <f t="shared" si="136"/>
        <v>0.8408071734655177</v>
      </c>
      <c r="CK96">
        <f t="shared" si="137"/>
        <v>0.161157844788449</v>
      </c>
      <c r="CL96">
        <v>6</v>
      </c>
      <c r="CM96">
        <v>0.5</v>
      </c>
      <c r="CN96" t="s">
        <v>396</v>
      </c>
      <c r="CO96">
        <v>2</v>
      </c>
      <c r="CP96">
        <v>1657261440.5999999</v>
      </c>
      <c r="CQ96">
        <v>1969.1890000000001</v>
      </c>
      <c r="CR96">
        <v>2000.09</v>
      </c>
      <c r="CS96">
        <v>22.133199999999999</v>
      </c>
      <c r="CT96">
        <v>18.015799999999999</v>
      </c>
      <c r="CU96">
        <v>1970.85</v>
      </c>
      <c r="CV96">
        <v>22.0642</v>
      </c>
      <c r="CW96">
        <v>600.154</v>
      </c>
      <c r="CX96">
        <v>101.27500000000001</v>
      </c>
      <c r="CY96">
        <v>9.9986000000000005E-2</v>
      </c>
      <c r="CZ96">
        <v>26.508900000000001</v>
      </c>
      <c r="DA96">
        <v>26.556799999999999</v>
      </c>
      <c r="DB96">
        <v>999.9</v>
      </c>
      <c r="DC96">
        <v>0</v>
      </c>
      <c r="DD96">
        <v>0</v>
      </c>
      <c r="DE96">
        <v>5006.25</v>
      </c>
      <c r="DF96">
        <v>0</v>
      </c>
      <c r="DG96">
        <v>1444.91</v>
      </c>
      <c r="DH96">
        <v>-30.866599999999998</v>
      </c>
      <c r="DI96">
        <v>2014.04</v>
      </c>
      <c r="DJ96">
        <v>2036.79</v>
      </c>
      <c r="DK96">
        <v>4.2359900000000001</v>
      </c>
      <c r="DL96">
        <v>2000.09</v>
      </c>
      <c r="DM96">
        <v>18.015799999999999</v>
      </c>
      <c r="DN96">
        <v>2.2535400000000001</v>
      </c>
      <c r="DO96">
        <v>1.8245499999999999</v>
      </c>
      <c r="DP96">
        <v>19.348099999999999</v>
      </c>
      <c r="DQ96">
        <v>15.998699999999999</v>
      </c>
      <c r="DR96">
        <v>1500.05</v>
      </c>
      <c r="DS96">
        <v>0.97300600000000004</v>
      </c>
      <c r="DT96">
        <v>2.69936E-2</v>
      </c>
      <c r="DU96">
        <v>0</v>
      </c>
      <c r="DV96">
        <v>733.70399999999995</v>
      </c>
      <c r="DW96">
        <v>4.9993100000000004</v>
      </c>
      <c r="DX96">
        <v>19805.2</v>
      </c>
      <c r="DY96">
        <v>13259.7</v>
      </c>
      <c r="DZ96">
        <v>39.561999999999998</v>
      </c>
      <c r="EA96">
        <v>40.375</v>
      </c>
      <c r="EB96">
        <v>39.75</v>
      </c>
      <c r="EC96">
        <v>39.25</v>
      </c>
      <c r="ED96">
        <v>40.625</v>
      </c>
      <c r="EE96">
        <v>1454.69</v>
      </c>
      <c r="EF96">
        <v>40.36</v>
      </c>
      <c r="EG96">
        <v>0</v>
      </c>
      <c r="EH96">
        <v>1657261441.0999999</v>
      </c>
      <c r="EI96">
        <v>0</v>
      </c>
      <c r="EJ96">
        <v>732.94996000000003</v>
      </c>
      <c r="EK96">
        <v>8.6932307868091208</v>
      </c>
      <c r="EL96">
        <v>486.27692235396319</v>
      </c>
      <c r="EM96">
        <v>19713.576000000001</v>
      </c>
      <c r="EN96">
        <v>15</v>
      </c>
      <c r="EO96">
        <v>1657261477.0999999</v>
      </c>
      <c r="EP96" t="s">
        <v>641</v>
      </c>
      <c r="EQ96">
        <v>1657261475.5999999</v>
      </c>
      <c r="ER96">
        <v>1657261477.0999999</v>
      </c>
      <c r="ES96">
        <v>69</v>
      </c>
      <c r="ET96">
        <v>-3.2000000000000001E-2</v>
      </c>
      <c r="EU96">
        <v>-1.2E-2</v>
      </c>
      <c r="EV96">
        <v>-1.661</v>
      </c>
      <c r="EW96">
        <v>6.9000000000000006E-2</v>
      </c>
      <c r="EX96">
        <v>2000</v>
      </c>
      <c r="EY96">
        <v>18</v>
      </c>
      <c r="EZ96">
        <v>0.16</v>
      </c>
      <c r="FA96">
        <v>0.03</v>
      </c>
      <c r="FB96">
        <v>-30.517787500000001</v>
      </c>
      <c r="FC96">
        <v>-0.5909954971857676</v>
      </c>
      <c r="FD96">
        <v>0.1084512360176224</v>
      </c>
      <c r="FE96">
        <v>0</v>
      </c>
      <c r="FF96">
        <v>4.2325487500000003</v>
      </c>
      <c r="FG96">
        <v>0.1576017636022424</v>
      </c>
      <c r="FH96">
        <v>2.5337159685677142E-2</v>
      </c>
      <c r="FI96">
        <v>1</v>
      </c>
      <c r="FJ96">
        <v>1</v>
      </c>
      <c r="FK96">
        <v>2</v>
      </c>
      <c r="FL96" t="s">
        <v>398</v>
      </c>
      <c r="FM96">
        <v>3.1786599999999998</v>
      </c>
      <c r="FN96">
        <v>2.7644700000000002</v>
      </c>
      <c r="FO96">
        <v>0.291161</v>
      </c>
      <c r="FP96">
        <v>0.29454999999999998</v>
      </c>
      <c r="FQ96">
        <v>0.11450399999999999</v>
      </c>
      <c r="FR96">
        <v>9.9382700000000004E-2</v>
      </c>
      <c r="FS96">
        <v>22618.5</v>
      </c>
      <c r="FT96">
        <v>17540.3</v>
      </c>
      <c r="FU96">
        <v>29949.200000000001</v>
      </c>
      <c r="FV96">
        <v>24308</v>
      </c>
      <c r="FW96">
        <v>35283.1</v>
      </c>
      <c r="FX96">
        <v>32004.5</v>
      </c>
      <c r="FY96">
        <v>43800.1</v>
      </c>
      <c r="FZ96">
        <v>39696.400000000001</v>
      </c>
      <c r="GA96">
        <v>2.1799200000000001</v>
      </c>
      <c r="GB96">
        <v>1.89828</v>
      </c>
      <c r="GC96">
        <v>0.150949</v>
      </c>
      <c r="GD96">
        <v>0</v>
      </c>
      <c r="GE96">
        <v>24.081399999999999</v>
      </c>
      <c r="GF96">
        <v>999.9</v>
      </c>
      <c r="GG96">
        <v>56.7</v>
      </c>
      <c r="GH96">
        <v>30.2</v>
      </c>
      <c r="GI96">
        <v>24.128900000000002</v>
      </c>
      <c r="GJ96">
        <v>30.8247</v>
      </c>
      <c r="GK96">
        <v>38.657899999999998</v>
      </c>
      <c r="GL96">
        <v>1</v>
      </c>
      <c r="GM96">
        <v>-4.0551299999999998E-2</v>
      </c>
      <c r="GN96">
        <v>-7.4400900000000006E-2</v>
      </c>
      <c r="GO96">
        <v>20.267900000000001</v>
      </c>
      <c r="GP96">
        <v>5.2274700000000003</v>
      </c>
      <c r="GQ96">
        <v>11.905099999999999</v>
      </c>
      <c r="GR96">
        <v>4.9646999999999997</v>
      </c>
      <c r="GS96">
        <v>3.2919999999999998</v>
      </c>
      <c r="GT96">
        <v>9999</v>
      </c>
      <c r="GU96">
        <v>9999</v>
      </c>
      <c r="GV96">
        <v>5539.1</v>
      </c>
      <c r="GW96">
        <v>979.3</v>
      </c>
      <c r="GX96">
        <v>1.8769800000000001</v>
      </c>
      <c r="GY96">
        <v>1.8751599999999999</v>
      </c>
      <c r="GZ96">
        <v>1.87391</v>
      </c>
      <c r="HA96">
        <v>1.8730599999999999</v>
      </c>
      <c r="HB96">
        <v>1.8746400000000001</v>
      </c>
      <c r="HC96">
        <v>1.8695299999999999</v>
      </c>
      <c r="HD96">
        <v>1.87378</v>
      </c>
      <c r="HE96">
        <v>1.8788400000000001</v>
      </c>
      <c r="HF96">
        <v>0</v>
      </c>
      <c r="HG96">
        <v>0</v>
      </c>
      <c r="HH96">
        <v>0</v>
      </c>
      <c r="HI96">
        <v>0</v>
      </c>
      <c r="HJ96" t="s">
        <v>399</v>
      </c>
      <c r="HK96" t="s">
        <v>400</v>
      </c>
      <c r="HL96" t="s">
        <v>401</v>
      </c>
      <c r="HM96" t="s">
        <v>401</v>
      </c>
      <c r="HN96" t="s">
        <v>401</v>
      </c>
      <c r="HO96" t="s">
        <v>401</v>
      </c>
      <c r="HP96">
        <v>0</v>
      </c>
      <c r="HQ96">
        <v>100</v>
      </c>
      <c r="HR96">
        <v>100</v>
      </c>
      <c r="HS96">
        <v>-1.661</v>
      </c>
      <c r="HT96">
        <v>6.9000000000000006E-2</v>
      </c>
      <c r="HU96">
        <v>0.45817622655493911</v>
      </c>
      <c r="HV96">
        <v>9.7846438420996166E-4</v>
      </c>
      <c r="HW96">
        <v>-2.5827086373742828E-6</v>
      </c>
      <c r="HX96">
        <v>7.8586341386663365E-10</v>
      </c>
      <c r="HY96">
        <v>-9.9647779853042989E-2</v>
      </c>
      <c r="HZ96">
        <v>-8.4438002641763817E-3</v>
      </c>
      <c r="IA96">
        <v>1.264093270743213E-3</v>
      </c>
      <c r="IB96">
        <v>-1.32040390140585E-5</v>
      </c>
      <c r="IC96">
        <v>5</v>
      </c>
      <c r="ID96">
        <v>2007</v>
      </c>
      <c r="IE96">
        <v>1</v>
      </c>
      <c r="IF96">
        <v>23</v>
      </c>
      <c r="IG96">
        <v>1.3</v>
      </c>
      <c r="IH96">
        <v>11.2</v>
      </c>
      <c r="II96">
        <v>3.8635299999999999</v>
      </c>
      <c r="IJ96">
        <v>2.3584000000000001</v>
      </c>
      <c r="IK96">
        <v>1.42578</v>
      </c>
      <c r="IL96">
        <v>2.2924799999999999</v>
      </c>
      <c r="IM96">
        <v>1.5478499999999999</v>
      </c>
      <c r="IN96">
        <v>2.35107</v>
      </c>
      <c r="IO96">
        <v>32.465400000000002</v>
      </c>
      <c r="IP96">
        <v>13.974399999999999</v>
      </c>
      <c r="IQ96">
        <v>18</v>
      </c>
      <c r="IR96">
        <v>632.92899999999997</v>
      </c>
      <c r="IS96">
        <v>435.42599999999999</v>
      </c>
      <c r="IT96">
        <v>25</v>
      </c>
      <c r="IU96">
        <v>26.7026</v>
      </c>
      <c r="IV96">
        <v>30.0002</v>
      </c>
      <c r="IW96">
        <v>26.814299999999999</v>
      </c>
      <c r="IX96">
        <v>26.7822</v>
      </c>
      <c r="IY96">
        <v>77.373900000000006</v>
      </c>
      <c r="IZ96">
        <v>26.1465</v>
      </c>
      <c r="JA96">
        <v>0</v>
      </c>
      <c r="JB96">
        <v>25</v>
      </c>
      <c r="JC96">
        <v>2000</v>
      </c>
      <c r="JD96">
        <v>18.1265</v>
      </c>
      <c r="JE96">
        <v>100.99</v>
      </c>
      <c r="JF96">
        <v>100.959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2022-07-08T06:31:14Z</dcterms:created>
  <dcterms:modified xsi:type="dcterms:W3CDTF">2022-07-08T22:13:31Z</dcterms:modified>
</cp:coreProperties>
</file>