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9600\OneDrive\桌面\git_learn\task-tool-with-python\"/>
    </mc:Choice>
  </mc:AlternateContent>
  <bookViews>
    <workbookView xWindow="0" yWindow="0" windowWidth="21576" windowHeight="7932"/>
  </bookViews>
  <sheets>
    <sheet name="office 2013 版本" sheetId="7" r:id="rId1"/>
    <sheet name="office 2013 ODBC set" sheetId="5" r:id="rId2"/>
    <sheet name="輸入" sheetId="4" r:id="rId3"/>
    <sheet name="週報" sheetId="3" r:id="rId4"/>
  </sheets>
  <definedNames>
    <definedName name="main_task_to_excel" localSheetId="1" hidden="1">'office 2013 ODBC set'!$A$1:$E$13</definedName>
    <definedName name="外部資料_1" localSheetId="2" hidden="1">輸入!$A$1:$E$9</definedName>
  </definedNames>
  <calcPr calcId="152511"/>
  <pivotCaches>
    <pivotCache cacheId="10" r:id="rId5"/>
    <pivotCache cacheId="15" r:id="rId6"/>
  </pivotCaches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G2" i="5"/>
  <c r="G3" i="5"/>
  <c r="G4" i="5"/>
  <c r="G5" i="5"/>
  <c r="G6" i="5"/>
  <c r="G7" i="5"/>
  <c r="G8" i="5"/>
  <c r="G9" i="5"/>
  <c r="G10" i="5"/>
  <c r="G11" i="5"/>
  <c r="G12" i="5"/>
  <c r="G13" i="5"/>
  <c r="H2" i="5"/>
  <c r="H3" i="5"/>
  <c r="H4" i="5"/>
  <c r="H5" i="5"/>
  <c r="H6" i="5"/>
  <c r="H7" i="5"/>
  <c r="H8" i="5"/>
  <c r="H9" i="5"/>
  <c r="H10" i="5"/>
  <c r="H11" i="5"/>
  <c r="H12" i="5"/>
  <c r="H13" i="5"/>
  <c r="I2" i="5"/>
  <c r="I3" i="5"/>
  <c r="I4" i="5"/>
  <c r="I5" i="5"/>
  <c r="I6" i="5"/>
  <c r="I7" i="5"/>
  <c r="I8" i="5"/>
  <c r="I9" i="5"/>
  <c r="I10" i="5"/>
  <c r="I11" i="5"/>
  <c r="I12" i="5"/>
  <c r="I13" i="5"/>
  <c r="J2" i="5"/>
  <c r="J3" i="5"/>
  <c r="J4" i="5"/>
  <c r="J5" i="5"/>
  <c r="J6" i="5"/>
  <c r="J7" i="5"/>
  <c r="J8" i="5"/>
  <c r="J9" i="5"/>
  <c r="J10" i="5"/>
  <c r="J11" i="5"/>
  <c r="J12" i="5"/>
  <c r="J13" i="5"/>
  <c r="F2" i="4" l="1"/>
  <c r="F3" i="4"/>
  <c r="F4" i="4"/>
  <c r="F5" i="4"/>
  <c r="F6" i="4"/>
  <c r="F7" i="4"/>
  <c r="F8" i="4"/>
  <c r="F9" i="4"/>
  <c r="G2" i="4"/>
  <c r="G3" i="4"/>
  <c r="G4" i="4"/>
  <c r="G5" i="4"/>
  <c r="G6" i="4"/>
  <c r="G7" i="4"/>
  <c r="G8" i="4"/>
  <c r="G9" i="4"/>
  <c r="H2" i="4"/>
  <c r="H3" i="4"/>
  <c r="H4" i="4"/>
  <c r="H5" i="4"/>
  <c r="H6" i="4"/>
  <c r="H7" i="4"/>
  <c r="H8" i="4"/>
  <c r="H9" i="4"/>
  <c r="I2" i="4"/>
  <c r="I3" i="4"/>
  <c r="I4" i="4"/>
  <c r="I5" i="4"/>
  <c r="I6" i="4"/>
  <c r="I7" i="4"/>
  <c r="I8" i="4"/>
  <c r="I9" i="4"/>
  <c r="J2" i="4"/>
  <c r="J3" i="4"/>
  <c r="J4" i="4"/>
  <c r="J5" i="4"/>
  <c r="J6" i="4"/>
  <c r="J7" i="4"/>
  <c r="J8" i="4"/>
  <c r="J9" i="4"/>
</calcChain>
</file>

<file path=xl/connections.xml><?xml version="1.0" encoding="utf-8"?>
<connections xmlns="http://schemas.openxmlformats.org/spreadsheetml/2006/main">
  <connection id="1" odcFile="C:\Users\a9600\OneDrive\文件\我的資料來源\main task_to_excel.odc" name="main task_to_excel" type="1" refreshedVersion="5" background="1" saveData="1" credentials="none">
    <dbPr connection="DSN=sqlite ODBC;Database=C:\Users\a9600\OneDrive\桌面\git_learn\task-tool-with-python\tasks.db;StepAPI=0;SyncPragma=;NoTXN=0;Timeout=;ShortNames=0;LongNames=0;NoCreat=0;NoWCHAR=0;FKSupport=0;JournalMode=;OEMCP=0;LoadExt=;BigInt=0;JDConv=0;AttachAs=;ILike=0" command="SELECT * FROM &quot;main&quot;.&quot;task_to_excel&quot;"/>
  </connection>
  <connection id="2" keepAlive="1" name="查詢 - task_to_excel" description="與活頁簿中 'task_to_excel' 查詢的連接。" type="5" refreshedVersion="6" background="1" saveData="1">
    <dbPr connection="Provider=Microsoft.Mashup.OleDb.1;Data Source=$Workbook$;Location=task_to_excel;Extended Properties=&quot;&quot;" command="SELECT * FROM [task_to_excel]"/>
  </connection>
</connections>
</file>

<file path=xl/sharedStrings.xml><?xml version="1.0" encoding="utf-8"?>
<sst xmlns="http://schemas.openxmlformats.org/spreadsheetml/2006/main" count="117" uniqueCount="38">
  <si>
    <t>2024-09-19</t>
  </si>
  <si>
    <t>總計</t>
  </si>
  <si>
    <t>name</t>
  </si>
  <si>
    <t>date</t>
  </si>
  <si>
    <t>task</t>
  </si>
  <si>
    <t>score</t>
  </si>
  <si>
    <t>created_at</t>
  </si>
  <si>
    <t>張宏宇</t>
  </si>
  <si>
    <t>測試機</t>
  </si>
  <si>
    <t>2024-09-26</t>
  </si>
  <si>
    <t>123</t>
  </si>
  <si>
    <t>ODBC 連線</t>
  </si>
  <si>
    <t>任務截止日</t>
  </si>
  <si>
    <t>user1</t>
  </si>
  <si>
    <t>user1_test</t>
  </si>
  <si>
    <t>user2</t>
  </si>
  <si>
    <t>user2_test</t>
  </si>
  <si>
    <t>user2</t>
    <phoneticPr fontId="1" type="noConversion"/>
  </si>
  <si>
    <t>user1 合計</t>
  </si>
  <si>
    <t>user2 合計</t>
  </si>
  <si>
    <t>張宏宇 合計</t>
  </si>
  <si>
    <t>test2</t>
  </si>
  <si>
    <t>test3</t>
  </si>
  <si>
    <t xml:space="preserve"> </t>
    <phoneticPr fontId="1" type="noConversion"/>
  </si>
  <si>
    <t xml:space="preserve"> user1</t>
  </si>
  <si>
    <t xml:space="preserve"> user2</t>
  </si>
  <si>
    <t>20240926</t>
  </si>
  <si>
    <t>任務週報評分表</t>
  </si>
  <si>
    <t>sleep</t>
  </si>
  <si>
    <t>test 1</t>
  </si>
  <si>
    <t>ODBC測試連線</t>
  </si>
  <si>
    <t>2024-10-03</t>
  </si>
  <si>
    <t>delete query board</t>
  </si>
  <si>
    <t>截止年月</t>
  </si>
  <si>
    <t>截止年</t>
  </si>
  <si>
    <t>列標籤</t>
  </si>
  <si>
    <t>計數 - user1</t>
  </si>
  <si>
    <t>計數 -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</si>
</sst>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20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27" formatCode="yyyy/m/d\ hh:mm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ckpogopogo" refreshedDate="45563.038111226851" createdVersion="6" refreshedVersion="5" minRefreshableVersion="3" recordCount="9">
  <cacheSource type="worksheet">
    <worksheetSource ref="A1:J1048576" sheet="輸入"/>
  </cacheSource>
  <cacheFields count="10">
    <cacheField name="name" numFmtId="0">
      <sharedItems containsBlank="1" count="4">
        <s v="張宏宇"/>
        <s v="user1"/>
        <s v="user2"/>
        <m/>
      </sharedItems>
    </cacheField>
    <cacheField name="date" numFmtId="0">
      <sharedItems containsBlank="1"/>
    </cacheField>
    <cacheField name="task" numFmtId="0">
      <sharedItems containsBlank="1" count="8">
        <s v="測試機"/>
        <s v="123"/>
        <s v="ODBC 連線"/>
        <s v="user1_test"/>
        <s v="user2_test"/>
        <s v="test2"/>
        <s v="test3"/>
        <m/>
      </sharedItems>
    </cacheField>
    <cacheField name="score" numFmtId="0">
      <sharedItems containsString="0" containsBlank="1" containsNumber="1" containsInteger="1" minValue="1" maxValue="1"/>
    </cacheField>
    <cacheField name="created_at" numFmtId="0">
      <sharedItems containsNonDate="0" containsDate="1" containsString="0" containsBlank="1" minDate="2024-09-18T11:07:30" maxDate="2024-09-21T13:14:33"/>
    </cacheField>
    <cacheField name="任務截止日" numFmtId="0">
      <sharedItems containsBlank="1" count="3">
        <s v="20240919"/>
        <s v="20240926"/>
        <m/>
      </sharedItems>
    </cacheField>
    <cacheField name="截止年月" numFmtId="0">
      <sharedItems containsBlank="1"/>
    </cacheField>
    <cacheField name="截止年" numFmtId="0">
      <sharedItems containsBlank="1"/>
    </cacheField>
    <cacheField name="user1" numFmtId="0">
      <sharedItems containsString="0" containsBlank="1" containsNumber="1" containsInteger="1" minValue="0" maxValue="1"/>
    </cacheField>
    <cacheField name="user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ckpogopogo" refreshedDate="45563.038670949078" createdVersion="5" refreshedVersion="5" minRefreshableVersion="3" recordCount="13">
  <cacheSource type="worksheet">
    <worksheetSource ref="A1:J1048576" sheet="office 2013 ODBC set"/>
  </cacheSource>
  <cacheFields count="10">
    <cacheField name="name" numFmtId="0">
      <sharedItems containsBlank="1" count="4">
        <s v="張宏宇"/>
        <s v="user1"/>
        <s v="user2"/>
        <m/>
      </sharedItems>
    </cacheField>
    <cacheField name="date" numFmtId="0">
      <sharedItems containsBlank="1" count="4">
        <s v="2024-09-19"/>
        <s v="2024-09-26"/>
        <s v="2024-10-03"/>
        <m/>
      </sharedItems>
    </cacheField>
    <cacheField name="task" numFmtId="0">
      <sharedItems containsBlank="1" count="12">
        <s v="測試機"/>
        <s v="123"/>
        <s v="ODBC 連線"/>
        <s v="user1_test"/>
        <s v="user2_test"/>
        <s v="test2"/>
        <s v="test3"/>
        <s v="sleep"/>
        <s v="test 1"/>
        <s v="ODBC測試連線"/>
        <s v="delete query board"/>
        <m/>
      </sharedItems>
    </cacheField>
    <cacheField name="score" numFmtId="0">
      <sharedItems containsString="0" containsBlank="1" containsNumber="1" containsInteger="1" minValue="1" maxValue="1"/>
    </cacheField>
    <cacheField name="created_at" numFmtId="0">
      <sharedItems containsNonDate="0" containsDate="1" containsString="0" containsBlank="1" minDate="2024-09-18T11:07:30" maxDate="2024-09-28T00:26:31"/>
    </cacheField>
    <cacheField name="任務截止日" numFmtId="0">
      <sharedItems containsBlank="1"/>
    </cacheField>
    <cacheField name="截止年月" numFmtId="0">
      <sharedItems containsBlank="1"/>
    </cacheField>
    <cacheField name="截止年" numFmtId="0">
      <sharedItems containsBlank="1"/>
    </cacheField>
    <cacheField name="user1" numFmtId="0">
      <sharedItems containsString="0" containsBlank="1" containsNumber="1" containsInteger="1" minValue="0" maxValue="1"/>
    </cacheField>
    <cacheField name="user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2024-09-19"/>
    <x v="0"/>
    <n v="1"/>
    <d v="2024-09-18T11:07:30"/>
    <x v="0"/>
    <s v="202409"/>
    <s v="2024"/>
    <n v="0"/>
    <n v="0"/>
  </r>
  <r>
    <x v="0"/>
    <s v="2024-09-26"/>
    <x v="1"/>
    <n v="1"/>
    <d v="2024-09-21T09:40:51"/>
    <x v="1"/>
    <s v="202409"/>
    <s v="2024"/>
    <n v="0"/>
    <n v="0"/>
  </r>
  <r>
    <x v="0"/>
    <s v="2024-09-26"/>
    <x v="1"/>
    <n v="1"/>
    <d v="2024-09-21T09:45:15"/>
    <x v="1"/>
    <s v="202409"/>
    <s v="2024"/>
    <n v="0"/>
    <n v="0"/>
  </r>
  <r>
    <x v="0"/>
    <s v="2024-09-26"/>
    <x v="2"/>
    <n v="1"/>
    <d v="2024-09-21T12:41:00"/>
    <x v="1"/>
    <s v="202409"/>
    <s v="2024"/>
    <n v="0"/>
    <n v="0"/>
  </r>
  <r>
    <x v="1"/>
    <s v="2024-09-26"/>
    <x v="3"/>
    <n v="1"/>
    <d v="2024-09-21T13:10:58"/>
    <x v="1"/>
    <s v="202409"/>
    <s v="2024"/>
    <n v="1"/>
    <n v="0"/>
  </r>
  <r>
    <x v="2"/>
    <s v="2024-09-26"/>
    <x v="4"/>
    <n v="1"/>
    <d v="2024-09-21T13:11:06"/>
    <x v="1"/>
    <s v="202409"/>
    <s v="2024"/>
    <n v="0"/>
    <n v="1"/>
  </r>
  <r>
    <x v="1"/>
    <s v="2024-09-26"/>
    <x v="5"/>
    <n v="1"/>
    <d v="2024-09-21T13:14:29"/>
    <x v="1"/>
    <s v="202409"/>
    <s v="2024"/>
    <n v="1"/>
    <n v="0"/>
  </r>
  <r>
    <x v="1"/>
    <s v="2024-09-26"/>
    <x v="6"/>
    <n v="1"/>
    <d v="2024-09-21T13:14:33"/>
    <x v="1"/>
    <s v="202409"/>
    <s v="2024"/>
    <n v="1"/>
    <n v="0"/>
  </r>
  <r>
    <x v="3"/>
    <m/>
    <x v="7"/>
    <m/>
    <m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1"/>
    <d v="2024-09-18T11:07:30"/>
    <s v="20240919"/>
    <s v="202409"/>
    <s v="2024"/>
    <n v="0"/>
    <n v="0"/>
  </r>
  <r>
    <x v="0"/>
    <x v="1"/>
    <x v="1"/>
    <n v="1"/>
    <d v="2024-09-21T09:40:51"/>
    <s v="20240926"/>
    <s v="202409"/>
    <s v="2024"/>
    <n v="0"/>
    <n v="0"/>
  </r>
  <r>
    <x v="0"/>
    <x v="1"/>
    <x v="1"/>
    <n v="1"/>
    <d v="2024-09-21T09:45:15"/>
    <s v="20240926"/>
    <s v="202409"/>
    <s v="2024"/>
    <n v="0"/>
    <n v="0"/>
  </r>
  <r>
    <x v="0"/>
    <x v="1"/>
    <x v="2"/>
    <n v="1"/>
    <d v="2024-09-21T12:41:00"/>
    <s v="20240926"/>
    <s v="202409"/>
    <s v="2024"/>
    <n v="0"/>
    <n v="0"/>
  </r>
  <r>
    <x v="1"/>
    <x v="1"/>
    <x v="3"/>
    <n v="1"/>
    <d v="2024-09-21T13:10:58"/>
    <s v="20240926"/>
    <s v="202409"/>
    <s v="2024"/>
    <n v="1"/>
    <n v="0"/>
  </r>
  <r>
    <x v="2"/>
    <x v="1"/>
    <x v="4"/>
    <n v="1"/>
    <d v="2024-09-21T13:11:06"/>
    <s v="20240926"/>
    <s v="202409"/>
    <s v="2024"/>
    <n v="0"/>
    <n v="1"/>
  </r>
  <r>
    <x v="1"/>
    <x v="1"/>
    <x v="5"/>
    <n v="1"/>
    <d v="2024-09-21T13:14:29"/>
    <s v="20240926"/>
    <s v="202409"/>
    <s v="2024"/>
    <n v="1"/>
    <n v="0"/>
  </r>
  <r>
    <x v="1"/>
    <x v="1"/>
    <x v="6"/>
    <n v="1"/>
    <d v="2024-09-21T13:14:33"/>
    <s v="20240926"/>
    <s v="202409"/>
    <s v="2024"/>
    <n v="1"/>
    <n v="0"/>
  </r>
  <r>
    <x v="1"/>
    <x v="1"/>
    <x v="7"/>
    <n v="1"/>
    <d v="2024-09-22T20:01:09"/>
    <s v="20240926"/>
    <s v="202409"/>
    <s v="2024"/>
    <n v="1"/>
    <n v="0"/>
  </r>
  <r>
    <x v="1"/>
    <x v="1"/>
    <x v="8"/>
    <n v="1"/>
    <d v="2024-09-22T20:05:09"/>
    <s v="20240926"/>
    <s v="202409"/>
    <s v="2024"/>
    <n v="1"/>
    <n v="0"/>
  </r>
  <r>
    <x v="1"/>
    <x v="1"/>
    <x v="9"/>
    <n v="1"/>
    <d v="2024-09-22T20:14:34"/>
    <s v="20240926"/>
    <s v="202409"/>
    <s v="2024"/>
    <n v="1"/>
    <n v="0"/>
  </r>
  <r>
    <x v="1"/>
    <x v="2"/>
    <x v="10"/>
    <n v="1"/>
    <d v="2024-09-28T00:26:31"/>
    <s v="20241003"/>
    <s v="202410"/>
    <s v="2024"/>
    <n v="1"/>
    <n v="0"/>
  </r>
  <r>
    <x v="3"/>
    <x v="3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5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C16" firstHeaderRow="0" firstDataRow="1" firstDataCol="1" rowPageCount="1" colPageCount="1"/>
  <pivotFields count="10"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3">
        <item x="1"/>
        <item x="10"/>
        <item x="2"/>
        <item x="9"/>
        <item x="7"/>
        <item x="8"/>
        <item x="5"/>
        <item x="6"/>
        <item x="3"/>
        <item x="4"/>
        <item x="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2"/>
  </rowFields>
  <rowItems count="13">
    <i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計數 - user1" fld="8" subtotal="count" baseField="0" baseItem="0"/>
    <dataField name="計數 - user2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10" applyNumberFormats="0" applyBorderFormats="0" applyFontFormats="0" applyPatternFormats="0" applyAlignmentFormats="0" applyWidthHeightFormats="1" dataCaption="數值" updatedVersion="5" minRefreshableVersion="3" useAutoFormatting="1" itemPrintTitles="1" createdVersion="6" indent="0" showHeaders="0" compact="0" compactData="0" multipleFieldFilters="0">
  <location ref="A5:D15" firstHeaderRow="0" firstDataRow="1" firstDataCol="2" rowPageCount="1" colPageCount="1"/>
  <pivotFields count="10">
    <pivotField axis="axisRow" compact="0" outline="0" subtotalTop="0" showAll="0">
      <items count="5">
        <item x="1"/>
        <item x="2"/>
        <item x="0"/>
        <item h="1" x="3"/>
        <item t="default"/>
      </items>
    </pivotField>
    <pivotField compact="0" outline="0" subtotalTop="0" showAll="0"/>
    <pivotField axis="axisRow" compact="0" outline="0" subtotalTop="0" showAll="0">
      <items count="9">
        <item x="1"/>
        <item x="2"/>
        <item x="3"/>
        <item x="4"/>
        <item x="0"/>
        <item x="7"/>
        <item x="5"/>
        <item x="6"/>
        <item t="default"/>
      </items>
    </pivotField>
    <pivotField compact="0" outline="0" subtotalTop="0" showAll="0"/>
    <pivotField compact="0" outline="0" subtotalTop="0" showAll="0"/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2"/>
  </rowFields>
  <rowItems count="10">
    <i>
      <x/>
      <x v="2"/>
    </i>
    <i r="1">
      <x v="6"/>
    </i>
    <i r="1">
      <x v="7"/>
    </i>
    <i t="default">
      <x/>
    </i>
    <i>
      <x v="1"/>
      <x v="3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 user1" fld="8" baseField="0" baseItem="0"/>
    <dataField name=" user2" fld="9" baseField="0" baseItem="0"/>
  </dataFields>
  <formats count="4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name="main task_to_excel" connectionId="1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name" tableColumnId="1"/>
      <queryTableField id="2" name="date" tableColumnId="2"/>
      <queryTableField id="3" name="task" tableColumnId="3"/>
      <queryTableField id="4" name="score" tableColumnId="4"/>
      <queryTableField id="5" name="created_a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外部資料_1" connectionId="2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name" tableColumnId="1"/>
      <queryTableField id="2" name="date" tableColumnId="2"/>
      <queryTableField id="3" name="task" tableColumnId="3"/>
      <queryTableField id="4" name="score" tableColumnId="4"/>
      <queryTableField id="5" name="created_at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表格_main_task_to_excel" displayName="表格_main_task_to_excel" ref="A1:J13" tableType="queryTable" totalsRowShown="0">
  <autoFilter ref="A1:J13"/>
  <tableColumns count="10">
    <tableColumn id="1" uniqueName="1" name="name" queryTableFieldId="1"/>
    <tableColumn id="2" uniqueName="2" name="date" queryTableFieldId="2"/>
    <tableColumn id="3" uniqueName="3" name="task" queryTableFieldId="3"/>
    <tableColumn id="4" uniqueName="4" name="score" queryTableFieldId="4"/>
    <tableColumn id="5" uniqueName="5" name="created_at" queryTableFieldId="5" dataDxfId="2"/>
    <tableColumn id="6" uniqueName="6" name="任務截止日" queryTableFieldId="6" dataDxfId="5">
      <calculatedColumnFormula>TEXT(B2, "yyyymmdd")</calculatedColumnFormula>
    </tableColumn>
    <tableColumn id="7" uniqueName="7" name="截止年月" queryTableFieldId="7" dataDxfId="4">
      <calculatedColumnFormula>TEXT(B2, "yyyymm")</calculatedColumnFormula>
    </tableColumn>
    <tableColumn id="8" uniqueName="8" name="截止年" queryTableFieldId="8" dataDxfId="3">
      <calculatedColumnFormula>TEXT(B2, "yyyy")</calculatedColumnFormula>
    </tableColumn>
    <tableColumn id="9" uniqueName="9" name="user1" queryTableFieldId="9" dataDxfId="1">
      <calculatedColumnFormula>IF(A2="user1", D2, 0)</calculatedColumnFormula>
    </tableColumn>
    <tableColumn id="10" uniqueName="10" name="user2" queryTableFieldId="10" dataDxfId="0">
      <calculatedColumnFormula>IF(A2="user2", D2, 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sk_to_excel" displayName="task_to_excel" ref="A1:J9" tableType="queryTable" totalsRowShown="0">
  <autoFilter ref="A1:J9"/>
  <sortState ref="A2:J9">
    <sortCondition ref="E1:E9"/>
  </sortState>
  <tableColumns count="10">
    <tableColumn id="1" uniqueName="1" name="name" queryTableFieldId="1"/>
    <tableColumn id="2" uniqueName="2" name="date" queryTableFieldId="2"/>
    <tableColumn id="3" uniqueName="3" name="task" queryTableFieldId="3"/>
    <tableColumn id="4" uniqueName="4" name="score" queryTableFieldId="4"/>
    <tableColumn id="5" uniqueName="5" name="created_at" queryTableFieldId="5" dataDxfId="15"/>
    <tableColumn id="7" uniqueName="7" name="任務截止日" queryTableFieldId="7" dataDxfId="14">
      <calculatedColumnFormula>TEXT(B2, "yyyymmdd")</calculatedColumnFormula>
    </tableColumn>
    <tableColumn id="8" uniqueName="8" name="截止年月" queryTableFieldId="8" dataDxfId="13">
      <calculatedColumnFormula>TEXT(B2, "yyyymm")</calculatedColumnFormula>
    </tableColumn>
    <tableColumn id="9" uniqueName="9" name="截止年" queryTableFieldId="9" dataDxfId="12">
      <calculatedColumnFormula>TEXT(B2, "yyyy")</calculatedColumnFormula>
    </tableColumn>
    <tableColumn id="10" uniqueName="10" name="user1" queryTableFieldId="10" dataDxfId="11">
      <calculatedColumnFormula>IF(A2="user1", D2, 0)</calculatedColumnFormula>
    </tableColumn>
    <tableColumn id="11" uniqueName="11" name="user2" queryTableFieldId="11" dataDxfId="10">
      <calculatedColumnFormula>IF(A2="user2", D2,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J16" sqref="J16"/>
    </sheetView>
  </sheetViews>
  <sheetFormatPr defaultRowHeight="14.4"/>
  <cols>
    <col min="1" max="1" width="17.88671875" customWidth="1"/>
    <col min="2" max="2" width="12.5546875" bestFit="1" customWidth="1"/>
    <col min="3" max="3" width="11.109375" bestFit="1" customWidth="1"/>
  </cols>
  <sheetData>
    <row r="1" spans="1:3">
      <c r="A1" s="1" t="s">
        <v>3</v>
      </c>
      <c r="B1" s="2" t="s">
        <v>9</v>
      </c>
    </row>
    <row r="3" spans="1:3">
      <c r="A3" s="1" t="s">
        <v>35</v>
      </c>
      <c r="B3" s="2" t="s">
        <v>36</v>
      </c>
      <c r="C3" s="2" t="s">
        <v>37</v>
      </c>
    </row>
    <row r="4" spans="1:3">
      <c r="A4" s="9" t="s">
        <v>13</v>
      </c>
      <c r="B4" s="3">
        <v>6</v>
      </c>
      <c r="C4" s="3">
        <v>6</v>
      </c>
    </row>
    <row r="5" spans="1:3">
      <c r="A5" s="10" t="s">
        <v>30</v>
      </c>
      <c r="B5" s="3">
        <v>1</v>
      </c>
      <c r="C5" s="3">
        <v>1</v>
      </c>
    </row>
    <row r="6" spans="1:3">
      <c r="A6" s="10" t="s">
        <v>28</v>
      </c>
      <c r="B6" s="3">
        <v>1</v>
      </c>
      <c r="C6" s="3">
        <v>1</v>
      </c>
    </row>
    <row r="7" spans="1:3">
      <c r="A7" s="10" t="s">
        <v>29</v>
      </c>
      <c r="B7" s="3">
        <v>1</v>
      </c>
      <c r="C7" s="3">
        <v>1</v>
      </c>
    </row>
    <row r="8" spans="1:3">
      <c r="A8" s="10" t="s">
        <v>21</v>
      </c>
      <c r="B8" s="3">
        <v>1</v>
      </c>
      <c r="C8" s="3">
        <v>1</v>
      </c>
    </row>
    <row r="9" spans="1:3">
      <c r="A9" s="10" t="s">
        <v>22</v>
      </c>
      <c r="B9" s="3">
        <v>1</v>
      </c>
      <c r="C9" s="3">
        <v>1</v>
      </c>
    </row>
    <row r="10" spans="1:3">
      <c r="A10" s="10" t="s">
        <v>14</v>
      </c>
      <c r="B10" s="3">
        <v>1</v>
      </c>
      <c r="C10" s="3">
        <v>1</v>
      </c>
    </row>
    <row r="11" spans="1:3">
      <c r="A11" s="9" t="s">
        <v>15</v>
      </c>
      <c r="B11" s="3">
        <v>1</v>
      </c>
      <c r="C11" s="3">
        <v>1</v>
      </c>
    </row>
    <row r="12" spans="1:3">
      <c r="A12" s="10" t="s">
        <v>16</v>
      </c>
      <c r="B12" s="3">
        <v>1</v>
      </c>
      <c r="C12" s="3">
        <v>1</v>
      </c>
    </row>
    <row r="13" spans="1:3">
      <c r="A13" s="9" t="s">
        <v>7</v>
      </c>
      <c r="B13" s="3">
        <v>3</v>
      </c>
      <c r="C13" s="3">
        <v>3</v>
      </c>
    </row>
    <row r="14" spans="1:3">
      <c r="A14" s="10" t="s">
        <v>10</v>
      </c>
      <c r="B14" s="3">
        <v>2</v>
      </c>
      <c r="C14" s="3">
        <v>2</v>
      </c>
    </row>
    <row r="15" spans="1:3">
      <c r="A15" s="10" t="s">
        <v>11</v>
      </c>
      <c r="B15" s="3">
        <v>1</v>
      </c>
      <c r="C15" s="3">
        <v>1</v>
      </c>
    </row>
    <row r="16" spans="1:3">
      <c r="A16" s="9" t="s">
        <v>1</v>
      </c>
      <c r="B16" s="3">
        <v>10</v>
      </c>
      <c r="C16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2" sqref="H22"/>
    </sheetView>
  </sheetViews>
  <sheetFormatPr defaultRowHeight="14.4"/>
  <cols>
    <col min="1" max="1" width="8" bestFit="1" customWidth="1"/>
    <col min="2" max="2" width="10.33203125" bestFit="1" customWidth="1"/>
    <col min="3" max="3" width="16.44140625" bestFit="1" customWidth="1"/>
    <col min="4" max="4" width="7.6640625" bestFit="1" customWidth="1"/>
    <col min="5" max="5" width="14.6640625" bestFit="1" customWidth="1"/>
    <col min="6" max="6" width="13.21875" bestFit="1" customWidth="1"/>
    <col min="7" max="7" width="11.21875" bestFit="1" customWidth="1"/>
    <col min="8" max="8" width="9.21875" bestFit="1" customWidth="1"/>
    <col min="9" max="10" width="7.77734375" bestFit="1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12</v>
      </c>
      <c r="G1" t="s">
        <v>33</v>
      </c>
      <c r="H1" t="s">
        <v>34</v>
      </c>
      <c r="I1" t="s">
        <v>13</v>
      </c>
      <c r="J1" t="s">
        <v>15</v>
      </c>
    </row>
    <row r="2" spans="1:10">
      <c r="A2" t="s">
        <v>7</v>
      </c>
      <c r="B2" t="s">
        <v>0</v>
      </c>
      <c r="C2" t="s">
        <v>8</v>
      </c>
      <c r="D2">
        <v>1</v>
      </c>
      <c r="E2" s="4">
        <v>45553.463541666664</v>
      </c>
      <c r="F2" t="str">
        <f t="shared" ref="F2:F13" si="0">TEXT(B2, "yyyymmdd")</f>
        <v>20240919</v>
      </c>
      <c r="G2" t="str">
        <f t="shared" ref="G2:G13" si="1">TEXT(B2, "yyyymm")</f>
        <v>202409</v>
      </c>
      <c r="H2" t="str">
        <f t="shared" ref="H2:H13" si="2">TEXT(B2, "yyyy")</f>
        <v>2024</v>
      </c>
      <c r="I2" s="3">
        <f t="shared" ref="I2:I13" si="3">IF(A2="user1", D2, 0)</f>
        <v>0</v>
      </c>
      <c r="J2" s="3">
        <f t="shared" ref="J2:J13" si="4">IF(A2="user2", D2, 0)</f>
        <v>0</v>
      </c>
    </row>
    <row r="3" spans="1:10">
      <c r="A3" t="s">
        <v>7</v>
      </c>
      <c r="B3" t="s">
        <v>9</v>
      </c>
      <c r="C3" t="s">
        <v>10</v>
      </c>
      <c r="D3">
        <v>1</v>
      </c>
      <c r="E3" s="4">
        <v>45556.403368055559</v>
      </c>
      <c r="F3" t="str">
        <f t="shared" si="0"/>
        <v>20240926</v>
      </c>
      <c r="G3" t="str">
        <f t="shared" si="1"/>
        <v>202409</v>
      </c>
      <c r="H3" t="str">
        <f t="shared" si="2"/>
        <v>2024</v>
      </c>
      <c r="I3" s="3">
        <f t="shared" si="3"/>
        <v>0</v>
      </c>
      <c r="J3" s="3">
        <f t="shared" si="4"/>
        <v>0</v>
      </c>
    </row>
    <row r="4" spans="1:10">
      <c r="A4" t="s">
        <v>7</v>
      </c>
      <c r="B4" t="s">
        <v>9</v>
      </c>
      <c r="C4" t="s">
        <v>10</v>
      </c>
      <c r="D4">
        <v>1</v>
      </c>
      <c r="E4" s="4">
        <v>45556.406423611108</v>
      </c>
      <c r="F4" t="str">
        <f t="shared" si="0"/>
        <v>20240926</v>
      </c>
      <c r="G4" t="str">
        <f t="shared" si="1"/>
        <v>202409</v>
      </c>
      <c r="H4" t="str">
        <f t="shared" si="2"/>
        <v>2024</v>
      </c>
      <c r="I4" s="3">
        <f t="shared" si="3"/>
        <v>0</v>
      </c>
      <c r="J4" s="3">
        <f t="shared" si="4"/>
        <v>0</v>
      </c>
    </row>
    <row r="5" spans="1:10">
      <c r="A5" t="s">
        <v>7</v>
      </c>
      <c r="B5" t="s">
        <v>9</v>
      </c>
      <c r="C5" t="s">
        <v>11</v>
      </c>
      <c r="D5">
        <v>1</v>
      </c>
      <c r="E5" s="4">
        <v>45556.52847222222</v>
      </c>
      <c r="F5" t="str">
        <f t="shared" si="0"/>
        <v>20240926</v>
      </c>
      <c r="G5" t="str">
        <f t="shared" si="1"/>
        <v>202409</v>
      </c>
      <c r="H5" t="str">
        <f t="shared" si="2"/>
        <v>2024</v>
      </c>
      <c r="I5" s="3">
        <f t="shared" si="3"/>
        <v>0</v>
      </c>
      <c r="J5" s="3">
        <f t="shared" si="4"/>
        <v>0</v>
      </c>
    </row>
    <row r="6" spans="1:10">
      <c r="A6" t="s">
        <v>13</v>
      </c>
      <c r="B6" t="s">
        <v>9</v>
      </c>
      <c r="C6" t="s">
        <v>14</v>
      </c>
      <c r="D6">
        <v>1</v>
      </c>
      <c r="E6" s="4">
        <v>45556.54928240741</v>
      </c>
      <c r="F6" t="str">
        <f t="shared" si="0"/>
        <v>20240926</v>
      </c>
      <c r="G6" t="str">
        <f t="shared" si="1"/>
        <v>202409</v>
      </c>
      <c r="H6" t="str">
        <f t="shared" si="2"/>
        <v>2024</v>
      </c>
      <c r="I6" s="3">
        <f t="shared" si="3"/>
        <v>1</v>
      </c>
      <c r="J6" s="3">
        <f t="shared" si="4"/>
        <v>0</v>
      </c>
    </row>
    <row r="7" spans="1:10">
      <c r="A7" t="s">
        <v>15</v>
      </c>
      <c r="B7" t="s">
        <v>9</v>
      </c>
      <c r="C7" t="s">
        <v>16</v>
      </c>
      <c r="D7">
        <v>1</v>
      </c>
      <c r="E7" s="4">
        <v>45556.549375000002</v>
      </c>
      <c r="F7" t="str">
        <f t="shared" si="0"/>
        <v>20240926</v>
      </c>
      <c r="G7" t="str">
        <f t="shared" si="1"/>
        <v>202409</v>
      </c>
      <c r="H7" t="str">
        <f t="shared" si="2"/>
        <v>2024</v>
      </c>
      <c r="I7" s="3">
        <f t="shared" si="3"/>
        <v>0</v>
      </c>
      <c r="J7" s="3">
        <f t="shared" si="4"/>
        <v>1</v>
      </c>
    </row>
    <row r="8" spans="1:10">
      <c r="A8" t="s">
        <v>13</v>
      </c>
      <c r="B8" t="s">
        <v>9</v>
      </c>
      <c r="C8" t="s">
        <v>21</v>
      </c>
      <c r="D8">
        <v>1</v>
      </c>
      <c r="E8" s="4">
        <v>45556.551724537036</v>
      </c>
      <c r="F8" t="str">
        <f t="shared" si="0"/>
        <v>20240926</v>
      </c>
      <c r="G8" t="str">
        <f t="shared" si="1"/>
        <v>202409</v>
      </c>
      <c r="H8" t="str">
        <f t="shared" si="2"/>
        <v>2024</v>
      </c>
      <c r="I8" s="3">
        <f t="shared" si="3"/>
        <v>1</v>
      </c>
      <c r="J8" s="3">
        <f t="shared" si="4"/>
        <v>0</v>
      </c>
    </row>
    <row r="9" spans="1:10">
      <c r="A9" t="s">
        <v>13</v>
      </c>
      <c r="B9" t="s">
        <v>9</v>
      </c>
      <c r="C9" t="s">
        <v>22</v>
      </c>
      <c r="D9">
        <v>1</v>
      </c>
      <c r="E9" s="4">
        <v>45556.551770833335</v>
      </c>
      <c r="F9" t="str">
        <f t="shared" si="0"/>
        <v>20240926</v>
      </c>
      <c r="G9" t="str">
        <f t="shared" si="1"/>
        <v>202409</v>
      </c>
      <c r="H9" t="str">
        <f t="shared" si="2"/>
        <v>2024</v>
      </c>
      <c r="I9" s="3">
        <f t="shared" si="3"/>
        <v>1</v>
      </c>
      <c r="J9" s="3">
        <f t="shared" si="4"/>
        <v>0</v>
      </c>
    </row>
    <row r="10" spans="1:10">
      <c r="A10" t="s">
        <v>13</v>
      </c>
      <c r="B10" t="s">
        <v>9</v>
      </c>
      <c r="C10" t="s">
        <v>28</v>
      </c>
      <c r="D10">
        <v>1</v>
      </c>
      <c r="E10" s="4">
        <v>45557.834131944444</v>
      </c>
      <c r="F10" t="str">
        <f t="shared" si="0"/>
        <v>20240926</v>
      </c>
      <c r="G10" t="str">
        <f t="shared" si="1"/>
        <v>202409</v>
      </c>
      <c r="H10" t="str">
        <f t="shared" si="2"/>
        <v>2024</v>
      </c>
      <c r="I10" s="3">
        <f t="shared" si="3"/>
        <v>1</v>
      </c>
      <c r="J10" s="3">
        <f t="shared" si="4"/>
        <v>0</v>
      </c>
    </row>
    <row r="11" spans="1:10">
      <c r="A11" t="s">
        <v>13</v>
      </c>
      <c r="B11" t="s">
        <v>9</v>
      </c>
      <c r="C11" t="s">
        <v>29</v>
      </c>
      <c r="D11">
        <v>1</v>
      </c>
      <c r="E11" s="4">
        <v>45557.836909722224</v>
      </c>
      <c r="F11" t="str">
        <f t="shared" si="0"/>
        <v>20240926</v>
      </c>
      <c r="G11" t="str">
        <f t="shared" si="1"/>
        <v>202409</v>
      </c>
      <c r="H11" t="str">
        <f t="shared" si="2"/>
        <v>2024</v>
      </c>
      <c r="I11" s="3">
        <f t="shared" si="3"/>
        <v>1</v>
      </c>
      <c r="J11" s="3">
        <f t="shared" si="4"/>
        <v>0</v>
      </c>
    </row>
    <row r="12" spans="1:10">
      <c r="A12" t="s">
        <v>13</v>
      </c>
      <c r="B12" t="s">
        <v>9</v>
      </c>
      <c r="C12" t="s">
        <v>30</v>
      </c>
      <c r="D12">
        <v>1</v>
      </c>
      <c r="E12" s="4">
        <v>45557.843449074076</v>
      </c>
      <c r="F12" t="str">
        <f t="shared" si="0"/>
        <v>20240926</v>
      </c>
      <c r="G12" t="str">
        <f t="shared" si="1"/>
        <v>202409</v>
      </c>
      <c r="H12" t="str">
        <f t="shared" si="2"/>
        <v>2024</v>
      </c>
      <c r="I12" s="3">
        <f t="shared" si="3"/>
        <v>1</v>
      </c>
      <c r="J12" s="3">
        <f t="shared" si="4"/>
        <v>0</v>
      </c>
    </row>
    <row r="13" spans="1:10">
      <c r="A13" t="s">
        <v>13</v>
      </c>
      <c r="B13" t="s">
        <v>31</v>
      </c>
      <c r="C13" t="s">
        <v>32</v>
      </c>
      <c r="D13">
        <v>1</v>
      </c>
      <c r="E13" s="4">
        <v>45563.018414351849</v>
      </c>
      <c r="F13" t="str">
        <f t="shared" si="0"/>
        <v>20241003</v>
      </c>
      <c r="G13" t="str">
        <f t="shared" si="1"/>
        <v>202410</v>
      </c>
      <c r="H13" t="str">
        <f t="shared" si="2"/>
        <v>2024</v>
      </c>
      <c r="I13" s="3">
        <f t="shared" si="3"/>
        <v>1</v>
      </c>
      <c r="J13" s="3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0" sqref="B30"/>
    </sheetView>
  </sheetViews>
  <sheetFormatPr defaultRowHeight="14.4"/>
  <cols>
    <col min="1" max="1" width="8.88671875" bestFit="1" customWidth="1"/>
    <col min="2" max="2" width="11.33203125" bestFit="1" customWidth="1"/>
    <col min="3" max="3" width="12.33203125" bestFit="1" customWidth="1"/>
    <col min="4" max="4" width="8.88671875" bestFit="1" customWidth="1"/>
    <col min="5" max="5" width="15.5546875" bestFit="1" customWidth="1"/>
    <col min="6" max="6" width="15.88671875" bestFit="1" customWidth="1"/>
    <col min="7" max="7" width="13.33203125" bestFit="1" customWidth="1"/>
    <col min="8" max="8" width="10.88671875" bestFit="1" customWidth="1"/>
    <col min="9" max="10" width="9" bestFit="1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12</v>
      </c>
      <c r="G1" t="s">
        <v>33</v>
      </c>
      <c r="H1" t="s">
        <v>34</v>
      </c>
      <c r="I1" t="s">
        <v>13</v>
      </c>
      <c r="J1" t="s">
        <v>17</v>
      </c>
    </row>
    <row r="2" spans="1:10">
      <c r="A2" t="s">
        <v>7</v>
      </c>
      <c r="B2" s="5" t="s">
        <v>0</v>
      </c>
      <c r="C2" t="s">
        <v>8</v>
      </c>
      <c r="D2">
        <v>1</v>
      </c>
      <c r="E2" s="4">
        <v>45553.463541666664</v>
      </c>
      <c r="F2" t="str">
        <f t="shared" ref="F2:F9" si="0">TEXT(B2, "yyyymmdd")</f>
        <v>20240919</v>
      </c>
      <c r="G2" t="str">
        <f t="shared" ref="G2:G9" si="1">TEXT(B2, "yyyymm")</f>
        <v>202409</v>
      </c>
      <c r="H2" t="str">
        <f t="shared" ref="H2:H9" si="2">TEXT(B2, "yyyy")</f>
        <v>2024</v>
      </c>
      <c r="I2" s="3">
        <f t="shared" ref="I2:I9" si="3">IF(A2="user1", D2, 0)</f>
        <v>0</v>
      </c>
      <c r="J2" s="3">
        <f t="shared" ref="J2:J9" si="4">IF(A2="user2", D2, 0)</f>
        <v>0</v>
      </c>
    </row>
    <row r="3" spans="1:10">
      <c r="A3" t="s">
        <v>7</v>
      </c>
      <c r="B3" t="s">
        <v>9</v>
      </c>
      <c r="C3" t="s">
        <v>10</v>
      </c>
      <c r="D3">
        <v>1</v>
      </c>
      <c r="E3" s="4">
        <v>45556.403368055559</v>
      </c>
      <c r="F3" t="str">
        <f t="shared" si="0"/>
        <v>20240926</v>
      </c>
      <c r="G3" t="str">
        <f t="shared" si="1"/>
        <v>202409</v>
      </c>
      <c r="H3" t="str">
        <f t="shared" si="2"/>
        <v>2024</v>
      </c>
      <c r="I3" s="3">
        <f t="shared" si="3"/>
        <v>0</v>
      </c>
      <c r="J3" s="3">
        <f t="shared" si="4"/>
        <v>0</v>
      </c>
    </row>
    <row r="4" spans="1:10">
      <c r="A4" s="2" t="s">
        <v>7</v>
      </c>
      <c r="B4" s="2" t="s">
        <v>9</v>
      </c>
      <c r="C4" s="2" t="s">
        <v>10</v>
      </c>
      <c r="D4" s="2">
        <v>1</v>
      </c>
      <c r="E4" s="4">
        <v>45556.406423611108</v>
      </c>
      <c r="F4" t="str">
        <f t="shared" si="0"/>
        <v>20240926</v>
      </c>
      <c r="G4" t="str">
        <f t="shared" si="1"/>
        <v>202409</v>
      </c>
      <c r="H4" t="str">
        <f t="shared" si="2"/>
        <v>2024</v>
      </c>
      <c r="I4" s="3">
        <f t="shared" si="3"/>
        <v>0</v>
      </c>
      <c r="J4" s="3">
        <f t="shared" si="4"/>
        <v>0</v>
      </c>
    </row>
    <row r="5" spans="1:10">
      <c r="A5" s="2" t="s">
        <v>7</v>
      </c>
      <c r="B5" s="2" t="s">
        <v>9</v>
      </c>
      <c r="C5" s="2" t="s">
        <v>11</v>
      </c>
      <c r="D5" s="2">
        <v>1</v>
      </c>
      <c r="E5" s="4">
        <v>45556.52847222222</v>
      </c>
      <c r="F5" s="2" t="str">
        <f t="shared" si="0"/>
        <v>20240926</v>
      </c>
      <c r="G5" s="2" t="str">
        <f t="shared" si="1"/>
        <v>202409</v>
      </c>
      <c r="H5" s="2" t="str">
        <f t="shared" si="2"/>
        <v>2024</v>
      </c>
      <c r="I5" s="3">
        <f t="shared" si="3"/>
        <v>0</v>
      </c>
      <c r="J5" s="3">
        <f t="shared" si="4"/>
        <v>0</v>
      </c>
    </row>
    <row r="6" spans="1:10">
      <c r="A6" s="2" t="s">
        <v>13</v>
      </c>
      <c r="B6" s="2" t="s">
        <v>9</v>
      </c>
      <c r="C6" s="2" t="s">
        <v>14</v>
      </c>
      <c r="D6" s="2">
        <v>1</v>
      </c>
      <c r="E6" s="4">
        <v>45556.54928240741</v>
      </c>
      <c r="F6" s="3" t="str">
        <f t="shared" si="0"/>
        <v>20240926</v>
      </c>
      <c r="G6" s="3" t="str">
        <f t="shared" si="1"/>
        <v>202409</v>
      </c>
      <c r="H6" s="3" t="str">
        <f t="shared" si="2"/>
        <v>2024</v>
      </c>
      <c r="I6" s="3">
        <f t="shared" si="3"/>
        <v>1</v>
      </c>
      <c r="J6" s="3">
        <f t="shared" si="4"/>
        <v>0</v>
      </c>
    </row>
    <row r="7" spans="1:10">
      <c r="A7" s="2" t="s">
        <v>15</v>
      </c>
      <c r="B7" s="2" t="s">
        <v>9</v>
      </c>
      <c r="C7" s="2" t="s">
        <v>16</v>
      </c>
      <c r="D7" s="2">
        <v>1</v>
      </c>
      <c r="E7" s="4">
        <v>45556.549375000002</v>
      </c>
      <c r="F7" s="3" t="str">
        <f t="shared" si="0"/>
        <v>20240926</v>
      </c>
      <c r="G7" s="3" t="str">
        <f t="shared" si="1"/>
        <v>202409</v>
      </c>
      <c r="H7" s="3" t="str">
        <f t="shared" si="2"/>
        <v>2024</v>
      </c>
      <c r="I7" s="3">
        <f t="shared" si="3"/>
        <v>0</v>
      </c>
      <c r="J7" s="3">
        <f t="shared" si="4"/>
        <v>1</v>
      </c>
    </row>
    <row r="8" spans="1:10">
      <c r="A8" s="2" t="s">
        <v>13</v>
      </c>
      <c r="B8" s="2" t="s">
        <v>9</v>
      </c>
      <c r="C8" s="2" t="s">
        <v>21</v>
      </c>
      <c r="D8" s="2">
        <v>1</v>
      </c>
      <c r="E8" s="4">
        <v>45556.551724537036</v>
      </c>
      <c r="F8" s="3" t="str">
        <f t="shared" si="0"/>
        <v>20240926</v>
      </c>
      <c r="G8" s="3" t="str">
        <f t="shared" si="1"/>
        <v>202409</v>
      </c>
      <c r="H8" s="3" t="str">
        <f t="shared" si="2"/>
        <v>2024</v>
      </c>
      <c r="I8" s="3">
        <f t="shared" si="3"/>
        <v>1</v>
      </c>
      <c r="J8" s="3">
        <f t="shared" si="4"/>
        <v>0</v>
      </c>
    </row>
    <row r="9" spans="1:10">
      <c r="A9" s="2" t="s">
        <v>13</v>
      </c>
      <c r="B9" s="2" t="s">
        <v>9</v>
      </c>
      <c r="C9" s="2" t="s">
        <v>22</v>
      </c>
      <c r="D9" s="2">
        <v>1</v>
      </c>
      <c r="E9" s="4">
        <v>45556.551770833335</v>
      </c>
      <c r="F9" s="3" t="str">
        <f t="shared" si="0"/>
        <v>20240926</v>
      </c>
      <c r="G9" s="3" t="str">
        <f t="shared" si="1"/>
        <v>202409</v>
      </c>
      <c r="H9" s="3" t="str">
        <f t="shared" si="2"/>
        <v>2024</v>
      </c>
      <c r="I9" s="3">
        <f t="shared" si="3"/>
        <v>1</v>
      </c>
      <c r="J9" s="3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9" sqref="A9:D9 A11:D11 A14:D14"/>
      <pivotSelection pane="bottomRight" showHeader="1" extendable="1" axis="axisRow" start="3" max="10" activeRow="8" previousRow="8" click="1" r:id="rId1">
        <pivotArea dataOnly="0" outline="0" fieldPosition="0">
          <references count="2">
            <reference field="0" count="0" defaultSubtotal="1"/>
            <reference field="5" count="1" selected="0">
              <x v="1"/>
            </reference>
          </references>
        </pivotArea>
      </pivotSelection>
    </sheetView>
  </sheetViews>
  <sheetFormatPr defaultRowHeight="14.4"/>
  <cols>
    <col min="1" max="1" width="14.33203125" bestFit="1" customWidth="1"/>
    <col min="2" max="2" width="11.21875" customWidth="1"/>
    <col min="3" max="4" width="6" customWidth="1"/>
    <col min="6" max="6" width="19.5546875" customWidth="1"/>
  </cols>
  <sheetData>
    <row r="1" spans="1:6" s="2" customFormat="1" ht="28.2">
      <c r="A1" s="8" t="s">
        <v>27</v>
      </c>
      <c r="B1" s="8"/>
      <c r="C1" s="8"/>
      <c r="D1" s="8"/>
      <c r="E1" s="8"/>
      <c r="F1" s="8"/>
    </row>
    <row r="2" spans="1:6" s="2" customFormat="1"/>
    <row r="3" spans="1:6">
      <c r="A3" s="1" t="s">
        <v>12</v>
      </c>
      <c r="B3" s="2" t="s">
        <v>26</v>
      </c>
    </row>
    <row r="5" spans="1:6">
      <c r="C5" s="6" t="s">
        <v>24</v>
      </c>
      <c r="D5" s="6" t="s">
        <v>25</v>
      </c>
    </row>
    <row r="6" spans="1:6">
      <c r="A6" s="2" t="s">
        <v>13</v>
      </c>
      <c r="B6" s="2" t="s">
        <v>14</v>
      </c>
      <c r="C6" s="7">
        <v>1</v>
      </c>
      <c r="D6" s="7">
        <v>0</v>
      </c>
    </row>
    <row r="7" spans="1:6">
      <c r="B7" s="2" t="s">
        <v>21</v>
      </c>
      <c r="C7" s="7">
        <v>1</v>
      </c>
      <c r="D7" s="7">
        <v>0</v>
      </c>
    </row>
    <row r="8" spans="1:6">
      <c r="B8" s="2" t="s">
        <v>22</v>
      </c>
      <c r="C8" s="7">
        <v>1</v>
      </c>
      <c r="D8" s="7">
        <v>0</v>
      </c>
    </row>
    <row r="9" spans="1:6">
      <c r="A9" s="2" t="s">
        <v>18</v>
      </c>
      <c r="B9" s="2"/>
      <c r="C9" s="7">
        <v>3</v>
      </c>
      <c r="D9" s="7">
        <v>0</v>
      </c>
    </row>
    <row r="10" spans="1:6">
      <c r="A10" s="2" t="s">
        <v>15</v>
      </c>
      <c r="B10" s="2" t="s">
        <v>16</v>
      </c>
      <c r="C10" s="7">
        <v>0</v>
      </c>
      <c r="D10" s="7">
        <v>1</v>
      </c>
    </row>
    <row r="11" spans="1:6">
      <c r="A11" s="2" t="s">
        <v>19</v>
      </c>
      <c r="B11" s="2"/>
      <c r="C11" s="7">
        <v>0</v>
      </c>
      <c r="D11" s="7">
        <v>1</v>
      </c>
    </row>
    <row r="12" spans="1:6">
      <c r="A12" s="2" t="s">
        <v>7</v>
      </c>
      <c r="B12" s="2" t="s">
        <v>10</v>
      </c>
      <c r="C12" s="7">
        <v>0</v>
      </c>
      <c r="D12" s="7">
        <v>0</v>
      </c>
    </row>
    <row r="13" spans="1:6">
      <c r="B13" s="2" t="s">
        <v>11</v>
      </c>
      <c r="C13" s="7">
        <v>0</v>
      </c>
      <c r="D13" s="7">
        <v>0</v>
      </c>
    </row>
    <row r="14" spans="1:6">
      <c r="A14" s="2" t="s">
        <v>20</v>
      </c>
      <c r="B14" s="2"/>
      <c r="C14" s="7">
        <v>0</v>
      </c>
      <c r="D14" s="7">
        <v>0</v>
      </c>
    </row>
    <row r="15" spans="1:6">
      <c r="A15" s="2" t="s">
        <v>1</v>
      </c>
      <c r="C15" s="7">
        <v>3</v>
      </c>
      <c r="D15" s="7">
        <v>1</v>
      </c>
    </row>
    <row r="33" spans="8:8">
      <c r="H33" t="s">
        <v>23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1 3 9 5 6 c - 2 2 a 6 - 4 1 5 7 - 9 1 7 9 - e 6 0 d 9 3 8 9 b 7 4 7 "   x m l n s = " h t t p : / / s c h e m a s . m i c r o s o f t . c o m / D a t a M a s h u p " > A A A A A N g D A A B Q S w M E F A A C A A g A + m k 1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D 6 a T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m k 1 W Q d n U Q f Q A A A A G g E A A B M A H A B G b 3 J t d W x h c y 9 T Z W N 0 a W 9 u M S 5 t I K I Y A C i g F A A A A A A A A A A A A A A A A A A A A A A A A A A A A H W O s W r D M B C G d 4 P f Q W h K w Q 6 E b D H a M h R a U o K h i 2 P M W T r q o 6 5 U p E v T E r J 2 7 v N k y N O U P E e s e M q Q W + 7 4 + e / / v 4 C a y V l R j n t W p E m a h A 4 8 G s E Q 3 h t 2 D X 5 r 7 I U S P X K a i G H + T 7 / n 4 9 + g v J h W T 5 f A U L q t 1 z i R Z r h b C K i W i 0 1 8 z 9 m 5 P t 8 R d / n n D 3 f O X t U w N W 1 h g l X l + p k Y 5 y J G h G u E z E T 1 S O j B 6 4 4 0 9 C v 4 o j e I a I r 9 F u u H b E S 4 Y W t e C X c D z s i 1 r 1 b w g U r e W G T 2 R N Y o G Z 2 y P l S x s U 4 T s v f i i g t Q S w E C L Q A U A A I A C A D 6 a T V Z g b K C B 6 Y A A A D 3 A A A A E g A A A A A A A A A A A A A A A A A A A A A A Q 2 9 u Z m l n L 1 B h Y 2 t h Z 2 U u e G 1 s U E s B A i 0 A F A A C A A g A + m k 1 W Q / K 6 a u k A A A A 6 Q A A A B M A A A A A A A A A A A A A A A A A 8 g A A A F t D b 2 5 0 Z W 5 0 X 1 R 5 c G V z X S 5 4 b W x Q S w E C L Q A U A A I A C A D 6 a T V Z B 2 d R B 9 A A A A A a A Q A A E w A A A A A A A A A A A A A A A A D j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D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X 3 R v X 2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1 9 0 b 1 9 l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A 1 O j E 1 O j U z L j E 4 M j g x M T V a I i A v P j x F b n R y e S B U e X B l P S J G a W x s Q 2 9 s d W 1 u V H l w Z X M i I F Z h b H V l P S J z Q m d Z R 0 F n Y z 0 i I C 8 + P E V u d H J 5 I F R 5 c G U 9 I k Z p b G x D b 2 x 1 b W 5 O Y W 1 l c y I g V m F s d W U 9 I n N b J n F 1 b 3 Q 7 b m F t Z S Z x d W 9 0 O y w m c X V v d D t k Y X R l J n F 1 b 3 Q 7 L C Z x d W 9 0 O 3 R h c 2 s m c X V v d D s s J n F 1 b 3 Q 7 c 2 N v c m U m c X V v d D s s J n F 1 b 3 Q 7 Y 3 J l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2 5 h b W U s M H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Z G F 0 Z S w x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0 Y X N r L D J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3 N j b 3 J l L D N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2 N y Z W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b m F t Z S w w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k Y X R l L D F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3 R h c 2 s s M n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c 2 N v c m U s M 3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Y 3 J l Y X R l Z F 9 h d C w 0 f S Z x d W 9 0 O 1 0 s J n F 1 b 3 Q 7 U m V s Y X R p b 2 5 z a G l w S W 5 m b y Z x d W 9 0 O z p b X X 0 i I C 8 + P E V u d H J 5 I F R 5 c G U 9 I l F 1 Z X J 5 S U Q i I F Z h b H V l P S J z M D c 3 Y 2 U 2 O T E t Z T B l Y y 0 0 Z T F j L T g 4 M W Q t O G M 1 N 2 Y 0 Z D E w M m I 2 I i A v P j w v U 3 R h Y m x l R W 5 0 c m l l c z 4 8 L 0 l 0 Z W 0 + P E l 0 Z W 0 + P E l 0 Z W 1 M b 2 N h d G l v b j 4 8 S X R l b V R 5 c G U + R m 9 y b X V s Y T w v S X R l b V R 5 c G U + P E l 0 Z W 1 Q Y X R o P l N l Y 3 R p b 2 4 x L 3 R h c 2 t f d G 9 f Z X h j Z W w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1 9 0 b 1 9 l e G N l b C 9 0 Y X N r X 3 R v X 2 V 4 Y 2 V s X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E 3 T 8 i W F K U 6 l i Z o D x P I j g A A A A A A C A A A A A A A D Z g A A w A A A A B A A A A D 0 w y y J 1 3 U l o X F k 4 b F t R j f 0 A A A A A A S A A A C g A A A A E A A A A J n n d F Q g x X K 6 k + c y 3 U j P 3 G 5 Q A A A A U h A H W N 8 2 P C U 2 X A o 2 8 e p X D C B a z 4 G / M B 3 k T j P t 6 R H k b E e S 8 C C v Y D 2 v E / h q 9 0 i 9 T 5 s z M B 9 q Z V Z U c E f T S F V M t m M A R 1 D u Q b Y J R D m N W n T z b k 6 g t 5 8 U A A A A Y D i c 5 1 2 l h 6 P A G 4 m b A v H p r a 8 t D S E = < / D a t a M a s h u p > 
</file>

<file path=customXml/itemProps1.xml><?xml version="1.0" encoding="utf-8"?>
<ds:datastoreItem xmlns:ds="http://schemas.openxmlformats.org/officeDocument/2006/customXml" ds:itemID="{0DD0EE6A-A8FD-4C95-98E6-F3E30C55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office 2013 版本</vt:lpstr>
      <vt:lpstr>office 2013 ODBC set</vt:lpstr>
      <vt:lpstr>輸入</vt:lpstr>
      <vt:lpstr>週報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rockpogopogo</cp:lastModifiedBy>
  <dcterms:created xsi:type="dcterms:W3CDTF">2024-09-13T03:06:22Z</dcterms:created>
  <dcterms:modified xsi:type="dcterms:W3CDTF">2024-09-27T16:57:57Z</dcterms:modified>
</cp:coreProperties>
</file>