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ttr\Desktop\cs251-master\projects\project2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R4" i="1"/>
  <c r="R5" i="1"/>
  <c r="R6" i="1"/>
  <c r="R7" i="1"/>
  <c r="R8" i="1"/>
  <c r="R9" i="1"/>
  <c r="R10" i="1"/>
  <c r="R11" i="1"/>
  <c r="R12" i="1"/>
  <c r="R13" i="1"/>
  <c r="R14" i="1"/>
  <c r="R15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O35" i="1" l="1"/>
  <c r="B2" i="1" s="1"/>
  <c r="R3" i="1" s="1"/>
  <c r="N35" i="1"/>
  <c r="C2" i="1" s="1"/>
  <c r="I20" i="1" l="1"/>
  <c r="S3" i="1"/>
  <c r="H19" i="1"/>
  <c r="H20" i="1"/>
  <c r="I19" i="1"/>
</calcChain>
</file>

<file path=xl/sharedStrings.xml><?xml version="1.0" encoding="utf-8"?>
<sst xmlns="http://schemas.openxmlformats.org/spreadsheetml/2006/main" count="73" uniqueCount="58">
  <si>
    <t>N</t>
  </si>
  <si>
    <t>Brute(N)</t>
  </si>
  <si>
    <t>Fast(N)</t>
  </si>
  <si>
    <t>Input:10</t>
  </si>
  <si>
    <t>Fast</t>
  </si>
  <si>
    <t xml:space="preserve"> Brute</t>
  </si>
  <si>
    <t>correlation</t>
  </si>
  <si>
    <t>slow fn</t>
  </si>
  <si>
    <t>fast fn</t>
  </si>
  <si>
    <t>−1.533 + 0.003⋅x</t>
  </si>
  <si>
    <t>2998.47s</t>
  </si>
  <si>
    <t>−85.939 + 0.625⋅x</t>
  </si>
  <si>
    <t>624914 s</t>
  </si>
  <si>
    <t>log(n)</t>
  </si>
  <si>
    <t>log(Brute)</t>
  </si>
  <si>
    <t>log(Fast)</t>
  </si>
  <si>
    <t>Brute log regression</t>
  </si>
  <si>
    <t>y = 4.528409489 ln(x) - 3.313432392</t>
  </si>
  <si>
    <t>Fast log regression</t>
  </si>
  <si>
    <t>y = 2.90786942 ln(x) - 2.440491734</t>
  </si>
  <si>
    <t>a = 2^(-3.313432392)</t>
  </si>
  <si>
    <t>a=0.1005906</t>
  </si>
  <si>
    <t>T(N) = 0.1005906*N^(4.528409489)</t>
  </si>
  <si>
    <t>1.4894 x 10^26</t>
  </si>
  <si>
    <t>a=2^(-2.440491734)</t>
  </si>
  <si>
    <t>a=0.184221</t>
  </si>
  <si>
    <t>T(N) = 0.184221*N^(2.90786942)</t>
  </si>
  <si>
    <t>5.1589 x 10^16</t>
  </si>
  <si>
    <t>Brute</t>
  </si>
  <si>
    <t>operation</t>
  </si>
  <si>
    <t>frequency</t>
  </si>
  <si>
    <t>notation</t>
  </si>
  <si>
    <t>Operation</t>
  </si>
  <si>
    <t>Frequency</t>
  </si>
  <si>
    <t>Notation</t>
  </si>
  <si>
    <t>Array Declaration</t>
  </si>
  <si>
    <t>~N</t>
  </si>
  <si>
    <t>Scan Points</t>
  </si>
  <si>
    <t>N+1</t>
  </si>
  <si>
    <t>Sort Array</t>
  </si>
  <si>
    <t>nlog(n)</t>
  </si>
  <si>
    <t>~Nlog(n)</t>
  </si>
  <si>
    <t>Sort Array by coordinates</t>
  </si>
  <si>
    <t>Collinear Check</t>
  </si>
  <si>
    <t>(n-3)(n-2)(n-1)(n)</t>
  </si>
  <si>
    <t>1/24 * N^4</t>
  </si>
  <si>
    <t>Array Copy</t>
  </si>
  <si>
    <t>n(n-3)</t>
  </si>
  <si>
    <t>~N^2</t>
  </si>
  <si>
    <t>Sort Array by Angle PASS1</t>
  </si>
  <si>
    <t>(n-3) + nlog(n)</t>
  </si>
  <si>
    <t>if n &gt;= 4</t>
  </si>
  <si>
    <t>if n &lt; 4</t>
  </si>
  <si>
    <t>Sort Array by Angle PASS2</t>
  </si>
  <si>
    <t>n + nlog(n)</t>
  </si>
  <si>
    <t>~1/24 * N^4</t>
  </si>
  <si>
    <t>Check Collinear</t>
  </si>
  <si>
    <r>
      <t>n + i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(i&lt;n)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</si>
</sst>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versus Sample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Sheet1!$B$2:$B$14</c15:sqref>
                  </c15:fullRef>
                </c:ext>
              </c:extLst>
              <c:f>Sheet1!$B$2:$B$13</c:f>
              <c:numCache>
                <c:formatCode>General</c:formatCode>
                <c:ptCount val="12"/>
                <c:pt idx="0">
                  <c:v>5.5625000000000023E-3</c:v>
                </c:pt>
                <c:pt idx="1">
                  <c:v>1.2E-2</c:v>
                </c:pt>
                <c:pt idx="2">
                  <c:v>1.7999999999999999E-2</c:v>
                </c:pt>
                <c:pt idx="3">
                  <c:v>2.4E-2</c:v>
                </c:pt>
                <c:pt idx="4">
                  <c:v>0.1</c:v>
                </c:pt>
                <c:pt idx="5">
                  <c:v>0.17699999999999999</c:v>
                </c:pt>
                <c:pt idx="6">
                  <c:v>0.77600000000000002</c:v>
                </c:pt>
                <c:pt idx="7">
                  <c:v>2.2719999999999998</c:v>
                </c:pt>
                <c:pt idx="8">
                  <c:v>3.6389999999999998</c:v>
                </c:pt>
                <c:pt idx="9">
                  <c:v>6.931</c:v>
                </c:pt>
                <c:pt idx="10">
                  <c:v>12.926</c:v>
                </c:pt>
                <c:pt idx="11">
                  <c:v>20.036000000000001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7-4DE8-B7AB-9D36066820FB}"/>
            </c:ext>
          </c:extLst>
        </c:ser>
        <c:ser>
          <c:idx val="1"/>
          <c:order val="1"/>
          <c:tx>
            <c:v>Fast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Sheet1!$C$2:$C$14</c15:sqref>
                  </c15:fullRef>
                </c:ext>
              </c:extLst>
              <c:f>Sheet1!$C$2:$C$13</c:f>
              <c:numCache>
                <c:formatCode>General</c:formatCode>
                <c:ptCount val="12"/>
                <c:pt idx="0">
                  <c:v>3.5625000000000019E-3</c:v>
                </c:pt>
                <c:pt idx="1">
                  <c:v>7.0000000000000001E-3</c:v>
                </c:pt>
                <c:pt idx="2">
                  <c:v>1.0999999999999999E-2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4.1000000000000002E-2</c:v>
                </c:pt>
                <c:pt idx="6">
                  <c:v>4.2999999999999997E-2</c:v>
                </c:pt>
                <c:pt idx="7">
                  <c:v>6.7000000000000004E-2</c:v>
                </c:pt>
                <c:pt idx="8">
                  <c:v>0.13500000000000001</c:v>
                </c:pt>
                <c:pt idx="9">
                  <c:v>7.3999999999999996E-2</c:v>
                </c:pt>
                <c:pt idx="10">
                  <c:v>0.192</c:v>
                </c:pt>
                <c:pt idx="11">
                  <c:v>0.185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27-4DE8-B7AB-9D3606682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826864"/>
        <c:axId val="180827424"/>
      </c:lineChart>
      <c:catAx>
        <c:axId val="18082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7424"/>
        <c:crosses val="autoZero"/>
        <c:auto val="1"/>
        <c:lblAlgn val="ctr"/>
        <c:lblOffset val="100"/>
        <c:noMultiLvlLbl val="0"/>
      </c:catAx>
      <c:valAx>
        <c:axId val="1808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</a:t>
            </a:r>
            <a:r>
              <a:rPr lang="en-US" baseline="0"/>
              <a:t> v Sample Size</a:t>
            </a:r>
            <a:endParaRPr lang="en-US"/>
          </a:p>
        </c:rich>
      </c:tx>
      <c:layout>
        <c:manualLayout>
          <c:xMode val="edge"/>
          <c:yMode val="edge"/>
          <c:x val="0.3579374453193350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5000</c:v>
                </c:pt>
                <c:pt idx="17">
                  <c:v>6000</c:v>
                </c:pt>
                <c:pt idx="18">
                  <c:v>8000</c:v>
                </c:pt>
                <c:pt idx="19">
                  <c:v>10000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3.5625000000000019E-3</c:v>
                </c:pt>
                <c:pt idx="1">
                  <c:v>7.0000000000000001E-3</c:v>
                </c:pt>
                <c:pt idx="2">
                  <c:v>1.0999999999999999E-2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4.1000000000000002E-2</c:v>
                </c:pt>
                <c:pt idx="6">
                  <c:v>4.2999999999999997E-2</c:v>
                </c:pt>
                <c:pt idx="7">
                  <c:v>6.7000000000000004E-2</c:v>
                </c:pt>
                <c:pt idx="8">
                  <c:v>0.13500000000000001</c:v>
                </c:pt>
                <c:pt idx="9">
                  <c:v>7.3999999999999996E-2</c:v>
                </c:pt>
                <c:pt idx="10">
                  <c:v>0.192</c:v>
                </c:pt>
                <c:pt idx="11">
                  <c:v>0.185</c:v>
                </c:pt>
                <c:pt idx="12">
                  <c:v>0.67100000000000004</c:v>
                </c:pt>
                <c:pt idx="13">
                  <c:v>1.8540000000000001</c:v>
                </c:pt>
                <c:pt idx="14">
                  <c:v>2.5680000000000001</c:v>
                </c:pt>
                <c:pt idx="15">
                  <c:v>4.6150000000000002</c:v>
                </c:pt>
                <c:pt idx="16">
                  <c:v>7.7460000000000004</c:v>
                </c:pt>
                <c:pt idx="17">
                  <c:v>11.9</c:v>
                </c:pt>
                <c:pt idx="18">
                  <c:v>20.71</c:v>
                </c:pt>
                <c:pt idx="19">
                  <c:v>37.037999999999997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9-4D24-BB0C-D5D25517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197744"/>
        <c:axId val="634198304"/>
      </c:lineChart>
      <c:catAx>
        <c:axId val="63419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98304"/>
        <c:crosses val="autoZero"/>
        <c:auto val="1"/>
        <c:lblAlgn val="ctr"/>
        <c:lblOffset val="100"/>
        <c:noMultiLvlLbl val="0"/>
      </c:catAx>
      <c:valAx>
        <c:axId val="6341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9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</a:t>
            </a:r>
            <a:r>
              <a:rPr lang="en-US" baseline="0"/>
              <a:t> v Sample Size</a:t>
            </a:r>
            <a:endParaRPr lang="en-US"/>
          </a:p>
        </c:rich>
      </c:tx>
      <c:layout>
        <c:manualLayout>
          <c:xMode val="edge"/>
          <c:yMode val="edge"/>
          <c:x val="0.35793744531933508"/>
          <c:y val="3.70370370370370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</c:v>
          </c:tx>
          <c:cat>
            <c:numRef>
              <c:f>Sheet1!$A$2:$A$14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1000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5.5625000000000023E-3</c:v>
                </c:pt>
                <c:pt idx="1">
                  <c:v>1.2E-2</c:v>
                </c:pt>
                <c:pt idx="2">
                  <c:v>1.7999999999999999E-2</c:v>
                </c:pt>
                <c:pt idx="3">
                  <c:v>2.4E-2</c:v>
                </c:pt>
                <c:pt idx="4">
                  <c:v>0.1</c:v>
                </c:pt>
                <c:pt idx="5">
                  <c:v>0.17699999999999999</c:v>
                </c:pt>
                <c:pt idx="6">
                  <c:v>0.77600000000000002</c:v>
                </c:pt>
                <c:pt idx="7">
                  <c:v>2.2719999999999998</c:v>
                </c:pt>
                <c:pt idx="8">
                  <c:v>3.6389999999999998</c:v>
                </c:pt>
                <c:pt idx="9">
                  <c:v>6.931</c:v>
                </c:pt>
                <c:pt idx="10">
                  <c:v>12.926</c:v>
                </c:pt>
                <c:pt idx="11">
                  <c:v>20.036000000000001</c:v>
                </c:pt>
                <c:pt idx="12">
                  <c:v>679.19299999999998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8F-4540-864A-19612FE13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197744"/>
        <c:axId val="634198304"/>
      </c:lineChart>
      <c:catAx>
        <c:axId val="63419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98304"/>
        <c:crosses val="autoZero"/>
        <c:auto val="1"/>
        <c:lblAlgn val="ctr"/>
        <c:lblOffset val="100"/>
        <c:tickLblSkip val="1"/>
        <c:noMultiLvlLbl val="0"/>
      </c:catAx>
      <c:valAx>
        <c:axId val="634198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977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</a:t>
            </a:r>
            <a:r>
              <a:rPr lang="en-US" baseline="0"/>
              <a:t> v Sample Size</a:t>
            </a:r>
            <a:endParaRPr lang="en-US"/>
          </a:p>
        </c:rich>
      </c:tx>
      <c:layout>
        <c:manualLayout>
          <c:xMode val="edge"/>
          <c:yMode val="edge"/>
          <c:x val="0.35793744531933508"/>
          <c:y val="3.70370370370370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Fast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5000</c:v>
                </c:pt>
                <c:pt idx="17">
                  <c:v>6000</c:v>
                </c:pt>
                <c:pt idx="18">
                  <c:v>8000</c:v>
                </c:pt>
                <c:pt idx="19">
                  <c:v>10000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3.5625000000000019E-3</c:v>
                </c:pt>
                <c:pt idx="1">
                  <c:v>7.0000000000000001E-3</c:v>
                </c:pt>
                <c:pt idx="2">
                  <c:v>1.0999999999999999E-2</c:v>
                </c:pt>
                <c:pt idx="3">
                  <c:v>1.2999999999999999E-2</c:v>
                </c:pt>
                <c:pt idx="4">
                  <c:v>2.1000000000000001E-2</c:v>
                </c:pt>
                <c:pt idx="5">
                  <c:v>4.1000000000000002E-2</c:v>
                </c:pt>
                <c:pt idx="6">
                  <c:v>4.2999999999999997E-2</c:v>
                </c:pt>
                <c:pt idx="7">
                  <c:v>6.7000000000000004E-2</c:v>
                </c:pt>
                <c:pt idx="8">
                  <c:v>0.13500000000000001</c:v>
                </c:pt>
                <c:pt idx="9">
                  <c:v>7.3999999999999996E-2</c:v>
                </c:pt>
                <c:pt idx="10">
                  <c:v>0.192</c:v>
                </c:pt>
                <c:pt idx="11">
                  <c:v>0.185</c:v>
                </c:pt>
                <c:pt idx="12">
                  <c:v>0.67100000000000004</c:v>
                </c:pt>
                <c:pt idx="13">
                  <c:v>1.8540000000000001</c:v>
                </c:pt>
                <c:pt idx="14">
                  <c:v>2.5680000000000001</c:v>
                </c:pt>
                <c:pt idx="15">
                  <c:v>4.6150000000000002</c:v>
                </c:pt>
                <c:pt idx="16">
                  <c:v>7.7460000000000004</c:v>
                </c:pt>
                <c:pt idx="17">
                  <c:v>11.9</c:v>
                </c:pt>
                <c:pt idx="18">
                  <c:v>20.71</c:v>
                </c:pt>
                <c:pt idx="19">
                  <c:v>37.037999999999997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4F-4A4A-81F9-A41FC389C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197744"/>
        <c:axId val="63419830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v>Fast</c:v>
                </c:tx>
                <c:cat>
                  <c:num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80</c:v>
                      </c:pt>
                      <c:pt idx="5">
                        <c:v>100</c:v>
                      </c:pt>
                      <c:pt idx="6">
                        <c:v>150</c:v>
                      </c:pt>
                      <c:pt idx="7">
                        <c:v>200</c:v>
                      </c:pt>
                      <c:pt idx="8">
                        <c:v>250</c:v>
                      </c:pt>
                      <c:pt idx="9">
                        <c:v>300</c:v>
                      </c:pt>
                      <c:pt idx="10">
                        <c:v>350</c:v>
                      </c:pt>
                      <c:pt idx="11">
                        <c:v>400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3000</c:v>
                      </c:pt>
                      <c:pt idx="15">
                        <c:v>4000</c:v>
                      </c:pt>
                      <c:pt idx="16">
                        <c:v>5000</c:v>
                      </c:pt>
                      <c:pt idx="17">
                        <c:v>6000</c:v>
                      </c:pt>
                      <c:pt idx="18">
                        <c:v>8000</c:v>
                      </c:pt>
                      <c:pt idx="1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3.5625000000000019E-3</c:v>
                      </c:pt>
                      <c:pt idx="1">
                        <c:v>7.0000000000000001E-3</c:v>
                      </c:pt>
                      <c:pt idx="2">
                        <c:v>1.0999999999999999E-2</c:v>
                      </c:pt>
                      <c:pt idx="3">
                        <c:v>1.2999999999999999E-2</c:v>
                      </c:pt>
                      <c:pt idx="4">
                        <c:v>2.1000000000000001E-2</c:v>
                      </c:pt>
                      <c:pt idx="5">
                        <c:v>4.1000000000000002E-2</c:v>
                      </c:pt>
                      <c:pt idx="6">
                        <c:v>4.2999999999999997E-2</c:v>
                      </c:pt>
                      <c:pt idx="7">
                        <c:v>6.7000000000000004E-2</c:v>
                      </c:pt>
                      <c:pt idx="8">
                        <c:v>0.13500000000000001</c:v>
                      </c:pt>
                      <c:pt idx="9">
                        <c:v>7.3999999999999996E-2</c:v>
                      </c:pt>
                      <c:pt idx="10">
                        <c:v>0.192</c:v>
                      </c:pt>
                      <c:pt idx="11">
                        <c:v>0.185</c:v>
                      </c:pt>
                      <c:pt idx="12">
                        <c:v>0.67100000000000004</c:v>
                      </c:pt>
                      <c:pt idx="13">
                        <c:v>1.8540000000000001</c:v>
                      </c:pt>
                      <c:pt idx="14">
                        <c:v>2.5680000000000001</c:v>
                      </c:pt>
                      <c:pt idx="15">
                        <c:v>4.6150000000000002</c:v>
                      </c:pt>
                      <c:pt idx="16">
                        <c:v>7.7460000000000004</c:v>
                      </c:pt>
                      <c:pt idx="17">
                        <c:v>11.9</c:v>
                      </c:pt>
                      <c:pt idx="18">
                        <c:v>20.71</c:v>
                      </c:pt>
                      <c:pt idx="19">
                        <c:v>37.037999999999997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4F-4A4A-81F9-A41FC389CA81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v>Fast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80</c:v>
                      </c:pt>
                      <c:pt idx="5">
                        <c:v>100</c:v>
                      </c:pt>
                      <c:pt idx="6">
                        <c:v>150</c:v>
                      </c:pt>
                      <c:pt idx="7">
                        <c:v>200</c:v>
                      </c:pt>
                      <c:pt idx="8">
                        <c:v>250</c:v>
                      </c:pt>
                      <c:pt idx="9">
                        <c:v>300</c:v>
                      </c:pt>
                      <c:pt idx="10">
                        <c:v>350</c:v>
                      </c:pt>
                      <c:pt idx="11">
                        <c:v>400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3000</c:v>
                      </c:pt>
                      <c:pt idx="15">
                        <c:v>4000</c:v>
                      </c:pt>
                      <c:pt idx="16">
                        <c:v>5000</c:v>
                      </c:pt>
                      <c:pt idx="17">
                        <c:v>6000</c:v>
                      </c:pt>
                      <c:pt idx="18">
                        <c:v>8000</c:v>
                      </c:pt>
                      <c:pt idx="1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3.5625000000000019E-3</c:v>
                      </c:pt>
                      <c:pt idx="1">
                        <c:v>7.0000000000000001E-3</c:v>
                      </c:pt>
                      <c:pt idx="2">
                        <c:v>1.0999999999999999E-2</c:v>
                      </c:pt>
                      <c:pt idx="3">
                        <c:v>1.2999999999999999E-2</c:v>
                      </c:pt>
                      <c:pt idx="4">
                        <c:v>2.1000000000000001E-2</c:v>
                      </c:pt>
                      <c:pt idx="5">
                        <c:v>4.1000000000000002E-2</c:v>
                      </c:pt>
                      <c:pt idx="6">
                        <c:v>4.2999999999999997E-2</c:v>
                      </c:pt>
                      <c:pt idx="7">
                        <c:v>6.7000000000000004E-2</c:v>
                      </c:pt>
                      <c:pt idx="8">
                        <c:v>0.13500000000000001</c:v>
                      </c:pt>
                      <c:pt idx="9">
                        <c:v>7.3999999999999996E-2</c:v>
                      </c:pt>
                      <c:pt idx="10">
                        <c:v>0.192</c:v>
                      </c:pt>
                      <c:pt idx="11">
                        <c:v>0.185</c:v>
                      </c:pt>
                      <c:pt idx="12">
                        <c:v>0.67100000000000004</c:v>
                      </c:pt>
                      <c:pt idx="13">
                        <c:v>1.8540000000000001</c:v>
                      </c:pt>
                      <c:pt idx="14">
                        <c:v>2.5680000000000001</c:v>
                      </c:pt>
                      <c:pt idx="15">
                        <c:v>4.6150000000000002</c:v>
                      </c:pt>
                      <c:pt idx="16">
                        <c:v>7.7460000000000004</c:v>
                      </c:pt>
                      <c:pt idx="17">
                        <c:v>11.9</c:v>
                      </c:pt>
                      <c:pt idx="18">
                        <c:v>20.71</c:v>
                      </c:pt>
                      <c:pt idx="19">
                        <c:v>37.037999999999997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64F-4A4A-81F9-A41FC389CA81}"/>
                  </c:ext>
                </c:extLst>
              </c15:ser>
            </c15:filteredLineSeries>
          </c:ext>
        </c:extLst>
      </c:lineChart>
      <c:catAx>
        <c:axId val="63419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98304"/>
        <c:crosses val="autoZero"/>
        <c:auto val="1"/>
        <c:lblAlgn val="ctr"/>
        <c:lblOffset val="100"/>
        <c:tickLblSkip val="1"/>
        <c:noMultiLvlLbl val="0"/>
      </c:catAx>
      <c:valAx>
        <c:axId val="634198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977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47625</xdr:rowOff>
    </xdr:from>
    <xdr:to>
      <xdr:col>11</xdr:col>
      <xdr:colOff>314325</xdr:colOff>
      <xdr:row>15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23</xdr:row>
      <xdr:rowOff>0</xdr:rowOff>
    </xdr:from>
    <xdr:to>
      <xdr:col>7</xdr:col>
      <xdr:colOff>590550</xdr:colOff>
      <xdr:row>37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40</xdr:row>
      <xdr:rowOff>0</xdr:rowOff>
    </xdr:from>
    <xdr:to>
      <xdr:col>14</xdr:col>
      <xdr:colOff>438150</xdr:colOff>
      <xdr:row>54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39</xdr:row>
      <xdr:rowOff>161925</xdr:rowOff>
    </xdr:from>
    <xdr:to>
      <xdr:col>7</xdr:col>
      <xdr:colOff>371475</xdr:colOff>
      <xdr:row>54</xdr:row>
      <xdr:rowOff>47625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M13" workbookViewId="0">
      <selection activeCell="R39" sqref="R39:Z47"/>
    </sheetView>
  </sheetViews>
  <sheetFormatPr defaultRowHeight="15" x14ac:dyDescent="0.25"/>
  <cols>
    <col min="1" max="1" width="9.140625" customWidth="1"/>
    <col min="14" max="14" width="9.42578125" customWidth="1"/>
    <col min="18" max="18" width="11.28515625" customWidth="1"/>
    <col min="19" max="19" width="11" customWidth="1"/>
  </cols>
  <sheetData>
    <row r="1" spans="1:19" x14ac:dyDescent="0.25">
      <c r="A1" s="1" t="s">
        <v>0</v>
      </c>
      <c r="B1" t="s">
        <v>1</v>
      </c>
      <c r="C1" t="s">
        <v>2</v>
      </c>
    </row>
    <row r="2" spans="1:19" x14ac:dyDescent="0.25">
      <c r="A2" s="1">
        <v>10</v>
      </c>
      <c r="B2">
        <f>O35</f>
        <v>5.5625000000000023E-3</v>
      </c>
      <c r="C2">
        <f>N35</f>
        <v>3.5625000000000019E-3</v>
      </c>
      <c r="M2" t="s">
        <v>3</v>
      </c>
      <c r="N2" t="s">
        <v>4</v>
      </c>
      <c r="O2" t="s">
        <v>5</v>
      </c>
      <c r="Q2" t="s">
        <v>13</v>
      </c>
      <c r="R2" t="s">
        <v>14</v>
      </c>
      <c r="S2" t="s">
        <v>15</v>
      </c>
    </row>
    <row r="3" spans="1:19" x14ac:dyDescent="0.25">
      <c r="A3" s="1">
        <v>20</v>
      </c>
      <c r="B3">
        <v>1.2E-2</v>
      </c>
      <c r="C3">
        <v>7.0000000000000001E-3</v>
      </c>
      <c r="M3">
        <v>0</v>
      </c>
      <c r="N3">
        <v>4.3999999999999997E-2</v>
      </c>
      <c r="O3">
        <v>5.3999999999999999E-2</v>
      </c>
      <c r="P3" s="1">
        <v>10</v>
      </c>
      <c r="Q3">
        <f>LOG(A2)</f>
        <v>1</v>
      </c>
      <c r="R3">
        <f>LOG(B2)</f>
        <v>-2.2547299760110118</v>
      </c>
      <c r="S3">
        <f>LOG(C2)</f>
        <v>-2.4482451269834331</v>
      </c>
    </row>
    <row r="4" spans="1:19" x14ac:dyDescent="0.25">
      <c r="A4" s="1">
        <v>40</v>
      </c>
      <c r="B4">
        <v>1.7999999999999999E-2</v>
      </c>
      <c r="C4">
        <v>1.0999999999999999E-2</v>
      </c>
      <c r="M4">
        <v>1</v>
      </c>
      <c r="N4">
        <v>2E-3</v>
      </c>
      <c r="O4">
        <v>5.0000000000000001E-3</v>
      </c>
      <c r="P4" s="1">
        <v>20</v>
      </c>
      <c r="Q4">
        <f t="shared" ref="Q4:Q22" si="0">LOG(A3)</f>
        <v>1.3010299956639813</v>
      </c>
      <c r="R4">
        <f t="shared" ref="R4:R15" si="1">LOG(B3)</f>
        <v>-1.9208187539523751</v>
      </c>
      <c r="S4">
        <f t="shared" ref="S4:S22" si="2">LOG(C3)</f>
        <v>-2.1549019599857431</v>
      </c>
    </row>
    <row r="5" spans="1:19" x14ac:dyDescent="0.25">
      <c r="A5" s="1">
        <v>50</v>
      </c>
      <c r="B5">
        <v>2.4E-2</v>
      </c>
      <c r="C5">
        <v>1.2999999999999999E-2</v>
      </c>
      <c r="M5">
        <v>2</v>
      </c>
      <c r="N5">
        <v>3.0000000000000001E-3</v>
      </c>
      <c r="O5">
        <v>4.0000000000000001E-3</v>
      </c>
      <c r="P5" s="1">
        <v>40</v>
      </c>
      <c r="Q5">
        <f t="shared" si="0"/>
        <v>1.6020599913279623</v>
      </c>
      <c r="R5">
        <f t="shared" si="1"/>
        <v>-1.744727494896694</v>
      </c>
      <c r="S5">
        <f t="shared" si="2"/>
        <v>-1.9586073148417751</v>
      </c>
    </row>
    <row r="6" spans="1:19" x14ac:dyDescent="0.25">
      <c r="A6" s="1">
        <v>80</v>
      </c>
      <c r="B6">
        <v>0.1</v>
      </c>
      <c r="C6">
        <v>2.1000000000000001E-2</v>
      </c>
      <c r="M6">
        <v>3</v>
      </c>
      <c r="N6">
        <v>2E-3</v>
      </c>
      <c r="O6">
        <v>4.0000000000000001E-3</v>
      </c>
      <c r="P6" s="1">
        <v>50</v>
      </c>
      <c r="Q6">
        <f t="shared" si="0"/>
        <v>1.6989700043360187</v>
      </c>
      <c r="R6">
        <f t="shared" si="1"/>
        <v>-1.6197887582883939</v>
      </c>
      <c r="S6">
        <f t="shared" si="2"/>
        <v>-1.8860566476931633</v>
      </c>
    </row>
    <row r="7" spans="1:19" x14ac:dyDescent="0.25">
      <c r="A7" s="1">
        <v>100</v>
      </c>
      <c r="B7">
        <v>0.17699999999999999</v>
      </c>
      <c r="C7">
        <v>4.1000000000000002E-2</v>
      </c>
      <c r="M7">
        <v>4</v>
      </c>
      <c r="N7">
        <v>2E-3</v>
      </c>
      <c r="O7">
        <v>3.0000000000000001E-3</v>
      </c>
      <c r="P7" s="1">
        <v>80</v>
      </c>
      <c r="Q7">
        <f t="shared" si="0"/>
        <v>1.9030899869919435</v>
      </c>
      <c r="R7">
        <f t="shared" si="1"/>
        <v>-1</v>
      </c>
      <c r="S7">
        <f t="shared" si="2"/>
        <v>-1.6777807052660807</v>
      </c>
    </row>
    <row r="8" spans="1:19" x14ac:dyDescent="0.25">
      <c r="A8" s="1">
        <v>150</v>
      </c>
      <c r="B8">
        <v>0.77600000000000002</v>
      </c>
      <c r="C8">
        <v>4.2999999999999997E-2</v>
      </c>
      <c r="M8">
        <v>5</v>
      </c>
      <c r="N8">
        <v>3.0000000000000001E-3</v>
      </c>
      <c r="O8">
        <v>4.0000000000000001E-3</v>
      </c>
      <c r="P8" s="1">
        <v>100</v>
      </c>
      <c r="Q8">
        <f t="shared" si="0"/>
        <v>2</v>
      </c>
      <c r="R8">
        <f t="shared" si="1"/>
        <v>-0.75202673363819339</v>
      </c>
      <c r="S8">
        <f t="shared" si="2"/>
        <v>-1.3872161432802645</v>
      </c>
    </row>
    <row r="9" spans="1:19" x14ac:dyDescent="0.25">
      <c r="A9" s="1">
        <v>200</v>
      </c>
      <c r="B9">
        <v>2.2719999999999998</v>
      </c>
      <c r="C9">
        <v>6.7000000000000004E-2</v>
      </c>
      <c r="M9">
        <v>6</v>
      </c>
      <c r="N9">
        <v>3.0000000000000001E-3</v>
      </c>
      <c r="O9">
        <v>3.0000000000000001E-3</v>
      </c>
      <c r="P9" s="1">
        <v>150</v>
      </c>
      <c r="Q9">
        <f t="shared" si="0"/>
        <v>2.1760912590556813</v>
      </c>
      <c r="R9">
        <f t="shared" si="1"/>
        <v>-0.11013827874181155</v>
      </c>
      <c r="S9">
        <f t="shared" si="2"/>
        <v>-1.3665315444204136</v>
      </c>
    </row>
    <row r="10" spans="1:19" x14ac:dyDescent="0.25">
      <c r="A10" s="1">
        <v>250</v>
      </c>
      <c r="B10">
        <v>3.6389999999999998</v>
      </c>
      <c r="C10">
        <v>0.13500000000000001</v>
      </c>
      <c r="M10">
        <v>7</v>
      </c>
      <c r="N10">
        <v>3.0000000000000001E-3</v>
      </c>
      <c r="O10">
        <v>4.0000000000000001E-3</v>
      </c>
      <c r="P10" s="1">
        <v>200</v>
      </c>
      <c r="Q10">
        <f t="shared" si="0"/>
        <v>2.3010299956639813</v>
      </c>
      <c r="R10">
        <f t="shared" si="1"/>
        <v>0.35640832703898123</v>
      </c>
      <c r="S10">
        <f t="shared" si="2"/>
        <v>-1.1739251972991736</v>
      </c>
    </row>
    <row r="11" spans="1:19" x14ac:dyDescent="0.25">
      <c r="A11" s="1">
        <v>300</v>
      </c>
      <c r="B11">
        <v>6.931</v>
      </c>
      <c r="C11">
        <v>7.3999999999999996E-2</v>
      </c>
      <c r="M11">
        <v>8</v>
      </c>
      <c r="N11">
        <v>3.0000000000000001E-3</v>
      </c>
      <c r="O11">
        <v>2E-3</v>
      </c>
      <c r="P11" s="1">
        <v>250</v>
      </c>
      <c r="Q11">
        <f t="shared" si="0"/>
        <v>2.3979400086720375</v>
      </c>
      <c r="R11">
        <f t="shared" si="1"/>
        <v>0.56098205558623537</v>
      </c>
      <c r="S11">
        <f t="shared" si="2"/>
        <v>-0.86966623150499389</v>
      </c>
    </row>
    <row r="12" spans="1:19" x14ac:dyDescent="0.25">
      <c r="A12" s="1">
        <v>350</v>
      </c>
      <c r="B12">
        <v>12.926</v>
      </c>
      <c r="C12">
        <v>0.192</v>
      </c>
      <c r="M12">
        <v>9</v>
      </c>
      <c r="N12">
        <v>2E-3</v>
      </c>
      <c r="O12">
        <v>1.2E-2</v>
      </c>
      <c r="P12" s="1">
        <v>300</v>
      </c>
      <c r="Q12">
        <f t="shared" si="0"/>
        <v>2.4771212547196626</v>
      </c>
      <c r="R12">
        <f t="shared" si="1"/>
        <v>0.84079589884709383</v>
      </c>
      <c r="S12">
        <f t="shared" si="2"/>
        <v>-1.1307682802690238</v>
      </c>
    </row>
    <row r="13" spans="1:19" x14ac:dyDescent="0.25">
      <c r="A13" s="1">
        <v>400</v>
      </c>
      <c r="B13">
        <v>20.036000000000001</v>
      </c>
      <c r="C13">
        <v>0.185</v>
      </c>
      <c r="M13">
        <v>10</v>
      </c>
      <c r="N13">
        <v>2E-3</v>
      </c>
      <c r="O13">
        <v>4.0000000000000001E-3</v>
      </c>
      <c r="P13" s="1">
        <v>350</v>
      </c>
      <c r="Q13">
        <f t="shared" si="0"/>
        <v>2.5440680443502757</v>
      </c>
      <c r="R13">
        <f t="shared" si="1"/>
        <v>1.1114641515866539</v>
      </c>
      <c r="S13">
        <f t="shared" si="2"/>
        <v>-0.71669877129645043</v>
      </c>
    </row>
    <row r="14" spans="1:19" x14ac:dyDescent="0.25">
      <c r="A14" s="1">
        <v>1000</v>
      </c>
      <c r="B14">
        <v>679.19299999999998</v>
      </c>
      <c r="C14">
        <v>0.67100000000000004</v>
      </c>
      <c r="M14">
        <v>11</v>
      </c>
      <c r="N14">
        <v>2E-3</v>
      </c>
      <c r="O14">
        <v>3.0000000000000001E-3</v>
      </c>
      <c r="P14" s="1">
        <v>400</v>
      </c>
      <c r="Q14">
        <f t="shared" si="0"/>
        <v>2.6020599913279625</v>
      </c>
      <c r="R14">
        <f t="shared" si="1"/>
        <v>1.3018110230174766</v>
      </c>
      <c r="S14">
        <f t="shared" si="2"/>
        <v>-0.73282827159698616</v>
      </c>
    </row>
    <row r="15" spans="1:19" x14ac:dyDescent="0.25">
      <c r="A15" s="1">
        <v>2000</v>
      </c>
      <c r="C15">
        <v>1.8540000000000001</v>
      </c>
      <c r="M15">
        <v>12</v>
      </c>
      <c r="N15">
        <v>1E-3</v>
      </c>
      <c r="O15">
        <v>5.0000000000000001E-3</v>
      </c>
      <c r="P15" s="1">
        <v>1000</v>
      </c>
      <c r="Q15">
        <f t="shared" si="0"/>
        <v>3</v>
      </c>
      <c r="R15">
        <f t="shared" si="1"/>
        <v>2.8319932012685238</v>
      </c>
      <c r="S15">
        <f t="shared" si="2"/>
        <v>-0.17327747983100789</v>
      </c>
    </row>
    <row r="16" spans="1:19" x14ac:dyDescent="0.25">
      <c r="A16" s="1">
        <v>3000</v>
      </c>
      <c r="C16">
        <v>2.5680000000000001</v>
      </c>
      <c r="M16">
        <v>13</v>
      </c>
      <c r="N16">
        <v>2E-3</v>
      </c>
      <c r="O16">
        <v>5.0000000000000001E-3</v>
      </c>
      <c r="P16" s="1">
        <v>2000</v>
      </c>
      <c r="Q16">
        <f t="shared" si="0"/>
        <v>3.3010299956639813</v>
      </c>
      <c r="S16">
        <f t="shared" si="2"/>
        <v>0.2681097298084783</v>
      </c>
    </row>
    <row r="17" spans="1:19" x14ac:dyDescent="0.25">
      <c r="A17" s="1">
        <v>4000</v>
      </c>
      <c r="C17">
        <v>4.6150000000000002</v>
      </c>
      <c r="M17">
        <v>14</v>
      </c>
      <c r="N17">
        <v>2E-3</v>
      </c>
      <c r="O17">
        <v>2E-3</v>
      </c>
      <c r="P17" s="1">
        <v>3000</v>
      </c>
      <c r="Q17">
        <f t="shared" si="0"/>
        <v>3.4771212547196626</v>
      </c>
      <c r="S17">
        <f t="shared" si="2"/>
        <v>0.4095950193968157</v>
      </c>
    </row>
    <row r="18" spans="1:19" x14ac:dyDescent="0.25">
      <c r="A18" s="1">
        <v>5000</v>
      </c>
      <c r="C18">
        <v>7.7460000000000004</v>
      </c>
      <c r="H18" t="s">
        <v>6</v>
      </c>
      <c r="M18">
        <v>15</v>
      </c>
      <c r="N18">
        <v>2E-3</v>
      </c>
      <c r="O18">
        <v>2E-3</v>
      </c>
      <c r="P18" s="1">
        <v>4000</v>
      </c>
      <c r="Q18">
        <f t="shared" si="0"/>
        <v>3.6020599913279625</v>
      </c>
      <c r="S18">
        <f t="shared" si="2"/>
        <v>0.66417170536193093</v>
      </c>
    </row>
    <row r="19" spans="1:19" x14ac:dyDescent="0.25">
      <c r="A19" s="1">
        <v>6000</v>
      </c>
      <c r="C19">
        <v>11.9</v>
      </c>
      <c r="H19">
        <f>CORREL(A2:A14,B2:B14)</f>
        <v>0.88697887476100445</v>
      </c>
      <c r="I19">
        <f>CORREL(A2:A14,C2:C14)</f>
        <v>0.97941184621797717</v>
      </c>
      <c r="M19">
        <v>16</v>
      </c>
      <c r="N19">
        <v>2E-3</v>
      </c>
      <c r="O19">
        <v>3.0000000000000001E-3</v>
      </c>
      <c r="P19" s="1">
        <v>5000</v>
      </c>
      <c r="Q19">
        <f t="shared" si="0"/>
        <v>3.6989700043360187</v>
      </c>
      <c r="S19">
        <f t="shared" si="2"/>
        <v>0.88907749265006397</v>
      </c>
    </row>
    <row r="20" spans="1:19" x14ac:dyDescent="0.25">
      <c r="A20" s="1">
        <v>8000</v>
      </c>
      <c r="C20">
        <v>20.71</v>
      </c>
      <c r="H20">
        <f>_xlfn.FORECAST.LINEAR(1000000,B2:B14,A2:A14)</f>
        <v>624767.04559585638</v>
      </c>
      <c r="I20">
        <f>_xlfn.FORECAST.LINEAR(1000000,C2:C14,A2:A14)</f>
        <v>662.95214577482352</v>
      </c>
      <c r="M20">
        <v>17</v>
      </c>
      <c r="N20">
        <v>2E-3</v>
      </c>
      <c r="O20">
        <v>2E-3</v>
      </c>
      <c r="P20" s="1">
        <v>6000</v>
      </c>
      <c r="Q20">
        <f t="shared" si="0"/>
        <v>3.7781512503836434</v>
      </c>
      <c r="S20">
        <f t="shared" si="2"/>
        <v>1.0755469613925308</v>
      </c>
    </row>
    <row r="21" spans="1:19" x14ac:dyDescent="0.25">
      <c r="A21" s="1">
        <v>10000</v>
      </c>
      <c r="C21">
        <v>37.037999999999997</v>
      </c>
      <c r="H21" t="s">
        <v>7</v>
      </c>
      <c r="J21" t="s">
        <v>8</v>
      </c>
      <c r="M21">
        <v>18</v>
      </c>
      <c r="N21">
        <v>3.0000000000000001E-3</v>
      </c>
      <c r="O21">
        <v>3.0000000000000001E-3</v>
      </c>
      <c r="P21" s="1">
        <v>8000</v>
      </c>
      <c r="Q21">
        <f t="shared" si="0"/>
        <v>3.9030899869919438</v>
      </c>
      <c r="S21">
        <f t="shared" si="2"/>
        <v>1.3161800988934527</v>
      </c>
    </row>
    <row r="22" spans="1:19" x14ac:dyDescent="0.25">
      <c r="H22" t="s">
        <v>11</v>
      </c>
      <c r="J22" s="2" t="s">
        <v>9</v>
      </c>
      <c r="M22">
        <v>19</v>
      </c>
      <c r="N22">
        <v>3.0000000000000001E-3</v>
      </c>
      <c r="O22">
        <v>3.0000000000000001E-3</v>
      </c>
      <c r="P22" s="1">
        <v>10000</v>
      </c>
      <c r="Q22">
        <f t="shared" si="0"/>
        <v>4</v>
      </c>
      <c r="S22">
        <f t="shared" si="2"/>
        <v>1.5686475273507532</v>
      </c>
    </row>
    <row r="23" spans="1:19" x14ac:dyDescent="0.25">
      <c r="H23" t="s">
        <v>12</v>
      </c>
      <c r="J23" t="s">
        <v>10</v>
      </c>
      <c r="M23">
        <v>20</v>
      </c>
      <c r="N23">
        <v>2E-3</v>
      </c>
      <c r="O23">
        <v>3.0000000000000001E-3</v>
      </c>
    </row>
    <row r="24" spans="1:19" x14ac:dyDescent="0.25">
      <c r="M24">
        <v>21</v>
      </c>
      <c r="N24">
        <v>2E-3</v>
      </c>
      <c r="O24">
        <v>2E-3</v>
      </c>
    </row>
    <row r="25" spans="1:19" x14ac:dyDescent="0.25">
      <c r="J25" t="s">
        <v>16</v>
      </c>
      <c r="M25">
        <v>22</v>
      </c>
      <c r="N25">
        <v>2E-3</v>
      </c>
      <c r="O25">
        <v>1E-3</v>
      </c>
    </row>
    <row r="26" spans="1:19" x14ac:dyDescent="0.25">
      <c r="J26" s="3" t="s">
        <v>17</v>
      </c>
      <c r="M26">
        <v>23</v>
      </c>
      <c r="N26">
        <v>4.0000000000000001E-3</v>
      </c>
      <c r="O26">
        <v>2E-3</v>
      </c>
    </row>
    <row r="27" spans="1:19" x14ac:dyDescent="0.25">
      <c r="J27" t="s">
        <v>22</v>
      </c>
      <c r="M27">
        <v>24</v>
      </c>
      <c r="N27">
        <v>2E-3</v>
      </c>
      <c r="O27">
        <v>4.0000000000000001E-3</v>
      </c>
    </row>
    <row r="28" spans="1:19" x14ac:dyDescent="0.25">
      <c r="J28" t="s">
        <v>20</v>
      </c>
      <c r="M28">
        <v>25</v>
      </c>
      <c r="N28">
        <v>2E-3</v>
      </c>
      <c r="O28">
        <v>2E-3</v>
      </c>
    </row>
    <row r="29" spans="1:19" x14ac:dyDescent="0.25">
      <c r="J29" t="s">
        <v>21</v>
      </c>
      <c r="M29">
        <v>26</v>
      </c>
      <c r="N29">
        <v>1E-3</v>
      </c>
      <c r="O29">
        <v>2E-3</v>
      </c>
    </row>
    <row r="30" spans="1:19" x14ac:dyDescent="0.25">
      <c r="J30" t="s">
        <v>23</v>
      </c>
      <c r="M30">
        <v>27</v>
      </c>
      <c r="N30">
        <v>2E-3</v>
      </c>
      <c r="O30">
        <v>8.0000000000000002E-3</v>
      </c>
    </row>
    <row r="31" spans="1:19" x14ac:dyDescent="0.25">
      <c r="J31" t="s">
        <v>18</v>
      </c>
      <c r="M31">
        <v>28</v>
      </c>
      <c r="N31">
        <v>2E-3</v>
      </c>
      <c r="O31">
        <v>1.0999999999999999E-2</v>
      </c>
    </row>
    <row r="32" spans="1:19" x14ac:dyDescent="0.25">
      <c r="J32" s="3" t="s">
        <v>19</v>
      </c>
      <c r="M32">
        <v>29</v>
      </c>
      <c r="N32">
        <v>2E-3</v>
      </c>
      <c r="O32">
        <v>6.0000000000000001E-3</v>
      </c>
    </row>
    <row r="33" spans="10:26" x14ac:dyDescent="0.25">
      <c r="J33" t="s">
        <v>26</v>
      </c>
      <c r="M33">
        <v>30</v>
      </c>
      <c r="N33">
        <v>2E-3</v>
      </c>
      <c r="O33">
        <v>5.0000000000000001E-3</v>
      </c>
    </row>
    <row r="34" spans="10:26" x14ac:dyDescent="0.25">
      <c r="J34" t="s">
        <v>24</v>
      </c>
      <c r="M34">
        <v>31</v>
      </c>
      <c r="N34">
        <v>3.0000000000000001E-3</v>
      </c>
      <c r="O34">
        <v>5.0000000000000001E-3</v>
      </c>
    </row>
    <row r="35" spans="10:26" x14ac:dyDescent="0.25">
      <c r="J35" t="s">
        <v>25</v>
      </c>
      <c r="N35">
        <f>AVERAGE(N3:N34)</f>
        <v>3.5625000000000019E-3</v>
      </c>
      <c r="O35">
        <f>AVERAGE(O3:O34)</f>
        <v>5.5625000000000023E-3</v>
      </c>
    </row>
    <row r="36" spans="10:26" x14ac:dyDescent="0.25">
      <c r="J36" t="s">
        <v>27</v>
      </c>
    </row>
    <row r="39" spans="10:26" x14ac:dyDescent="0.25">
      <c r="R39" t="s">
        <v>28</v>
      </c>
      <c r="X39" t="s">
        <v>4</v>
      </c>
    </row>
    <row r="40" spans="10:26" x14ac:dyDescent="0.25">
      <c r="R40" t="s">
        <v>29</v>
      </c>
      <c r="S40" t="s">
        <v>30</v>
      </c>
      <c r="T40" t="s">
        <v>31</v>
      </c>
      <c r="X40" t="s">
        <v>32</v>
      </c>
      <c r="Y40" t="s">
        <v>33</v>
      </c>
      <c r="Z40" t="s">
        <v>34</v>
      </c>
    </row>
    <row r="41" spans="10:26" x14ac:dyDescent="0.25">
      <c r="R41" t="s">
        <v>35</v>
      </c>
      <c r="S41" t="s">
        <v>0</v>
      </c>
      <c r="T41" t="s">
        <v>36</v>
      </c>
      <c r="X41" t="s">
        <v>35</v>
      </c>
      <c r="Y41" t="s">
        <v>0</v>
      </c>
      <c r="Z41" t="s">
        <v>36</v>
      </c>
    </row>
    <row r="42" spans="10:26" x14ac:dyDescent="0.25">
      <c r="R42" t="s">
        <v>37</v>
      </c>
      <c r="S42" t="s">
        <v>38</v>
      </c>
      <c r="T42" t="s">
        <v>36</v>
      </c>
      <c r="X42" t="s">
        <v>37</v>
      </c>
      <c r="Y42" t="s">
        <v>38</v>
      </c>
      <c r="Z42" t="s">
        <v>36</v>
      </c>
    </row>
    <row r="43" spans="10:26" x14ac:dyDescent="0.25">
      <c r="R43" t="s">
        <v>39</v>
      </c>
      <c r="S43" t="s">
        <v>40</v>
      </c>
      <c r="T43" t="s">
        <v>41</v>
      </c>
      <c r="X43" t="s">
        <v>42</v>
      </c>
      <c r="Y43" t="s">
        <v>40</v>
      </c>
      <c r="Z43" t="s">
        <v>41</v>
      </c>
    </row>
    <row r="44" spans="10:26" x14ac:dyDescent="0.25">
      <c r="R44" t="s">
        <v>43</v>
      </c>
      <c r="S44" t="s">
        <v>44</v>
      </c>
      <c r="T44" t="s">
        <v>45</v>
      </c>
      <c r="X44" t="s">
        <v>46</v>
      </c>
      <c r="Y44" t="s">
        <v>47</v>
      </c>
      <c r="Z44" t="s">
        <v>48</v>
      </c>
    </row>
    <row r="45" spans="10:26" x14ac:dyDescent="0.25">
      <c r="X45" t="s">
        <v>49</v>
      </c>
      <c r="Y45" t="s">
        <v>50</v>
      </c>
      <c r="Z45" t="s">
        <v>41</v>
      </c>
    </row>
    <row r="46" spans="10:26" x14ac:dyDescent="0.25">
      <c r="R46" t="s">
        <v>51</v>
      </c>
      <c r="S46" t="s">
        <v>52</v>
      </c>
      <c r="X46" t="s">
        <v>53</v>
      </c>
      <c r="Y46" t="s">
        <v>54</v>
      </c>
      <c r="Z46" t="s">
        <v>41</v>
      </c>
    </row>
    <row r="47" spans="10:26" x14ac:dyDescent="0.25">
      <c r="R47" t="s">
        <v>55</v>
      </c>
      <c r="S47" t="s">
        <v>41</v>
      </c>
      <c r="X47" t="s">
        <v>56</v>
      </c>
      <c r="Y47" t="s">
        <v>57</v>
      </c>
      <c r="Z4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Everett</dc:creator>
  <cp:lastModifiedBy>Ryan Everett</cp:lastModifiedBy>
  <dcterms:created xsi:type="dcterms:W3CDTF">2017-02-19T23:35:43Z</dcterms:created>
  <dcterms:modified xsi:type="dcterms:W3CDTF">2017-02-20T22:53:13Z</dcterms:modified>
</cp:coreProperties>
</file>