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70" windowHeight="1505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<sst xmlns="http://schemas.openxmlformats.org/spreadsheetml/2006/main" count="674" uniqueCount="654">
  <si>
    <t>×</t>
  </si>
  <si>
    <t>防御方的宝可梦属性</t>
  </si>
  <si>
    <t>一般</t>
  </si>
  <si>
    <t>格斗</t>
  </si>
  <si>
    <t>飞行</t>
  </si>
  <si>
    <t>毒</t>
  </si>
  <si>
    <t>地面</t>
  </si>
  <si>
    <t>岩石</t>
  </si>
  <si>
    <t>虫</t>
  </si>
  <si>
    <t>幽灵</t>
  </si>
  <si>
    <t>钢</t>
  </si>
  <si>
    <t>火</t>
  </si>
  <si>
    <t>水</t>
  </si>
  <si>
    <t>草</t>
  </si>
  <si>
    <t>电</t>
  </si>
  <si>
    <t>超能力</t>
  </si>
  <si>
    <t>冰</t>
  </si>
  <si>
    <t>龙</t>
  </si>
  <si>
    <t>恶</t>
  </si>
  <si>
    <t>攻</t>
  </si>
  <si>
    <t>击</t>
  </si>
  <si>
    <t>方</t>
  </si>
  <si>
    <t>使</t>
  </si>
  <si>
    <t>用</t>
  </si>
  <si>
    <t>的</t>
  </si>
  <si>
    <t>招</t>
  </si>
  <si>
    <t>式</t>
  </si>
  <si>
    <t>属</t>
  </si>
  <si>
    <t>性</t>
  </si>
  <si>
    <t>3D龙2</t>
  </si>
  <si>
    <t>三重攻击</t>
  </si>
  <si>
    <t>自我再生</t>
  </si>
  <si>
    <t>十万伏特</t>
  </si>
  <si>
    <t>冰冻光束</t>
  </si>
  <si>
    <t>总打击面</t>
  </si>
  <si>
    <t>美纳斯</t>
  </si>
  <si>
    <t>冲浪</t>
  </si>
  <si>
    <t>剧毒</t>
  </si>
  <si>
    <t>水流环</t>
  </si>
  <si>
    <t>觉醒力量</t>
  </si>
  <si>
    <t>划滑小子</t>
  </si>
  <si>
    <t>#</t>
  </si>
  <si>
    <t>宝可梦</t>
  </si>
  <si>
    <t>ＨＰ</t>
  </si>
  <si>
    <t>攻击</t>
  </si>
  <si>
    <t>防御</t>
  </si>
  <si>
    <t>特攻</t>
  </si>
  <si>
    <t>特防</t>
  </si>
  <si>
    <t>速度</t>
  </si>
  <si>
    <t>总和</t>
  </si>
  <si>
    <t>平均值</t>
  </si>
  <si>
    <t>防御综合数值</t>
  </si>
  <si>
    <t>攻击相对量</t>
  </si>
  <si>
    <t>HP系数</t>
  </si>
  <si>
    <t>请假王</t>
  </si>
  <si>
    <t>班基拉斯</t>
  </si>
  <si>
    <t>超甲狂犀</t>
  </si>
  <si>
    <t>巨金怪</t>
  </si>
  <si>
    <t>快龙</t>
  </si>
  <si>
    <t>骑士蜗牛</t>
  </si>
  <si>
    <t>卡比兽</t>
  </si>
  <si>
    <t>烈咬陆鲨</t>
  </si>
  <si>
    <t>庞岩怪</t>
  </si>
  <si>
    <t>暴鲤龙</t>
  </si>
  <si>
    <t>河马兽</t>
  </si>
  <si>
    <t>修建老匠</t>
  </si>
  <si>
    <t>钻角犀兽</t>
  </si>
  <si>
    <t>艾路雷朵</t>
  </si>
  <si>
    <t>爆炸头水牛</t>
  </si>
  <si>
    <t>怪力</t>
  </si>
  <si>
    <t>火伊布</t>
  </si>
  <si>
    <t>土台龟</t>
  </si>
  <si>
    <t>赫拉克罗斯</t>
  </si>
  <si>
    <t>波士可多拉</t>
  </si>
  <si>
    <t>巨沼怪</t>
  </si>
  <si>
    <t>顿甲</t>
  </si>
  <si>
    <t>巨钳螳螂</t>
  </si>
  <si>
    <t>太古盔甲</t>
  </si>
  <si>
    <t>赤面龙</t>
  </si>
  <si>
    <t>双斧战龙</t>
  </si>
  <si>
    <t>黑夜魔灵</t>
  </si>
  <si>
    <t>泥偶巨人</t>
  </si>
  <si>
    <t>象牙猪</t>
  </si>
  <si>
    <t>圈圈熊</t>
  </si>
  <si>
    <t>勇士雄鹰</t>
  </si>
  <si>
    <t>臭臭泥</t>
  </si>
  <si>
    <t>隆隆岩</t>
  </si>
  <si>
    <t>飞腿郎</t>
  </si>
  <si>
    <t>龙头地鼠</t>
  </si>
  <si>
    <t>三首恶龙</t>
  </si>
  <si>
    <t>伦琴猫</t>
  </si>
  <si>
    <t>电击魔兽</t>
  </si>
  <si>
    <t>铁掌力士</t>
  </si>
  <si>
    <t>麻麻鳗鱼王</t>
  </si>
  <si>
    <t>凯罗斯</t>
  </si>
  <si>
    <t>劈斩司令</t>
  </si>
  <si>
    <t>坚果哑铃</t>
  </si>
  <si>
    <t>冻原熊</t>
  </si>
  <si>
    <t>肋骨海龟</t>
  </si>
  <si>
    <t>投摔鬼</t>
  </si>
  <si>
    <t>大力鳄</t>
  </si>
  <si>
    <t>打击鬼</t>
  </si>
  <si>
    <t>炎武王</t>
  </si>
  <si>
    <t>战槌龙</t>
  </si>
  <si>
    <t>风速狗</t>
  </si>
  <si>
    <t>玛狃拉</t>
  </si>
  <si>
    <t>始祖大鸟</t>
  </si>
  <si>
    <t>流氓鳄</t>
  </si>
  <si>
    <t>叶伊布</t>
  </si>
  <si>
    <t>达摩狒狒</t>
  </si>
  <si>
    <t>快拳郎</t>
  </si>
  <si>
    <t>火焰鸡</t>
  </si>
  <si>
    <t>镰刀盔</t>
  </si>
  <si>
    <t>布鲁皇</t>
  </si>
  <si>
    <t>长毛狗</t>
  </si>
  <si>
    <t>巨钳蟹</t>
  </si>
  <si>
    <t>飞天螳螂</t>
  </si>
  <si>
    <t>巨蔓藤</t>
  </si>
  <si>
    <t>斗笠菇</t>
  </si>
  <si>
    <t>阿勃梭鲁</t>
  </si>
  <si>
    <t>齿轮怪</t>
  </si>
  <si>
    <t>乌鸦头头</t>
  </si>
  <si>
    <t>铁螯龙虾</t>
  </si>
  <si>
    <t>姆克鹰</t>
  </si>
  <si>
    <t>师父鼬</t>
  </si>
  <si>
    <t>路卡利欧</t>
  </si>
  <si>
    <t>章鱼桶</t>
  </si>
  <si>
    <t>大剑鬼</t>
  </si>
  <si>
    <t>猎斑鱼</t>
  </si>
  <si>
    <t>化石翼龙</t>
  </si>
  <si>
    <t>沙漠蜻蜓</t>
  </si>
  <si>
    <t>刺龙王</t>
  </si>
  <si>
    <t>诅咒娃娃</t>
  </si>
  <si>
    <t>树才怪</t>
  </si>
  <si>
    <t>天蝎王</t>
  </si>
  <si>
    <t>猫鼬斩</t>
  </si>
  <si>
    <t>保姆虫</t>
  </si>
  <si>
    <t>梦歌仙人掌</t>
  </si>
  <si>
    <t>肯泰罗</t>
  </si>
  <si>
    <t>战舞郎</t>
  </si>
  <si>
    <t>烈焰猴</t>
  </si>
  <si>
    <t>袋兽</t>
  </si>
  <si>
    <t>毒骷蛙</t>
  </si>
  <si>
    <t>岩殿居蟹</t>
  </si>
  <si>
    <t>铁蚁</t>
  </si>
  <si>
    <t>长毛猪</t>
  </si>
  <si>
    <t>斧牙龙</t>
  </si>
  <si>
    <t>铁骨土人</t>
  </si>
  <si>
    <t>双倍多多冰</t>
  </si>
  <si>
    <t>穿山王</t>
  </si>
  <si>
    <t>高傲雉鸡</t>
  </si>
  <si>
    <t>头巾混混</t>
  </si>
  <si>
    <t>嘟嘟利</t>
  </si>
  <si>
    <t>烈焰马</t>
  </si>
  <si>
    <t>大食花</t>
  </si>
  <si>
    <t>火暴猴</t>
  </si>
  <si>
    <t>萌芽鹿</t>
  </si>
  <si>
    <t>尖牙笼</t>
  </si>
  <si>
    <t>古空棘鱼</t>
  </si>
  <si>
    <t>青铜钟</t>
  </si>
  <si>
    <t>喷火驼</t>
  </si>
  <si>
    <t>地幔岩</t>
  </si>
  <si>
    <t>鸭嘴炎兽</t>
  </si>
  <si>
    <t>灰尘山</t>
  </si>
  <si>
    <t>花岩怪</t>
  </si>
  <si>
    <t>椰蛋树</t>
  </si>
  <si>
    <t>双尾怪手</t>
  </si>
  <si>
    <t>豪力</t>
  </si>
  <si>
    <t>索罗亚克</t>
  </si>
  <si>
    <t>狡猾天狗</t>
  </si>
  <si>
    <t>巨牙鲨</t>
  </si>
  <si>
    <t>浮潜鼬</t>
  </si>
  <si>
    <t>雷电斑马</t>
  </si>
  <si>
    <t>暴雪王</t>
  </si>
  <si>
    <t>熔蚁兽</t>
  </si>
  <si>
    <t>变隐龙</t>
  </si>
  <si>
    <t>派拉斯特</t>
  </si>
  <si>
    <t>刺甲贝</t>
  </si>
  <si>
    <t>头盖龙</t>
  </si>
  <si>
    <t>壶壶</t>
  </si>
  <si>
    <t>饭匙蛇</t>
  </si>
  <si>
    <t>始祖小鸟</t>
  </si>
  <si>
    <t>花椰猿</t>
  </si>
  <si>
    <t>爆香猿</t>
  </si>
  <si>
    <t>冷水猿</t>
  </si>
  <si>
    <t>鸭嘴火兽</t>
  </si>
  <si>
    <t>太阳岩</t>
  </si>
  <si>
    <t>佛烈托斯</t>
  </si>
  <si>
    <t>尼多王</t>
  </si>
  <si>
    <t>坦克臭鼬</t>
  </si>
  <si>
    <t>龙王蝎</t>
  </si>
  <si>
    <t>金鱼王</t>
  </si>
  <si>
    <t>甲壳龙</t>
  </si>
  <si>
    <t>惊角鹿</t>
  </si>
  <si>
    <t>叉字蝠</t>
  </si>
  <si>
    <t>双弹瓦斯</t>
  </si>
  <si>
    <t>狃拉</t>
  </si>
  <si>
    <t>隆隆石</t>
  </si>
  <si>
    <t>奇诺栗鼠</t>
  </si>
  <si>
    <t>千针鱼</t>
  </si>
  <si>
    <t>大钢蛇</t>
  </si>
  <si>
    <t>爆音怪</t>
  </si>
  <si>
    <t>可多拉</t>
  </si>
  <si>
    <t>大舌舔</t>
  </si>
  <si>
    <t>炒炒猪</t>
  </si>
  <si>
    <t>大钳蟹</t>
  </si>
  <si>
    <t>拉普拉斯</t>
  </si>
  <si>
    <t>大颚蚁</t>
  </si>
  <si>
    <t>帝王拿波</t>
  </si>
  <si>
    <t>蜈蚣王</t>
  </si>
  <si>
    <t>黑鲁加</t>
  </si>
  <si>
    <t>树林龟</t>
  </si>
  <si>
    <t>野蛮鲈鱼</t>
  </si>
  <si>
    <t>雷丘</t>
  </si>
  <si>
    <t>绅士蛾</t>
  </si>
  <si>
    <t>吼鲸王</t>
  </si>
  <si>
    <t>太古羽虫</t>
  </si>
  <si>
    <t>大狼犬</t>
  </si>
  <si>
    <t>阿利多斯</t>
  </si>
  <si>
    <t>蚊香泳士</t>
  </si>
  <si>
    <t>大嘴雀</t>
  </si>
  <si>
    <t>尖牙陆鲨</t>
  </si>
  <si>
    <t>煤炭龟</t>
  </si>
  <si>
    <t>败露球菇</t>
  </si>
  <si>
    <t>蟾蜍王</t>
  </si>
  <si>
    <t>铁面忍者</t>
  </si>
  <si>
    <t>口呆花</t>
  </si>
  <si>
    <t>火红不倒翁</t>
  </si>
  <si>
    <t>舞天鹅</t>
  </si>
  <si>
    <t>沼王</t>
  </si>
  <si>
    <t>水箭龟</t>
  </si>
  <si>
    <t>小卡比兽</t>
  </si>
  <si>
    <t>沙铃仙人掌</t>
  </si>
  <si>
    <t>蜥蜴王</t>
  </si>
  <si>
    <t>酷豹</t>
  </si>
  <si>
    <t>喷火龙</t>
  </si>
  <si>
    <t>火暴兽</t>
  </si>
  <si>
    <t>阿柏怪</t>
  </si>
  <si>
    <t>双首暴龙</t>
  </si>
  <si>
    <t>沼跃鱼</t>
  </si>
  <si>
    <t>麻麻鳗</t>
  </si>
  <si>
    <t>樱花鱼</t>
  </si>
  <si>
    <t>步哨鼠</t>
  </si>
  <si>
    <t>海兔兽</t>
  </si>
  <si>
    <t>幸福蛋</t>
  </si>
  <si>
    <t>大尾狸</t>
  </si>
  <si>
    <t>大竺葵</t>
  </si>
  <si>
    <t>牙牙</t>
  </si>
  <si>
    <t>独角犀牛</t>
  </si>
  <si>
    <t>沙基拉斯</t>
  </si>
  <si>
    <t>脱壳忍者</t>
  </si>
  <si>
    <t>大嘴娃</t>
  </si>
  <si>
    <t>力壮鸡</t>
  </si>
  <si>
    <t>利牙鱼</t>
  </si>
  <si>
    <t>小火马</t>
  </si>
  <si>
    <t>妙蛙花</t>
  </si>
  <si>
    <t>巨翅飞鱼</t>
  </si>
  <si>
    <t>哈克龙</t>
  </si>
  <si>
    <t>音箱蟀</t>
  </si>
  <si>
    <t>尼多后</t>
  </si>
  <si>
    <t>护城龙</t>
  </si>
  <si>
    <t>燃烧虫</t>
  </si>
  <si>
    <t>大王燕</t>
  </si>
  <si>
    <t>小球飞鱼</t>
  </si>
  <si>
    <t>电击兽</t>
  </si>
  <si>
    <t>摇篮百合</t>
  </si>
  <si>
    <t>勒克猫</t>
  </si>
  <si>
    <t>功夫鼬</t>
  </si>
  <si>
    <t>驹刀小兵</t>
  </si>
  <si>
    <t>果然翁</t>
  </si>
  <si>
    <t>螺钉地鼠</t>
  </si>
  <si>
    <t>吉利蛋</t>
  </si>
  <si>
    <t>哥达鸭</t>
  </si>
  <si>
    <t>黑暗鸦</t>
  </si>
  <si>
    <t>铜镜怪</t>
  </si>
  <si>
    <t>大朝北鼻</t>
  </si>
  <si>
    <t>刺球仙人掌</t>
  </si>
  <si>
    <t>波克基斯</t>
  </si>
  <si>
    <t>波克基古</t>
  </si>
  <si>
    <t>安瓢虫</t>
  </si>
  <si>
    <t>嘟嘟</t>
  </si>
  <si>
    <t>死神棺</t>
  </si>
  <si>
    <t>噗噗猪</t>
  </si>
  <si>
    <t>毛头小鹰</t>
  </si>
  <si>
    <t>魔墙人偶</t>
  </si>
  <si>
    <t>触手百合</t>
  </si>
  <si>
    <t>魔尼尼</t>
  </si>
  <si>
    <t>跳跳猪</t>
  </si>
  <si>
    <t>东施喵</t>
  </si>
  <si>
    <t>芭瓢虫</t>
  </si>
  <si>
    <t>帝牙海狮</t>
  </si>
  <si>
    <t>几何雪花</t>
  </si>
  <si>
    <t>波克比</t>
  </si>
  <si>
    <t>小果然</t>
  </si>
  <si>
    <t>盾甲龙</t>
  </si>
  <si>
    <t>玛瑙水母</t>
  </si>
  <si>
    <t>小福蛋</t>
  </si>
  <si>
    <t>哭哭面具</t>
  </si>
  <si>
    <t>帕奇利兹</t>
  </si>
  <si>
    <t>蜂女王</t>
  </si>
  <si>
    <t>负电拍拍</t>
  </si>
  <si>
    <t>玛力露</t>
  </si>
  <si>
    <t>玛力露丽</t>
  </si>
  <si>
    <t>朝北鼻</t>
  </si>
  <si>
    <t>食梦梦</t>
  </si>
  <si>
    <t>轻飘飘</t>
  </si>
  <si>
    <t>多边兽Ⅱ</t>
  </si>
  <si>
    <t>梦梦蚀</t>
  </si>
  <si>
    <t>夜巡灵</t>
  </si>
  <si>
    <t>哥德小童</t>
  </si>
  <si>
    <t>爱心鱼</t>
  </si>
  <si>
    <t>哥德宝宝</t>
  </si>
  <si>
    <t>美丽花</t>
  </si>
  <si>
    <t>猫头夜鹰</t>
  </si>
  <si>
    <t>含羞苞</t>
  </si>
  <si>
    <t>大奶罐</t>
  </si>
  <si>
    <t>小嘴蜗</t>
  </si>
  <si>
    <t>青绵鸟</t>
  </si>
  <si>
    <t>烛光灵</t>
  </si>
  <si>
    <t>哥德小姐</t>
  </si>
  <si>
    <t>盔甲鸟</t>
  </si>
  <si>
    <t>熔岩蜗牛</t>
  </si>
  <si>
    <t>丑丑鱼</t>
  </si>
  <si>
    <t>木棉球</t>
  </si>
  <si>
    <t>混混鳄</t>
  </si>
  <si>
    <t>皮宝宝</t>
  </si>
  <si>
    <t>图图犬</t>
  </si>
  <si>
    <t>霸王花</t>
  </si>
  <si>
    <t>勇基拉</t>
  </si>
  <si>
    <t>霹雳电球</t>
  </si>
  <si>
    <t>巴大蝶</t>
  </si>
  <si>
    <t>咕咕</t>
  </si>
  <si>
    <t>灯火幽灵</t>
  </si>
  <si>
    <t>蘑蘑菇</t>
  </si>
  <si>
    <t>迷唇娃</t>
  </si>
  <si>
    <t>拉达</t>
  </si>
  <si>
    <t>毒粉蛾</t>
  </si>
  <si>
    <t>凯西</t>
  </si>
  <si>
    <t>天秤偶</t>
  </si>
  <si>
    <t>铃铛响</t>
  </si>
  <si>
    <t>露力丽</t>
  </si>
  <si>
    <t>双卵细胞球</t>
  </si>
  <si>
    <t>催眠貘</t>
  </si>
  <si>
    <t>小海狮</t>
  </si>
  <si>
    <t>蛋蛋</t>
  </si>
  <si>
    <t>菊石兽</t>
  </si>
  <si>
    <t>灯笼鱼</t>
  </si>
  <si>
    <t>单卵细胞球</t>
  </si>
  <si>
    <t>大嘴鸥</t>
  </si>
  <si>
    <t>嘎啦嘎啦</t>
  </si>
  <si>
    <t>种子铁球</t>
  </si>
  <si>
    <t>甜甜萤</t>
  </si>
  <si>
    <t>风铃铃</t>
  </si>
  <si>
    <t>冰鬼护</t>
  </si>
  <si>
    <t>霏欧纳</t>
  </si>
  <si>
    <t>溜溜糖球</t>
  </si>
  <si>
    <t>齿轮组</t>
  </si>
  <si>
    <t>樱花宝</t>
  </si>
  <si>
    <t>小磁怪</t>
  </si>
  <si>
    <t>结草儿</t>
  </si>
  <si>
    <t>百合根娃娃</t>
  </si>
  <si>
    <t>圆法师</t>
  </si>
  <si>
    <t>顽皮雷弹</t>
  </si>
  <si>
    <t>莲叶童子</t>
  </si>
  <si>
    <t>海豹球</t>
  </si>
  <si>
    <t>铁甲蛹</t>
  </si>
  <si>
    <t>迷唇姐</t>
  </si>
  <si>
    <t>皮皮</t>
  </si>
  <si>
    <t>毽子草</t>
  </si>
  <si>
    <t>大岩蛇</t>
  </si>
  <si>
    <t>奇鲁莉安</t>
  </si>
  <si>
    <t>溶食兽</t>
  </si>
  <si>
    <t>六尾</t>
  </si>
  <si>
    <t>洛托姆</t>
  </si>
  <si>
    <t>毽子花</t>
  </si>
  <si>
    <t>蛇纹熊</t>
  </si>
  <si>
    <t>多边兽Ｚ</t>
  </si>
  <si>
    <t>三蜜蜂</t>
  </si>
  <si>
    <t>大比鸟</t>
  </si>
  <si>
    <t>胡地</t>
  </si>
  <si>
    <t>铁壳蛹</t>
  </si>
  <si>
    <t>玛沙那</t>
  </si>
  <si>
    <t>鲤鱼王</t>
  </si>
  <si>
    <t>大嘴蝠</t>
  </si>
  <si>
    <t>拉鲁拉丝</t>
  </si>
  <si>
    <t>水晶灯火灵</t>
  </si>
  <si>
    <t>无壳海兔</t>
  </si>
  <si>
    <t>鸭宝宝</t>
  </si>
  <si>
    <t>咩利羊</t>
  </si>
  <si>
    <t>杰尼龟</t>
  </si>
  <si>
    <t>大舌头</t>
  </si>
  <si>
    <t>藤藤蛇</t>
  </si>
  <si>
    <t>雪妖女</t>
  </si>
  <si>
    <t>毽子棉</t>
  </si>
  <si>
    <t>正电拍拍</t>
  </si>
  <si>
    <t>莲帽小童</t>
  </si>
  <si>
    <t>长翅鸥</t>
  </si>
  <si>
    <t>菊草叶</t>
  </si>
  <si>
    <t>甲壳茧</t>
  </si>
  <si>
    <t>盾甲茧</t>
  </si>
  <si>
    <t>过动猿</t>
  </si>
  <si>
    <t>向日种子</t>
  </si>
  <si>
    <t>随风球</t>
  </si>
  <si>
    <t>无畏小子</t>
  </si>
  <si>
    <t>蓝鳄</t>
  </si>
  <si>
    <t>太阳珊瑚</t>
  </si>
  <si>
    <t>海星星</t>
  </si>
  <si>
    <t>月石</t>
  </si>
  <si>
    <t>卡拉卡拉</t>
  </si>
  <si>
    <t>熔岩虫</t>
  </si>
  <si>
    <t>鬼斯</t>
  </si>
  <si>
    <t>荧光鱼</t>
  </si>
  <si>
    <t>妙蛙种子</t>
  </si>
  <si>
    <t>木守宫</t>
  </si>
  <si>
    <t>绿毛虫</t>
  </si>
  <si>
    <t>破破袋</t>
  </si>
  <si>
    <t>麒麟奇</t>
  </si>
  <si>
    <t>大针蜂</t>
  </si>
  <si>
    <t>宝宝丁</t>
  </si>
  <si>
    <t>走路草</t>
  </si>
  <si>
    <t>钳尾蝎</t>
  </si>
  <si>
    <t>哈约克</t>
  </si>
  <si>
    <t>电电虫</t>
  </si>
  <si>
    <t>滚滚蝙蝠</t>
  </si>
  <si>
    <t>橡实果</t>
  </si>
  <si>
    <t>大牙狸</t>
  </si>
  <si>
    <t>车轮球</t>
  </si>
  <si>
    <t>墨海马</t>
  </si>
  <si>
    <t>尼多兰</t>
  </si>
  <si>
    <t>百变怪</t>
  </si>
  <si>
    <t>独角虫</t>
  </si>
  <si>
    <t>秃鹰丫头</t>
  </si>
  <si>
    <t>迷你冰</t>
  </si>
  <si>
    <t>百足蜈蚣</t>
  </si>
  <si>
    <t>向尾喵</t>
  </si>
  <si>
    <t>落雷兽</t>
  </si>
  <si>
    <t>土居忍士</t>
  </si>
  <si>
    <t>波加曼</t>
  </si>
  <si>
    <t>皮丘</t>
  </si>
  <si>
    <t>喵喵</t>
  </si>
  <si>
    <t>超音蝠</t>
  </si>
  <si>
    <t>尾立</t>
  </si>
  <si>
    <t>鬼斯通</t>
  </si>
  <si>
    <t>电灯怪</t>
  </si>
  <si>
    <t>雪童子</t>
  </si>
  <si>
    <t>结草贵妇</t>
  </si>
  <si>
    <t>胖嘟嘟</t>
  </si>
  <si>
    <t>三地鼠</t>
  </si>
  <si>
    <t>波波</t>
  </si>
  <si>
    <t>盆才怪</t>
  </si>
  <si>
    <t>飘飘球</t>
  </si>
  <si>
    <t>蔓藤怪</t>
  </si>
  <si>
    <t>虫宝包</t>
  </si>
  <si>
    <t>泥泥鳅</t>
  </si>
  <si>
    <t>臭泥</t>
  </si>
  <si>
    <t>乌波</t>
  </si>
  <si>
    <t>差不多娃娃</t>
  </si>
  <si>
    <t>胖丁</t>
  </si>
  <si>
    <t>刺尾虫</t>
  </si>
  <si>
    <t>象征鸟</t>
  </si>
  <si>
    <t>冰伊布</t>
  </si>
  <si>
    <t>天然雀</t>
  </si>
  <si>
    <t>熊宝宝</t>
  </si>
  <si>
    <t>茸茸羊</t>
  </si>
  <si>
    <t>可达鸭</t>
  </si>
  <si>
    <t>泡沫栗鼠</t>
  </si>
  <si>
    <t>火神蛾</t>
  </si>
  <si>
    <t>圆蝌蚪</t>
  </si>
  <si>
    <t>伊布</t>
  </si>
  <si>
    <t>搬运小匠</t>
  </si>
  <si>
    <t>铁哑铃</t>
  </si>
  <si>
    <t>蚊香蝌蚪</t>
  </si>
  <si>
    <t>小火龙</t>
  </si>
  <si>
    <t>火球鼠</t>
  </si>
  <si>
    <t>化石盔</t>
  </si>
  <si>
    <t>齿轮儿</t>
  </si>
  <si>
    <t>花椰猴</t>
  </si>
  <si>
    <t>爆香猴</t>
  </si>
  <si>
    <t>冷水猴</t>
  </si>
  <si>
    <t>布鲁</t>
  </si>
  <si>
    <t>多刺菊石兽</t>
  </si>
  <si>
    <t>扒手猫</t>
  </si>
  <si>
    <t>腕力</t>
  </si>
  <si>
    <t>小拳石</t>
  </si>
  <si>
    <t>哎呀球菇</t>
  </si>
  <si>
    <t>小灰怪</t>
  </si>
  <si>
    <t>毛球</t>
  </si>
  <si>
    <t>小山猪</t>
  </si>
  <si>
    <t>龙虾小兵</t>
  </si>
  <si>
    <t>梦妖魔</t>
  </si>
  <si>
    <t>猴怪</t>
  </si>
  <si>
    <t>心蝙蝠</t>
  </si>
  <si>
    <t>水水獭</t>
  </si>
  <si>
    <t>咕妞妞</t>
  </si>
  <si>
    <t>海魔狮</t>
  </si>
  <si>
    <t>信使鸟</t>
  </si>
  <si>
    <t>樱花儿</t>
  </si>
  <si>
    <t>裙儿小姐</t>
  </si>
  <si>
    <t>雨翅蛾</t>
  </si>
  <si>
    <t>梦妖</t>
  </si>
  <si>
    <t>魅力喵</t>
  </si>
  <si>
    <t>探探鼠</t>
  </si>
  <si>
    <t>多边兽</t>
  </si>
  <si>
    <t>青藤蛇</t>
  </si>
  <si>
    <t>恰雷姆</t>
  </si>
  <si>
    <t>麻麻小鱼</t>
  </si>
  <si>
    <t>豆豆鸽</t>
  </si>
  <si>
    <t>三合一磁怪</t>
  </si>
  <si>
    <t>皮卡丘</t>
  </si>
  <si>
    <t>地鼠</t>
  </si>
  <si>
    <t>土狼犬</t>
  </si>
  <si>
    <t>傲骨燕</t>
  </si>
  <si>
    <t>姆克儿</t>
  </si>
  <si>
    <t>毒蔷薇</t>
  </si>
  <si>
    <t>尼多朗</t>
  </si>
  <si>
    <t>小拉达</t>
  </si>
  <si>
    <t>晃晃斑</t>
  </si>
  <si>
    <t>小火焰猴</t>
  </si>
  <si>
    <t>小小象</t>
  </si>
  <si>
    <t>鲶鱼王</t>
  </si>
  <si>
    <t>月桂叶</t>
  </si>
  <si>
    <t>比比鸟</t>
  </si>
  <si>
    <t>月亮伊布</t>
  </si>
  <si>
    <t>四季鹿</t>
  </si>
  <si>
    <t>妙蛙草</t>
  </si>
  <si>
    <t>阿柏蛇</t>
  </si>
  <si>
    <t>火稚鸡</t>
  </si>
  <si>
    <t>呆火驼</t>
  </si>
  <si>
    <t>懒人獭</t>
  </si>
  <si>
    <t>小约克</t>
  </si>
  <si>
    <t>戴鲁比</t>
  </si>
  <si>
    <t>宝包茧</t>
  </si>
  <si>
    <t>尼多娜</t>
  </si>
  <si>
    <t>卡咪龟</t>
  </si>
  <si>
    <t>圆丝蛛</t>
  </si>
  <si>
    <t>秃鹰娜</t>
  </si>
  <si>
    <t>幕下力士</t>
  </si>
  <si>
    <t>雪笠怪</t>
  </si>
  <si>
    <t>斑斑马</t>
  </si>
  <si>
    <t>烈雀</t>
  </si>
  <si>
    <t>不良蛙</t>
  </si>
  <si>
    <t>原盖海龟</t>
  </si>
  <si>
    <t>猛火猴</t>
  </si>
  <si>
    <t>水伊布</t>
  </si>
  <si>
    <t>人造细胞卵</t>
  </si>
  <si>
    <t>沙奈朵</t>
  </si>
  <si>
    <t>暖暖猪</t>
  </si>
  <si>
    <t>电击怪</t>
  </si>
  <si>
    <t>臭鼬噗</t>
  </si>
  <si>
    <t>火恐龙</t>
  </si>
  <si>
    <t>火岩鼠</t>
  </si>
  <si>
    <t>雷伊布</t>
  </si>
  <si>
    <t>太阳伊布</t>
  </si>
  <si>
    <t>泥巴鱼</t>
  </si>
  <si>
    <t>珍珠贝</t>
  </si>
  <si>
    <t>幼基拉斯</t>
  </si>
  <si>
    <t>臭臭花</t>
  </si>
  <si>
    <t>摩鲁蛾</t>
  </si>
  <si>
    <t>迷你龙</t>
  </si>
  <si>
    <t>耿鬼</t>
  </si>
  <si>
    <t>多多冰</t>
  </si>
  <si>
    <t>优雅猫</t>
  </si>
  <si>
    <t>蓝蟾蜍</t>
  </si>
  <si>
    <t>海刺龙</t>
  </si>
  <si>
    <t>呆呆兽</t>
  </si>
  <si>
    <t>大葱鸭</t>
  </si>
  <si>
    <t>蚊香君</t>
  </si>
  <si>
    <t>森林蜥蜴</t>
  </si>
  <si>
    <t>瓦斯弹</t>
  </si>
  <si>
    <t>小锯鳄</t>
  </si>
  <si>
    <t>榛果球</t>
  </si>
  <si>
    <t>单首龙</t>
  </si>
  <si>
    <t>石居蟹</t>
  </si>
  <si>
    <t>聒噪鸟</t>
  </si>
  <si>
    <t>蜻蜻蜓</t>
  </si>
  <si>
    <t>电蜘蛛</t>
  </si>
  <si>
    <t>波皇子</t>
  </si>
  <si>
    <t>索罗亚</t>
  </si>
  <si>
    <t>大舌贝</t>
  </si>
  <si>
    <t>小猫怪</t>
  </si>
  <si>
    <t>泳圈鼬</t>
  </si>
  <si>
    <t>铁炮鱼</t>
  </si>
  <si>
    <t>咕咕鸽</t>
  </si>
  <si>
    <t>卷卷耳</t>
  </si>
  <si>
    <t>风妖精</t>
  </si>
  <si>
    <t>角金鱼</t>
  </si>
  <si>
    <t>九尾</t>
  </si>
  <si>
    <t>长耳兔</t>
  </si>
  <si>
    <t>热带龙</t>
  </si>
  <si>
    <t>远古巨蜓</t>
  </si>
  <si>
    <t>大尾立</t>
  </si>
  <si>
    <t>草苗龟</t>
  </si>
  <si>
    <t>霓虹鱼</t>
  </si>
  <si>
    <t>呆呆王</t>
  </si>
  <si>
    <t>呆壳兽</t>
  </si>
  <si>
    <t>蚊香蛙皇</t>
  </si>
  <si>
    <t>君主蛇</t>
  </si>
  <si>
    <t>保姆曼波</t>
  </si>
  <si>
    <t>电龙</t>
  </si>
  <si>
    <t>大宇怪</t>
  </si>
  <si>
    <t>金属怪</t>
  </si>
  <si>
    <t>宝石海星</t>
  </si>
  <si>
    <t>天蝎</t>
  </si>
  <si>
    <t>向日花怪</t>
  </si>
  <si>
    <t>天然鸟</t>
  </si>
  <si>
    <t>滑滑小子</t>
  </si>
  <si>
    <t>双刃丸</t>
  </si>
  <si>
    <t>勾魂眼</t>
  </si>
  <si>
    <t>雷电兽</t>
  </si>
  <si>
    <t>电飞鼠</t>
  </si>
  <si>
    <t>鸭嘴宝宝</t>
  </si>
  <si>
    <t>穿山鼠</t>
  </si>
  <si>
    <t>盖盖虫</t>
  </si>
  <si>
    <t>石丸子</t>
  </si>
  <si>
    <t>姆克鸟</t>
  </si>
  <si>
    <t>宝贝龙</t>
  </si>
  <si>
    <t>彷徨夜灵</t>
  </si>
  <si>
    <t>念力土偶</t>
  </si>
  <si>
    <t>怨影娃娃</t>
  </si>
  <si>
    <t>喇叭芽</t>
  </si>
  <si>
    <t>毒刺水母</t>
  </si>
  <si>
    <t>七夕青鸟</t>
  </si>
  <si>
    <t>自爆磁怪</t>
  </si>
  <si>
    <t>白海狮</t>
  </si>
  <si>
    <t>皮可西</t>
  </si>
  <si>
    <t>乐天河童</t>
  </si>
  <si>
    <t>罗丝雷朵</t>
  </si>
  <si>
    <t>土龙弟弟</t>
  </si>
  <si>
    <t>飘浮泡泡</t>
  </si>
  <si>
    <t>胖可丁</t>
  </si>
  <si>
    <t>直冲熊</t>
  </si>
  <si>
    <t>猫老大</t>
  </si>
  <si>
    <t>敏捷虫</t>
  </si>
  <si>
    <t>可可多拉</t>
  </si>
  <si>
    <t>长尾怪手</t>
  </si>
  <si>
    <t>狩猎凤蝶</t>
  </si>
  <si>
    <t>吼吼鲸</t>
  </si>
  <si>
    <t>派拉斯</t>
  </si>
  <si>
    <t>超音波幼虫</t>
  </si>
  <si>
    <t>水跃鱼</t>
  </si>
  <si>
    <t>卡蒂狗</t>
  </si>
  <si>
    <t>圆陆鲨</t>
  </si>
  <si>
    <t>长鼻叶</t>
  </si>
  <si>
    <t>喷嚏熊</t>
  </si>
  <si>
    <t>利欧路</t>
  </si>
  <si>
    <t>吼爆弹</t>
  </si>
  <si>
    <t>泥偶小人</t>
  </si>
  <si>
    <t>沙河马</t>
  </si>
  <si>
    <t>尼多力诺</t>
  </si>
  <si>
    <t>未知图腾</t>
  </si>
  <si>
    <t>黑眼鳄</t>
  </si>
  <si>
    <t>引梦貘人</t>
  </si>
  <si>
    <t>吞食兽</t>
  </si>
  <si>
    <t>电萤虫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</si>
</sst>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0.5"/>
      <color rgb="FF000000"/>
      <name val="Calibri"/>
      <charset val="134"/>
      <scheme val="minor"/>
    </font>
    <font>
      <sz val="10.5"/>
      <color rgb="FF202122"/>
      <name val="Calibri"/>
      <charset val="134"/>
      <scheme val="minor"/>
    </font>
    <font>
      <sz val="10.5"/>
      <color rgb="FF0645AD"/>
      <name val="Calibri"/>
      <charset val="134"/>
      <scheme val="minor"/>
    </font>
    <font>
      <b/>
      <sz val="10.5"/>
      <color rgb="FF202122"/>
      <name val="Calibri"/>
      <charset val="134"/>
      <scheme val="minor"/>
    </font>
    <font>
      <b/>
      <sz val="7.5"/>
      <color rgb="FFFFFFFF"/>
      <name val="Calibri"/>
      <charset val="134"/>
      <scheme val="minor"/>
    </font>
    <font>
      <sz val="9"/>
      <color rgb="FFFFFFFF"/>
      <name val="幼圆"/>
      <charset val="134"/>
    </font>
    <font>
      <sz val="10"/>
      <color rgb="FF232323"/>
      <name val="Calibri"/>
      <charset val="134"/>
      <scheme val="minor"/>
    </font>
    <font>
      <sz val="10"/>
      <color rgb="FFFFFFFF"/>
      <name val="Calibri"/>
      <charset val="134"/>
      <scheme val="minor"/>
    </font>
    <font>
      <vertAlign val="superscript"/>
      <sz val="10"/>
      <color rgb="FFFFFFFF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F1907B"/>
        <bgColor indexed="64"/>
      </patternFill>
    </fill>
    <fill>
      <patternFill patternType="solid">
        <fgColor rgb="FF8AC654"/>
        <bgColor indexed="64"/>
      </patternFill>
    </fill>
    <fill>
      <patternFill patternType="solid">
        <fgColor rgb="FFF8CB3C"/>
        <bgColor indexed="64"/>
      </patternFill>
    </fill>
    <fill>
      <patternFill patternType="solid">
        <fgColor rgb="FFFFE0C4"/>
        <bgColor indexed="64"/>
      </patternFill>
    </fill>
    <fill>
      <patternFill patternType="solid">
        <fgColor rgb="FF97C87A"/>
        <bgColor indexed="64"/>
      </patternFill>
    </fill>
    <fill>
      <patternFill patternType="solid">
        <fgColor rgb="FFFAE192"/>
        <bgColor indexed="64"/>
      </patternFill>
    </fill>
    <fill>
      <patternFill patternType="solid">
        <fgColor rgb="FFD98837"/>
        <bgColor indexed="64"/>
      </patternFill>
    </fill>
    <fill>
      <patternFill patternType="solid">
        <fgColor rgb="FF59C3D0"/>
        <bgColor indexed="64"/>
      </patternFill>
    </fill>
    <fill>
      <patternFill patternType="solid">
        <fgColor rgb="FF5890CD"/>
        <bgColor indexed="64"/>
      </patternFill>
    </fill>
    <fill>
      <patternFill patternType="solid">
        <fgColor rgb="FFA456D0"/>
        <bgColor indexed="64"/>
      </patternFill>
    </fill>
    <fill>
      <patternFill patternType="solid">
        <fgColor rgb="FFFBB977"/>
        <bgColor indexed="64"/>
      </patternFill>
    </fill>
    <fill>
      <patternFill patternType="solid">
        <fgColor rgb="FFA2D4DA"/>
        <bgColor indexed="64"/>
      </patternFill>
    </fill>
    <fill>
      <patternFill patternType="solid">
        <fgColor rgb="FF89A9CD"/>
        <bgColor indexed="64"/>
      </patternFill>
    </fill>
    <fill>
      <patternFill patternType="solid">
        <fgColor rgb="FFC39CD8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A65BC"/>
        <bgColor indexed="64"/>
      </patternFill>
    </fill>
    <fill>
      <patternFill patternType="solid">
        <fgColor rgb="FFE7E7D8"/>
        <bgColor indexed="64"/>
      </patternFill>
    </fill>
    <fill>
      <patternFill patternType="solid">
        <fgColor rgb="FFDD9988"/>
        <bgColor indexed="64"/>
      </patternFill>
    </fill>
    <fill>
      <patternFill patternType="solid">
        <fgColor rgb="FFBC413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C53D"/>
        <bgColor indexed="64"/>
      </patternFill>
    </fill>
    <fill>
      <patternFill patternType="solid">
        <fgColor rgb="FF99BBFF"/>
        <bgColor indexed="64"/>
      </patternFill>
    </fill>
    <fill>
      <patternFill patternType="solid">
        <fgColor rgb="FFC689BA"/>
        <bgColor indexed="64"/>
      </patternFill>
    </fill>
    <fill>
      <patternFill patternType="solid">
        <fgColor rgb="FFF1DDA0"/>
        <bgColor indexed="64"/>
      </patternFill>
    </fill>
    <fill>
      <patternFill patternType="solid">
        <fgColor rgb="FFE1D08C"/>
        <bgColor indexed="64"/>
      </patternFill>
    </fill>
    <fill>
      <patternFill patternType="solid">
        <fgColor rgb="FFE43F3F"/>
        <bgColor indexed="64"/>
      </patternFill>
    </fill>
    <fill>
      <patternFill patternType="solid">
        <fgColor rgb="FFDAEC44"/>
        <bgColor indexed="64"/>
      </patternFill>
    </fill>
    <fill>
      <patternFill patternType="solid">
        <fgColor rgb="FF9F9FEC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FF927D"/>
        <bgColor indexed="64"/>
      </patternFill>
    </fill>
    <fill>
      <patternFill patternType="solid">
        <fgColor rgb="FF77BBFF"/>
        <bgColor indexed="64"/>
      </patternFill>
    </fill>
    <fill>
      <patternFill patternType="solid">
        <fgColor rgb="FFBDFFA3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FF9CC4"/>
        <bgColor indexed="64"/>
      </patternFill>
    </fill>
    <fill>
      <patternFill patternType="solid">
        <fgColor rgb="FFDBF6FF"/>
        <bgColor indexed="64"/>
      </patternFill>
    </fill>
    <fill>
      <patternFill patternType="solid">
        <fgColor rgb="FFA194FF"/>
        <bgColor indexed="64"/>
      </patternFill>
    </fill>
    <fill>
      <patternFill patternType="solid">
        <fgColor rgb="FFBDA396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ck">
        <color rgb="FFE34234"/>
      </left>
      <right/>
      <top style="thick">
        <color rgb="FFE34234"/>
      </top>
      <bottom style="thick">
        <color rgb="FFE34234"/>
      </bottom>
      <diagonal/>
    </border>
    <border>
      <left/>
      <right/>
      <top style="thick">
        <color rgb="FFE34234"/>
      </top>
      <bottom style="thick">
        <color rgb="FFE34234"/>
      </bottom>
      <diagonal/>
    </border>
    <border>
      <left style="thick">
        <color rgb="FFE34234"/>
      </left>
      <right/>
      <top/>
      <bottom/>
      <diagonal/>
    </border>
    <border>
      <left/>
      <right style="thick">
        <color rgb="FFE34234"/>
      </right>
      <top style="thick">
        <color rgb="FFE34234"/>
      </top>
      <bottom style="thick">
        <color rgb="FFE34234"/>
      </bottom>
      <diagonal/>
    </border>
    <border>
      <left/>
      <right style="thick">
        <color rgb="FFE34234"/>
      </right>
      <top/>
      <bottom/>
      <diagonal/>
    </border>
    <border>
      <left style="thick">
        <color rgb="FFE34234"/>
      </left>
      <right/>
      <top/>
      <bottom style="thick">
        <color rgb="FFE34234"/>
      </bottom>
      <diagonal/>
    </border>
    <border>
      <left/>
      <right/>
      <top/>
      <bottom style="thick">
        <color rgb="FFE34234"/>
      </bottom>
      <diagonal/>
    </border>
    <border>
      <left/>
      <right style="thick">
        <color rgb="FFE34234"/>
      </right>
      <top/>
      <bottom style="thick">
        <color rgb="FFE34234"/>
      </bottom>
      <diagonal/>
    </border>
    <border>
      <left style="thick">
        <color rgb="FF111111"/>
      </left>
      <right/>
      <top style="thick">
        <color rgb="FF111111"/>
      </top>
      <bottom/>
      <diagonal/>
    </border>
    <border>
      <left/>
      <right/>
      <top style="thick">
        <color rgb="FF111111"/>
      </top>
      <bottom/>
      <diagonal/>
    </border>
    <border>
      <left style="thick">
        <color rgb="FF111111"/>
      </left>
      <right/>
      <top/>
      <bottom/>
      <diagonal/>
    </border>
    <border>
      <left style="thick">
        <color rgb="FF111111"/>
      </left>
      <right/>
      <top/>
      <bottom style="thick">
        <color rgb="FF111111"/>
      </bottom>
      <diagonal/>
    </border>
    <border>
      <left/>
      <right/>
      <top/>
      <bottom style="thick">
        <color rgb="FF111111"/>
      </bottom>
      <diagonal/>
    </border>
    <border>
      <left/>
      <right style="thick">
        <color rgb="FF111111"/>
      </right>
      <top style="thick">
        <color rgb="FF111111"/>
      </top>
      <bottom/>
      <diagonal/>
    </border>
    <border>
      <left/>
      <right style="thick">
        <color rgb="FF111111"/>
      </right>
      <top/>
      <bottom/>
      <diagonal/>
    </border>
    <border>
      <left/>
      <right style="thick">
        <color rgb="FF111111"/>
      </right>
      <top/>
      <bottom style="thick">
        <color rgb="FF11111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6" fillId="66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72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6" fillId="6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3" fillId="5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0" fillId="43" borderId="18" applyNumberFormat="0" applyFont="0" applyAlignment="0" applyProtection="0">
      <alignment vertical="center"/>
    </xf>
    <xf numFmtId="0" fontId="25" fillId="52" borderId="2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51" borderId="24" applyNumberForma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42" borderId="17" applyNumberFormat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2" fillId="12" borderId="7" xfId="0" applyFont="1" applyFill="1" applyBorder="1" applyAlignment="1">
      <alignment vertical="center" wrapText="1"/>
    </xf>
    <xf numFmtId="0" fontId="2" fillId="13" borderId="7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4" fillId="16" borderId="9" xfId="0" applyFont="1" applyFill="1" applyBorder="1" applyAlignment="1">
      <alignment horizontal="center" vertical="center" wrapText="1"/>
    </xf>
    <xf numFmtId="0" fontId="4" fillId="16" borderId="10" xfId="0" applyFont="1" applyFill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vertical="center" wrapText="1"/>
    </xf>
    <xf numFmtId="0" fontId="6" fillId="19" borderId="0" xfId="0" applyFont="1" applyFill="1" applyAlignment="1">
      <alignment vertical="center" wrapText="1"/>
    </xf>
    <xf numFmtId="0" fontId="5" fillId="20" borderId="11" xfId="0" applyFont="1" applyFill="1" applyBorder="1" applyAlignment="1">
      <alignment horizontal="center" vertical="center" wrapText="1"/>
    </xf>
    <xf numFmtId="0" fontId="7" fillId="21" borderId="0" xfId="0" applyFont="1" applyFill="1" applyAlignment="1">
      <alignment vertical="center" wrapText="1"/>
    </xf>
    <xf numFmtId="0" fontId="8" fillId="22" borderId="0" xfId="0" applyFont="1" applyFill="1" applyAlignment="1">
      <alignment vertical="center" wrapText="1"/>
    </xf>
    <xf numFmtId="0" fontId="6" fillId="23" borderId="0" xfId="0" applyFont="1" applyFill="1" applyAlignment="1">
      <alignment vertical="center" wrapText="1"/>
    </xf>
    <xf numFmtId="0" fontId="6" fillId="24" borderId="0" xfId="0" applyFont="1" applyFill="1" applyAlignment="1">
      <alignment vertical="center" wrapText="1"/>
    </xf>
    <xf numFmtId="0" fontId="6" fillId="25" borderId="0" xfId="0" applyFont="1" applyFill="1" applyAlignment="1">
      <alignment vertical="center" wrapText="1"/>
    </xf>
    <xf numFmtId="0" fontId="6" fillId="26" borderId="0" xfId="0" applyFont="1" applyFill="1" applyAlignment="1">
      <alignment vertical="center" wrapText="1"/>
    </xf>
    <xf numFmtId="0" fontId="9" fillId="27" borderId="0" xfId="0" applyFont="1" applyFill="1" applyAlignment="1">
      <alignment vertical="center" wrapText="1"/>
    </xf>
    <xf numFmtId="0" fontId="6" fillId="28" borderId="0" xfId="0" applyFont="1" applyFill="1" applyAlignment="1">
      <alignment vertical="center" wrapText="1"/>
    </xf>
    <xf numFmtId="0" fontId="6" fillId="29" borderId="0" xfId="0" applyFont="1" applyFill="1" applyAlignment="1">
      <alignment vertical="center" wrapText="1"/>
    </xf>
    <xf numFmtId="0" fontId="8" fillId="30" borderId="0" xfId="0" applyFont="1" applyFill="1" applyAlignment="1">
      <alignment vertical="center" wrapText="1"/>
    </xf>
    <xf numFmtId="0" fontId="6" fillId="31" borderId="0" xfId="0" applyFont="1" applyFill="1" applyAlignment="1">
      <alignment vertical="center" wrapText="1"/>
    </xf>
    <xf numFmtId="0" fontId="6" fillId="32" borderId="0" xfId="0" applyFont="1" applyFill="1" applyAlignment="1">
      <alignment vertical="center" wrapText="1"/>
    </xf>
    <xf numFmtId="0" fontId="0" fillId="16" borderId="11" xfId="0" applyFill="1" applyBorder="1">
      <alignment vertical="center"/>
    </xf>
    <xf numFmtId="0" fontId="6" fillId="33" borderId="0" xfId="0" applyFont="1" applyFill="1" applyAlignment="1">
      <alignment vertical="center" wrapText="1"/>
    </xf>
    <xf numFmtId="0" fontId="6" fillId="34" borderId="0" xfId="0" applyFont="1" applyFill="1" applyAlignment="1">
      <alignment vertical="center" wrapText="1"/>
    </xf>
    <xf numFmtId="0" fontId="6" fillId="35" borderId="0" xfId="0" applyFont="1" applyFill="1" applyAlignment="1">
      <alignment vertical="center" wrapText="1"/>
    </xf>
    <xf numFmtId="0" fontId="6" fillId="36" borderId="0" xfId="0" applyFont="1" applyFill="1" applyAlignment="1">
      <alignment vertical="center" wrapText="1"/>
    </xf>
    <xf numFmtId="0" fontId="6" fillId="37" borderId="0" xfId="0" applyFont="1" applyFill="1" applyAlignment="1">
      <alignment vertical="center" wrapText="1"/>
    </xf>
    <xf numFmtId="0" fontId="6" fillId="38" borderId="0" xfId="0" applyFont="1" applyFill="1" applyAlignment="1">
      <alignment vertical="center" wrapText="1"/>
    </xf>
    <xf numFmtId="0" fontId="0" fillId="16" borderId="12" xfId="0" applyFill="1" applyBorder="1">
      <alignment vertical="center"/>
    </xf>
    <xf numFmtId="0" fontId="6" fillId="39" borderId="13" xfId="0" applyFont="1" applyFill="1" applyBorder="1" applyAlignment="1">
      <alignment vertical="center" wrapText="1"/>
    </xf>
    <xf numFmtId="0" fontId="10" fillId="40" borderId="13" xfId="0" applyFont="1" applyFill="1" applyBorder="1" applyAlignment="1">
      <alignment vertical="center" wrapText="1"/>
    </xf>
    <xf numFmtId="0" fontId="9" fillId="27" borderId="13" xfId="0" applyFont="1" applyFill="1" applyBorder="1" applyAlignment="1">
      <alignment vertical="center" wrapText="1"/>
    </xf>
    <xf numFmtId="0" fontId="11" fillId="41" borderId="0" xfId="0" applyFont="1" applyFill="1">
      <alignment vertical="center"/>
    </xf>
    <xf numFmtId="0" fontId="8" fillId="22" borderId="13" xfId="0" applyFont="1" applyFill="1" applyBorder="1" applyAlignment="1">
      <alignment vertical="center" wrapText="1"/>
    </xf>
    <xf numFmtId="0" fontId="5" fillId="17" borderId="14" xfId="0" applyFont="1" applyFill="1" applyBorder="1" applyAlignment="1">
      <alignment horizontal="center" vertical="center" wrapText="1"/>
    </xf>
    <xf numFmtId="0" fontId="6" fillId="39" borderId="15" xfId="0" applyFont="1" applyFill="1" applyBorder="1" applyAlignment="1">
      <alignment vertical="center" wrapText="1"/>
    </xf>
    <xf numFmtId="0" fontId="7" fillId="21" borderId="15" xfId="0" applyFont="1" applyFill="1" applyBorder="1" applyAlignment="1">
      <alignment vertical="center" wrapText="1"/>
    </xf>
    <xf numFmtId="0" fontId="8" fillId="22" borderId="15" xfId="0" applyFont="1" applyFill="1" applyBorder="1" applyAlignment="1">
      <alignment vertical="center" wrapText="1"/>
    </xf>
    <xf numFmtId="0" fontId="9" fillId="27" borderId="15" xfId="0" applyFont="1" applyFill="1" applyBorder="1" applyAlignment="1">
      <alignment vertical="center" wrapText="1"/>
    </xf>
    <xf numFmtId="0" fontId="8" fillId="30" borderId="15" xfId="0" applyFont="1" applyFill="1" applyBorder="1" applyAlignment="1">
      <alignment vertical="center" wrapText="1"/>
    </xf>
    <xf numFmtId="0" fontId="9" fillId="27" borderId="16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iki.52poke.com/wiki/%E9%92%A2%EF%BC%88%E5%B1%9E%E6%80%A7%EF%BC%89" TargetMode="External"/><Relationship Id="rId8" Type="http://schemas.openxmlformats.org/officeDocument/2006/relationships/hyperlink" Target="https://wiki.52poke.com/wiki/%E5%B9%BD%E7%81%B5%EF%BC%88%E5%B1%9E%E6%80%A7%EF%BC%89" TargetMode="External"/><Relationship Id="rId7" Type="http://schemas.openxmlformats.org/officeDocument/2006/relationships/hyperlink" Target="https://wiki.52poke.com/wiki/%E8%99%AB%EF%BC%88%E5%B1%9E%E6%80%A7%EF%BC%89" TargetMode="External"/><Relationship Id="rId6" Type="http://schemas.openxmlformats.org/officeDocument/2006/relationships/hyperlink" Target="https://wiki.52poke.com/wiki/%E5%B2%A9%E7%9F%B3%EF%BC%88%E5%B1%9E%E6%80%A7%EF%BC%89" TargetMode="External"/><Relationship Id="rId5" Type="http://schemas.openxmlformats.org/officeDocument/2006/relationships/hyperlink" Target="https://wiki.52poke.com/wiki/%E5%9C%B0%E9%9D%A2%EF%BC%88%E5%B1%9E%E6%80%A7%EF%BC%89" TargetMode="External"/><Relationship Id="rId4" Type="http://schemas.openxmlformats.org/officeDocument/2006/relationships/hyperlink" Target="https://wiki.52poke.com/wiki/%E6%AF%92%EF%BC%88%E5%B1%9E%E6%80%A7%EF%BC%89" TargetMode="External"/><Relationship Id="rId3" Type="http://schemas.openxmlformats.org/officeDocument/2006/relationships/hyperlink" Target="https://wiki.52poke.com/wiki/%E9%A3%9E%E8%A1%8C%EF%BC%88%E5%B1%9E%E6%80%A7%EF%BC%89" TargetMode="External"/><Relationship Id="rId2" Type="http://schemas.openxmlformats.org/officeDocument/2006/relationships/hyperlink" Target="https://wiki.52poke.com/wiki/%E6%A0%BC%E6%96%97%EF%BC%88%E5%B1%9E%E6%80%A7%EF%BC%89" TargetMode="External"/><Relationship Id="rId17" Type="http://schemas.openxmlformats.org/officeDocument/2006/relationships/hyperlink" Target="https://wiki.52poke.com/wiki/%E6%81%B6%EF%BC%88%E5%B1%9E%E6%80%A7%EF%BC%89" TargetMode="External"/><Relationship Id="rId16" Type="http://schemas.openxmlformats.org/officeDocument/2006/relationships/hyperlink" Target="https://wiki.52poke.com/wiki/%E9%BE%99%EF%BC%88%E5%B1%9E%E6%80%A7%EF%BC%89" TargetMode="External"/><Relationship Id="rId15" Type="http://schemas.openxmlformats.org/officeDocument/2006/relationships/hyperlink" Target="https://wiki.52poke.com/wiki/%E5%86%B0%EF%BC%88%E5%B1%9E%E6%80%A7%EF%BC%89" TargetMode="External"/><Relationship Id="rId14" Type="http://schemas.openxmlformats.org/officeDocument/2006/relationships/hyperlink" Target="https://wiki.52poke.com/wiki/%E8%B6%85%E8%83%BD%E5%8A%9B%EF%BC%88%E5%B1%9E%E6%80%A7%EF%BC%89" TargetMode="External"/><Relationship Id="rId13" Type="http://schemas.openxmlformats.org/officeDocument/2006/relationships/hyperlink" Target="https://wiki.52poke.com/wiki/%E7%94%B5%EF%BC%88%E5%B1%9E%E6%80%A7%EF%BC%89" TargetMode="External"/><Relationship Id="rId12" Type="http://schemas.openxmlformats.org/officeDocument/2006/relationships/hyperlink" Target="https://wiki.52poke.com/wiki/%E8%8D%89%EF%BC%88%E5%B1%9E%E6%80%A7%EF%BC%89" TargetMode="External"/><Relationship Id="rId11" Type="http://schemas.openxmlformats.org/officeDocument/2006/relationships/hyperlink" Target="https://wiki.52poke.com/wiki/%E6%B0%B4%EF%BC%88%E5%B1%9E%E6%80%A7%EF%BC%89" TargetMode="External"/><Relationship Id="rId10" Type="http://schemas.openxmlformats.org/officeDocument/2006/relationships/hyperlink" Target="https://wiki.52poke.com/wiki/%E7%81%AB%EF%BC%88%E5%B1%9E%E6%80%A7%EF%BC%89" TargetMode="External"/><Relationship Id="rId1" Type="http://schemas.openxmlformats.org/officeDocument/2006/relationships/hyperlink" Target="https://wiki.52poke.com/wiki/%E4%B8%80%E8%88%AC%EF%BC%88%E5%B1%9E%E6%80%A7%EF%BC%89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iki.52poke.com/wiki/%E5%9C%88%E5%9C%88%E7%86%8A" TargetMode="External"/><Relationship Id="rId98" Type="http://schemas.openxmlformats.org/officeDocument/2006/relationships/hyperlink" Target="https://wiki.52poke.com/wiki/%E5%93%A5%E8%BE%BE%E9%B8%AD" TargetMode="External"/><Relationship Id="rId97" Type="http://schemas.openxmlformats.org/officeDocument/2006/relationships/hyperlink" Target="https://wiki.52poke.com/wiki/%E9%BB%91%E9%B2%81%E5%8A%A0" TargetMode="External"/><Relationship Id="rId96" Type="http://schemas.openxmlformats.org/officeDocument/2006/relationships/hyperlink" Target="https://wiki.52poke.com/wiki/%E7%83%88%E7%84%B0%E9%A9%AC" TargetMode="External"/><Relationship Id="rId95" Type="http://schemas.openxmlformats.org/officeDocument/2006/relationships/hyperlink" Target="https://wiki.52poke.com/wiki/%E9%A3%9E%E5%A4%A9%E8%9E%B3%E8%9E%82" TargetMode="External"/><Relationship Id="rId94" Type="http://schemas.openxmlformats.org/officeDocument/2006/relationships/hyperlink" Target="https://wiki.52poke.com/wiki/%E5%B7%A8%E9%92%B3%E8%9E%B3%E8%9E%82" TargetMode="External"/><Relationship Id="rId93" Type="http://schemas.openxmlformats.org/officeDocument/2006/relationships/hyperlink" Target="https://wiki.52poke.com/wiki/%E7%94%B5%E9%BE%99" TargetMode="External"/><Relationship Id="rId92" Type="http://schemas.openxmlformats.org/officeDocument/2006/relationships/hyperlink" Target="https://wiki.52poke.com/wiki/%E8%9A%8A%E9%A6%99%E6%B3%B3%E5%A3%AB" TargetMode="External"/><Relationship Id="rId91" Type="http://schemas.openxmlformats.org/officeDocument/2006/relationships/hyperlink" Target="https://wiki.52poke.com/wiki/%E8%B5%AB%E6%8B%89%E5%85%8B%E7%BD%97%E6%96%AF" TargetMode="External"/><Relationship Id="rId90" Type="http://schemas.openxmlformats.org/officeDocument/2006/relationships/hyperlink" Target="https://wiki.52poke.com/wiki/%E8%9A%8A%E9%A6%99%E8%9B%99%E7%9A%87" TargetMode="External"/><Relationship Id="rId9" Type="http://schemas.openxmlformats.org/officeDocument/2006/relationships/hyperlink" Target="https://wiki.52poke.com/wiki/%E7%81%AB%E7%A5%9E%E8%9B%BE" TargetMode="External"/><Relationship Id="rId89" Type="http://schemas.openxmlformats.org/officeDocument/2006/relationships/hyperlink" Target="https://wiki.52poke.com/wiki/%E8%87%AD%E8%87%AD%E6%B3%A5" TargetMode="External"/><Relationship Id="rId88" Type="http://schemas.openxmlformats.org/officeDocument/2006/relationships/hyperlink" Target="https://wiki.52poke.com/wiki/%E9%9D%92%E9%93%9C%E9%92%9F" TargetMode="External"/><Relationship Id="rId87" Type="http://schemas.openxmlformats.org/officeDocument/2006/relationships/hyperlink" Target="https://wiki.52poke.com/wiki/%E5%BF%B5%E5%8A%9B%E5%9C%9F%E5%81%B6" TargetMode="External"/><Relationship Id="rId86" Type="http://schemas.openxmlformats.org/officeDocument/2006/relationships/hyperlink" Target="https://wiki.52poke.com/wiki/%E4%B9%8C%E9%B8%A6%E5%A4%B4%E5%A4%B4" TargetMode="External"/><Relationship Id="rId85" Type="http://schemas.openxmlformats.org/officeDocument/2006/relationships/hyperlink" Target="https://wiki.52poke.com/wiki/%E4%BF%AE%E5%BB%BA%E8%80%81%E5%8C%A0" TargetMode="External"/><Relationship Id="rId84" Type="http://schemas.openxmlformats.org/officeDocument/2006/relationships/hyperlink" Target="https://wiki.52poke.com/wiki/%E5%BA%9E%E5%B2%A9%E6%80%AA" TargetMode="External"/><Relationship Id="rId83" Type="http://schemas.openxmlformats.org/officeDocument/2006/relationships/hyperlink" Target="https://wiki.52poke.com/wiki/%E6%80%AA%E5%8A%9B" TargetMode="External"/><Relationship Id="rId82" Type="http://schemas.openxmlformats.org/officeDocument/2006/relationships/hyperlink" Target="https://wiki.52poke.com/wiki/%E4%B9%9D%E5%B0%BE" TargetMode="External"/><Relationship Id="rId81" Type="http://schemas.openxmlformats.org/officeDocument/2006/relationships/hyperlink" Target="https://wiki.52poke.com/wiki/%E7%BD%97%E4%B8%9D%E9%9B%B7%E6%9C%B5" TargetMode="External"/><Relationship Id="rId80" Type="http://schemas.openxmlformats.org/officeDocument/2006/relationships/hyperlink" Target="https://wiki.52poke.com/wiki/%E5%A3%B6%E5%A3%B6" TargetMode="External"/><Relationship Id="rId8" Type="http://schemas.openxmlformats.org/officeDocument/2006/relationships/hyperlink" Target="https://wiki.52poke.com/wiki/%E9%A3%8E%E9%80%9F%E7%8B%97" TargetMode="External"/><Relationship Id="rId79" Type="http://schemas.openxmlformats.org/officeDocument/2006/relationships/hyperlink" Target="https://wiki.52poke.com/wiki/%E9%BE%99%E5%A4%B4%E5%9C%B0%E9%BC%A0" TargetMode="External"/><Relationship Id="rId78" Type="http://schemas.openxmlformats.org/officeDocument/2006/relationships/hyperlink" Target="https://wiki.52poke.com/wiki/%E6%B5%81%E6%B0%93%E9%B3%84" TargetMode="External"/><Relationship Id="rId77" Type="http://schemas.openxmlformats.org/officeDocument/2006/relationships/hyperlink" Target="https://wiki.52poke.com/wiki/%E7%B4%A2%E7%BD%97%E4%BA%9A%E5%85%8B" TargetMode="External"/><Relationship Id="rId76" Type="http://schemas.openxmlformats.org/officeDocument/2006/relationships/hyperlink" Target="https://wiki.52poke.com/wiki/%E5%B8%88%E7%88%B6%E9%BC%AC" TargetMode="External"/><Relationship Id="rId75" Type="http://schemas.openxmlformats.org/officeDocument/2006/relationships/hyperlink" Target="https://wiki.52poke.com/wiki/%E5%A4%A7%E9%92%A2%E8%9B%87" TargetMode="External"/><Relationship Id="rId74" Type="http://schemas.openxmlformats.org/officeDocument/2006/relationships/hyperlink" Target="https://wiki.52poke.com/wiki/%E5%A4%A9%E8%9D%8E%E7%8E%8B" TargetMode="External"/><Relationship Id="rId73" Type="http://schemas.openxmlformats.org/officeDocument/2006/relationships/hyperlink" Target="https://wiki.52poke.com/wiki/%E5%8B%87%E5%A3%AB%E9%9B%84%E9%B9%B0" TargetMode="External"/><Relationship Id="rId72" Type="http://schemas.openxmlformats.org/officeDocument/2006/relationships/hyperlink" Target="https://wiki.52poke.com/wiki/%E7%8E%9B%E7%8B%83%E6%8B%89" TargetMode="External"/><Relationship Id="rId71" Type="http://schemas.openxmlformats.org/officeDocument/2006/relationships/hyperlink" Target="https://wiki.52poke.com/wiki/%E7%A7%83%E9%B9%B0%E5%A8%9C" TargetMode="External"/><Relationship Id="rId70" Type="http://schemas.openxmlformats.org/officeDocument/2006/relationships/hyperlink" Target="https://wiki.52poke.com/wiki/%E8%BF%9C%E5%8F%A4%E5%B7%A8%E8%9C%93" TargetMode="External"/><Relationship Id="rId7" Type="http://schemas.openxmlformats.org/officeDocument/2006/relationships/hyperlink" Target="https://wiki.52poke.com/wiki/%E5%A7%8B%E7%A5%96%E5%A4%A7%E9%B8%9F" TargetMode="External"/><Relationship Id="rId69" Type="http://schemas.openxmlformats.org/officeDocument/2006/relationships/hyperlink" Target="https://wiki.52poke.com/wiki/%E5%8C%96%E7%9F%B3%E7%BF%BC%E9%BE%99" TargetMode="External"/><Relationship Id="rId68" Type="http://schemas.openxmlformats.org/officeDocument/2006/relationships/hyperlink" Target="https://wiki.52poke.com/wiki/%E9%BA%BB%E9%BA%BB%E9%B3%97%E9%B1%BC%E7%8E%8B" TargetMode="External"/><Relationship Id="rId67" Type="http://schemas.openxmlformats.org/officeDocument/2006/relationships/hyperlink" Target="https://wiki.52poke.com/wiki/%E5%A4%9A%E8%BE%B9%E5%85%BD%E2%85%A1" TargetMode="External"/><Relationship Id="rId66" Type="http://schemas.openxmlformats.org/officeDocument/2006/relationships/hyperlink" Target="https://wiki.52poke.com/wiki/%E5%A4%A7%E8%88%8C%E8%88%94" TargetMode="External"/><Relationship Id="rId65" Type="http://schemas.openxmlformats.org/officeDocument/2006/relationships/hyperlink" Target="https://wiki.52poke.com/wiki/%E6%AF%92%E5%88%BA%E6%B0%B4%E6%AF%8D" TargetMode="External"/><Relationship Id="rId64" Type="http://schemas.openxmlformats.org/officeDocument/2006/relationships/hyperlink" Target="https://wiki.52poke.com/wiki/%E6%B2%99%E5%A5%88%E6%9C%B5" TargetMode="External"/><Relationship Id="rId63" Type="http://schemas.openxmlformats.org/officeDocument/2006/relationships/hyperlink" Target="https://wiki.52poke.com/wiki/%E8%89%BE%E8%B7%AF%E9%9B%B7%E6%9C%B5" TargetMode="External"/><Relationship Id="rId62" Type="http://schemas.openxmlformats.org/officeDocument/2006/relationships/hyperlink" Target="https://wiki.52poke.com/wiki/%E6%A4%B0%E8%9B%8B%E6%A0%91" TargetMode="External"/><Relationship Id="rId61" Type="http://schemas.openxmlformats.org/officeDocument/2006/relationships/hyperlink" Target="https://wiki.52poke.com/wiki/%E6%B2%99%E6%BC%A0%E8%9C%BB%E8%9C%93" TargetMode="External"/><Relationship Id="rId609" Type="http://schemas.openxmlformats.org/officeDocument/2006/relationships/hyperlink" Target="https://wiki.52poke.com/wiki/%E9%80%9F%E5%BA%A6" TargetMode="External"/><Relationship Id="rId608" Type="http://schemas.openxmlformats.org/officeDocument/2006/relationships/hyperlink" Target="https://wiki.52poke.com/wiki/%E7%89%B9%E9%98%B2" TargetMode="External"/><Relationship Id="rId607" Type="http://schemas.openxmlformats.org/officeDocument/2006/relationships/hyperlink" Target="https://wiki.52poke.com/wiki/%E7%89%B9%E6%94%BB" TargetMode="External"/><Relationship Id="rId606" Type="http://schemas.openxmlformats.org/officeDocument/2006/relationships/hyperlink" Target="https://wiki.52poke.com/wiki/%E9%98%B2%E5%BE%A1" TargetMode="External"/><Relationship Id="rId605" Type="http://schemas.openxmlformats.org/officeDocument/2006/relationships/hyperlink" Target="https://wiki.52poke.com/wiki/%E6%94%BB%E5%87%BB" TargetMode="External"/><Relationship Id="rId604" Type="http://schemas.openxmlformats.org/officeDocument/2006/relationships/hyperlink" Target="https://wiki.52poke.com/wiki/%EF%BC%A8%EF%BC%B0" TargetMode="External"/><Relationship Id="rId603" Type="http://schemas.openxmlformats.org/officeDocument/2006/relationships/hyperlink" Target="https://wiki.52poke.com/wiki/%E5%AE%9D%E5%8F%AF%E6%A2%A6%EF%BC%88%E7%94%9F%E7%89%A9%EF%BC%89" TargetMode="External"/><Relationship Id="rId602" Type="http://schemas.openxmlformats.org/officeDocument/2006/relationships/hyperlink" Target="https://wiki.52poke.com/wiki/%E5%AE%9D%E5%8F%AF%E6%A2%A6%E5%88%97%E8%A1%A8%EF%BC%88%E6%8C%89%E5%85%A8%E5%9B%BD%E5%9B%BE%E9%89%B4%E7%BC%96%E5%8F%B7%EF%BC%89" TargetMode="External"/><Relationship Id="rId601" Type="http://schemas.openxmlformats.org/officeDocument/2006/relationships/hyperlink" Target="https://wiki.52poke.com/wiki/%E5%90%91%E6%97%A5%E7%A7%8D%E5%AD%90" TargetMode="External"/><Relationship Id="rId600" Type="http://schemas.openxmlformats.org/officeDocument/2006/relationships/hyperlink" Target="https://wiki.52poke.com/wiki/%E9%9C%B2%E5%8A%9B%E4%B8%BD" TargetMode="External"/><Relationship Id="rId60" Type="http://schemas.openxmlformats.org/officeDocument/2006/relationships/hyperlink" Target="https://wiki.52poke.com/wiki/%E5%AE%9D%E7%9F%B3%E6%B5%B7%E6%98%9F" TargetMode="External"/><Relationship Id="rId6" Type="http://schemas.openxmlformats.org/officeDocument/2006/relationships/hyperlink" Target="https://wiki.52poke.com/wiki/%E7%83%88%E5%92%AC%E9%99%86%E9%B2%A8" TargetMode="External"/><Relationship Id="rId599" Type="http://schemas.openxmlformats.org/officeDocument/2006/relationships/hyperlink" Target="https://wiki.52poke.com/wiki/%E5%9C%86%E6%B3%95%E5%B8%88" TargetMode="External"/><Relationship Id="rId598" Type="http://schemas.openxmlformats.org/officeDocument/2006/relationships/hyperlink" Target="https://wiki.52poke.com/wiki/%E7%BB%BF%E6%AF%9B%E8%99%AB" TargetMode="External"/><Relationship Id="rId597" Type="http://schemas.openxmlformats.org/officeDocument/2006/relationships/hyperlink" Target="https://wiki.52poke.com/wiki/%E7%8B%AC%E8%A7%92%E8%99%AB" TargetMode="External"/><Relationship Id="rId596" Type="http://schemas.openxmlformats.org/officeDocument/2006/relationships/hyperlink" Target="https://wiki.52poke.com/wiki/%E5%88%BA%E5%B0%BE%E8%99%AB" TargetMode="External"/><Relationship Id="rId595" Type="http://schemas.openxmlformats.org/officeDocument/2006/relationships/hyperlink" Target="https://wiki.52poke.com/wiki/%E6%8B%89%E9%B2%81%E6%8B%89%E4%B8%9D" TargetMode="External"/><Relationship Id="rId594" Type="http://schemas.openxmlformats.org/officeDocument/2006/relationships/hyperlink" Target="https://wiki.52poke.com/wiki/%E9%B2%A4%E9%B1%BC%E7%8E%8B" TargetMode="External"/><Relationship Id="rId593" Type="http://schemas.openxmlformats.org/officeDocument/2006/relationships/hyperlink" Target="https://wiki.52poke.com/wiki/%E4%B8%91%E4%B8%91%E9%B1%BC" TargetMode="External"/><Relationship Id="rId592" Type="http://schemas.openxmlformats.org/officeDocument/2006/relationships/hyperlink" Target="https://wiki.52poke.com/wiki/%E9%93%81%E7%94%B2%E8%9B%B9" TargetMode="External"/><Relationship Id="rId591" Type="http://schemas.openxmlformats.org/officeDocument/2006/relationships/hyperlink" Target="https://wiki.52poke.com/wiki/%E9%93%81%E5%A3%B3%E8%9B%B9" TargetMode="External"/><Relationship Id="rId590" Type="http://schemas.openxmlformats.org/officeDocument/2006/relationships/hyperlink" Target="https://wiki.52poke.com/wiki/%E7%9B%BE%E7%94%B2%E8%8C%A7" TargetMode="External"/><Relationship Id="rId59" Type="http://schemas.openxmlformats.org/officeDocument/2006/relationships/hyperlink" Target="https://wiki.52poke.com/wiki/%E9%BD%BF%E8%BD%AE%E6%80%AA" TargetMode="External"/><Relationship Id="rId589" Type="http://schemas.openxmlformats.org/officeDocument/2006/relationships/hyperlink" Target="https://wiki.52poke.com/wiki/%E7%94%B2%E5%A3%B3%E8%8C%A7" TargetMode="External"/><Relationship Id="rId588" Type="http://schemas.openxmlformats.org/officeDocument/2006/relationships/hyperlink" Target="https://wiki.52poke.com/wiki/%E7%9A%AE%E4%B8%98" TargetMode="External"/><Relationship Id="rId587" Type="http://schemas.openxmlformats.org/officeDocument/2006/relationships/hyperlink" Target="https://wiki.52poke.com/wiki/%E5%AE%9D%E5%AE%9D%E4%B8%81" TargetMode="External"/><Relationship Id="rId586" Type="http://schemas.openxmlformats.org/officeDocument/2006/relationships/hyperlink" Target="https://wiki.52poke.com/wiki/%E4%B9%8C%E6%B3%A2" TargetMode="External"/><Relationship Id="rId585" Type="http://schemas.openxmlformats.org/officeDocument/2006/relationships/hyperlink" Target="https://wiki.52poke.com/wiki/%E6%97%A0%E7%95%8F%E5%B0%8F%E5%AD%90" TargetMode="External"/><Relationship Id="rId584" Type="http://schemas.openxmlformats.org/officeDocument/2006/relationships/hyperlink" Target="https://wiki.52poke.com/wiki/%E5%B0%BE%E7%AB%8B" TargetMode="External"/><Relationship Id="rId583" Type="http://schemas.openxmlformats.org/officeDocument/2006/relationships/hyperlink" Target="https://wiki.52poke.com/wiki/%E7%9A%AE%E5%AE%9D%E5%AE%9D" TargetMode="External"/><Relationship Id="rId582" Type="http://schemas.openxmlformats.org/officeDocument/2006/relationships/hyperlink" Target="https://wiki.52poke.com/wiki/%E6%A9%A1%E5%AE%9E%E6%9E%9C" TargetMode="External"/><Relationship Id="rId581" Type="http://schemas.openxmlformats.org/officeDocument/2006/relationships/hyperlink" Target="https://wiki.52poke.com/wiki/%E5%9C%9F%E7%8B%BC%E7%8A%AC" TargetMode="External"/><Relationship Id="rId580" Type="http://schemas.openxmlformats.org/officeDocument/2006/relationships/hyperlink" Target="https://wiki.52poke.com/wiki/%E8%8E%B2%E5%8F%B6%E7%AB%A5%E5%AD%90" TargetMode="External"/><Relationship Id="rId58" Type="http://schemas.openxmlformats.org/officeDocument/2006/relationships/hyperlink" Target="https://wiki.52poke.com/wiki/%E6%B0%B4%E6%99%B6%E7%81%AF%E7%81%AB%E7%81%B5" TargetMode="External"/><Relationship Id="rId579" Type="http://schemas.openxmlformats.org/officeDocument/2006/relationships/hyperlink" Target="https://wiki.52poke.com/wiki/%E5%B0%8F%E7%A6%8F%E8%9B%8B" TargetMode="External"/><Relationship Id="rId578" Type="http://schemas.openxmlformats.org/officeDocument/2006/relationships/hyperlink" Target="https://wiki.52poke.com/wiki/%E7%BB%93%E8%8D%89%E5%84%BF" TargetMode="External"/><Relationship Id="rId577" Type="http://schemas.openxmlformats.org/officeDocument/2006/relationships/hyperlink" Target="https://wiki.52poke.com/wiki/%E8%84%B1%E5%A3%B3%E5%BF%8D%E8%80%85" TargetMode="External"/><Relationship Id="rId576" Type="http://schemas.openxmlformats.org/officeDocument/2006/relationships/hyperlink" Target="https://wiki.52poke.com/wiki/%E5%B9%95%E4%B8%8B%E5%8A%9B%E5%A3%AB" TargetMode="External"/><Relationship Id="rId575" Type="http://schemas.openxmlformats.org/officeDocument/2006/relationships/hyperlink" Target="https://wiki.52poke.com/wiki/%E5%92%95%E5%A6%9E%E5%A6%9E" TargetMode="External"/><Relationship Id="rId574" Type="http://schemas.openxmlformats.org/officeDocument/2006/relationships/hyperlink" Target="https://wiki.52poke.com/wiki/%E8%9B%87%E7%BA%B9%E7%86%8A" TargetMode="External"/><Relationship Id="rId573" Type="http://schemas.openxmlformats.org/officeDocument/2006/relationships/hyperlink" Target="https://wiki.52poke.com/wiki/%E4%B8%89%E8%9C%9C%E8%9C%82" TargetMode="External"/><Relationship Id="rId572" Type="http://schemas.openxmlformats.org/officeDocument/2006/relationships/hyperlink" Target="https://wiki.52poke.com/wiki/%E5%A7%86%E5%85%8B%E5%84%BF" TargetMode="External"/><Relationship Id="rId571" Type="http://schemas.openxmlformats.org/officeDocument/2006/relationships/hyperlink" Target="https://wiki.52poke.com/wiki/%E8%B6%85%E9%9F%B3%E8%9D%A0" TargetMode="External"/><Relationship Id="rId570" Type="http://schemas.openxmlformats.org/officeDocument/2006/relationships/hyperlink" Target="https://wiki.52poke.com/wiki/%E6%B3%A2%E5%85%8B%E6%AF%94" TargetMode="External"/><Relationship Id="rId57" Type="http://schemas.openxmlformats.org/officeDocument/2006/relationships/hyperlink" Target="https://wiki.52poke.com/wiki/%E4%BC%A6%E7%90%B4%E7%8C%AB" TargetMode="External"/><Relationship Id="rId569" Type="http://schemas.openxmlformats.org/officeDocument/2006/relationships/hyperlink" Target="https://wiki.52poke.com/wiki/%E5%B0%8F%E5%B1%B1%E7%8C%AA" TargetMode="External"/><Relationship Id="rId568" Type="http://schemas.openxmlformats.org/officeDocument/2006/relationships/hyperlink" Target="https://wiki.52poke.com/wiki/%E7%86%94%E5%B2%A9%E8%99%AB" TargetMode="External"/><Relationship Id="rId567" Type="http://schemas.openxmlformats.org/officeDocument/2006/relationships/hyperlink" Target="https://wiki.52poke.com/wiki/%E5%A4%A7%E7%89%99%E7%8B%B8" TargetMode="External"/><Relationship Id="rId566" Type="http://schemas.openxmlformats.org/officeDocument/2006/relationships/hyperlink" Target="https://wiki.52poke.com/wiki/%E5%9C%86%E4%B8%9D%E8%9B%9B" TargetMode="External"/><Relationship Id="rId565" Type="http://schemas.openxmlformats.org/officeDocument/2006/relationships/hyperlink" Target="https://wiki.52poke.com/wiki/%E5%9B%BE%E5%9B%BE%E7%8A%AC" TargetMode="External"/><Relationship Id="rId564" Type="http://schemas.openxmlformats.org/officeDocument/2006/relationships/hyperlink" Target="https://wiki.52poke.com/wiki/%E7%8E%9B%E5%8A%9B%E9%9C%B2" TargetMode="External"/><Relationship Id="rId563" Type="http://schemas.openxmlformats.org/officeDocument/2006/relationships/hyperlink" Target="https://wiki.52poke.com/wiki/%E6%AF%BD%E5%AD%90%E8%8D%89" TargetMode="External"/><Relationship Id="rId562" Type="http://schemas.openxmlformats.org/officeDocument/2006/relationships/hyperlink" Target="https://wiki.52poke.com/wiki/%E6%B3%A2%E6%B3%A2" TargetMode="External"/><Relationship Id="rId561" Type="http://schemas.openxmlformats.org/officeDocument/2006/relationships/hyperlink" Target="https://wiki.52poke.com/wiki/%E5%B0%8F%E6%8B%89%E8%BE%BE" TargetMode="External"/><Relationship Id="rId560" Type="http://schemas.openxmlformats.org/officeDocument/2006/relationships/hyperlink" Target="https://wiki.52poke.com/wiki/%E6%8E%A2%E6%8E%A2%E9%BC%A0" TargetMode="External"/><Relationship Id="rId56" Type="http://schemas.openxmlformats.org/officeDocument/2006/relationships/hyperlink" Target="https://wiki.52poke.com/wiki/%E5%88%BA%E7%94%B2%E8%B4%9D" TargetMode="External"/><Relationship Id="rId559" Type="http://schemas.openxmlformats.org/officeDocument/2006/relationships/hyperlink" Target="https://wiki.52poke.com/wiki/%E5%90%91%E5%B0%BE%E5%96%B5" TargetMode="External"/><Relationship Id="rId558" Type="http://schemas.openxmlformats.org/officeDocument/2006/relationships/hyperlink" Target="https://wiki.52poke.com/wiki/%E7%99%BE%E8%B6%B3%E8%9C%88%E8%9A%A3" TargetMode="External"/><Relationship Id="rId557" Type="http://schemas.openxmlformats.org/officeDocument/2006/relationships/hyperlink" Target="https://wiki.52poke.com/wiki/%E5%B0%8F%E6%9E%9C%E7%84%B6" TargetMode="External"/><Relationship Id="rId556" Type="http://schemas.openxmlformats.org/officeDocument/2006/relationships/hyperlink" Target="https://wiki.52poke.com/wiki/%E7%83%88%E9%9B%80" TargetMode="External"/><Relationship Id="rId555" Type="http://schemas.openxmlformats.org/officeDocument/2006/relationships/hyperlink" Target="https://wiki.52poke.com/wiki/%E5%92%95%E5%92%95" TargetMode="External"/><Relationship Id="rId554" Type="http://schemas.openxmlformats.org/officeDocument/2006/relationships/hyperlink" Target="https://wiki.52poke.com/wiki/%E5%B0%8F%E7%8C%AB%E6%80%AA" TargetMode="External"/><Relationship Id="rId553" Type="http://schemas.openxmlformats.org/officeDocument/2006/relationships/hyperlink" Target="https://wiki.52poke.com/wiki/%E8%B1%86%E8%B1%86%E9%B8%BD" TargetMode="External"/><Relationship Id="rId552" Type="http://schemas.openxmlformats.org/officeDocument/2006/relationships/hyperlink" Target="https://wiki.52poke.com/wiki/%E5%9C%B0%E9%BC%A0" TargetMode="External"/><Relationship Id="rId551" Type="http://schemas.openxmlformats.org/officeDocument/2006/relationships/hyperlink" Target="https://wiki.52poke.com/wiki/%E8%8A%AD%E7%93%A2%E8%99%AB" TargetMode="External"/><Relationship Id="rId550" Type="http://schemas.openxmlformats.org/officeDocument/2006/relationships/hyperlink" Target="https://wiki.52poke.com/wiki/%E5%9C%9F%E5%B1%85%E5%BF%8D%E5%A3%AB" TargetMode="External"/><Relationship Id="rId55" Type="http://schemas.openxmlformats.org/officeDocument/2006/relationships/hyperlink" Target="https://wiki.52poke.com/wiki/%E5%8F%B6%E4%BC%8A%E5%B8%83" TargetMode="External"/><Relationship Id="rId549" Type="http://schemas.openxmlformats.org/officeDocument/2006/relationships/hyperlink" Target="https://wiki.52poke.com/wiki/%E6%BA%9C%E6%BA%9C%E7%B3%96%E7%90%83" TargetMode="External"/><Relationship Id="rId548" Type="http://schemas.openxmlformats.org/officeDocument/2006/relationships/hyperlink" Target="https://wiki.52poke.com/wiki/%E8%83%96%E4%B8%81" TargetMode="External"/><Relationship Id="rId547" Type="http://schemas.openxmlformats.org/officeDocument/2006/relationships/hyperlink" Target="https://wiki.52poke.com/wiki/%E9%95%BF%E7%BF%85%E9%B8%A5" TargetMode="External"/><Relationship Id="rId546" Type="http://schemas.openxmlformats.org/officeDocument/2006/relationships/hyperlink" Target="https://wiki.52poke.com/wiki/%E5%82%B2%E9%AA%A8%E7%87%95" TargetMode="External"/><Relationship Id="rId545" Type="http://schemas.openxmlformats.org/officeDocument/2006/relationships/hyperlink" Target="https://wiki.52poke.com/wiki/%E5%B0%BC%E5%A4%9A%E6%9C%97" TargetMode="External"/><Relationship Id="rId544" Type="http://schemas.openxmlformats.org/officeDocument/2006/relationships/hyperlink" Target="https://wiki.52poke.com/wiki/%E5%B0%BC%E5%A4%9A%E5%85%B0" TargetMode="External"/><Relationship Id="rId543" Type="http://schemas.openxmlformats.org/officeDocument/2006/relationships/hyperlink" Target="https://wiki.52poke.com/wiki/%E9%BA%BB%E9%BA%BB%E5%B0%8F%E9%B1%BC" TargetMode="External"/><Relationship Id="rId542" Type="http://schemas.openxmlformats.org/officeDocument/2006/relationships/hyperlink" Target="https://wiki.52poke.com/wiki/%E5%B0%8F%E7%BA%A6%E5%85%8B" TargetMode="External"/><Relationship Id="rId541" Type="http://schemas.openxmlformats.org/officeDocument/2006/relationships/hyperlink" Target="https://wiki.52poke.com/wiki/%E6%A8%B1%E8%8A%B1%E5%AE%9D" TargetMode="External"/><Relationship Id="rId540" Type="http://schemas.openxmlformats.org/officeDocument/2006/relationships/hyperlink" Target="https://wiki.52poke.com/wiki/%E7%83%9B%E5%85%89%E7%81%B5" TargetMode="External"/><Relationship Id="rId54" Type="http://schemas.openxmlformats.org/officeDocument/2006/relationships/hyperlink" Target="https://wiki.52poke.com/wiki/%E8%B7%AF%E5%8D%A1%E5%88%A9%E6%AC%A7" TargetMode="External"/><Relationship Id="rId539" Type="http://schemas.openxmlformats.org/officeDocument/2006/relationships/hyperlink" Target="https://wiki.52poke.com/wiki/%E5%A5%87%E9%B2%81%E8%8E%89%E5%AE%89" TargetMode="External"/><Relationship Id="rId538" Type="http://schemas.openxmlformats.org/officeDocument/2006/relationships/hyperlink" Target="https://wiki.52poke.com/wiki/%E7%9F%B3%E4%B8%B8%E5%AD%90" TargetMode="External"/><Relationship Id="rId537" Type="http://schemas.openxmlformats.org/officeDocument/2006/relationships/hyperlink" Target="https://wiki.52poke.com/wiki/%E6%87%92%E4%BA%BA%E7%8D%AD" TargetMode="External"/><Relationship Id="rId536" Type="http://schemas.openxmlformats.org/officeDocument/2006/relationships/hyperlink" Target="https://wiki.52poke.com/wiki/%E5%92%A9%E5%88%A9%E7%BE%8A" TargetMode="External"/><Relationship Id="rId535" Type="http://schemas.openxmlformats.org/officeDocument/2006/relationships/hyperlink" Target="https://wiki.52poke.com/wiki/%E6%9C%A8%E6%A3%89%E7%90%83" TargetMode="External"/><Relationship Id="rId534" Type="http://schemas.openxmlformats.org/officeDocument/2006/relationships/hyperlink" Target="https://wiki.52poke.com/wiki/%E7%99%BE%E5%90%88%E6%A0%B9%E5%A8%83%E5%A8%83" TargetMode="External"/><Relationship Id="rId533" Type="http://schemas.openxmlformats.org/officeDocument/2006/relationships/hyperlink" Target="https://wiki.52poke.com/wiki/%E7%8E%9B%E6%B2%99%E9%82%A3" TargetMode="External"/><Relationship Id="rId532" Type="http://schemas.openxmlformats.org/officeDocument/2006/relationships/hyperlink" Target="https://wiki.52poke.com/wiki/%E5%90%AB%E7%BE%9E%E8%8B%9E" TargetMode="External"/><Relationship Id="rId531" Type="http://schemas.openxmlformats.org/officeDocument/2006/relationships/hyperlink" Target="https://wiki.52poke.com/wiki/%E6%89%92%E6%89%8B%E7%8C%AB" TargetMode="External"/><Relationship Id="rId530" Type="http://schemas.openxmlformats.org/officeDocument/2006/relationships/hyperlink" Target="https://wiki.52poke.com/wiki/%E5%88%A9%E6%AC%A7%E8%B7%AF" TargetMode="External"/><Relationship Id="rId53" Type="http://schemas.openxmlformats.org/officeDocument/2006/relationships/hyperlink" Target="https://wiki.52poke.com/wiki/%E6%B2%B3%E9%A9%AC%E5%85%BD" TargetMode="External"/><Relationship Id="rId529" Type="http://schemas.openxmlformats.org/officeDocument/2006/relationships/hyperlink" Target="https://wiki.52poke.com/wiki/%E9%93%83%E9%93%9B%E5%93%8D" TargetMode="External"/><Relationship Id="rId528" Type="http://schemas.openxmlformats.org/officeDocument/2006/relationships/hyperlink" Target="https://wiki.52poke.com/wiki/%E6%B4%BE%E6%8B%89%E6%96%AF" TargetMode="External"/><Relationship Id="rId527" Type="http://schemas.openxmlformats.org/officeDocument/2006/relationships/hyperlink" Target="https://wiki.52poke.com/wiki/%E6%B3%A5%E6%B3%A5%E9%B3%85" TargetMode="External"/><Relationship Id="rId526" Type="http://schemas.openxmlformats.org/officeDocument/2006/relationships/hyperlink" Target="https://wiki.52poke.com/wiki/%E7%99%BE%E5%8F%98%E6%80%AA" TargetMode="External"/><Relationship Id="rId525" Type="http://schemas.openxmlformats.org/officeDocument/2006/relationships/hyperlink" Target="https://wiki.52poke.com/wiki/%E9%98%BF%E6%9F%8F%E8%9B%87" TargetMode="External"/><Relationship Id="rId524" Type="http://schemas.openxmlformats.org/officeDocument/2006/relationships/hyperlink" Target="https://wiki.52poke.com/wiki/%E6%A6%9B%E6%9E%9C%E7%90%83" TargetMode="External"/><Relationship Id="rId523" Type="http://schemas.openxmlformats.org/officeDocument/2006/relationships/hyperlink" Target="https://wiki.52poke.com/wiki/%E5%96%B5%E5%96%B5" TargetMode="External"/><Relationship Id="rId522" Type="http://schemas.openxmlformats.org/officeDocument/2006/relationships/hyperlink" Target="https://wiki.52poke.com/wiki/%E7%9B%86%E6%89%8D%E6%80%AA" TargetMode="External"/><Relationship Id="rId521" Type="http://schemas.openxmlformats.org/officeDocument/2006/relationships/hyperlink" Target="https://wiki.52poke.com/wiki/%E5%A4%A7%E9%A2%9A%E8%9A%81" TargetMode="External"/><Relationship Id="rId520" Type="http://schemas.openxmlformats.org/officeDocument/2006/relationships/hyperlink" Target="https://wiki.52poke.com/wiki/%E5%8D%95%E5%8D%B5%E7%BB%86%E8%83%9E%E7%90%83" TargetMode="External"/><Relationship Id="rId52" Type="http://schemas.openxmlformats.org/officeDocument/2006/relationships/hyperlink" Target="https://wiki.52poke.com/wiki/%E5%9C%9F%E5%8F%B0%E9%BE%9F" TargetMode="External"/><Relationship Id="rId519" Type="http://schemas.openxmlformats.org/officeDocument/2006/relationships/hyperlink" Target="https://wiki.52poke.com/wiki/%E6%B5%B7%E8%B1%B9%E7%90%83" TargetMode="External"/><Relationship Id="rId518" Type="http://schemas.openxmlformats.org/officeDocument/2006/relationships/hyperlink" Target="https://wiki.52poke.com/wiki/%E5%93%A5%E5%BE%B7%E5%AE%9D%E5%AE%9D" TargetMode="External"/><Relationship Id="rId517" Type="http://schemas.openxmlformats.org/officeDocument/2006/relationships/hyperlink" Target="https://wiki.52poke.com/wiki/%E9%BB%91%E7%9C%BC%E9%B3%84" TargetMode="External"/><Relationship Id="rId516" Type="http://schemas.openxmlformats.org/officeDocument/2006/relationships/hyperlink" Target="https://wiki.52poke.com/wiki/%E9%A3%9F%E6%A2%A6%E6%A2%A6" TargetMode="External"/><Relationship Id="rId515" Type="http://schemas.openxmlformats.org/officeDocument/2006/relationships/hyperlink" Target="https://wiki.52poke.com/wiki/%E5%9C%86%E8%9D%8C%E8%9A%AA" TargetMode="External"/><Relationship Id="rId514" Type="http://schemas.openxmlformats.org/officeDocument/2006/relationships/hyperlink" Target="https://wiki.52poke.com/wiki/%E5%93%8E%E5%91%80%E7%90%83%E8%8F%87" TargetMode="External"/><Relationship Id="rId513" Type="http://schemas.openxmlformats.org/officeDocument/2006/relationships/hyperlink" Target="https://wiki.52poke.com/wiki/%E5%A2%A8%E6%B5%B7%E9%A9%AC" TargetMode="External"/><Relationship Id="rId512" Type="http://schemas.openxmlformats.org/officeDocument/2006/relationships/hyperlink" Target="https://wiki.52poke.com/wiki/%E6%96%91%E6%96%91%E9%A9%AC" TargetMode="External"/><Relationship Id="rId511" Type="http://schemas.openxmlformats.org/officeDocument/2006/relationships/hyperlink" Target="https://wiki.52poke.com/wiki/%E6%80%A8%E5%BD%B1%E5%A8%83%E5%A8%83" TargetMode="External"/><Relationship Id="rId510" Type="http://schemas.openxmlformats.org/officeDocument/2006/relationships/hyperlink" Target="https://wiki.52poke.com/wiki/%E8%90%BD%E9%9B%B7%E5%85%BD" TargetMode="External"/><Relationship Id="rId51" Type="http://schemas.openxmlformats.org/officeDocument/2006/relationships/hyperlink" Target="https://wiki.52poke.com/wiki/%E5%86%B0%E4%BC%8A%E5%B8%83" TargetMode="External"/><Relationship Id="rId509" Type="http://schemas.openxmlformats.org/officeDocument/2006/relationships/hyperlink" Target="https://wiki.52poke.com/wiki/%E8%98%91%E8%98%91%E8%8F%87" TargetMode="External"/><Relationship Id="rId508" Type="http://schemas.openxmlformats.org/officeDocument/2006/relationships/hyperlink" Target="https://wiki.52poke.com/wiki/%E5%A4%9C%E5%B7%A1%E7%81%B5" TargetMode="External"/><Relationship Id="rId507" Type="http://schemas.openxmlformats.org/officeDocument/2006/relationships/hyperlink" Target="https://wiki.52poke.com/wiki/%E5%85%AD%E5%B0%BE" TargetMode="External"/><Relationship Id="rId506" Type="http://schemas.openxmlformats.org/officeDocument/2006/relationships/hyperlink" Target="https://wiki.52poke.com/wiki/%E5%AE%9D%E8%B4%9D%E9%BE%99" TargetMode="External"/><Relationship Id="rId505" Type="http://schemas.openxmlformats.org/officeDocument/2006/relationships/hyperlink" Target="https://wiki.52poke.com/wiki/%E5%96%87%E5%8F%AD%E8%8A%BD" TargetMode="External"/><Relationship Id="rId504" Type="http://schemas.openxmlformats.org/officeDocument/2006/relationships/hyperlink" Target="https://wiki.52poke.com/wiki/%E7%A9%BF%E5%B1%B1%E9%BC%A0" TargetMode="External"/><Relationship Id="rId503" Type="http://schemas.openxmlformats.org/officeDocument/2006/relationships/hyperlink" Target="https://wiki.52poke.com/wiki/%E5%B0%8F%E6%8B%B3%E7%9F%B3" TargetMode="External"/><Relationship Id="rId502" Type="http://schemas.openxmlformats.org/officeDocument/2006/relationships/hyperlink" Target="https://wiki.52poke.com/wiki/%E9%93%81%E7%82%AE%E9%B1%BC" TargetMode="External"/><Relationship Id="rId501" Type="http://schemas.openxmlformats.org/officeDocument/2006/relationships/hyperlink" Target="https://wiki.52poke.com/wiki/%E6%B3%A1%E6%B2%AB%E6%A0%97%E9%BC%A0" TargetMode="External"/><Relationship Id="rId500" Type="http://schemas.openxmlformats.org/officeDocument/2006/relationships/hyperlink" Target="https://wiki.52poke.com/wiki/%E8%9A%8A%E9%A6%99%E8%9D%8C%E8%9A%AA" TargetMode="External"/><Relationship Id="rId50" Type="http://schemas.openxmlformats.org/officeDocument/2006/relationships/hyperlink" Target="https://wiki.52poke.com/wiki/%E5%A4%AA%E9%98%B3%E4%BC%8A%E5%B8%83" TargetMode="External"/><Relationship Id="rId5" Type="http://schemas.openxmlformats.org/officeDocument/2006/relationships/hyperlink" Target="https://wiki.52poke.com/wiki/%E4%B8%89%E9%A6%96%E6%81%B6%E9%BE%99" TargetMode="External"/><Relationship Id="rId499" Type="http://schemas.openxmlformats.org/officeDocument/2006/relationships/hyperlink" Target="https://wiki.52poke.com/wiki/%E7%9A%AE%E5%8D%A1%E4%B8%98" TargetMode="External"/><Relationship Id="rId498" Type="http://schemas.openxmlformats.org/officeDocument/2006/relationships/hyperlink" Target="https://wiki.52poke.com/wiki/%E4%B8%8D%E8%89%AF%E8%9B%99" TargetMode="External"/><Relationship Id="rId497" Type="http://schemas.openxmlformats.org/officeDocument/2006/relationships/hyperlink" Target="https://wiki.52poke.com/wiki/%E5%B8%83%E9%B2%81" TargetMode="External"/><Relationship Id="rId496" Type="http://schemas.openxmlformats.org/officeDocument/2006/relationships/hyperlink" Target="https://wiki.52poke.com/wiki/%E5%9C%86%E9%99%86%E9%B2%A8" TargetMode="External"/><Relationship Id="rId495" Type="http://schemas.openxmlformats.org/officeDocument/2006/relationships/hyperlink" Target="https://wiki.52poke.com/wiki/%E9%9B%AA%E7%AB%A5%E5%AD%90" TargetMode="External"/><Relationship Id="rId494" Type="http://schemas.openxmlformats.org/officeDocument/2006/relationships/hyperlink" Target="https://wiki.52poke.com/wiki/%E5%B9%BC%E5%9F%BA%E6%8B%89%E6%96%AF" TargetMode="External"/><Relationship Id="rId493" Type="http://schemas.openxmlformats.org/officeDocument/2006/relationships/hyperlink" Target="https://wiki.52poke.com/wiki/%E8%BF%B7%E4%BD%A0%E9%BE%99" TargetMode="External"/><Relationship Id="rId492" Type="http://schemas.openxmlformats.org/officeDocument/2006/relationships/hyperlink" Target="https://wiki.52poke.com/wiki/%E5%8D%95%E9%A6%96%E9%BE%99" TargetMode="External"/><Relationship Id="rId491" Type="http://schemas.openxmlformats.org/officeDocument/2006/relationships/hyperlink" Target="https://wiki.52poke.com/wiki/%E9%BD%BF%E8%BD%AE%E5%84%BF" TargetMode="External"/><Relationship Id="rId490" Type="http://schemas.openxmlformats.org/officeDocument/2006/relationships/hyperlink" Target="https://wiki.52poke.com/wiki/%E9%93%81%E5%93%91%E9%93%83" TargetMode="External"/><Relationship Id="rId49" Type="http://schemas.openxmlformats.org/officeDocument/2006/relationships/hyperlink" Target="https://wiki.52poke.com/wiki/%E9%9B%B7%E4%BC%8A%E5%B8%83" TargetMode="External"/><Relationship Id="rId489" Type="http://schemas.openxmlformats.org/officeDocument/2006/relationships/hyperlink" Target="https://wiki.52poke.com/wiki/%E5%A4%A9%E7%A7%A4%E5%81%B6" TargetMode="External"/><Relationship Id="rId488" Type="http://schemas.openxmlformats.org/officeDocument/2006/relationships/hyperlink" Target="https://wiki.52poke.com/wiki/%E9%93%9C%E9%95%9C%E6%80%AA" TargetMode="External"/><Relationship Id="rId487" Type="http://schemas.openxmlformats.org/officeDocument/2006/relationships/hyperlink" Target="https://wiki.52poke.com/wiki/%E6%BA%B6%E9%A3%9F%E5%85%BD" TargetMode="External"/><Relationship Id="rId486" Type="http://schemas.openxmlformats.org/officeDocument/2006/relationships/hyperlink" Target="https://wiki.52poke.com/wiki/%E6%B3%A5%E5%81%B6%E5%B0%8F%E4%BA%BA" TargetMode="External"/><Relationship Id="rId485" Type="http://schemas.openxmlformats.org/officeDocument/2006/relationships/hyperlink" Target="https://wiki.52poke.com/wiki/%E5%93%AD%E5%93%AD%E9%9D%A2%E5%85%B7" TargetMode="External"/><Relationship Id="rId484" Type="http://schemas.openxmlformats.org/officeDocument/2006/relationships/hyperlink" Target="https://wiki.52poke.com/wiki/%E5%88%A9%E7%89%99%E9%B1%BC" TargetMode="External"/><Relationship Id="rId483" Type="http://schemas.openxmlformats.org/officeDocument/2006/relationships/hyperlink" Target="https://wiki.52poke.com/wiki/%E5%A4%A7%E8%88%8C%E8%B4%9D" TargetMode="External"/><Relationship Id="rId482" Type="http://schemas.openxmlformats.org/officeDocument/2006/relationships/hyperlink" Target="https://wiki.52poke.com/wiki/%E6%90%AC%E8%BF%90%E5%B0%8F%E5%8C%A0" TargetMode="External"/><Relationship Id="rId481" Type="http://schemas.openxmlformats.org/officeDocument/2006/relationships/hyperlink" Target="https://wiki.52poke.com/wiki/%E8%85%95%E5%8A%9B" TargetMode="External"/><Relationship Id="rId480" Type="http://schemas.openxmlformats.org/officeDocument/2006/relationships/hyperlink" Target="https://wiki.52poke.com/wiki/%E5%96%B7%E5%9A%8F%E7%86%8A" TargetMode="External"/><Relationship Id="rId48" Type="http://schemas.openxmlformats.org/officeDocument/2006/relationships/hyperlink" Target="https://wiki.52poke.com/wiki/%E6%B0%B4%E4%BC%8A%E5%B8%83" TargetMode="External"/><Relationship Id="rId479" Type="http://schemas.openxmlformats.org/officeDocument/2006/relationships/hyperlink" Target="https://wiki.52poke.com/wiki/%E5%91%86%E7%81%AB%E9%A9%BC" TargetMode="External"/><Relationship Id="rId478" Type="http://schemas.openxmlformats.org/officeDocument/2006/relationships/hyperlink" Target="https://wiki.52poke.com/wiki/%E7%8C%B4%E6%80%AA" TargetMode="External"/><Relationship Id="rId477" Type="http://schemas.openxmlformats.org/officeDocument/2006/relationships/hyperlink" Target="https://wiki.52poke.com/wiki/%E9%B8%AD%E5%AE%9D%E5%AE%9D" TargetMode="External"/><Relationship Id="rId476" Type="http://schemas.openxmlformats.org/officeDocument/2006/relationships/hyperlink" Target="https://wiki.52poke.com/wiki/%E6%AF%9B%E7%90%83" TargetMode="External"/><Relationship Id="rId475" Type="http://schemas.openxmlformats.org/officeDocument/2006/relationships/hyperlink" Target="https://wiki.52poke.com/wiki/%E8%BF%B7%E4%BD%A0%E5%86%B0" TargetMode="External"/><Relationship Id="rId474" Type="http://schemas.openxmlformats.org/officeDocument/2006/relationships/hyperlink" Target="https://wiki.52poke.com/wiki/%E8%BF%B7%E5%94%87%E5%A8%83" TargetMode="External"/><Relationship Id="rId473" Type="http://schemas.openxmlformats.org/officeDocument/2006/relationships/hyperlink" Target="https://wiki.52poke.com/wiki/%E5%B0%8F%E5%98%B4%E8%9C%97" TargetMode="External"/><Relationship Id="rId472" Type="http://schemas.openxmlformats.org/officeDocument/2006/relationships/hyperlink" Target="https://wiki.52poke.com/wiki/%E7%A7%8D%E5%AD%90%E9%93%81%E7%90%83" TargetMode="External"/><Relationship Id="rId471" Type="http://schemas.openxmlformats.org/officeDocument/2006/relationships/hyperlink" Target="https://wiki.52poke.com/wiki/%E9%BE%99%E8%99%BE%E5%B0%8F%E5%85%B5" TargetMode="External"/><Relationship Id="rId470" Type="http://schemas.openxmlformats.org/officeDocument/2006/relationships/hyperlink" Target="https://wiki.52poke.com/wiki/%E6%B0%B4%E6%B0%B4%E7%8D%AD" TargetMode="External"/><Relationship Id="rId47" Type="http://schemas.openxmlformats.org/officeDocument/2006/relationships/hyperlink" Target="https://wiki.52poke.com/wiki/%E5%A4%A7%E7%AB%BA%E8%91%B5" TargetMode="External"/><Relationship Id="rId469" Type="http://schemas.openxmlformats.org/officeDocument/2006/relationships/hyperlink" Target="https://wiki.52poke.com/wiki/%E6%9A%96%E6%9A%96%E7%8C%AA" TargetMode="External"/><Relationship Id="rId468" Type="http://schemas.openxmlformats.org/officeDocument/2006/relationships/hyperlink" Target="https://wiki.52poke.com/wiki/%E8%97%A4%E8%97%A4%E8%9B%87" TargetMode="External"/><Relationship Id="rId467" Type="http://schemas.openxmlformats.org/officeDocument/2006/relationships/hyperlink" Target="https://wiki.52poke.com/wiki/%E5%B0%8F%E7%81%AB%E7%84%B0%E7%8C%B4" TargetMode="External"/><Relationship Id="rId466" Type="http://schemas.openxmlformats.org/officeDocument/2006/relationships/hyperlink" Target="https://wiki.52poke.com/wiki/%E7%81%AB%E7%90%83%E9%BC%A0" TargetMode="External"/><Relationship Id="rId465" Type="http://schemas.openxmlformats.org/officeDocument/2006/relationships/hyperlink" Target="https://wiki.52poke.com/wiki/%E5%B0%8F%E7%81%AB%E9%BE%99" TargetMode="External"/><Relationship Id="rId464" Type="http://schemas.openxmlformats.org/officeDocument/2006/relationships/hyperlink" Target="https://wiki.52poke.com/wiki/%E9%AC%BC%E6%96%AF" TargetMode="External"/><Relationship Id="rId463" Type="http://schemas.openxmlformats.org/officeDocument/2006/relationships/hyperlink" Target="https://wiki.52poke.com/wiki/%E5%98%9F%E5%98%9F" TargetMode="External"/><Relationship Id="rId462" Type="http://schemas.openxmlformats.org/officeDocument/2006/relationships/hyperlink" Target="https://wiki.52poke.com/wiki/%E9%AD%85%E5%8A%9B%E5%96%B5" TargetMode="External"/><Relationship Id="rId461" Type="http://schemas.openxmlformats.org/officeDocument/2006/relationships/hyperlink" Target="https://wiki.52poke.com/wiki/%E7%81%AB%E7%A8%9A%E9%B8%A1" TargetMode="External"/><Relationship Id="rId460" Type="http://schemas.openxmlformats.org/officeDocument/2006/relationships/hyperlink" Target="https://wiki.52poke.com/wiki/%E6%B0%B4%E8%B7%83%E9%B1%BC" TargetMode="External"/><Relationship Id="rId46" Type="http://schemas.openxmlformats.org/officeDocument/2006/relationships/hyperlink" Target="https://wiki.52poke.com/wiki/%E5%A6%99%E8%9B%99%E8%8A%B1" TargetMode="External"/><Relationship Id="rId459" Type="http://schemas.openxmlformats.org/officeDocument/2006/relationships/hyperlink" Target="https://wiki.52poke.com/wiki/%E5%87%AF%E8%A5%BF" TargetMode="External"/><Relationship Id="rId458" Type="http://schemas.openxmlformats.org/officeDocument/2006/relationships/hyperlink" Target="https://wiki.52poke.com/wiki/%E6%9C%A8%E5%AE%88%E5%AE%AB" TargetMode="External"/><Relationship Id="rId457" Type="http://schemas.openxmlformats.org/officeDocument/2006/relationships/hyperlink" Target="https://wiki.52poke.com/wiki/%E8%99%AB%E5%AE%9D%E5%8C%85" TargetMode="External"/><Relationship Id="rId456" Type="http://schemas.openxmlformats.org/officeDocument/2006/relationships/hyperlink" Target="https://wiki.52poke.com/wiki/%E9%9D%92%E7%BB%B5%E9%B8%9F" TargetMode="External"/><Relationship Id="rId455" Type="http://schemas.openxmlformats.org/officeDocument/2006/relationships/hyperlink" Target="https://wiki.52poke.com/wiki/%E9%AD%94%E5%B0%BC%E5%B0%BC" TargetMode="External"/><Relationship Id="rId454" Type="http://schemas.openxmlformats.org/officeDocument/2006/relationships/hyperlink" Target="https://wiki.52poke.com/wiki/%E6%BB%9A%E6%BB%9A%E8%9D%99%E8%9D%A0" TargetMode="External"/><Relationship Id="rId453" Type="http://schemas.openxmlformats.org/officeDocument/2006/relationships/hyperlink" Target="https://wiki.52poke.com/wiki/%E5%B0%8F%E9%94%AF%E9%B3%84" TargetMode="External"/><Relationship Id="rId452" Type="http://schemas.openxmlformats.org/officeDocument/2006/relationships/hyperlink" Target="https://wiki.52poke.com/wiki/%E6%B3%A2%E5%8A%A0%E6%9B%BC" TargetMode="External"/><Relationship Id="rId451" Type="http://schemas.openxmlformats.org/officeDocument/2006/relationships/hyperlink" Target="https://wiki.52poke.com/wiki/%E6%9D%B0%E5%B0%BC%E9%BE%9F" TargetMode="External"/><Relationship Id="rId450" Type="http://schemas.openxmlformats.org/officeDocument/2006/relationships/hyperlink" Target="https://wiki.52poke.com/wiki/%E5%91%86%E5%91%86%E5%85%BD" TargetMode="External"/><Relationship Id="rId45" Type="http://schemas.openxmlformats.org/officeDocument/2006/relationships/hyperlink" Target="https://wiki.52poke.com/wiki/%E7%81%AB%E4%BC%8A%E5%B8%83" TargetMode="External"/><Relationship Id="rId449" Type="http://schemas.openxmlformats.org/officeDocument/2006/relationships/hyperlink" Target="https://wiki.52poke.com/wiki/%E7%9B%96%E7%9B%96%E8%99%AB" TargetMode="External"/><Relationship Id="rId448" Type="http://schemas.openxmlformats.org/officeDocument/2006/relationships/hyperlink" Target="https://wiki.52poke.com/wiki/%E7%81%AB%E7%BA%A2%E4%B8%8D%E5%80%92%E7%BF%81" TargetMode="External"/><Relationship Id="rId447" Type="http://schemas.openxmlformats.org/officeDocument/2006/relationships/hyperlink" Target="https://wiki.52poke.com/wiki/%E5%86%B7%E6%B0%B4%E7%8C%B4" TargetMode="External"/><Relationship Id="rId446" Type="http://schemas.openxmlformats.org/officeDocument/2006/relationships/hyperlink" Target="https://wiki.52poke.com/wiki/%E7%88%86%E9%A6%99%E7%8C%B4" TargetMode="External"/><Relationship Id="rId445" Type="http://schemas.openxmlformats.org/officeDocument/2006/relationships/hyperlink" Target="https://wiki.52poke.com/wiki/%E8%8A%B1%E6%A4%B0%E7%8C%B4" TargetMode="External"/><Relationship Id="rId444" Type="http://schemas.openxmlformats.org/officeDocument/2006/relationships/hyperlink" Target="https://wiki.52poke.com/wiki/%E8%8D%89%E8%8B%97%E9%BE%9F" TargetMode="External"/><Relationship Id="rId443" Type="http://schemas.openxmlformats.org/officeDocument/2006/relationships/hyperlink" Target="https://wiki.52poke.com/wiki/%E8%8F%8A%E8%8D%89%E5%8F%B6" TargetMode="External"/><Relationship Id="rId442" Type="http://schemas.openxmlformats.org/officeDocument/2006/relationships/hyperlink" Target="https://wiki.52poke.com/wiki/%E5%A6%99%E8%9B%99%E7%A7%8D%E5%AD%90" TargetMode="External"/><Relationship Id="rId441" Type="http://schemas.openxmlformats.org/officeDocument/2006/relationships/hyperlink" Target="https://wiki.52poke.com/wiki/%E7%94%B5%E7%94%B5%E8%99%AB" TargetMode="External"/><Relationship Id="rId440" Type="http://schemas.openxmlformats.org/officeDocument/2006/relationships/hyperlink" Target="https://wiki.52poke.com/wiki/%E7%89%99%E7%89%99" TargetMode="External"/><Relationship Id="rId44" Type="http://schemas.openxmlformats.org/officeDocument/2006/relationships/hyperlink" Target="https://wiki.52poke.com/wiki/%E6%9C%88%E4%BA%AE%E4%BC%8A%E5%B8%83" TargetMode="External"/><Relationship Id="rId439" Type="http://schemas.openxmlformats.org/officeDocument/2006/relationships/hyperlink" Target="https://wiki.52poke.com/wiki/%E5%A4%A9%E7%84%B6%E9%9B%80" TargetMode="External"/><Relationship Id="rId438" Type="http://schemas.openxmlformats.org/officeDocument/2006/relationships/hyperlink" Target="https://wiki.52poke.com/wiki/%E5%8D%A1%E6%8B%89%E5%8D%A1%E6%8B%89" TargetMode="External"/><Relationship Id="rId437" Type="http://schemas.openxmlformats.org/officeDocument/2006/relationships/hyperlink" Target="https://wiki.52poke.com/wiki/%E5%8F%AF%E8%BE%BE%E9%B8%AD" TargetMode="External"/><Relationship Id="rId436" Type="http://schemas.openxmlformats.org/officeDocument/2006/relationships/hyperlink" Target="https://wiki.52poke.com/wiki/%E8%A7%92%E9%87%91%E9%B1%BC" TargetMode="External"/><Relationship Id="rId435" Type="http://schemas.openxmlformats.org/officeDocument/2006/relationships/hyperlink" Target="https://wiki.52poke.com/wiki/%E8%B5%B0%E8%B7%AF%E8%8D%89" TargetMode="External"/><Relationship Id="rId434" Type="http://schemas.openxmlformats.org/officeDocument/2006/relationships/hyperlink" Target="https://wiki.52poke.com/wiki/%E7%9A%AE%E7%9A%AE" TargetMode="External"/><Relationship Id="rId433" Type="http://schemas.openxmlformats.org/officeDocument/2006/relationships/hyperlink" Target="https://wiki.52poke.com/wiki/%E5%A4%A7%E9%92%B3%E8%9F%B9" TargetMode="External"/><Relationship Id="rId432" Type="http://schemas.openxmlformats.org/officeDocument/2006/relationships/hyperlink" Target="https://wiki.52poke.com/wiki/%E7%9F%B3%E5%B1%85%E8%9F%B9" TargetMode="External"/><Relationship Id="rId431" Type="http://schemas.openxmlformats.org/officeDocument/2006/relationships/hyperlink" Target="https://wiki.52poke.com/wiki/%E8%9B%8B%E8%9B%8B" TargetMode="External"/><Relationship Id="rId430" Type="http://schemas.openxmlformats.org/officeDocument/2006/relationships/hyperlink" Target="https://wiki.52poke.com/wiki/%E8%87%AD%E6%B3%A5" TargetMode="External"/><Relationship Id="rId43" Type="http://schemas.openxmlformats.org/officeDocument/2006/relationships/hyperlink" Target="https://wiki.52poke.com/wiki/%E9%BB%91%E5%A4%9C%E9%AD%94%E7%81%B5" TargetMode="External"/><Relationship Id="rId429" Type="http://schemas.openxmlformats.org/officeDocument/2006/relationships/hyperlink" Target="https://wiki.52poke.com/wiki/%E5%B0%8F%E7%A3%81%E6%80%AA" TargetMode="External"/><Relationship Id="rId428" Type="http://schemas.openxmlformats.org/officeDocument/2006/relationships/hyperlink" Target="https://wiki.52poke.com/wiki/%E6%97%A0%E5%A3%B3%E6%B5%B7%E5%85%94" TargetMode="External"/><Relationship Id="rId427" Type="http://schemas.openxmlformats.org/officeDocument/2006/relationships/hyperlink" Target="https://wiki.52poke.com/wiki/%E4%BC%8A%E5%B8%83" TargetMode="External"/><Relationship Id="rId426" Type="http://schemas.openxmlformats.org/officeDocument/2006/relationships/hyperlink" Target="https://wiki.52poke.com/wiki/%E5%B0%8F%E6%B5%B7%E7%8B%AE" TargetMode="External"/><Relationship Id="rId425" Type="http://schemas.openxmlformats.org/officeDocument/2006/relationships/hyperlink" Target="https://wiki.52poke.com/wiki/%E8%9E%BA%E9%92%89%E5%9C%B0%E9%BC%A0" TargetMode="External"/><Relationship Id="rId424" Type="http://schemas.openxmlformats.org/officeDocument/2006/relationships/hyperlink" Target="https://wiki.52poke.com/wiki/%E5%82%AC%E7%9C%A0%E8%B2%98" TargetMode="External"/><Relationship Id="rId423" Type="http://schemas.openxmlformats.org/officeDocument/2006/relationships/hyperlink" Target="https://wiki.52poke.com/wiki/%E8%87%AD%E9%BC%AC%E5%99%97" TargetMode="External"/><Relationship Id="rId422" Type="http://schemas.openxmlformats.org/officeDocument/2006/relationships/hyperlink" Target="https://wiki.52poke.com/wiki/%E7%A0%B4%E7%A0%B4%E8%A2%8B" TargetMode="External"/><Relationship Id="rId421" Type="http://schemas.openxmlformats.org/officeDocument/2006/relationships/hyperlink" Target="https://wiki.52poke.com/wiki/%E6%B3%B3%E5%9C%88%E9%BC%AC" TargetMode="External"/><Relationship Id="rId420" Type="http://schemas.openxmlformats.org/officeDocument/2006/relationships/hyperlink" Target="https://wiki.52poke.com/wiki/%E5%B0%8F%E5%B0%8F%E8%B1%A1" TargetMode="External"/><Relationship Id="rId42" Type="http://schemas.openxmlformats.org/officeDocument/2006/relationships/hyperlink" Target="https://wiki.52poke.com/wiki/%E5%A4%A7%E6%9C%9D%E5%8C%97%E9%BC%BB" TargetMode="External"/><Relationship Id="rId419" Type="http://schemas.openxmlformats.org/officeDocument/2006/relationships/hyperlink" Target="https://wiki.52poke.com/wiki/%E7%B4%A2%E7%BD%97%E4%BA%9A" TargetMode="External"/><Relationship Id="rId418" Type="http://schemas.openxmlformats.org/officeDocument/2006/relationships/hyperlink" Target="https://wiki.52poke.com/wiki/%E5%8F%AF%E5%8F%AF%E5%A4%9A%E6%8B%89" TargetMode="External"/><Relationship Id="rId417" Type="http://schemas.openxmlformats.org/officeDocument/2006/relationships/hyperlink" Target="https://wiki.52poke.com/wiki/%E6%B2%99%E6%B2%B3%E9%A9%AC" TargetMode="External"/><Relationship Id="rId416" Type="http://schemas.openxmlformats.org/officeDocument/2006/relationships/hyperlink" Target="https://wiki.52poke.com/wiki/%E4%BF%A1%E4%BD%BF%E9%B8%9F" TargetMode="External"/><Relationship Id="rId415" Type="http://schemas.openxmlformats.org/officeDocument/2006/relationships/hyperlink" Target="https://wiki.52poke.com/wiki/%E6%88%B4%E9%B2%81%E6%AF%94" TargetMode="External"/><Relationship Id="rId414" Type="http://schemas.openxmlformats.org/officeDocument/2006/relationships/hyperlink" Target="https://wiki.52poke.com/wiki/%E7%86%8A%E5%AE%9D%E5%AE%9D" TargetMode="External"/><Relationship Id="rId413" Type="http://schemas.openxmlformats.org/officeDocument/2006/relationships/hyperlink" Target="https://wiki.52poke.com/wiki/%E9%9C%B9%E9%9B%B3%E7%94%B5%E7%90%83" TargetMode="External"/><Relationship Id="rId412" Type="http://schemas.openxmlformats.org/officeDocument/2006/relationships/hyperlink" Target="https://wiki.52poke.com/wiki/%E9%92%B3%E5%B0%BE%E8%9D%8E" TargetMode="External"/><Relationship Id="rId411" Type="http://schemas.openxmlformats.org/officeDocument/2006/relationships/hyperlink" Target="https://wiki.52poke.com/wiki/%E7%81%AF%E7%AC%BC%E9%B1%BC" TargetMode="External"/><Relationship Id="rId410" Type="http://schemas.openxmlformats.org/officeDocument/2006/relationships/hyperlink" Target="https://wiki.52poke.com/wiki/%E8%8D%A7%E5%85%89%E9%B1%BC" TargetMode="External"/><Relationship Id="rId41" Type="http://schemas.openxmlformats.org/officeDocument/2006/relationships/hyperlink" Target="https://wiki.52poke.com/wiki/%E7%82%8E%E6%AD%A6%E7%8E%8B" TargetMode="External"/><Relationship Id="rId409" Type="http://schemas.openxmlformats.org/officeDocument/2006/relationships/hyperlink" Target="https://wiki.52poke.com/wiki/%E7%88%B1%E5%BF%83%E9%B1%BC" TargetMode="External"/><Relationship Id="rId408" Type="http://schemas.openxmlformats.org/officeDocument/2006/relationships/hyperlink" Target="https://wiki.52poke.com/wiki/%E8%B7%B3%E8%B7%B3%E7%8C%AA" TargetMode="External"/><Relationship Id="rId407" Type="http://schemas.openxmlformats.org/officeDocument/2006/relationships/hyperlink" Target="https://wiki.52poke.com/wiki/%E9%9B%AA%E7%AC%A0%E6%80%AA" TargetMode="External"/><Relationship Id="rId406" Type="http://schemas.openxmlformats.org/officeDocument/2006/relationships/hyperlink" Target="https://wiki.52poke.com/wiki/%E5%88%BA%E7%90%83%E4%BB%99%E4%BA%BA%E6%8E%8C" TargetMode="External"/><Relationship Id="rId405" Type="http://schemas.openxmlformats.org/officeDocument/2006/relationships/hyperlink" Target="https://wiki.52poke.com/wiki/%E5%9B%9B%E5%AD%A3%E9%B9%BF" TargetMode="External"/><Relationship Id="rId404" Type="http://schemas.openxmlformats.org/officeDocument/2006/relationships/hyperlink" Target="https://wiki.52poke.com/wiki/%E5%B0%8F%E7%81%B0%E6%80%AA" TargetMode="External"/><Relationship Id="rId403" Type="http://schemas.openxmlformats.org/officeDocument/2006/relationships/hyperlink" Target="https://wiki.52poke.com/wiki/%E8%BD%BB%E9%A3%98%E9%A3%98" TargetMode="External"/><Relationship Id="rId402" Type="http://schemas.openxmlformats.org/officeDocument/2006/relationships/hyperlink" Target="https://wiki.52poke.com/wiki/%E7%8E%9B%E7%91%99%E6%B0%B4%E6%AF%8D" TargetMode="External"/><Relationship Id="rId401" Type="http://schemas.openxmlformats.org/officeDocument/2006/relationships/hyperlink" Target="https://wiki.52poke.com/wiki/%E6%9C%AA%E7%9F%A5%E5%9B%BE%E8%85%BE" TargetMode="External"/><Relationship Id="rId400" Type="http://schemas.openxmlformats.org/officeDocument/2006/relationships/hyperlink" Target="https://wiki.52poke.com/wiki/%E9%95%BF%E9%BC%BB%E5%8F%B6" TargetMode="External"/><Relationship Id="rId40" Type="http://schemas.openxmlformats.org/officeDocument/2006/relationships/hyperlink" Target="https://wiki.52poke.com/wiki/%E5%A4%A7%E5%89%91%E9%AC%BC" TargetMode="External"/><Relationship Id="rId4" Type="http://schemas.openxmlformats.org/officeDocument/2006/relationships/hyperlink" Target="https://wiki.52poke.com/wiki/%E5%B7%A8%E9%87%91%E6%80%AA" TargetMode="External"/><Relationship Id="rId399" Type="http://schemas.openxmlformats.org/officeDocument/2006/relationships/hyperlink" Target="https://wiki.52poke.com/wiki/%E5%A7%86%E5%85%8B%E9%B8%9F" TargetMode="External"/><Relationship Id="rId398" Type="http://schemas.openxmlformats.org/officeDocument/2006/relationships/hyperlink" Target="https://wiki.52poke.com/wiki/%E9%A9%B9%E5%88%80%E5%B0%8F%E5%85%B5" TargetMode="External"/><Relationship Id="rId397" Type="http://schemas.openxmlformats.org/officeDocument/2006/relationships/hyperlink" Target="https://wiki.52poke.com/wiki/%E7%93%A6%E6%96%AF%E5%BC%B9" TargetMode="External"/><Relationship Id="rId396" Type="http://schemas.openxmlformats.org/officeDocument/2006/relationships/hyperlink" Target="https://wiki.52poke.com/wiki/%E8%B6%85%E9%9F%B3%E6%B3%A2%E5%B9%BC%E8%99%AB" TargetMode="External"/><Relationship Id="rId395" Type="http://schemas.openxmlformats.org/officeDocument/2006/relationships/hyperlink" Target="https://wiki.52poke.com/wiki/%E6%B5%B7%E6%98%9F%E6%98%9F" TargetMode="External"/><Relationship Id="rId394" Type="http://schemas.openxmlformats.org/officeDocument/2006/relationships/hyperlink" Target="https://wiki.52poke.com/wiki/%E6%AF%BD%E5%AD%90%E8%8A%B1" TargetMode="External"/><Relationship Id="rId393" Type="http://schemas.openxmlformats.org/officeDocument/2006/relationships/hyperlink" Target="https://wiki.52poke.com/wiki/%E8%8E%B2%E5%B8%BD%E5%B0%8F%E7%AB%A5" TargetMode="External"/><Relationship Id="rId392" Type="http://schemas.openxmlformats.org/officeDocument/2006/relationships/hyperlink" Target="https://wiki.52poke.com/wiki/%E7%8B%AC%E8%A7%92%E7%8A%80%E7%89%9B" TargetMode="External"/><Relationship Id="rId391" Type="http://schemas.openxmlformats.org/officeDocument/2006/relationships/hyperlink" Target="https://wiki.52poke.com/wiki/%E7%8F%8D%E7%8F%A0%E8%B4%9D" TargetMode="External"/><Relationship Id="rId390" Type="http://schemas.openxmlformats.org/officeDocument/2006/relationships/hyperlink" Target="https://wiki.52poke.com/wiki/%E5%B0%8F%E7%90%83%E9%A3%9E%E9%B1%BC" TargetMode="External"/><Relationship Id="rId39" Type="http://schemas.openxmlformats.org/officeDocument/2006/relationships/hyperlink" Target="https://wiki.52poke.com/wiki/%E5%90%9B%E4%B8%BB%E8%9B%87" TargetMode="External"/><Relationship Id="rId389" Type="http://schemas.openxmlformats.org/officeDocument/2006/relationships/hyperlink" Target="https://wiki.52poke.com/wiki/%E9%A3%98%E9%A3%98%E7%90%83" TargetMode="External"/><Relationship Id="rId388" Type="http://schemas.openxmlformats.org/officeDocument/2006/relationships/hyperlink" Target="https://wiki.52poke.com/wiki/%E6%BB%91%E6%BB%91%E5%B0%8F%E5%AD%90" TargetMode="External"/><Relationship Id="rId387" Type="http://schemas.openxmlformats.org/officeDocument/2006/relationships/hyperlink" Target="https://wiki.52poke.com/wiki/%E6%AF%94%E6%AF%94%E9%B8%9F" TargetMode="External"/><Relationship Id="rId386" Type="http://schemas.openxmlformats.org/officeDocument/2006/relationships/hyperlink" Target="https://wiki.52poke.com/wiki/%E5%A4%B4%E7%9B%96%E9%BE%99" TargetMode="External"/><Relationship Id="rId385" Type="http://schemas.openxmlformats.org/officeDocument/2006/relationships/hyperlink" Target="https://wiki.52poke.com/wiki/%E5%8D%A1%E8%92%82%E7%8B%97" TargetMode="External"/><Relationship Id="rId384" Type="http://schemas.openxmlformats.org/officeDocument/2006/relationships/hyperlink" Target="https://wiki.52poke.com/wiki/%E6%AF%9B%E5%A4%B4%E5%B0%8F%E9%B9%B0" TargetMode="External"/><Relationship Id="rId383" Type="http://schemas.openxmlformats.org/officeDocument/2006/relationships/hyperlink" Target="https://wiki.52poke.com/wiki/%E5%8A%9F%E5%A4%AB%E9%BC%AC" TargetMode="External"/><Relationship Id="rId382" Type="http://schemas.openxmlformats.org/officeDocument/2006/relationships/hyperlink" Target="https://wiki.52poke.com/wiki/%E5%8D%B7%E5%8D%B7%E8%80%B3" TargetMode="External"/><Relationship Id="rId381" Type="http://schemas.openxmlformats.org/officeDocument/2006/relationships/hyperlink" Target="https://wiki.52poke.com/wiki/%E7%9B%BE%E7%94%B2%E9%BE%99" TargetMode="External"/><Relationship Id="rId380" Type="http://schemas.openxmlformats.org/officeDocument/2006/relationships/hyperlink" Target="https://wiki.52poke.com/wiki/%E6%B7%B7%E6%B7%B7%E9%B3%84" TargetMode="External"/><Relationship Id="rId38" Type="http://schemas.openxmlformats.org/officeDocument/2006/relationships/hyperlink" Target="https://wiki.52poke.com/wiki/%E6%B3%A2%E5%A3%AB%E5%8F%AF%E5%A4%9A%E6%8B%89" TargetMode="External"/><Relationship Id="rId379" Type="http://schemas.openxmlformats.org/officeDocument/2006/relationships/hyperlink" Target="https://wiki.52poke.com/wiki/%E5%A4%A7%E8%91%B1%E9%B8%AD" TargetMode="External"/><Relationship Id="rId378" Type="http://schemas.openxmlformats.org/officeDocument/2006/relationships/hyperlink" Target="https://wiki.52poke.com/wiki/%E5%8E%9F%E7%9B%96%E6%B5%B7%E9%BE%9F" TargetMode="External"/><Relationship Id="rId377" Type="http://schemas.openxmlformats.org/officeDocument/2006/relationships/hyperlink" Target="https://wiki.52poke.com/wiki/%E5%8C%96%E7%9F%B3%E7%9B%94" TargetMode="External"/><Relationship Id="rId376" Type="http://schemas.openxmlformats.org/officeDocument/2006/relationships/hyperlink" Target="https://wiki.52poke.com/wiki/%E5%A4%AA%E5%8F%A4%E7%BE%BD%E8%99%AB" TargetMode="External"/><Relationship Id="rId375" Type="http://schemas.openxmlformats.org/officeDocument/2006/relationships/hyperlink" Target="https://wiki.52poke.com/wiki/%E8%8F%8A%E7%9F%B3%E5%85%BD" TargetMode="External"/><Relationship Id="rId374" Type="http://schemas.openxmlformats.org/officeDocument/2006/relationships/hyperlink" Target="https://wiki.52poke.com/wiki/%E8%A7%A6%E6%89%8B%E7%99%BE%E5%90%88" TargetMode="External"/><Relationship Id="rId373" Type="http://schemas.openxmlformats.org/officeDocument/2006/relationships/hyperlink" Target="https://wiki.52poke.com/wiki/%E5%92%95%E5%92%95%E9%B8%BD" TargetMode="External"/><Relationship Id="rId372" Type="http://schemas.openxmlformats.org/officeDocument/2006/relationships/hyperlink" Target="https://wiki.52poke.com/wiki/%E5%90%BC%E7%88%86%E5%BC%B9" TargetMode="External"/><Relationship Id="rId371" Type="http://schemas.openxmlformats.org/officeDocument/2006/relationships/hyperlink" Target="https://wiki.52poke.com/wiki/%E7%94%B5%E5%87%BB%E6%80%AA" TargetMode="External"/><Relationship Id="rId370" Type="http://schemas.openxmlformats.org/officeDocument/2006/relationships/hyperlink" Target="https://wiki.52poke.com/wiki/%E9%95%BF%E5%B0%BE%E6%80%AA%E6%89%8B" TargetMode="External"/><Relationship Id="rId37" Type="http://schemas.openxmlformats.org/officeDocument/2006/relationships/hyperlink" Target="https://wiki.52poke.com/wiki/%E8%B1%A1%E7%89%99%E7%8C%AA" TargetMode="External"/><Relationship Id="rId369" Type="http://schemas.openxmlformats.org/officeDocument/2006/relationships/hyperlink" Target="https://wiki.52poke.com/wiki/%E7%87%83%E7%83%A7%E8%99%AB" TargetMode="External"/><Relationship Id="rId368" Type="http://schemas.openxmlformats.org/officeDocument/2006/relationships/hyperlink" Target="https://wiki.52poke.com/wiki/%E6%99%83%E6%99%83%E6%96%91" TargetMode="External"/><Relationship Id="rId367" Type="http://schemas.openxmlformats.org/officeDocument/2006/relationships/hyperlink" Target="https://wiki.52poke.com/wiki/%E8%BD%A6%E8%BD%AE%E7%90%83" TargetMode="External"/><Relationship Id="rId366" Type="http://schemas.openxmlformats.org/officeDocument/2006/relationships/hyperlink" Target="https://wiki.52poke.com/wiki/%E5%8B%92%E5%85%8B%E7%8C%AB" TargetMode="External"/><Relationship Id="rId365" Type="http://schemas.openxmlformats.org/officeDocument/2006/relationships/hyperlink" Target="https://wiki.52poke.com/wiki/%E5%B0%BC%E5%A4%9A%E5%A8%9C" TargetMode="External"/><Relationship Id="rId364" Type="http://schemas.openxmlformats.org/officeDocument/2006/relationships/hyperlink" Target="https://wiki.52poke.com/wiki/%E5%B0%BC%E5%A4%9A%E5%8A%9B%E8%AF%BA" TargetMode="External"/><Relationship Id="rId363" Type="http://schemas.openxmlformats.org/officeDocument/2006/relationships/hyperlink" Target="https://wiki.52poke.com/wiki/%E9%B8%AD%E5%98%B4%E5%AE%9D%E5%AE%9D" TargetMode="External"/><Relationship Id="rId362" Type="http://schemas.openxmlformats.org/officeDocument/2006/relationships/hyperlink" Target="https://wiki.52poke.com/wiki/%E8%8C%B8%E8%8C%B8%E7%BE%8A" TargetMode="External"/><Relationship Id="rId361" Type="http://schemas.openxmlformats.org/officeDocument/2006/relationships/hyperlink" Target="https://wiki.52poke.com/wiki/%E7%81%AF%E7%81%AB%E5%B9%BD%E7%81%B5" TargetMode="External"/><Relationship Id="rId360" Type="http://schemas.openxmlformats.org/officeDocument/2006/relationships/hyperlink" Target="https://wiki.52poke.com/wiki/%E5%8F%8C%E5%8D%B5%E7%BB%86%E8%83%9E%E7%90%83" TargetMode="External"/><Relationship Id="rId36" Type="http://schemas.openxmlformats.org/officeDocument/2006/relationships/hyperlink" Target="https://wiki.52poke.com/wiki/%E7%81%AB%E7%84%B0%E9%B8%A1" TargetMode="External"/><Relationship Id="rId359" Type="http://schemas.openxmlformats.org/officeDocument/2006/relationships/hyperlink" Target="https://wiki.52poke.com/wiki/%E7%A7%83%E9%B9%B0%E4%B8%AB%E5%A4%B4" TargetMode="External"/><Relationship Id="rId358" Type="http://schemas.openxmlformats.org/officeDocument/2006/relationships/hyperlink" Target="https://wiki.52poke.com/wiki/%E5%93%88%E7%BA%A6%E5%85%8B" TargetMode="External"/><Relationship Id="rId357" Type="http://schemas.openxmlformats.org/officeDocument/2006/relationships/hyperlink" Target="https://wiki.52poke.com/wiki/%E6%9C%9D%E5%8C%97%E9%BC%BB" TargetMode="External"/><Relationship Id="rId356" Type="http://schemas.openxmlformats.org/officeDocument/2006/relationships/hyperlink" Target="https://wiki.52poke.com/wiki/%E4%BC%98%E9%9B%85%E7%8C%AB" TargetMode="External"/><Relationship Id="rId355" Type="http://schemas.openxmlformats.org/officeDocument/2006/relationships/hyperlink" Target="https://wiki.52poke.com/wiki/%E5%A4%A7%E5%98%B4%E5%A8%83" TargetMode="External"/><Relationship Id="rId354" Type="http://schemas.openxmlformats.org/officeDocument/2006/relationships/hyperlink" Target="https://wiki.52poke.com/wiki/%E5%8B%BE%E9%AD%82%E7%9C%BC" TargetMode="External"/><Relationship Id="rId353" Type="http://schemas.openxmlformats.org/officeDocument/2006/relationships/hyperlink" Target="https://wiki.52poke.com/wiki/%E5%AE%9D%E5%8C%85%E8%8C%A7" TargetMode="External"/><Relationship Id="rId352" Type="http://schemas.openxmlformats.org/officeDocument/2006/relationships/hyperlink" Target="https://wiki.52poke.com/wiki/%E5%A4%AA%E9%98%B3%E7%8F%8A%E7%91%9A" TargetMode="External"/><Relationship Id="rId351" Type="http://schemas.openxmlformats.org/officeDocument/2006/relationships/hyperlink" Target="https://wiki.52poke.com/wiki/%E9%9F%B3%E7%AE%B1%E8%9F%80" TargetMode="External"/><Relationship Id="rId350" Type="http://schemas.openxmlformats.org/officeDocument/2006/relationships/hyperlink" Target="https://wiki.52poke.com/wiki/%E8%93%9D%E8%9F%BE%E8%9C%8D" TargetMode="External"/><Relationship Id="rId35" Type="http://schemas.openxmlformats.org/officeDocument/2006/relationships/hyperlink" Target="https://wiki.52poke.com/wiki/%E5%A4%A7%E5%8A%9B%E9%B3%84" TargetMode="External"/><Relationship Id="rId349" Type="http://schemas.openxmlformats.org/officeDocument/2006/relationships/hyperlink" Target="https://wiki.52poke.com/wiki/%E5%A4%A7%E5%B2%A9%E8%9B%87" TargetMode="External"/><Relationship Id="rId348" Type="http://schemas.openxmlformats.org/officeDocument/2006/relationships/hyperlink" Target="https://wiki.52poke.com/wiki/%E8%9A%8A%E9%A6%99%E5%90%9B" TargetMode="External"/><Relationship Id="rId347" Type="http://schemas.openxmlformats.org/officeDocument/2006/relationships/hyperlink" Target="https://wiki.52poke.com/wiki/%E7%8B%A9%E7%8C%8E%E5%87%A4%E8%9D%B6" TargetMode="External"/><Relationship Id="rId346" Type="http://schemas.openxmlformats.org/officeDocument/2006/relationships/hyperlink" Target="https://wiki.52poke.com/wiki/%E5%A4%A7%E8%88%8C%E5%A4%B4" TargetMode="External"/><Relationship Id="rId345" Type="http://schemas.openxmlformats.org/officeDocument/2006/relationships/hyperlink" Target="https://wiki.52poke.com/wiki/%E5%B7%B4%E5%A4%A7%E8%9D%B6" TargetMode="External"/><Relationship Id="rId344" Type="http://schemas.openxmlformats.org/officeDocument/2006/relationships/hyperlink" Target="https://wiki.52poke.com/wiki/%E5%A4%A7%E9%92%88%E8%9C%82" TargetMode="External"/><Relationship Id="rId343" Type="http://schemas.openxmlformats.org/officeDocument/2006/relationships/hyperlink" Target="https://wiki.52poke.com/wiki/%E6%AF%92%E7%B2%89%E8%9B%BE" TargetMode="External"/><Relationship Id="rId342" Type="http://schemas.openxmlformats.org/officeDocument/2006/relationships/hyperlink" Target="https://wiki.52poke.com/wiki/%E5%9C%B0%E5%B9%94%E5%B2%A9" TargetMode="External"/><Relationship Id="rId341" Type="http://schemas.openxmlformats.org/officeDocument/2006/relationships/hyperlink" Target="https://wiki.52poke.com/wiki/%E8%9C%BB%E8%9C%BB%E8%9C%93" TargetMode="External"/><Relationship Id="rId340" Type="http://schemas.openxmlformats.org/officeDocument/2006/relationships/hyperlink" Target="https://wiki.52poke.com/wiki/%E5%8F%A3%E5%91%86%E8%8A%B1" TargetMode="External"/><Relationship Id="rId34" Type="http://schemas.openxmlformats.org/officeDocument/2006/relationships/hyperlink" Target="https://wiki.52poke.com/wiki/%E8%9C%A5%E8%9C%B4%E7%8E%8B" TargetMode="External"/><Relationship Id="rId339" Type="http://schemas.openxmlformats.org/officeDocument/2006/relationships/hyperlink" Target="https://wiki.52poke.com/wiki/%E9%9A%86%E9%9A%86%E7%9F%B3" TargetMode="External"/><Relationship Id="rId338" Type="http://schemas.openxmlformats.org/officeDocument/2006/relationships/hyperlink" Target="https://wiki.52poke.com/wiki/%E9%98%BF%E5%88%A9%E5%A4%9A%E6%96%AF" TargetMode="External"/><Relationship Id="rId337" Type="http://schemas.openxmlformats.org/officeDocument/2006/relationships/hyperlink" Target="https://wiki.52poke.com/wiki/%E5%93%A5%E5%BE%B7%E5%B0%8F%E7%AB%A5" TargetMode="External"/><Relationship Id="rId336" Type="http://schemas.openxmlformats.org/officeDocument/2006/relationships/hyperlink" Target="https://wiki.52poke.com/wiki/%E5%B0%8F%E5%8D%A1%E6%AF%94%E5%85%BD" TargetMode="External"/><Relationship Id="rId335" Type="http://schemas.openxmlformats.org/officeDocument/2006/relationships/hyperlink" Target="https://wiki.52poke.com/wiki/%E5%AE%89%E7%93%A2%E8%99%AB" TargetMode="External"/><Relationship Id="rId334" Type="http://schemas.openxmlformats.org/officeDocument/2006/relationships/hyperlink" Target="https://wiki.52poke.com/wiki/%E5%A4%9A%E8%BE%B9%E5%85%BD" TargetMode="External"/><Relationship Id="rId333" Type="http://schemas.openxmlformats.org/officeDocument/2006/relationships/hyperlink" Target="https://wiki.52poke.com/wiki/%E5%A4%9A%E5%A4%9A%E5%86%B0" TargetMode="External"/><Relationship Id="rId332" Type="http://schemas.openxmlformats.org/officeDocument/2006/relationships/hyperlink" Target="https://wiki.52poke.com/wiki/%E8%87%AD%E8%87%AD%E8%8A%B1" TargetMode="External"/><Relationship Id="rId331" Type="http://schemas.openxmlformats.org/officeDocument/2006/relationships/hyperlink" Target="https://wiki.52poke.com/wiki/%E5%90%BC%E5%90%BC%E9%B2%B8" TargetMode="External"/><Relationship Id="rId330" Type="http://schemas.openxmlformats.org/officeDocument/2006/relationships/hyperlink" Target="https://wiki.52poke.com/wiki/%E5%8B%87%E5%9F%BA%E6%8B%89" TargetMode="External"/><Relationship Id="rId33" Type="http://schemas.openxmlformats.org/officeDocument/2006/relationships/hyperlink" Target="https://wiki.52poke.com/wiki/%E5%B8%9D%E7%89%99%E6%B5%B7%E7%8B%AE" TargetMode="External"/><Relationship Id="rId329" Type="http://schemas.openxmlformats.org/officeDocument/2006/relationships/hyperlink" Target="https://wiki.52poke.com/wiki/%E7%94%9C%E7%94%9C%E8%90%A4" TargetMode="External"/><Relationship Id="rId328" Type="http://schemas.openxmlformats.org/officeDocument/2006/relationships/hyperlink" Target="https://wiki.52poke.com/wiki/%E7%94%B5%E8%90%A4%E8%99%AB" TargetMode="External"/><Relationship Id="rId327" Type="http://schemas.openxmlformats.org/officeDocument/2006/relationships/hyperlink" Target="https://wiki.52poke.com/wiki/%E6%AF%92%E8%94%B7%E8%96%87" TargetMode="External"/><Relationship Id="rId326" Type="http://schemas.openxmlformats.org/officeDocument/2006/relationships/hyperlink" Target="https://wiki.52poke.com/wiki/%E5%A7%8B%E7%A5%96%E5%B0%8F%E9%B8%9F" TargetMode="External"/><Relationship Id="rId325" Type="http://schemas.openxmlformats.org/officeDocument/2006/relationships/hyperlink" Target="https://wiki.52poke.com/wiki/%E9%BB%91%E6%9A%97%E9%B8%A6" TargetMode="External"/><Relationship Id="rId324" Type="http://schemas.openxmlformats.org/officeDocument/2006/relationships/hyperlink" Target="https://wiki.52poke.com/wiki/%E9%93%81%E9%AA%A8%E5%9C%9F%E4%BA%BA" TargetMode="External"/><Relationship Id="rId323" Type="http://schemas.openxmlformats.org/officeDocument/2006/relationships/hyperlink" Target="https://wiki.52poke.com/wiki/%E7%8C%9B%E7%81%AB%E7%8C%B4" TargetMode="External"/><Relationship Id="rId322" Type="http://schemas.openxmlformats.org/officeDocument/2006/relationships/hyperlink" Target="https://wiki.52poke.com/wiki/%E9%AC%BC%E6%96%AF%E9%80%9A" TargetMode="External"/><Relationship Id="rId321" Type="http://schemas.openxmlformats.org/officeDocument/2006/relationships/hyperlink" Target="https://wiki.52poke.com/wiki/%E6%9E%9C%E7%84%B6%E7%BF%81" TargetMode="External"/><Relationship Id="rId320" Type="http://schemas.openxmlformats.org/officeDocument/2006/relationships/hyperlink" Target="https://wiki.52poke.com/wiki/%E5%8A%9B%E5%A3%AE%E9%B8%A1" TargetMode="External"/><Relationship Id="rId32" Type="http://schemas.openxmlformats.org/officeDocument/2006/relationships/hyperlink" Target="https://wiki.52poke.com/wiki/%E5%B8%9D%E7%8E%8B%E6%8B%BF%E6%B3%A2" TargetMode="External"/><Relationship Id="rId319" Type="http://schemas.openxmlformats.org/officeDocument/2006/relationships/hyperlink" Target="https://wiki.52poke.com/wiki/%E8%B1%AA%E5%8A%9B" TargetMode="External"/><Relationship Id="rId318" Type="http://schemas.openxmlformats.org/officeDocument/2006/relationships/hyperlink" Target="https://wiki.52poke.com/wiki/%E8%93%9D%E9%B3%84" TargetMode="External"/><Relationship Id="rId317" Type="http://schemas.openxmlformats.org/officeDocument/2006/relationships/hyperlink" Target="https://wiki.52poke.com/wiki/%E7%81%AB%E5%B2%A9%E9%BC%A0" TargetMode="External"/><Relationship Id="rId316" Type="http://schemas.openxmlformats.org/officeDocument/2006/relationships/hyperlink" Target="https://wiki.52poke.com/wiki/%E7%81%AB%E6%81%90%E9%BE%99" TargetMode="External"/><Relationship Id="rId315" Type="http://schemas.openxmlformats.org/officeDocument/2006/relationships/hyperlink" Target="https://wiki.52poke.com/wiki/%E6%A3%AE%E6%9E%97%E8%9C%A5%E8%9C%B4" TargetMode="External"/><Relationship Id="rId314" Type="http://schemas.openxmlformats.org/officeDocument/2006/relationships/hyperlink" Target="https://wiki.52poke.com/wiki/%E6%A0%91%E6%9E%97%E9%BE%9F" TargetMode="External"/><Relationship Id="rId313" Type="http://schemas.openxmlformats.org/officeDocument/2006/relationships/hyperlink" Target="https://wiki.52poke.com/wiki/%E4%B8%89%E5%9C%B0%E9%BC%A0" TargetMode="External"/><Relationship Id="rId312" Type="http://schemas.openxmlformats.org/officeDocument/2006/relationships/hyperlink" Target="https://wiki.52poke.com/wiki/%E9%BA%BB%E9%BA%BB%E9%B3%97" TargetMode="External"/><Relationship Id="rId311" Type="http://schemas.openxmlformats.org/officeDocument/2006/relationships/hyperlink" Target="https://wiki.52poke.com/wiki/%E6%B2%BC%E8%B7%83%E9%B1%BC" TargetMode="External"/><Relationship Id="rId310" Type="http://schemas.openxmlformats.org/officeDocument/2006/relationships/hyperlink" Target="https://wiki.52poke.com/wiki/%E6%AD%A3%E7%94%B5%E6%8B%8D%E6%8B%8D" TargetMode="External"/><Relationship Id="rId31" Type="http://schemas.openxmlformats.org/officeDocument/2006/relationships/hyperlink" Target="https://wiki.52poke.com/wiki/%E6%B0%B4%E7%AE%AD%E9%BE%9F" TargetMode="External"/><Relationship Id="rId309" Type="http://schemas.openxmlformats.org/officeDocument/2006/relationships/hyperlink" Target="https://wiki.52poke.com/wiki/%E6%B3%A2%E7%9A%87%E5%AD%90" TargetMode="External"/><Relationship Id="rId308" Type="http://schemas.openxmlformats.org/officeDocument/2006/relationships/hyperlink" Target="https://wiki.52poke.com/wiki/%E6%9C%88%E6%A1%82%E5%8F%B6" TargetMode="External"/><Relationship Id="rId307" Type="http://schemas.openxmlformats.org/officeDocument/2006/relationships/hyperlink" Target="https://wiki.52poke.com/wiki/%E5%A6%99%E8%9B%99%E8%8D%89" TargetMode="External"/><Relationship Id="rId306" Type="http://schemas.openxmlformats.org/officeDocument/2006/relationships/hyperlink" Target="https://wiki.52poke.com/wiki/%E5%8D%A1%E5%92%AA%E9%BE%9F" TargetMode="External"/><Relationship Id="rId305" Type="http://schemas.openxmlformats.org/officeDocument/2006/relationships/hyperlink" Target="https://wiki.52poke.com/wiki/%E6%B4%BE%E6%8B%89%E6%96%AF%E7%89%B9" TargetMode="External"/><Relationship Id="rId304" Type="http://schemas.openxmlformats.org/officeDocument/2006/relationships/hyperlink" Target="https://wiki.52poke.com/wiki/%E8%B4%9F%E7%94%B5%E6%8B%8D%E6%8B%8D" TargetMode="External"/><Relationship Id="rId303" Type="http://schemas.openxmlformats.org/officeDocument/2006/relationships/hyperlink" Target="https://wiki.52poke.com/wiki/%E5%B8%95%E5%A5%87%E5%88%A9%E5%85%B9" TargetMode="External"/><Relationship Id="rId302" Type="http://schemas.openxmlformats.org/officeDocument/2006/relationships/hyperlink" Target="https://wiki.52poke.com/wiki/%E6%B3%A2%E5%85%8B%E5%9F%BA%E5%8F%A4" TargetMode="External"/><Relationship Id="rId301" Type="http://schemas.openxmlformats.org/officeDocument/2006/relationships/hyperlink" Target="https://wiki.52poke.com/wiki/%E6%96%A7%E7%89%99%E9%BE%99" TargetMode="External"/><Relationship Id="rId300" Type="http://schemas.openxmlformats.org/officeDocument/2006/relationships/hyperlink" Target="https://wiki.52poke.com/wiki/%E5%B0%96%E7%89%99%E9%99%86%E9%B2%A8" TargetMode="External"/><Relationship Id="rId30" Type="http://schemas.openxmlformats.org/officeDocument/2006/relationships/hyperlink" Target="https://wiki.52poke.com/wiki/%E7%83%88%E7%84%B0%E7%8C%B4" TargetMode="External"/><Relationship Id="rId3" Type="http://schemas.openxmlformats.org/officeDocument/2006/relationships/hyperlink" Target="https://wiki.52poke.com/wiki/%E7%8F%AD%E5%9F%BA%E6%8B%89%E6%96%AF" TargetMode="External"/><Relationship Id="rId299" Type="http://schemas.openxmlformats.org/officeDocument/2006/relationships/hyperlink" Target="https://wiki.52poke.com/wiki/%E5%A4%A7%E5%B0%BE%E7%8B%B8" TargetMode="External"/><Relationship Id="rId298" Type="http://schemas.openxmlformats.org/officeDocument/2006/relationships/hyperlink" Target="https://wiki.52poke.com/wiki/%E5%B0%8F%E7%81%AB%E9%A9%AC" TargetMode="External"/><Relationship Id="rId297" Type="http://schemas.openxmlformats.org/officeDocument/2006/relationships/hyperlink" Target="https://wiki.52poke.com/wiki/%E6%A0%91%E6%89%8D%E6%80%AA" TargetMode="External"/><Relationship Id="rId296" Type="http://schemas.openxmlformats.org/officeDocument/2006/relationships/hyperlink" Target="https://wiki.52poke.com/wiki/%E6%B5%B7%E9%AD%94%E7%8B%AE" TargetMode="External"/><Relationship Id="rId295" Type="http://schemas.openxmlformats.org/officeDocument/2006/relationships/hyperlink" Target="https://wiki.52poke.com/wiki/%E6%B2%99%E5%9F%BA%E6%8B%89%E6%96%AF" TargetMode="External"/><Relationship Id="rId294" Type="http://schemas.openxmlformats.org/officeDocument/2006/relationships/hyperlink" Target="https://wiki.52poke.com/wiki/%E6%81%B0%E9%9B%B7%E5%A7%86" TargetMode="External"/><Relationship Id="rId293" Type="http://schemas.openxmlformats.org/officeDocument/2006/relationships/hyperlink" Target="https://wiki.52poke.com/wiki/%E7%86%94%E5%B2%A9%E8%9C%97%E7%89%9B" TargetMode="External"/><Relationship Id="rId292" Type="http://schemas.openxmlformats.org/officeDocument/2006/relationships/hyperlink" Target="https://wiki.52poke.com/wiki/%E7%8E%9B%E5%8A%9B%E9%9C%B2%E4%B8%BD" TargetMode="External"/><Relationship Id="rId291" Type="http://schemas.openxmlformats.org/officeDocument/2006/relationships/hyperlink" Target="https://wiki.52poke.com/wiki/%E8%81%92%E5%99%AA%E9%B8%9F" TargetMode="External"/><Relationship Id="rId290" Type="http://schemas.openxmlformats.org/officeDocument/2006/relationships/hyperlink" Target="https://wiki.52poke.com/wiki/%E5%8F%8C%E5%88%83%E4%B8%B8" TargetMode="External"/><Relationship Id="rId29" Type="http://schemas.openxmlformats.org/officeDocument/2006/relationships/hyperlink" Target="https://wiki.52poke.com/wiki/%E7%81%AB%E6%9A%B4%E5%85%BD" TargetMode="External"/><Relationship Id="rId289" Type="http://schemas.openxmlformats.org/officeDocument/2006/relationships/hyperlink" Target="https://wiki.52poke.com/wiki/%E6%8B%89%E8%BE%BE" TargetMode="External"/><Relationship Id="rId288" Type="http://schemas.openxmlformats.org/officeDocument/2006/relationships/hyperlink" Target="https://wiki.52poke.com/wiki/%E9%9D%92%E8%97%A4%E8%9B%87" TargetMode="External"/><Relationship Id="rId287" Type="http://schemas.openxmlformats.org/officeDocument/2006/relationships/hyperlink" Target="https://wiki.52poke.com/wiki/%E9%9B%A8%E7%BF%85%E8%9B%BE" TargetMode="External"/><Relationship Id="rId286" Type="http://schemas.openxmlformats.org/officeDocument/2006/relationships/hyperlink" Target="https://wiki.52poke.com/wiki/%E5%A4%A7%E5%B0%BE%E7%AB%8B" TargetMode="External"/><Relationship Id="rId285" Type="http://schemas.openxmlformats.org/officeDocument/2006/relationships/hyperlink" Target="https://wiki.52poke.com/wiki/%E5%9C%9F%E9%BE%99%E5%BC%9F%E5%BC%9F" TargetMode="External"/><Relationship Id="rId284" Type="http://schemas.openxmlformats.org/officeDocument/2006/relationships/hyperlink" Target="https://wiki.52poke.com/wiki/%E7%82%92%E7%82%92%E7%8C%AA" TargetMode="External"/><Relationship Id="rId283" Type="http://schemas.openxmlformats.org/officeDocument/2006/relationships/hyperlink" Target="https://wiki.52poke.com/wiki/%E7%94%B2%E5%A3%B3%E9%BE%99" TargetMode="External"/><Relationship Id="rId282" Type="http://schemas.openxmlformats.org/officeDocument/2006/relationships/hyperlink" Target="https://wiki.52poke.com/wiki/%E5%A4%A7%E7%8B%BC%E7%8A%AC" TargetMode="External"/><Relationship Id="rId281" Type="http://schemas.openxmlformats.org/officeDocument/2006/relationships/hyperlink" Target="https://wiki.52poke.com/wiki/%E7%9B%B4%E5%86%B2%E7%86%8A" TargetMode="External"/><Relationship Id="rId280" Type="http://schemas.openxmlformats.org/officeDocument/2006/relationships/hyperlink" Target="https://wiki.52poke.com/wiki/%E6%AD%A5%E5%93%A8%E9%BC%A0" TargetMode="External"/><Relationship Id="rId28" Type="http://schemas.openxmlformats.org/officeDocument/2006/relationships/hyperlink" Target="https://wiki.52poke.com/wiki/%E5%96%B7%E7%81%AB%E9%BE%99" TargetMode="External"/><Relationship Id="rId279" Type="http://schemas.openxmlformats.org/officeDocument/2006/relationships/hyperlink" Target="https://wiki.52poke.com/wiki/%E9%A3%98%E6%B5%AE%E6%B3%A1%E6%B3%A1" TargetMode="External"/><Relationship Id="rId278" Type="http://schemas.openxmlformats.org/officeDocument/2006/relationships/hyperlink" Target="https://wiki.52poke.com/wiki/%E5%93%88%E5%85%8B%E9%BE%99" TargetMode="External"/><Relationship Id="rId277" Type="http://schemas.openxmlformats.org/officeDocument/2006/relationships/hyperlink" Target="https://wiki.52poke.com/wiki/%E5%8F%8C%E9%A6%96%E6%9A%B4%E9%BE%99" TargetMode="External"/><Relationship Id="rId276" Type="http://schemas.openxmlformats.org/officeDocument/2006/relationships/hyperlink" Target="https://wiki.52poke.com/wiki/%E9%87%91%E5%B1%9E%E6%80%AA" TargetMode="External"/><Relationship Id="rId275" Type="http://schemas.openxmlformats.org/officeDocument/2006/relationships/hyperlink" Target="https://wiki.52poke.com/wiki/%E7%BB%85%E5%A3%AB%E8%9B%BE" TargetMode="External"/><Relationship Id="rId274" Type="http://schemas.openxmlformats.org/officeDocument/2006/relationships/hyperlink" Target="https://wiki.52poke.com/wiki/%E7%BB%93%E8%8D%89%E8%B4%B5%E5%A6%87" TargetMode="External"/><Relationship Id="rId273" Type="http://schemas.openxmlformats.org/officeDocument/2006/relationships/hyperlink" Target="https://wiki.52poke.com/wiki/%E8%83%96%E5%8F%AF%E4%B8%81" TargetMode="External"/><Relationship Id="rId272" Type="http://schemas.openxmlformats.org/officeDocument/2006/relationships/hyperlink" Target="https://wiki.52poke.com/wiki/%E5%BF%83%E8%9D%99%E8%9D%A0" TargetMode="External"/><Relationship Id="rId271" Type="http://schemas.openxmlformats.org/officeDocument/2006/relationships/hyperlink" Target="https://wiki.52poke.com/wiki/%E9%A3%8E%E9%93%83%E9%93%83" TargetMode="External"/><Relationship Id="rId270" Type="http://schemas.openxmlformats.org/officeDocument/2006/relationships/hyperlink" Target="https://wiki.52poke.com/wiki/%E5%98%8E%E5%95%A6%E5%98%8E%E5%95%A6" TargetMode="External"/><Relationship Id="rId27" Type="http://schemas.openxmlformats.org/officeDocument/2006/relationships/hyperlink" Target="https://wiki.52poke.com/wiki/%E5%B7%A8%E8%94%93%E8%97%A4" TargetMode="External"/><Relationship Id="rId269" Type="http://schemas.openxmlformats.org/officeDocument/2006/relationships/hyperlink" Target="https://wiki.52poke.com/wiki/%E5%90%91%E6%97%A5%E8%8A%B1%E6%80%AA" TargetMode="External"/><Relationship Id="rId268" Type="http://schemas.openxmlformats.org/officeDocument/2006/relationships/hyperlink" Target="https://wiki.52poke.com/wiki/%E7%94%B5%E9%A3%9E%E9%BC%A0" TargetMode="External"/><Relationship Id="rId267" Type="http://schemas.openxmlformats.org/officeDocument/2006/relationships/hyperlink" Target="https://wiki.52poke.com/wiki/%E5%A4%A7%E7%8E%8B%E7%87%95" TargetMode="External"/><Relationship Id="rId266" Type="http://schemas.openxmlformats.org/officeDocument/2006/relationships/hyperlink" Target="https://wiki.52poke.com/wiki/%E5%8F%AF%E5%A4%9A%E6%8B%89" TargetMode="External"/><Relationship Id="rId265" Type="http://schemas.openxmlformats.org/officeDocument/2006/relationships/hyperlink" Target="https://wiki.52poke.com/wiki/%E5%8D%83%E9%92%88%E9%B1%BC" TargetMode="External"/><Relationship Id="rId264" Type="http://schemas.openxmlformats.org/officeDocument/2006/relationships/hyperlink" Target="https://wiki.52poke.com/wiki/%E5%A4%A9%E8%9D%8E" TargetMode="External"/><Relationship Id="rId263" Type="http://schemas.openxmlformats.org/officeDocument/2006/relationships/hyperlink" Target="https://wiki.52poke.com/wiki/%E6%B2%BC%E7%8E%8B" TargetMode="External"/><Relationship Id="rId262" Type="http://schemas.openxmlformats.org/officeDocument/2006/relationships/hyperlink" Target="https://wiki.52poke.com/wiki/%E5%A4%A7%E5%98%B4%E9%B8%A5" TargetMode="External"/><Relationship Id="rId261" Type="http://schemas.openxmlformats.org/officeDocument/2006/relationships/hyperlink" Target="https://wiki.52poke.com/wiki/%E7%8B%83%E6%8B%89" TargetMode="External"/><Relationship Id="rId260" Type="http://schemas.openxmlformats.org/officeDocument/2006/relationships/hyperlink" Target="https://wiki.52poke.com/wiki/%E8%94%93%E8%97%A4%E6%80%AA" TargetMode="External"/><Relationship Id="rId26" Type="http://schemas.openxmlformats.org/officeDocument/2006/relationships/hyperlink" Target="https://wiki.52poke.com/wiki/%E8%B6%85%E7%94%B2%E7%8B%82%E7%8A%80" TargetMode="External"/><Relationship Id="rId259" Type="http://schemas.openxmlformats.org/officeDocument/2006/relationships/hyperlink" Target="https://wiki.52poke.com/wiki/%E6%A2%A6%E5%A6%96" TargetMode="External"/><Relationship Id="rId258" Type="http://schemas.openxmlformats.org/officeDocument/2006/relationships/hyperlink" Target="https://wiki.52poke.com/wiki/%E9%98%BF%E6%9F%8F%E6%80%AA" TargetMode="External"/><Relationship Id="rId257" Type="http://schemas.openxmlformats.org/officeDocument/2006/relationships/hyperlink" Target="https://wiki.52poke.com/wiki/%E6%B5%B7%E5%88%BA%E9%BE%99" TargetMode="External"/><Relationship Id="rId256" Type="http://schemas.openxmlformats.org/officeDocument/2006/relationships/hyperlink" Target="https://wiki.52poke.com/wiki/%E8%BF%87%E5%8A%A8%E7%8C%BF" TargetMode="External"/><Relationship Id="rId255" Type="http://schemas.openxmlformats.org/officeDocument/2006/relationships/hyperlink" Target="https://wiki.52poke.com/wiki/%E7%8C%AB%E8%80%81%E5%A4%A7" TargetMode="External"/><Relationship Id="rId254" Type="http://schemas.openxmlformats.org/officeDocument/2006/relationships/hyperlink" Target="https://wiki.52poke.com/wiki/%E5%A4%AA%E9%98%B3%E5%B2%A9" TargetMode="External"/><Relationship Id="rId253" Type="http://schemas.openxmlformats.org/officeDocument/2006/relationships/hyperlink" Target="https://wiki.52poke.com/wiki/%E6%B4%9B%E6%89%98%E5%A7%86" TargetMode="External"/><Relationship Id="rId252" Type="http://schemas.openxmlformats.org/officeDocument/2006/relationships/hyperlink" Target="https://wiki.52poke.com/wiki/%E6%9C%88%E7%9F%B3" TargetMode="External"/><Relationship Id="rId251" Type="http://schemas.openxmlformats.org/officeDocument/2006/relationships/hyperlink" Target="https://wiki.52poke.com/wiki/%E9%BD%BF%E8%BD%AE%E7%BB%84" TargetMode="External"/><Relationship Id="rId250" Type="http://schemas.openxmlformats.org/officeDocument/2006/relationships/hyperlink" Target="https://wiki.52poke.com/wiki/%E5%8F%98%E9%9A%90%E9%BE%99" TargetMode="External"/><Relationship Id="rId25" Type="http://schemas.openxmlformats.org/officeDocument/2006/relationships/hyperlink" Target="https://wiki.52poke.com/wiki/%E5%A4%9A%E8%BE%B9%E5%85%BD%EF%BC%BA" TargetMode="External"/><Relationship Id="rId249" Type="http://schemas.openxmlformats.org/officeDocument/2006/relationships/hyperlink" Target="https://wiki.52poke.com/wiki/%E5%A4%A7%E5%98%B4%E9%9B%80" TargetMode="External"/><Relationship Id="rId248" Type="http://schemas.openxmlformats.org/officeDocument/2006/relationships/hyperlink" Target="https://wiki.52poke.com/wiki/%E7%8C%AB%E5%A4%B4%E5%A4%9C%E9%B9%B0" TargetMode="External"/><Relationship Id="rId247" Type="http://schemas.openxmlformats.org/officeDocument/2006/relationships/hyperlink" Target="https://wiki.52poke.com/wiki/%E5%B7%AE%E4%B8%8D%E5%A4%9A%E5%A8%83%E5%A8%83" TargetMode="External"/><Relationship Id="rId246" Type="http://schemas.openxmlformats.org/officeDocument/2006/relationships/hyperlink" Target="https://wiki.52poke.com/wiki/%E9%85%B7%E8%B1%B9" TargetMode="External"/><Relationship Id="rId245" Type="http://schemas.openxmlformats.org/officeDocument/2006/relationships/hyperlink" Target="https://wiki.52poke.com/wiki/%E7%A9%BF%E5%B1%B1%E7%8E%8B" TargetMode="External"/><Relationship Id="rId244" Type="http://schemas.openxmlformats.org/officeDocument/2006/relationships/hyperlink" Target="https://wiki.52poke.com/wiki/%E9%95%BF%E6%AF%9B%E7%8C%AA" TargetMode="External"/><Relationship Id="rId243" Type="http://schemas.openxmlformats.org/officeDocument/2006/relationships/hyperlink" Target="https://wiki.52poke.com/wiki/%E5%B8%83%E9%B2%81%E7%9A%87" TargetMode="External"/><Relationship Id="rId242" Type="http://schemas.openxmlformats.org/officeDocument/2006/relationships/hyperlink" Target="https://wiki.52poke.com/wiki/%E6%91%A9%E9%B2%81%E8%9B%BE" TargetMode="External"/><Relationship Id="rId241" Type="http://schemas.openxmlformats.org/officeDocument/2006/relationships/hyperlink" Target="https://wiki.52poke.com/wiki/%E6%A8%B1%E8%8A%B1%E5%84%BF" TargetMode="External"/><Relationship Id="rId240" Type="http://schemas.openxmlformats.org/officeDocument/2006/relationships/hyperlink" Target="https://wiki.52poke.com/wiki/%E9%87%91%E9%B1%BC%E7%8E%8B" TargetMode="External"/><Relationship Id="rId24" Type="http://schemas.openxmlformats.org/officeDocument/2006/relationships/hyperlink" Target="https://wiki.52poke.com/wiki/%E5%8F%89%E5%AD%97%E8%9D%A0" TargetMode="External"/><Relationship Id="rId239" Type="http://schemas.openxmlformats.org/officeDocument/2006/relationships/hyperlink" Target="https://wiki.52poke.com/wiki/%E6%AF%BD%E5%AD%90%E6%A3%89" TargetMode="External"/><Relationship Id="rId238" Type="http://schemas.openxmlformats.org/officeDocument/2006/relationships/hyperlink" Target="https://wiki.52poke.com/wiki/%E5%90%89%E5%88%A9%E8%9B%8B" TargetMode="External"/><Relationship Id="rId237" Type="http://schemas.openxmlformats.org/officeDocument/2006/relationships/hyperlink" Target="https://wiki.52poke.com/wiki/%E4%B8%9C%E6%96%BD%E5%96%B5" TargetMode="External"/><Relationship Id="rId236" Type="http://schemas.openxmlformats.org/officeDocument/2006/relationships/hyperlink" Target="https://wiki.52poke.com/wiki/%E5%B0%96%E7%89%99%E7%AC%BC" TargetMode="External"/><Relationship Id="rId235" Type="http://schemas.openxmlformats.org/officeDocument/2006/relationships/hyperlink" Target="https://wiki.52poke.com/wiki/%E8%AF%85%E5%92%92%E5%A8%83%E5%A8%83" TargetMode="External"/><Relationship Id="rId234" Type="http://schemas.openxmlformats.org/officeDocument/2006/relationships/hyperlink" Target="https://wiki.52poke.com/wiki/%E9%BA%92%E9%BA%9F%E5%A5%87" TargetMode="External"/><Relationship Id="rId233" Type="http://schemas.openxmlformats.org/officeDocument/2006/relationships/hyperlink" Target="https://wiki.52poke.com/wiki/%E7%81%AB%E6%9A%B4%E7%8C%B4" TargetMode="External"/><Relationship Id="rId232" Type="http://schemas.openxmlformats.org/officeDocument/2006/relationships/hyperlink" Target="https://wiki.52poke.com/wiki/%E5%A4%A7%E5%98%B4%E8%9D%A0" TargetMode="External"/><Relationship Id="rId231" Type="http://schemas.openxmlformats.org/officeDocument/2006/relationships/hyperlink" Target="https://wiki.52poke.com/wiki/%E8%BF%B7%E5%94%87%E5%A7%90" TargetMode="External"/><Relationship Id="rId230" Type="http://schemas.openxmlformats.org/officeDocument/2006/relationships/hyperlink" Target="https://wiki.52poke.com/wiki/%E6%88%98%E8%88%9E%E9%83%8E" TargetMode="External"/><Relationship Id="rId23" Type="http://schemas.openxmlformats.org/officeDocument/2006/relationships/hyperlink" Target="https://wiki.52poke.com/wiki/%E8%87%AA%E7%88%86%E7%A3%81%E6%80%AA" TargetMode="External"/><Relationship Id="rId229" Type="http://schemas.openxmlformats.org/officeDocument/2006/relationships/hyperlink" Target="https://wiki.52poke.com/wiki/%E5%BF%AB%E6%8B%B3%E9%83%8E" TargetMode="External"/><Relationship Id="rId228" Type="http://schemas.openxmlformats.org/officeDocument/2006/relationships/hyperlink" Target="https://wiki.52poke.com/wiki/%E9%A3%9E%E8%85%BF%E9%83%8E" TargetMode="External"/><Relationship Id="rId227" Type="http://schemas.openxmlformats.org/officeDocument/2006/relationships/hyperlink" Target="https://wiki.52poke.com/wiki/%E5%BD%B7%E5%BE%A8%E5%A4%9C%E7%81%B5" TargetMode="External"/><Relationship Id="rId226" Type="http://schemas.openxmlformats.org/officeDocument/2006/relationships/hyperlink" Target="https://wiki.52poke.com/wiki/%E9%93%81%E9%9D%A2%E5%BF%8D%E8%80%85" TargetMode="External"/><Relationship Id="rId225" Type="http://schemas.openxmlformats.org/officeDocument/2006/relationships/hyperlink" Target="https://wiki.52poke.com/wiki/%E9%A5%AD%E5%8C%99%E8%9B%87" TargetMode="External"/><Relationship Id="rId224" Type="http://schemas.openxmlformats.org/officeDocument/2006/relationships/hyperlink" Target="https://wiki.52poke.com/wiki/%E7%8C%AB%E9%BC%AC%E6%96%A9" TargetMode="External"/><Relationship Id="rId223" Type="http://schemas.openxmlformats.org/officeDocument/2006/relationships/hyperlink" Target="https://wiki.52poke.com/wiki/%E5%B7%A8%E7%89%99%E9%B2%A8" TargetMode="External"/><Relationship Id="rId222" Type="http://schemas.openxmlformats.org/officeDocument/2006/relationships/hyperlink" Target="https://wiki.52poke.com/wiki/%E9%87%8E%E8%9B%AE%E9%B2%88%E9%B1%BC" TargetMode="External"/><Relationship Id="rId221" Type="http://schemas.openxmlformats.org/officeDocument/2006/relationships/hyperlink" Target="https://wiki.52poke.com/wiki/%E5%98%9F%E5%98%9F%E5%88%A9" TargetMode="External"/><Relationship Id="rId220" Type="http://schemas.openxmlformats.org/officeDocument/2006/relationships/hyperlink" Target="https://wiki.52poke.com/wiki/%E6%96%97%E7%AC%A0%E8%8F%87" TargetMode="External"/><Relationship Id="rId22" Type="http://schemas.openxmlformats.org/officeDocument/2006/relationships/hyperlink" Target="https://wiki.52poke.com/wiki/%E5%B7%A8%E6%B2%BC%E6%80%AA" TargetMode="External"/><Relationship Id="rId219" Type="http://schemas.openxmlformats.org/officeDocument/2006/relationships/hyperlink" Target="https://wiki.52poke.com/wiki/%E5%96%B7%E7%81%AB%E9%A9%BC" TargetMode="External"/><Relationship Id="rId218" Type="http://schemas.openxmlformats.org/officeDocument/2006/relationships/hyperlink" Target="https://wiki.52poke.com/wiki/%E7%94%B5%E7%81%AF%E6%80%AA" TargetMode="External"/><Relationship Id="rId217" Type="http://schemas.openxmlformats.org/officeDocument/2006/relationships/hyperlink" Target="https://wiki.52poke.com/wiki/%E9%9C%93%E8%99%B9%E9%B1%BC" TargetMode="External"/><Relationship Id="rId216" Type="http://schemas.openxmlformats.org/officeDocument/2006/relationships/hyperlink" Target="https://wiki.52poke.com/wiki/%E7%83%AD%E5%B8%A6%E9%BE%99" TargetMode="External"/><Relationship Id="rId215" Type="http://schemas.openxmlformats.org/officeDocument/2006/relationships/hyperlink" Target="https://wiki.52poke.com/wiki/%E9%AD%94%E5%A2%99%E4%BA%BA%E5%81%B6" TargetMode="External"/><Relationship Id="rId214" Type="http://schemas.openxmlformats.org/officeDocument/2006/relationships/hyperlink" Target="https://wiki.52poke.com/wiki/%E6%B2%99%E9%93%83%E4%BB%99%E4%BA%BA%E6%8E%8C" TargetMode="External"/><Relationship Id="rId213" Type="http://schemas.openxmlformats.org/officeDocument/2006/relationships/hyperlink" Target="https://wiki.52poke.com/wiki/%E8%B4%A5%E9%9C%B2%E7%90%83%E8%8F%87" TargetMode="External"/><Relationship Id="rId212" Type="http://schemas.openxmlformats.org/officeDocument/2006/relationships/hyperlink" Target="https://wiki.52poke.com/wiki/%E4%BD%9B%E7%83%88%E6%89%98%E6%96%AF" TargetMode="External"/><Relationship Id="rId211" Type="http://schemas.openxmlformats.org/officeDocument/2006/relationships/hyperlink" Target="https://wiki.52poke.com/wiki/%E9%98%BF%E5%8B%83%E6%A2%AD%E9%B2%81" TargetMode="External"/><Relationship Id="rId210" Type="http://schemas.openxmlformats.org/officeDocument/2006/relationships/hyperlink" Target="https://wiki.52poke.com/wiki/%E6%83%8A%E8%A7%92%E9%B9%BF" TargetMode="External"/><Relationship Id="rId21" Type="http://schemas.openxmlformats.org/officeDocument/2006/relationships/hyperlink" Target="https://wiki.52poke.com/wiki/%E6%8B%89%E6%99%AE%E6%8B%89%E6%96%AF" TargetMode="External"/><Relationship Id="rId209" Type="http://schemas.openxmlformats.org/officeDocument/2006/relationships/hyperlink" Target="https://wiki.52poke.com/wiki/%E4%B8%89%E5%90%88%E4%B8%80%E7%A3%81%E6%80%AA" TargetMode="External"/><Relationship Id="rId208" Type="http://schemas.openxmlformats.org/officeDocument/2006/relationships/hyperlink" Target="https://wiki.52poke.com/wiki/%E7%9B%94%E7%94%B2%E9%B8%9F" TargetMode="External"/><Relationship Id="rId207" Type="http://schemas.openxmlformats.org/officeDocument/2006/relationships/hyperlink" Target="https://wiki.52poke.com/wiki/%E6%89%93%E5%87%BB%E9%AC%BC" TargetMode="External"/><Relationship Id="rId206" Type="http://schemas.openxmlformats.org/officeDocument/2006/relationships/hyperlink" Target="https://wiki.52poke.com/wiki/%E6%8A%95%E6%91%94%E9%AC%BC" TargetMode="External"/><Relationship Id="rId205" Type="http://schemas.openxmlformats.org/officeDocument/2006/relationships/hyperlink" Target="https://wiki.52poke.com/wiki/%E5%B7%A8%E7%BF%85%E9%A3%9E%E9%B1%BC" TargetMode="External"/><Relationship Id="rId204" Type="http://schemas.openxmlformats.org/officeDocument/2006/relationships/hyperlink" Target="https://wiki.52poke.com/wiki/%E5%90%9E%E9%A3%9F%E5%85%BD" TargetMode="External"/><Relationship Id="rId203" Type="http://schemas.openxmlformats.org/officeDocument/2006/relationships/hyperlink" Target="https://wiki.52poke.com/wiki/%E9%93%81%E8%9E%AF%E9%BE%99%E8%99%BE" TargetMode="External"/><Relationship Id="rId202" Type="http://schemas.openxmlformats.org/officeDocument/2006/relationships/hyperlink" Target="https://wiki.52poke.com/wiki/%E9%B2%B6%E9%B1%BC%E7%8E%8B" TargetMode="External"/><Relationship Id="rId201" Type="http://schemas.openxmlformats.org/officeDocument/2006/relationships/hyperlink" Target="https://wiki.52poke.com/wiki/%E5%A4%A7%E6%AF%94%E9%B8%9F" TargetMode="External"/><Relationship Id="rId200" Type="http://schemas.openxmlformats.org/officeDocument/2006/relationships/hyperlink" Target="https://wiki.52poke.com/wiki/%E4%BF%9D%E5%A7%86%E6%9B%BC%E6%B3%A2" TargetMode="External"/><Relationship Id="rId20" Type="http://schemas.openxmlformats.org/officeDocument/2006/relationships/hyperlink" Target="https://wiki.52poke.com/wiki/%E5%8F%8C%E5%80%8D%E5%A4%9A%E5%A4%9A%E5%86%B0" TargetMode="External"/><Relationship Id="rId2" Type="http://schemas.openxmlformats.org/officeDocument/2006/relationships/hyperlink" Target="https://wiki.52poke.com/wiki/%E5%BF%AB%E9%BE%99" TargetMode="External"/><Relationship Id="rId199" Type="http://schemas.openxmlformats.org/officeDocument/2006/relationships/hyperlink" Target="https://wiki.52poke.com/wiki/%E5%A5%87%E8%AF%BA%E6%A0%97%E9%BC%A0" TargetMode="External"/><Relationship Id="rId198" Type="http://schemas.openxmlformats.org/officeDocument/2006/relationships/hyperlink" Target="https://wiki.52poke.com/wiki/%E5%A4%A9%E7%84%B6%E9%B8%9F" TargetMode="External"/><Relationship Id="rId197" Type="http://schemas.openxmlformats.org/officeDocument/2006/relationships/hyperlink" Target="https://wiki.52poke.com/wiki/%E7%85%A4%E7%82%AD%E9%BE%9F" TargetMode="External"/><Relationship Id="rId196" Type="http://schemas.openxmlformats.org/officeDocument/2006/relationships/hyperlink" Target="https://wiki.52poke.com/wiki/%E5%99%97%E5%99%97%E7%8C%AA" TargetMode="External"/><Relationship Id="rId195" Type="http://schemas.openxmlformats.org/officeDocument/2006/relationships/hyperlink" Target="https://wiki.52poke.com/wiki/%E6%B3%A5%E5%B7%B4%E9%B1%BC" TargetMode="External"/><Relationship Id="rId194" Type="http://schemas.openxmlformats.org/officeDocument/2006/relationships/hyperlink" Target="https://wiki.52poke.com/wiki/%E7%94%B5%E8%9C%98%E8%9B%9B" TargetMode="External"/><Relationship Id="rId193" Type="http://schemas.openxmlformats.org/officeDocument/2006/relationships/hyperlink" Target="https://wiki.52poke.com/wiki/%E8%88%9E%E5%A4%A9%E9%B9%85" TargetMode="External"/><Relationship Id="rId192" Type="http://schemas.openxmlformats.org/officeDocument/2006/relationships/hyperlink" Target="https://wiki.52poke.com/wiki/%E7%9A%AE%E5%8F%AF%E8%A5%BF" TargetMode="External"/><Relationship Id="rId191" Type="http://schemas.openxmlformats.org/officeDocument/2006/relationships/hyperlink" Target="https://wiki.52poke.com/wiki/%E9%93%81%E6%8E%8C%E5%8A%9B%E5%A3%AB" TargetMode="External"/><Relationship Id="rId190" Type="http://schemas.openxmlformats.org/officeDocument/2006/relationships/hyperlink" Target="https://wiki.52poke.com/wiki/%E7%81%B0%E5%B0%98%E5%B1%B1" TargetMode="External"/><Relationship Id="rId19" Type="http://schemas.openxmlformats.org/officeDocument/2006/relationships/hyperlink" Target="https://wiki.52poke.com/wiki/%E5%8F%8C%E6%96%A7%E6%88%98%E9%BE%99" TargetMode="External"/><Relationship Id="rId189" Type="http://schemas.openxmlformats.org/officeDocument/2006/relationships/hyperlink" Target="https://wiki.52poke.com/wiki/%E8%9C%82%E5%A5%B3%E7%8E%8B" TargetMode="External"/><Relationship Id="rId188" Type="http://schemas.openxmlformats.org/officeDocument/2006/relationships/hyperlink" Target="https://wiki.52poke.com/wiki/%E5%A7%86%E5%85%8B%E9%B9%B0" TargetMode="External"/><Relationship Id="rId187" Type="http://schemas.openxmlformats.org/officeDocument/2006/relationships/hyperlink" Target="https://wiki.52poke.com/wiki/%E5%B7%A8%E9%92%B3%E8%9F%B9" TargetMode="External"/><Relationship Id="rId186" Type="http://schemas.openxmlformats.org/officeDocument/2006/relationships/hyperlink" Target="https://wiki.52poke.com/wiki/%E9%9B%B7%E7%94%B5%E5%85%BD" TargetMode="External"/><Relationship Id="rId185" Type="http://schemas.openxmlformats.org/officeDocument/2006/relationships/hyperlink" Target="https://wiki.52poke.com/wiki/%E6%A2%A6%E6%AD%8C%E4%BB%99%E4%BA%BA%E6%8E%8C" TargetMode="External"/><Relationship Id="rId184" Type="http://schemas.openxmlformats.org/officeDocument/2006/relationships/hyperlink" Target="https://wiki.52poke.com/wiki/%E8%9C%88%E8%9A%A3%E7%8E%8B" TargetMode="External"/><Relationship Id="rId183" Type="http://schemas.openxmlformats.org/officeDocument/2006/relationships/hyperlink" Target="https://wiki.52poke.com/wiki/%E8%90%8C%E8%8A%BD%E9%B9%BF" TargetMode="External"/><Relationship Id="rId182" Type="http://schemas.openxmlformats.org/officeDocument/2006/relationships/hyperlink" Target="https://wiki.52poke.com/wiki/%E5%B2%A9%E6%AE%BF%E5%B1%85%E8%9F%B9" TargetMode="External"/><Relationship Id="rId181" Type="http://schemas.openxmlformats.org/officeDocument/2006/relationships/hyperlink" Target="https://wiki.52poke.com/wiki/%E9%9B%B7%E4%B8%98" TargetMode="External"/><Relationship Id="rId180" Type="http://schemas.openxmlformats.org/officeDocument/2006/relationships/hyperlink" Target="https://wiki.52poke.com/wiki/%E6%B5%B7%E5%85%94%E5%85%BD" TargetMode="External"/><Relationship Id="rId18" Type="http://schemas.openxmlformats.org/officeDocument/2006/relationships/hyperlink" Target="https://wiki.52poke.com/wiki/%E7%94%B5%E5%87%BB%E9%AD%94%E5%85%BD" TargetMode="External"/><Relationship Id="rId179" Type="http://schemas.openxmlformats.org/officeDocument/2006/relationships/hyperlink" Target="https://wiki.52poke.com/wiki/%E7%99%BD%E6%B5%B7%E7%8B%AE" TargetMode="External"/><Relationship Id="rId178" Type="http://schemas.openxmlformats.org/officeDocument/2006/relationships/hyperlink" Target="https://wiki.52poke.com/wiki/%E9%AB%98%E5%82%B2%E9%9B%89%E9%B8%A1" TargetMode="External"/><Relationship Id="rId177" Type="http://schemas.openxmlformats.org/officeDocument/2006/relationships/hyperlink" Target="https://wiki.52poke.com/wiki/%E5%9D%A6%E5%85%8B%E8%87%AD%E9%BC%AC" TargetMode="External"/><Relationship Id="rId176" Type="http://schemas.openxmlformats.org/officeDocument/2006/relationships/hyperlink" Target="https://wiki.52poke.com/wiki/%E7%8B%A1%E7%8C%BE%E5%A4%A9%E7%8B%97" TargetMode="External"/><Relationship Id="rId175" Type="http://schemas.openxmlformats.org/officeDocument/2006/relationships/hyperlink" Target="https://wiki.52poke.com/wiki/%E5%A4%A7%E9%A3%9F%E8%8A%B1" TargetMode="External"/><Relationship Id="rId174" Type="http://schemas.openxmlformats.org/officeDocument/2006/relationships/hyperlink" Target="https://wiki.52poke.com/wiki/%E7%88%86%E9%9F%B3%E6%80%AA" TargetMode="External"/><Relationship Id="rId173" Type="http://schemas.openxmlformats.org/officeDocument/2006/relationships/hyperlink" Target="https://wiki.52poke.com/wiki/%E9%9B%AA%E5%A6%96%E5%A5%B3" TargetMode="External"/><Relationship Id="rId172" Type="http://schemas.openxmlformats.org/officeDocument/2006/relationships/hyperlink" Target="https://wiki.52poke.com/wiki/%E8%A3%99%E5%84%BF%E5%B0%8F%E5%A7%90" TargetMode="External"/><Relationship Id="rId171" Type="http://schemas.openxmlformats.org/officeDocument/2006/relationships/hyperlink" Target="https://wiki.52poke.com/wiki/%E9%A3%8E%E5%A6%96%E7%B2%BE" TargetMode="External"/><Relationship Id="rId170" Type="http://schemas.openxmlformats.org/officeDocument/2006/relationships/hyperlink" Target="https://wiki.52poke.com/wiki/%E7%AB%A0%E9%B1%BC%E6%A1%B6" TargetMode="External"/><Relationship Id="rId17" Type="http://schemas.openxmlformats.org/officeDocument/2006/relationships/hyperlink" Target="https://wiki.52poke.com/wiki/%E9%B8%AD%E5%98%B4%E7%82%8E%E5%85%BD" TargetMode="External"/><Relationship Id="rId169" Type="http://schemas.openxmlformats.org/officeDocument/2006/relationships/hyperlink" Target="https://wiki.52poke.com/wiki/%E9%A1%BD%E7%9A%AE%E9%9B%B7%E5%BC%B9" TargetMode="External"/><Relationship Id="rId168" Type="http://schemas.openxmlformats.org/officeDocument/2006/relationships/hyperlink" Target="https://wiki.52poke.com/wiki/%E9%9C%8F%E6%AC%A7%E7%BA%B3" TargetMode="External"/><Relationship Id="rId167" Type="http://schemas.openxmlformats.org/officeDocument/2006/relationships/hyperlink" Target="https://wiki.52poke.com/wiki/%E5%86%B0%E9%AC%BC%E6%8A%A4" TargetMode="External"/><Relationship Id="rId166" Type="http://schemas.openxmlformats.org/officeDocument/2006/relationships/hyperlink" Target="https://wiki.52poke.com/wiki/%E9%9C%B8%E7%8E%8B%E8%8A%B1" TargetMode="External"/><Relationship Id="rId165" Type="http://schemas.openxmlformats.org/officeDocument/2006/relationships/hyperlink" Target="https://wiki.52poke.com/wiki/%E9%95%BF%E8%80%B3%E5%85%94" TargetMode="External"/><Relationship Id="rId164" Type="http://schemas.openxmlformats.org/officeDocument/2006/relationships/hyperlink" Target="https://wiki.52poke.com/wiki/%E4%B9%90%E5%A4%A9%E6%B2%B3%E7%AB%A5" TargetMode="External"/><Relationship Id="rId163" Type="http://schemas.openxmlformats.org/officeDocument/2006/relationships/hyperlink" Target="https://wiki.52poke.com/wiki/%E7%BE%8E%E4%B8%BD%E8%8A%B1" TargetMode="External"/><Relationship Id="rId162" Type="http://schemas.openxmlformats.org/officeDocument/2006/relationships/hyperlink" Target="https://wiki.52poke.com/wiki/%E8%83%96%E5%98%9F%E5%98%9F" TargetMode="External"/><Relationship Id="rId161" Type="http://schemas.openxmlformats.org/officeDocument/2006/relationships/hyperlink" Target="https://wiki.52poke.com/wiki/%E5%8F%8C%E5%B0%BE%E6%80%AA%E6%89%8B" TargetMode="External"/><Relationship Id="rId160" Type="http://schemas.openxmlformats.org/officeDocument/2006/relationships/hyperlink" Target="https://wiki.52poke.com/wiki/%E6%B3%A5%E5%81%B6%E5%B7%A8%E4%BA%BA" TargetMode="External"/><Relationship Id="rId16" Type="http://schemas.openxmlformats.org/officeDocument/2006/relationships/hyperlink" Target="https://wiki.52poke.com/wiki/%E5%88%BA%E9%BE%99%E7%8E%8B" TargetMode="External"/><Relationship Id="rId159" Type="http://schemas.openxmlformats.org/officeDocument/2006/relationships/hyperlink" Target="https://wiki.52poke.com/wiki/%E6%AD%BB%E7%A5%9E%E6%A3%BA" TargetMode="External"/><Relationship Id="rId158" Type="http://schemas.openxmlformats.org/officeDocument/2006/relationships/hyperlink" Target="https://wiki.52poke.com/wiki/%E5%BC%95%E6%A2%A6%E8%B2%98%E4%BA%BA" TargetMode="External"/><Relationship Id="rId157" Type="http://schemas.openxmlformats.org/officeDocument/2006/relationships/hyperlink" Target="https://wiki.52poke.com/wiki/%E9%93%81%E8%9A%81" TargetMode="External"/><Relationship Id="rId156" Type="http://schemas.openxmlformats.org/officeDocument/2006/relationships/hyperlink" Target="https://wiki.52poke.com/wiki/%E7%86%94%E8%9A%81%E5%85%BD" TargetMode="External"/><Relationship Id="rId155" Type="http://schemas.openxmlformats.org/officeDocument/2006/relationships/hyperlink" Target="https://wiki.52poke.com/wiki/%E9%92%BB%E8%A7%92%E7%8A%80%E5%85%BD" TargetMode="External"/><Relationship Id="rId154" Type="http://schemas.openxmlformats.org/officeDocument/2006/relationships/hyperlink" Target="https://wiki.52poke.com/wiki/%E5%8F%A4%E7%A9%BA%E6%A3%98%E9%B1%BC" TargetMode="External"/><Relationship Id="rId153" Type="http://schemas.openxmlformats.org/officeDocument/2006/relationships/hyperlink" Target="https://wiki.52poke.com/wiki/%E9%9A%86%E9%9A%86%E5%B2%A9" TargetMode="External"/><Relationship Id="rId152" Type="http://schemas.openxmlformats.org/officeDocument/2006/relationships/hyperlink" Target="https://wiki.52poke.com/wiki/%E6%A8%B1%E8%8A%B1%E9%B1%BC" TargetMode="External"/><Relationship Id="rId151" Type="http://schemas.openxmlformats.org/officeDocument/2006/relationships/hyperlink" Target="https://wiki.52poke.com/wiki/%E7%8C%8E%E6%96%91%E9%B1%BC" TargetMode="External"/><Relationship Id="rId150" Type="http://schemas.openxmlformats.org/officeDocument/2006/relationships/hyperlink" Target="https://wiki.52poke.com/wiki/%E5%86%BB%E5%8E%9F%E7%86%8A" TargetMode="External"/><Relationship Id="rId15" Type="http://schemas.openxmlformats.org/officeDocument/2006/relationships/hyperlink" Target="https://wiki.52poke.com/wiki/%E6%9A%B4%E9%B2%A4%E9%BE%99" TargetMode="External"/><Relationship Id="rId149" Type="http://schemas.openxmlformats.org/officeDocument/2006/relationships/hyperlink" Target="https://wiki.52poke.com/wiki/%E8%B5%A4%E9%9D%A2%E9%BE%99" TargetMode="External"/><Relationship Id="rId148" Type="http://schemas.openxmlformats.org/officeDocument/2006/relationships/hyperlink" Target="https://wiki.52poke.com/wiki/%E5%A4%A7%E5%AE%87%E6%80%AA" TargetMode="External"/><Relationship Id="rId147" Type="http://schemas.openxmlformats.org/officeDocument/2006/relationships/hyperlink" Target="https://wiki.52poke.com/wiki/%E8%8A%B1%E5%B2%A9%E6%80%AA" TargetMode="External"/><Relationship Id="rId146" Type="http://schemas.openxmlformats.org/officeDocument/2006/relationships/hyperlink" Target="https://wiki.52poke.com/wiki/%E5%87%A0%E4%BD%95%E9%9B%AA%E8%8A%B1" TargetMode="External"/><Relationship Id="rId145" Type="http://schemas.openxmlformats.org/officeDocument/2006/relationships/hyperlink" Target="https://wiki.52poke.com/wiki/%E6%A2%A6%E6%A2%A6%E8%9A%80" TargetMode="External"/><Relationship Id="rId144" Type="http://schemas.openxmlformats.org/officeDocument/2006/relationships/hyperlink" Target="https://wiki.52poke.com/wiki/%E5%A4%B4%E5%B7%BE%E6%B7%B7%E6%B7%B7" TargetMode="External"/><Relationship Id="rId143" Type="http://schemas.openxmlformats.org/officeDocument/2006/relationships/hyperlink" Target="https://wiki.52poke.com/wiki/%E5%9D%9A%E6%9E%9C%E5%93%91%E9%93%83" TargetMode="External"/><Relationship Id="rId142" Type="http://schemas.openxmlformats.org/officeDocument/2006/relationships/hyperlink" Target="https://wiki.52poke.com/wiki/%E6%AF%92%E9%AA%B7%E8%9B%99" TargetMode="External"/><Relationship Id="rId141" Type="http://schemas.openxmlformats.org/officeDocument/2006/relationships/hyperlink" Target="https://wiki.52poke.com/wiki/%E5%A4%A7%E5%A5%B6%E7%BD%90" TargetMode="External"/><Relationship Id="rId140" Type="http://schemas.openxmlformats.org/officeDocument/2006/relationships/hyperlink" Target="https://wiki.52poke.com/wiki/%E5%8F%8C%E5%BC%B9%E7%93%A6%E6%96%AF" TargetMode="External"/><Relationship Id="rId14" Type="http://schemas.openxmlformats.org/officeDocument/2006/relationships/hyperlink" Target="https://wiki.52poke.com/wiki/%E8%BE%BE%E6%91%A9%E7%8B%92%E7%8B%92" TargetMode="External"/><Relationship Id="rId139" Type="http://schemas.openxmlformats.org/officeDocument/2006/relationships/hyperlink" Target="https://wiki.52poke.com/wiki/%E8%82%AF%E6%B3%B0%E7%BD%97" TargetMode="External"/><Relationship Id="rId138" Type="http://schemas.openxmlformats.org/officeDocument/2006/relationships/hyperlink" Target="https://wiki.52poke.com/wiki/%E4%BF%9D%E5%A7%86%E8%99%AB" TargetMode="External"/><Relationship Id="rId137" Type="http://schemas.openxmlformats.org/officeDocument/2006/relationships/hyperlink" Target="https://wiki.52poke.com/wiki/%E5%8A%88%E6%96%A9%E5%8F%B8%E4%BB%A4" TargetMode="External"/><Relationship Id="rId136" Type="http://schemas.openxmlformats.org/officeDocument/2006/relationships/hyperlink" Target="https://wiki.52poke.com/wiki/%E8%B1%A1%E5%BE%81%E9%B8%9F" TargetMode="External"/><Relationship Id="rId135" Type="http://schemas.openxmlformats.org/officeDocument/2006/relationships/hyperlink" Target="https://wiki.52poke.com/wiki/%E5%91%86%E5%A3%B3%E5%85%BD" TargetMode="External"/><Relationship Id="rId134" Type="http://schemas.openxmlformats.org/officeDocument/2006/relationships/hyperlink" Target="https://wiki.52poke.com/wiki/%E8%A2%8B%E5%85%BD" TargetMode="External"/><Relationship Id="rId133" Type="http://schemas.openxmlformats.org/officeDocument/2006/relationships/hyperlink" Target="https://wiki.52poke.com/wiki/%E8%83%A1%E5%9C%B0" TargetMode="External"/><Relationship Id="rId132" Type="http://schemas.openxmlformats.org/officeDocument/2006/relationships/hyperlink" Target="https://wiki.52poke.com/wiki/%E4%BA%BA%E9%80%A0%E7%BB%86%E8%83%9E%E5%8D%B5" TargetMode="External"/><Relationship Id="rId131" Type="http://schemas.openxmlformats.org/officeDocument/2006/relationships/hyperlink" Target="https://wiki.52poke.com/wiki/%E7%94%B5%E5%87%BB%E5%85%BD" TargetMode="External"/><Relationship Id="rId130" Type="http://schemas.openxmlformats.org/officeDocument/2006/relationships/hyperlink" Target="https://wiki.52poke.com/wiki/%E9%95%BF%E6%AF%9B%E7%8B%97" TargetMode="External"/><Relationship Id="rId13" Type="http://schemas.openxmlformats.org/officeDocument/2006/relationships/hyperlink" Target="https://wiki.52poke.com/wiki/%E5%8D%A1%E6%AF%94%E5%85%BD" TargetMode="External"/><Relationship Id="rId129" Type="http://schemas.openxmlformats.org/officeDocument/2006/relationships/hyperlink" Target="https://wiki.52poke.com/wiki/%E7%88%86%E7%82%B8%E5%A4%B4%E6%B0%B4%E7%89%9B" TargetMode="External"/><Relationship Id="rId128" Type="http://schemas.openxmlformats.org/officeDocument/2006/relationships/hyperlink" Target="https://wiki.52poke.com/wiki/%E4%B8%83%E5%A4%95%E9%9D%92%E9%B8%9F" TargetMode="External"/><Relationship Id="rId127" Type="http://schemas.openxmlformats.org/officeDocument/2006/relationships/hyperlink" Target="https://wiki.52poke.com/wiki/%E5%93%A5%E5%BE%B7%E5%B0%8F%E5%A7%90" TargetMode="External"/><Relationship Id="rId126" Type="http://schemas.openxmlformats.org/officeDocument/2006/relationships/hyperlink" Target="https://wiki.52poke.com/wiki/%E5%91%86%E5%91%86%E7%8E%8B" TargetMode="External"/><Relationship Id="rId125" Type="http://schemas.openxmlformats.org/officeDocument/2006/relationships/hyperlink" Target="https://wiki.52poke.com/wiki/%E6%9A%B4%E9%9B%AA%E7%8E%8B" TargetMode="External"/><Relationship Id="rId124" Type="http://schemas.openxmlformats.org/officeDocument/2006/relationships/hyperlink" Target="https://wiki.52poke.com/wiki/%E6%B5%AE%E6%BD%9C%E9%BC%AC" TargetMode="External"/><Relationship Id="rId123" Type="http://schemas.openxmlformats.org/officeDocument/2006/relationships/hyperlink" Target="https://wiki.52poke.com/wiki/%E6%88%98%E6%A7%8C%E9%BE%99" TargetMode="External"/><Relationship Id="rId122" Type="http://schemas.openxmlformats.org/officeDocument/2006/relationships/hyperlink" Target="https://wiki.52poke.com/wiki/%E6%95%8F%E6%8D%B7%E8%99%AB" TargetMode="External"/><Relationship Id="rId121" Type="http://schemas.openxmlformats.org/officeDocument/2006/relationships/hyperlink" Target="https://wiki.52poke.com/wiki/%E8%82%8B%E9%AA%A8%E6%B5%B7%E9%BE%9F" TargetMode="External"/><Relationship Id="rId120" Type="http://schemas.openxmlformats.org/officeDocument/2006/relationships/hyperlink" Target="https://wiki.52poke.com/wiki/%E5%A4%9A%E5%88%BA%E8%8F%8A%E7%9F%B3%E5%85%BD" TargetMode="External"/><Relationship Id="rId12" Type="http://schemas.openxmlformats.org/officeDocument/2006/relationships/hyperlink" Target="https://wiki.52poke.com/wiki/%E7%BE%8E%E7%BA%B3%E6%96%AF" TargetMode="External"/><Relationship Id="rId119" Type="http://schemas.openxmlformats.org/officeDocument/2006/relationships/hyperlink" Target="https://wiki.52poke.com/wiki/%E9%95%B0%E5%88%80%E7%9B%94" TargetMode="External"/><Relationship Id="rId118" Type="http://schemas.openxmlformats.org/officeDocument/2006/relationships/hyperlink" Target="https://wiki.52poke.com/wiki/%E5%B0%BC%E5%A4%9A%E7%8E%8B" TargetMode="External"/><Relationship Id="rId117" Type="http://schemas.openxmlformats.org/officeDocument/2006/relationships/hyperlink" Target="https://wiki.52poke.com/wiki/%E5%A4%AA%E5%8F%A4%E7%9B%94%E7%94%B2" TargetMode="External"/><Relationship Id="rId116" Type="http://schemas.openxmlformats.org/officeDocument/2006/relationships/hyperlink" Target="https://wiki.52poke.com/wiki/%E5%B0%BC%E5%A4%9A%E5%90%8E" TargetMode="External"/><Relationship Id="rId115" Type="http://schemas.openxmlformats.org/officeDocument/2006/relationships/hyperlink" Target="https://wiki.52poke.com/wiki/%E9%B8%AD%E5%98%B4%E7%81%AB%E5%85%BD" TargetMode="External"/><Relationship Id="rId114" Type="http://schemas.openxmlformats.org/officeDocument/2006/relationships/hyperlink" Target="https://wiki.52poke.com/wiki/%E6%A2%A6%E5%A6%96%E9%AD%94" TargetMode="External"/><Relationship Id="rId113" Type="http://schemas.openxmlformats.org/officeDocument/2006/relationships/hyperlink" Target="https://wiki.52poke.com/wiki/%E9%AA%91%E5%A3%AB%E8%9C%97%E7%89%9B" TargetMode="External"/><Relationship Id="rId112" Type="http://schemas.openxmlformats.org/officeDocument/2006/relationships/hyperlink" Target="https://wiki.52poke.com/wiki/%E6%91%87%E7%AF%AE%E7%99%BE%E5%90%88" TargetMode="External"/><Relationship Id="rId111" Type="http://schemas.openxmlformats.org/officeDocument/2006/relationships/hyperlink" Target="https://wiki.52poke.com/wiki/%E6%8A%A4%E5%9F%8E%E9%BE%99" TargetMode="External"/><Relationship Id="rId110" Type="http://schemas.openxmlformats.org/officeDocument/2006/relationships/hyperlink" Target="https://wiki.52poke.com/wiki/%E9%9B%B7%E7%94%B5%E6%96%91%E9%A9%AC" TargetMode="External"/><Relationship Id="rId11" Type="http://schemas.openxmlformats.org/officeDocument/2006/relationships/hyperlink" Target="https://wiki.52poke.com/wiki/%E5%B9%B8%E7%A6%8F%E8%9B%8B" TargetMode="External"/><Relationship Id="rId109" Type="http://schemas.openxmlformats.org/officeDocument/2006/relationships/hyperlink" Target="https://wiki.52poke.com/wiki/%E9%9A%8F%E9%A3%8E%E7%90%83" TargetMode="External"/><Relationship Id="rId108" Type="http://schemas.openxmlformats.org/officeDocument/2006/relationships/hyperlink" Target="https://wiki.52poke.com/wiki/%E5%86%B7%E6%B0%B4%E7%8C%BF" TargetMode="External"/><Relationship Id="rId107" Type="http://schemas.openxmlformats.org/officeDocument/2006/relationships/hyperlink" Target="https://wiki.52poke.com/wiki/%E7%88%86%E9%A6%99%E7%8C%BF" TargetMode="External"/><Relationship Id="rId106" Type="http://schemas.openxmlformats.org/officeDocument/2006/relationships/hyperlink" Target="https://wiki.52poke.com/wiki/%E8%8A%B1%E6%A4%B0%E7%8C%BF" TargetMode="External"/><Relationship Id="rId105" Type="http://schemas.openxmlformats.org/officeDocument/2006/relationships/hyperlink" Target="https://wiki.52poke.com/wiki/%E8%9F%BE%E8%9C%8D%E7%8E%8B" TargetMode="External"/><Relationship Id="rId104" Type="http://schemas.openxmlformats.org/officeDocument/2006/relationships/hyperlink" Target="https://wiki.52poke.com/wiki/%E5%90%BC%E9%B2%B8%E7%8E%8B" TargetMode="External"/><Relationship Id="rId103" Type="http://schemas.openxmlformats.org/officeDocument/2006/relationships/hyperlink" Target="https://wiki.52poke.com/wiki/%E9%A1%BF%E7%94%B2" TargetMode="External"/><Relationship Id="rId102" Type="http://schemas.openxmlformats.org/officeDocument/2006/relationships/hyperlink" Target="https://wiki.52poke.com/wiki/%E5%87%AF%E7%BD%97%E6%96%AF" TargetMode="External"/><Relationship Id="rId101" Type="http://schemas.openxmlformats.org/officeDocument/2006/relationships/hyperlink" Target="https://wiki.52poke.com/wiki/%E8%80%BF%E9%AC%BC" TargetMode="External"/><Relationship Id="rId100" Type="http://schemas.openxmlformats.org/officeDocument/2006/relationships/hyperlink" Target="https://wiki.52poke.com/wiki/%E9%BE%99%E7%8E%8B%E8%9D%8E" TargetMode="External"/><Relationship Id="rId10" Type="http://schemas.openxmlformats.org/officeDocument/2006/relationships/hyperlink" Target="https://wiki.52poke.com/wiki/%E6%B3%A2%E5%85%8B%E5%9F%BA%E6%96%AF" TargetMode="External"/><Relationship Id="rId1" Type="http://schemas.openxmlformats.org/officeDocument/2006/relationships/hyperlink" Target="https://wiki.52poke.com/wiki/%E8%AF%B7%E5%81%87%E7%8E%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zoomScale="85" zoomScaleNormal="85" workbookViewId="0">
      <selection activeCell="H37" sqref="H37"/>
    </sheetView>
  </sheetViews>
  <sheetFormatPr defaultColWidth="8.72413793103448" defaultRowHeight="14.4"/>
  <sheetData>
    <row r="1" ht="15.9" customHeight="1" spans="1:19">
      <c r="A1" s="42" t="s">
        <v>0</v>
      </c>
      <c r="B1" s="43"/>
      <c r="C1" s="44" t="s">
        <v>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75"/>
    </row>
    <row r="2" ht="15.2" spans="1:19">
      <c r="A2" s="45"/>
      <c r="B2" s="46"/>
      <c r="C2" s="47" t="s">
        <v>2</v>
      </c>
      <c r="D2" s="48" t="s">
        <v>3</v>
      </c>
      <c r="E2" s="52" t="s">
        <v>4</v>
      </c>
      <c r="F2" s="53" t="s">
        <v>5</v>
      </c>
      <c r="G2" s="54" t="s">
        <v>6</v>
      </c>
      <c r="H2" s="55" t="s">
        <v>7</v>
      </c>
      <c r="I2" s="57" t="s">
        <v>8</v>
      </c>
      <c r="J2" s="58" t="s">
        <v>9</v>
      </c>
      <c r="K2" s="60" t="s">
        <v>10</v>
      </c>
      <c r="L2" s="61" t="s">
        <v>11</v>
      </c>
      <c r="M2" s="63" t="s">
        <v>12</v>
      </c>
      <c r="N2" s="64" t="s">
        <v>13</v>
      </c>
      <c r="O2" s="65" t="s">
        <v>14</v>
      </c>
      <c r="P2" s="66" t="s">
        <v>15</v>
      </c>
      <c r="Q2" s="67" t="s">
        <v>16</v>
      </c>
      <c r="R2" s="68" t="s">
        <v>17</v>
      </c>
      <c r="S2" s="76" t="s">
        <v>18</v>
      </c>
    </row>
    <row r="3" ht="15.2" spans="1:19">
      <c r="A3" s="49" t="s">
        <v>19</v>
      </c>
      <c r="B3" s="47" t="s">
        <v>2</v>
      </c>
      <c r="C3" s="50">
        <v>1</v>
      </c>
      <c r="D3" s="50">
        <v>1</v>
      </c>
      <c r="E3" s="50">
        <v>1</v>
      </c>
      <c r="F3" s="50">
        <v>1</v>
      </c>
      <c r="G3" s="50">
        <v>1</v>
      </c>
      <c r="H3" s="56">
        <v>0.5</v>
      </c>
      <c r="I3" s="50">
        <v>1</v>
      </c>
      <c r="J3" s="59">
        <v>0</v>
      </c>
      <c r="K3" s="56">
        <v>0.5</v>
      </c>
      <c r="L3" s="50">
        <v>1</v>
      </c>
      <c r="M3" s="50">
        <v>1</v>
      </c>
      <c r="N3" s="50">
        <v>1</v>
      </c>
      <c r="O3" s="50">
        <v>1</v>
      </c>
      <c r="P3" s="50">
        <v>1</v>
      </c>
      <c r="Q3" s="50">
        <v>1</v>
      </c>
      <c r="R3" s="50">
        <v>1</v>
      </c>
      <c r="S3" s="77">
        <v>1</v>
      </c>
    </row>
    <row r="4" ht="15.2" spans="1:19">
      <c r="A4" s="49" t="s">
        <v>20</v>
      </c>
      <c r="B4" s="48" t="s">
        <v>3</v>
      </c>
      <c r="C4" s="51">
        <v>2</v>
      </c>
      <c r="D4" s="50">
        <v>1</v>
      </c>
      <c r="E4" s="56">
        <v>0.5</v>
      </c>
      <c r="F4" s="56">
        <v>0.5</v>
      </c>
      <c r="G4" s="50">
        <v>1</v>
      </c>
      <c r="H4" s="51">
        <v>2</v>
      </c>
      <c r="I4" s="56">
        <v>0.5</v>
      </c>
      <c r="J4" s="59">
        <v>0</v>
      </c>
      <c r="K4" s="51">
        <v>2</v>
      </c>
      <c r="L4" s="50">
        <v>1</v>
      </c>
      <c r="M4" s="50">
        <v>1</v>
      </c>
      <c r="N4" s="50">
        <v>1</v>
      </c>
      <c r="O4" s="50">
        <v>1</v>
      </c>
      <c r="P4" s="56">
        <v>0.5</v>
      </c>
      <c r="Q4" s="51">
        <v>2</v>
      </c>
      <c r="R4" s="50">
        <v>1</v>
      </c>
      <c r="S4" s="78">
        <v>2</v>
      </c>
    </row>
    <row r="5" ht="15.2" spans="1:19">
      <c r="A5" s="49" t="s">
        <v>21</v>
      </c>
      <c r="B5" s="52" t="s">
        <v>4</v>
      </c>
      <c r="C5" s="50">
        <v>1</v>
      </c>
      <c r="D5" s="51">
        <v>2</v>
      </c>
      <c r="E5" s="50">
        <v>1</v>
      </c>
      <c r="F5" s="50">
        <v>1</v>
      </c>
      <c r="G5" s="50">
        <v>1</v>
      </c>
      <c r="H5" s="56">
        <v>0.5</v>
      </c>
      <c r="I5" s="51">
        <v>2</v>
      </c>
      <c r="J5" s="50">
        <v>1</v>
      </c>
      <c r="K5" s="56">
        <v>0.5</v>
      </c>
      <c r="L5" s="50">
        <v>1</v>
      </c>
      <c r="M5" s="50">
        <v>1</v>
      </c>
      <c r="N5" s="51">
        <v>2</v>
      </c>
      <c r="O5" s="56">
        <v>0.5</v>
      </c>
      <c r="P5" s="50">
        <v>1</v>
      </c>
      <c r="Q5" s="50">
        <v>1</v>
      </c>
      <c r="R5" s="50">
        <v>1</v>
      </c>
      <c r="S5" s="77">
        <v>1</v>
      </c>
    </row>
    <row r="6" ht="15.2" spans="1:19">
      <c r="A6" s="49" t="s">
        <v>22</v>
      </c>
      <c r="B6" s="53" t="s">
        <v>5</v>
      </c>
      <c r="C6" s="50">
        <v>1</v>
      </c>
      <c r="D6" s="50">
        <v>1</v>
      </c>
      <c r="E6" s="50">
        <v>1</v>
      </c>
      <c r="F6" s="56">
        <v>0.5</v>
      </c>
      <c r="G6" s="56">
        <v>0.5</v>
      </c>
      <c r="H6" s="56">
        <v>0.5</v>
      </c>
      <c r="I6" s="50">
        <v>1</v>
      </c>
      <c r="J6" s="56">
        <v>0.5</v>
      </c>
      <c r="K6" s="59">
        <v>0</v>
      </c>
      <c r="L6" s="50">
        <v>1</v>
      </c>
      <c r="M6" s="50">
        <v>1</v>
      </c>
      <c r="N6" s="51">
        <v>2</v>
      </c>
      <c r="O6" s="50">
        <v>1</v>
      </c>
      <c r="P6" s="50">
        <v>1</v>
      </c>
      <c r="Q6" s="50">
        <v>1</v>
      </c>
      <c r="R6" s="50">
        <v>1</v>
      </c>
      <c r="S6" s="77">
        <v>1</v>
      </c>
    </row>
    <row r="7" ht="15.2" spans="1:19">
      <c r="A7" s="49" t="s">
        <v>23</v>
      </c>
      <c r="B7" s="54" t="s">
        <v>6</v>
      </c>
      <c r="C7" s="50">
        <v>1</v>
      </c>
      <c r="D7" s="50">
        <v>1</v>
      </c>
      <c r="E7" s="59">
        <v>0</v>
      </c>
      <c r="F7" s="51">
        <v>2</v>
      </c>
      <c r="G7" s="50">
        <v>1</v>
      </c>
      <c r="H7" s="51">
        <v>2</v>
      </c>
      <c r="I7" s="56">
        <v>0.5</v>
      </c>
      <c r="J7" s="50">
        <v>1</v>
      </c>
      <c r="K7" s="51">
        <v>2</v>
      </c>
      <c r="L7" s="51">
        <v>2</v>
      </c>
      <c r="M7" s="50">
        <v>1</v>
      </c>
      <c r="N7" s="56">
        <v>0.5</v>
      </c>
      <c r="O7" s="51">
        <v>2</v>
      </c>
      <c r="P7" s="50">
        <v>1</v>
      </c>
      <c r="Q7" s="50">
        <v>1</v>
      </c>
      <c r="R7" s="50">
        <v>1</v>
      </c>
      <c r="S7" s="77">
        <v>1</v>
      </c>
    </row>
    <row r="8" ht="15.2" spans="1:19">
      <c r="A8" s="49" t="s">
        <v>24</v>
      </c>
      <c r="B8" s="55" t="s">
        <v>7</v>
      </c>
      <c r="C8" s="50">
        <v>1</v>
      </c>
      <c r="D8" s="56">
        <v>0.5</v>
      </c>
      <c r="E8" s="51">
        <v>2</v>
      </c>
      <c r="F8" s="50">
        <v>1</v>
      </c>
      <c r="G8" s="56">
        <v>0.5</v>
      </c>
      <c r="H8" s="50">
        <v>1</v>
      </c>
      <c r="I8" s="51">
        <v>2</v>
      </c>
      <c r="J8" s="50">
        <v>1</v>
      </c>
      <c r="K8" s="56">
        <v>0.5</v>
      </c>
      <c r="L8" s="51">
        <v>2</v>
      </c>
      <c r="M8" s="50">
        <v>1</v>
      </c>
      <c r="N8" s="50">
        <v>1</v>
      </c>
      <c r="O8" s="50">
        <v>1</v>
      </c>
      <c r="P8" s="50">
        <v>1</v>
      </c>
      <c r="Q8" s="51">
        <v>2</v>
      </c>
      <c r="R8" s="50">
        <v>1</v>
      </c>
      <c r="S8" s="77">
        <v>1</v>
      </c>
    </row>
    <row r="9" ht="15.2" spans="1:19">
      <c r="A9" s="49" t="s">
        <v>25</v>
      </c>
      <c r="B9" s="57" t="s">
        <v>8</v>
      </c>
      <c r="C9" s="50">
        <v>1</v>
      </c>
      <c r="D9" s="56">
        <v>0.5</v>
      </c>
      <c r="E9" s="56">
        <v>0.5</v>
      </c>
      <c r="F9" s="56">
        <v>0.5</v>
      </c>
      <c r="G9" s="50">
        <v>1</v>
      </c>
      <c r="H9" s="50">
        <v>1</v>
      </c>
      <c r="I9" s="50">
        <v>1</v>
      </c>
      <c r="J9" s="56">
        <v>0.5</v>
      </c>
      <c r="K9" s="56">
        <v>0.5</v>
      </c>
      <c r="L9" s="56">
        <v>0.5</v>
      </c>
      <c r="M9" s="50">
        <v>1</v>
      </c>
      <c r="N9" s="51">
        <v>2</v>
      </c>
      <c r="O9" s="50">
        <v>1</v>
      </c>
      <c r="P9" s="51">
        <v>2</v>
      </c>
      <c r="Q9" s="50">
        <v>1</v>
      </c>
      <c r="R9" s="50">
        <v>1</v>
      </c>
      <c r="S9" s="78">
        <v>2</v>
      </c>
    </row>
    <row r="10" ht="15.2" spans="1:19">
      <c r="A10" s="49" t="s">
        <v>26</v>
      </c>
      <c r="B10" s="58" t="s">
        <v>9</v>
      </c>
      <c r="C10" s="59">
        <v>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1">
        <v>2</v>
      </c>
      <c r="K10" s="56">
        <v>0.5</v>
      </c>
      <c r="L10" s="50">
        <v>1</v>
      </c>
      <c r="M10" s="50">
        <v>1</v>
      </c>
      <c r="N10" s="50">
        <v>1</v>
      </c>
      <c r="O10" s="50">
        <v>1</v>
      </c>
      <c r="P10" s="51">
        <v>2</v>
      </c>
      <c r="Q10" s="50">
        <v>1</v>
      </c>
      <c r="R10" s="50">
        <v>1</v>
      </c>
      <c r="S10" s="79">
        <v>0.5</v>
      </c>
    </row>
    <row r="11" ht="15.2" spans="1:19">
      <c r="A11" s="49" t="s">
        <v>27</v>
      </c>
      <c r="B11" s="60" t="s">
        <v>10</v>
      </c>
      <c r="C11" s="50">
        <v>1</v>
      </c>
      <c r="D11" s="50">
        <v>1</v>
      </c>
      <c r="E11" s="50">
        <v>1</v>
      </c>
      <c r="F11" s="50">
        <v>1</v>
      </c>
      <c r="G11" s="50">
        <v>1</v>
      </c>
      <c r="H11" s="51">
        <v>2</v>
      </c>
      <c r="I11" s="50">
        <v>1</v>
      </c>
      <c r="J11" s="50">
        <v>1</v>
      </c>
      <c r="K11" s="56">
        <v>0.5</v>
      </c>
      <c r="L11" s="56">
        <v>0.5</v>
      </c>
      <c r="M11" s="56">
        <v>0.5</v>
      </c>
      <c r="N11" s="50">
        <v>1</v>
      </c>
      <c r="O11" s="56">
        <v>0.5</v>
      </c>
      <c r="P11" s="50">
        <v>1</v>
      </c>
      <c r="Q11" s="51">
        <v>2</v>
      </c>
      <c r="R11" s="50">
        <v>1</v>
      </c>
      <c r="S11" s="77">
        <v>1</v>
      </c>
    </row>
    <row r="12" ht="15.2" spans="1:19">
      <c r="A12" s="49" t="s">
        <v>28</v>
      </c>
      <c r="B12" s="61" t="s">
        <v>11</v>
      </c>
      <c r="C12" s="50">
        <v>1</v>
      </c>
      <c r="D12" s="50">
        <v>1</v>
      </c>
      <c r="E12" s="50">
        <v>1</v>
      </c>
      <c r="F12" s="50">
        <v>1</v>
      </c>
      <c r="G12" s="50">
        <v>1</v>
      </c>
      <c r="H12" s="56">
        <v>0.5</v>
      </c>
      <c r="I12" s="51">
        <v>2</v>
      </c>
      <c r="J12" s="50">
        <v>1</v>
      </c>
      <c r="K12" s="51">
        <v>2</v>
      </c>
      <c r="L12" s="56">
        <v>0.5</v>
      </c>
      <c r="M12" s="56">
        <v>0.5</v>
      </c>
      <c r="N12" s="51">
        <v>2</v>
      </c>
      <c r="O12" s="50">
        <v>1</v>
      </c>
      <c r="P12" s="50">
        <v>1</v>
      </c>
      <c r="Q12" s="51">
        <v>2</v>
      </c>
      <c r="R12" s="56">
        <v>0.5</v>
      </c>
      <c r="S12" s="77">
        <v>1</v>
      </c>
    </row>
    <row r="13" ht="15.2" spans="1:19">
      <c r="A13" s="62"/>
      <c r="B13" s="63" t="s">
        <v>12</v>
      </c>
      <c r="C13" s="50">
        <v>1</v>
      </c>
      <c r="D13" s="50">
        <v>1</v>
      </c>
      <c r="E13" s="50">
        <v>1</v>
      </c>
      <c r="F13" s="50">
        <v>1</v>
      </c>
      <c r="G13" s="51">
        <v>2</v>
      </c>
      <c r="H13" s="51">
        <v>2</v>
      </c>
      <c r="I13" s="50">
        <v>1</v>
      </c>
      <c r="J13" s="50">
        <v>1</v>
      </c>
      <c r="K13" s="50">
        <v>1</v>
      </c>
      <c r="L13" s="51">
        <v>2</v>
      </c>
      <c r="M13" s="56">
        <v>0.5</v>
      </c>
      <c r="N13" s="56">
        <v>0.5</v>
      </c>
      <c r="O13" s="50">
        <v>1</v>
      </c>
      <c r="P13" s="50">
        <v>1</v>
      </c>
      <c r="Q13" s="50">
        <v>1</v>
      </c>
      <c r="R13" s="56">
        <v>0.5</v>
      </c>
      <c r="S13" s="77">
        <v>1</v>
      </c>
    </row>
    <row r="14" ht="15.2" spans="1:19">
      <c r="A14" s="62"/>
      <c r="B14" s="64" t="s">
        <v>13</v>
      </c>
      <c r="C14" s="50">
        <v>1</v>
      </c>
      <c r="D14" s="50">
        <v>1</v>
      </c>
      <c r="E14" s="56">
        <v>0.5</v>
      </c>
      <c r="F14" s="56">
        <v>0.5</v>
      </c>
      <c r="G14" s="51">
        <v>2</v>
      </c>
      <c r="H14" s="51">
        <v>2</v>
      </c>
      <c r="I14" s="56">
        <v>0.5</v>
      </c>
      <c r="J14" s="50">
        <v>1</v>
      </c>
      <c r="K14" s="56">
        <v>0.5</v>
      </c>
      <c r="L14" s="56">
        <v>0.5</v>
      </c>
      <c r="M14" s="51">
        <v>2</v>
      </c>
      <c r="N14" s="56">
        <v>0.5</v>
      </c>
      <c r="O14" s="50">
        <v>1</v>
      </c>
      <c r="P14" s="50">
        <v>1</v>
      </c>
      <c r="Q14" s="50">
        <v>1</v>
      </c>
      <c r="R14" s="56">
        <v>0.5</v>
      </c>
      <c r="S14" s="77">
        <v>1</v>
      </c>
    </row>
    <row r="15" ht="15.2" spans="1:19">
      <c r="A15" s="62"/>
      <c r="B15" s="65" t="s">
        <v>14</v>
      </c>
      <c r="C15" s="50">
        <v>1</v>
      </c>
      <c r="D15" s="50">
        <v>1</v>
      </c>
      <c r="E15" s="51">
        <v>2</v>
      </c>
      <c r="F15" s="50">
        <v>1</v>
      </c>
      <c r="G15" s="59">
        <v>0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1">
        <v>2</v>
      </c>
      <c r="N15" s="56">
        <v>0.5</v>
      </c>
      <c r="O15" s="56">
        <v>0.5</v>
      </c>
      <c r="P15" s="50">
        <v>1</v>
      </c>
      <c r="Q15" s="50">
        <v>1</v>
      </c>
      <c r="R15" s="56">
        <v>0.5</v>
      </c>
      <c r="S15" s="77">
        <v>1</v>
      </c>
    </row>
    <row r="16" ht="15.2" spans="1:19">
      <c r="A16" s="62"/>
      <c r="B16" s="66" t="s">
        <v>15</v>
      </c>
      <c r="C16" s="50">
        <v>1</v>
      </c>
      <c r="D16" s="51">
        <v>2</v>
      </c>
      <c r="E16" s="50">
        <v>1</v>
      </c>
      <c r="F16" s="51">
        <v>2</v>
      </c>
      <c r="G16" s="50">
        <v>1</v>
      </c>
      <c r="H16" s="50">
        <v>1</v>
      </c>
      <c r="I16" s="50">
        <v>1</v>
      </c>
      <c r="J16" s="50">
        <v>1</v>
      </c>
      <c r="K16" s="56">
        <v>0.5</v>
      </c>
      <c r="L16" s="50">
        <v>1</v>
      </c>
      <c r="M16" s="50">
        <v>1</v>
      </c>
      <c r="N16" s="50">
        <v>1</v>
      </c>
      <c r="O16" s="50">
        <v>1</v>
      </c>
      <c r="P16" s="56">
        <v>0.5</v>
      </c>
      <c r="Q16" s="50">
        <v>1</v>
      </c>
      <c r="R16" s="50">
        <v>1</v>
      </c>
      <c r="S16" s="80">
        <v>0</v>
      </c>
    </row>
    <row r="17" ht="15.2" spans="1:19">
      <c r="A17" s="62"/>
      <c r="B17" s="67" t="s">
        <v>16</v>
      </c>
      <c r="C17" s="50">
        <v>1</v>
      </c>
      <c r="D17" s="50">
        <v>1</v>
      </c>
      <c r="E17" s="51">
        <v>2</v>
      </c>
      <c r="F17" s="50">
        <v>1</v>
      </c>
      <c r="G17" s="51">
        <v>2</v>
      </c>
      <c r="H17" s="50">
        <v>1</v>
      </c>
      <c r="I17" s="50">
        <v>1</v>
      </c>
      <c r="J17" s="50">
        <v>1</v>
      </c>
      <c r="K17" s="56">
        <v>0.5</v>
      </c>
      <c r="L17" s="56">
        <v>0.5</v>
      </c>
      <c r="M17" s="56">
        <v>0.5</v>
      </c>
      <c r="N17" s="51">
        <v>2</v>
      </c>
      <c r="O17" s="50">
        <v>1</v>
      </c>
      <c r="P17" s="50">
        <v>1</v>
      </c>
      <c r="Q17" s="56">
        <v>0.5</v>
      </c>
      <c r="R17" s="51">
        <v>2</v>
      </c>
      <c r="S17" s="77">
        <v>1</v>
      </c>
    </row>
    <row r="18" ht="15.2" spans="1:19">
      <c r="A18" s="62"/>
      <c r="B18" s="68" t="s">
        <v>17</v>
      </c>
      <c r="C18" s="50">
        <v>1</v>
      </c>
      <c r="D18" s="50">
        <v>1</v>
      </c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6">
        <v>0.5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1">
        <v>2</v>
      </c>
      <c r="S18" s="77">
        <v>1</v>
      </c>
    </row>
    <row r="19" ht="15.95" spans="1:19">
      <c r="A19" s="69"/>
      <c r="B19" s="70" t="s">
        <v>18</v>
      </c>
      <c r="C19" s="71">
        <v>1</v>
      </c>
      <c r="D19" s="72">
        <v>0.5</v>
      </c>
      <c r="E19" s="71">
        <v>1</v>
      </c>
      <c r="F19" s="71">
        <v>1</v>
      </c>
      <c r="G19" s="71">
        <v>1</v>
      </c>
      <c r="H19" s="71">
        <v>1</v>
      </c>
      <c r="I19" s="71">
        <v>1</v>
      </c>
      <c r="J19" s="74">
        <v>2</v>
      </c>
      <c r="K19" s="72">
        <v>0.5</v>
      </c>
      <c r="L19" s="71">
        <v>1</v>
      </c>
      <c r="M19" s="71">
        <v>1</v>
      </c>
      <c r="N19" s="71">
        <v>1</v>
      </c>
      <c r="O19" s="71">
        <v>1</v>
      </c>
      <c r="P19" s="74">
        <v>2</v>
      </c>
      <c r="Q19" s="71">
        <v>1</v>
      </c>
      <c r="R19" s="71">
        <v>1</v>
      </c>
      <c r="S19" s="81">
        <v>0.5</v>
      </c>
    </row>
    <row r="23" spans="2:2">
      <c r="B23" t="s">
        <v>29</v>
      </c>
    </row>
    <row r="24" ht="15.2" spans="2:19">
      <c r="B24" s="47" t="s">
        <v>30</v>
      </c>
      <c r="C24" s="50">
        <f>80*1.5*C3</f>
        <v>120</v>
      </c>
      <c r="D24" s="50">
        <f t="shared" ref="D24:S24" si="0">80*1.5*D3</f>
        <v>120</v>
      </c>
      <c r="E24" s="50">
        <f t="shared" si="0"/>
        <v>120</v>
      </c>
      <c r="F24" s="50">
        <f t="shared" si="0"/>
        <v>120</v>
      </c>
      <c r="G24" s="50">
        <f t="shared" si="0"/>
        <v>120</v>
      </c>
      <c r="H24" s="56">
        <f t="shared" si="0"/>
        <v>60</v>
      </c>
      <c r="I24" s="50">
        <f t="shared" si="0"/>
        <v>120</v>
      </c>
      <c r="J24" s="59">
        <f t="shared" si="0"/>
        <v>0</v>
      </c>
      <c r="K24" s="56">
        <f t="shared" si="0"/>
        <v>60</v>
      </c>
      <c r="L24" s="50">
        <f t="shared" si="0"/>
        <v>120</v>
      </c>
      <c r="M24" s="50">
        <f t="shared" si="0"/>
        <v>120</v>
      </c>
      <c r="N24" s="50">
        <f t="shared" si="0"/>
        <v>120</v>
      </c>
      <c r="O24" s="50">
        <f t="shared" si="0"/>
        <v>120</v>
      </c>
      <c r="P24" s="50">
        <f t="shared" si="0"/>
        <v>120</v>
      </c>
      <c r="Q24" s="50">
        <f t="shared" si="0"/>
        <v>120</v>
      </c>
      <c r="R24" s="50">
        <f t="shared" si="0"/>
        <v>120</v>
      </c>
      <c r="S24" s="77">
        <f t="shared" si="0"/>
        <v>120</v>
      </c>
    </row>
    <row r="25" ht="15.2" spans="2:2">
      <c r="B25" s="47" t="s">
        <v>31</v>
      </c>
    </row>
    <row r="26" ht="15.2" spans="2:19">
      <c r="B26" s="65" t="s">
        <v>32</v>
      </c>
      <c r="C26" s="50">
        <f>90*C15</f>
        <v>90</v>
      </c>
      <c r="D26" s="50">
        <f t="shared" ref="D26:S26" si="1">90*D15</f>
        <v>90</v>
      </c>
      <c r="E26" s="51">
        <f t="shared" si="1"/>
        <v>180</v>
      </c>
      <c r="F26" s="50">
        <f t="shared" si="1"/>
        <v>90</v>
      </c>
      <c r="G26" s="59">
        <f t="shared" si="1"/>
        <v>0</v>
      </c>
      <c r="H26" s="50">
        <f t="shared" si="1"/>
        <v>90</v>
      </c>
      <c r="I26" s="50">
        <f t="shared" si="1"/>
        <v>90</v>
      </c>
      <c r="J26" s="50">
        <f t="shared" si="1"/>
        <v>90</v>
      </c>
      <c r="K26" s="50">
        <f t="shared" si="1"/>
        <v>90</v>
      </c>
      <c r="L26" s="50">
        <f t="shared" si="1"/>
        <v>90</v>
      </c>
      <c r="M26" s="51">
        <f t="shared" si="1"/>
        <v>180</v>
      </c>
      <c r="N26" s="56">
        <f t="shared" si="1"/>
        <v>45</v>
      </c>
      <c r="O26" s="56">
        <f t="shared" si="1"/>
        <v>45</v>
      </c>
      <c r="P26" s="50">
        <f t="shared" si="1"/>
        <v>90</v>
      </c>
      <c r="Q26" s="50">
        <f t="shared" si="1"/>
        <v>90</v>
      </c>
      <c r="R26" s="56">
        <f t="shared" si="1"/>
        <v>45</v>
      </c>
      <c r="S26" s="77">
        <f t="shared" si="1"/>
        <v>90</v>
      </c>
    </row>
    <row r="27" ht="15.2" spans="2:19">
      <c r="B27" s="67" t="s">
        <v>33</v>
      </c>
      <c r="C27" s="50">
        <f>90*C17</f>
        <v>90</v>
      </c>
      <c r="D27" s="50">
        <f t="shared" ref="D27:S27" si="2">90*D17</f>
        <v>90</v>
      </c>
      <c r="E27" s="51">
        <f t="shared" si="2"/>
        <v>180</v>
      </c>
      <c r="F27" s="50">
        <f t="shared" si="2"/>
        <v>90</v>
      </c>
      <c r="G27" s="51">
        <f t="shared" si="2"/>
        <v>180</v>
      </c>
      <c r="H27" s="50">
        <f t="shared" si="2"/>
        <v>90</v>
      </c>
      <c r="I27" s="50">
        <f t="shared" si="2"/>
        <v>90</v>
      </c>
      <c r="J27" s="50">
        <f t="shared" si="2"/>
        <v>90</v>
      </c>
      <c r="K27" s="56">
        <f t="shared" si="2"/>
        <v>45</v>
      </c>
      <c r="L27" s="56">
        <f t="shared" si="2"/>
        <v>45</v>
      </c>
      <c r="M27" s="56">
        <f t="shared" si="2"/>
        <v>45</v>
      </c>
      <c r="N27" s="51">
        <f t="shared" si="2"/>
        <v>180</v>
      </c>
      <c r="O27" s="50">
        <f t="shared" si="2"/>
        <v>90</v>
      </c>
      <c r="P27" s="50">
        <f t="shared" si="2"/>
        <v>90</v>
      </c>
      <c r="Q27" s="56">
        <f t="shared" si="2"/>
        <v>45</v>
      </c>
      <c r="R27" s="51">
        <f t="shared" si="2"/>
        <v>180</v>
      </c>
      <c r="S27" s="77">
        <f t="shared" si="2"/>
        <v>90</v>
      </c>
    </row>
    <row r="28" spans="2:19">
      <c r="B28" s="73" t="s">
        <v>34</v>
      </c>
      <c r="C28">
        <f>MAX(C24:C27)</f>
        <v>120</v>
      </c>
      <c r="D28">
        <f t="shared" ref="D28:S28" si="3">MAX(D24:D27)</f>
        <v>120</v>
      </c>
      <c r="E28">
        <f t="shared" si="3"/>
        <v>180</v>
      </c>
      <c r="F28">
        <f t="shared" si="3"/>
        <v>120</v>
      </c>
      <c r="G28">
        <f t="shared" si="3"/>
        <v>180</v>
      </c>
      <c r="H28">
        <f t="shared" si="3"/>
        <v>90</v>
      </c>
      <c r="I28">
        <f t="shared" si="3"/>
        <v>120</v>
      </c>
      <c r="J28">
        <f t="shared" si="3"/>
        <v>90</v>
      </c>
      <c r="K28">
        <f t="shared" si="3"/>
        <v>90</v>
      </c>
      <c r="L28">
        <f t="shared" si="3"/>
        <v>120</v>
      </c>
      <c r="M28">
        <f t="shared" si="3"/>
        <v>180</v>
      </c>
      <c r="N28">
        <f t="shared" si="3"/>
        <v>180</v>
      </c>
      <c r="O28">
        <f t="shared" si="3"/>
        <v>120</v>
      </c>
      <c r="P28">
        <f t="shared" si="3"/>
        <v>120</v>
      </c>
      <c r="Q28">
        <f t="shared" si="3"/>
        <v>120</v>
      </c>
      <c r="R28">
        <f t="shared" si="3"/>
        <v>180</v>
      </c>
      <c r="S28">
        <f t="shared" si="3"/>
        <v>120</v>
      </c>
    </row>
    <row r="30" spans="2:2">
      <c r="B30" t="s">
        <v>35</v>
      </c>
    </row>
    <row r="31" ht="15.2" spans="2:19">
      <c r="B31" s="63" t="s">
        <v>36</v>
      </c>
      <c r="C31" s="50">
        <f>C13*90*1.5</f>
        <v>135</v>
      </c>
      <c r="D31" s="50">
        <f t="shared" ref="D31:S31" si="4">D13*90*1.5</f>
        <v>135</v>
      </c>
      <c r="E31" s="50">
        <f t="shared" si="4"/>
        <v>135</v>
      </c>
      <c r="F31" s="50">
        <f t="shared" si="4"/>
        <v>135</v>
      </c>
      <c r="G31" s="51">
        <f t="shared" si="4"/>
        <v>270</v>
      </c>
      <c r="H31" s="51">
        <f t="shared" si="4"/>
        <v>270</v>
      </c>
      <c r="I31" s="50">
        <f t="shared" si="4"/>
        <v>135</v>
      </c>
      <c r="J31" s="50">
        <f t="shared" si="4"/>
        <v>135</v>
      </c>
      <c r="K31" s="50">
        <f t="shared" si="4"/>
        <v>135</v>
      </c>
      <c r="L31" s="51">
        <f t="shared" si="4"/>
        <v>270</v>
      </c>
      <c r="M31" s="56">
        <f t="shared" si="4"/>
        <v>67.5</v>
      </c>
      <c r="N31" s="56">
        <f t="shared" si="4"/>
        <v>67.5</v>
      </c>
      <c r="O31" s="50">
        <f t="shared" si="4"/>
        <v>135</v>
      </c>
      <c r="P31" s="50">
        <f t="shared" si="4"/>
        <v>135</v>
      </c>
      <c r="Q31" s="50">
        <f t="shared" si="4"/>
        <v>135</v>
      </c>
      <c r="R31" s="56">
        <f t="shared" si="4"/>
        <v>67.5</v>
      </c>
      <c r="S31" s="77">
        <f t="shared" si="4"/>
        <v>135</v>
      </c>
    </row>
    <row r="32" ht="15.2" spans="2:2">
      <c r="B32" s="53" t="s">
        <v>37</v>
      </c>
    </row>
    <row r="33" ht="15.2" spans="2:2">
      <c r="B33" s="63" t="s">
        <v>38</v>
      </c>
    </row>
    <row r="34" ht="15.2" spans="2:19">
      <c r="B34" s="61" t="s">
        <v>39</v>
      </c>
      <c r="C34" s="50">
        <f>60*C12</f>
        <v>60</v>
      </c>
      <c r="D34" s="50">
        <f t="shared" ref="D34:S34" si="5">60*D12</f>
        <v>60</v>
      </c>
      <c r="E34" s="50">
        <f t="shared" si="5"/>
        <v>60</v>
      </c>
      <c r="F34" s="50">
        <f t="shared" si="5"/>
        <v>60</v>
      </c>
      <c r="G34" s="50">
        <f t="shared" si="5"/>
        <v>60</v>
      </c>
      <c r="H34" s="56">
        <f t="shared" si="5"/>
        <v>30</v>
      </c>
      <c r="I34" s="51">
        <f t="shared" si="5"/>
        <v>120</v>
      </c>
      <c r="J34" s="50">
        <f t="shared" si="5"/>
        <v>60</v>
      </c>
      <c r="K34" s="51">
        <f t="shared" si="5"/>
        <v>120</v>
      </c>
      <c r="L34" s="56">
        <f t="shared" si="5"/>
        <v>30</v>
      </c>
      <c r="M34" s="56">
        <f t="shared" si="5"/>
        <v>30</v>
      </c>
      <c r="N34" s="51">
        <f t="shared" si="5"/>
        <v>120</v>
      </c>
      <c r="O34" s="50">
        <f t="shared" si="5"/>
        <v>60</v>
      </c>
      <c r="P34" s="50">
        <f t="shared" si="5"/>
        <v>60</v>
      </c>
      <c r="Q34" s="51">
        <f t="shared" si="5"/>
        <v>120</v>
      </c>
      <c r="R34" s="56">
        <f t="shared" si="5"/>
        <v>30</v>
      </c>
      <c r="S34" s="77">
        <f t="shared" si="5"/>
        <v>60</v>
      </c>
    </row>
    <row r="35" spans="2:19">
      <c r="B35" s="73" t="s">
        <v>34</v>
      </c>
      <c r="C35" s="50">
        <f>MAX(C31:C34)</f>
        <v>135</v>
      </c>
      <c r="D35" s="50">
        <f t="shared" ref="D35:S35" si="6">MAX(D31:D34)</f>
        <v>135</v>
      </c>
      <c r="E35" s="50">
        <f t="shared" si="6"/>
        <v>135</v>
      </c>
      <c r="F35" s="50">
        <f t="shared" si="6"/>
        <v>135</v>
      </c>
      <c r="G35" s="51">
        <f t="shared" si="6"/>
        <v>270</v>
      </c>
      <c r="H35" s="51">
        <f t="shared" si="6"/>
        <v>270</v>
      </c>
      <c r="I35" s="50">
        <f t="shared" si="6"/>
        <v>135</v>
      </c>
      <c r="J35" s="50">
        <f t="shared" si="6"/>
        <v>135</v>
      </c>
      <c r="K35" s="50">
        <f t="shared" si="6"/>
        <v>135</v>
      </c>
      <c r="L35" s="51">
        <f t="shared" si="6"/>
        <v>270</v>
      </c>
      <c r="M35" s="56">
        <f t="shared" si="6"/>
        <v>67.5</v>
      </c>
      <c r="N35" s="51">
        <f t="shared" si="6"/>
        <v>120</v>
      </c>
      <c r="O35" s="50">
        <f t="shared" si="6"/>
        <v>135</v>
      </c>
      <c r="P35" s="50">
        <f t="shared" si="6"/>
        <v>135</v>
      </c>
      <c r="Q35" s="50">
        <f t="shared" si="6"/>
        <v>135</v>
      </c>
      <c r="R35" s="56">
        <f t="shared" si="6"/>
        <v>67.5</v>
      </c>
      <c r="S35" s="77">
        <f t="shared" si="6"/>
        <v>135</v>
      </c>
    </row>
    <row r="37" spans="2:2">
      <c r="B37" t="s">
        <v>40</v>
      </c>
    </row>
  </sheetData>
  <mergeCells count="2">
    <mergeCell ref="C1:S1"/>
    <mergeCell ref="A1:B2"/>
  </mergeCells>
  <hyperlinks>
    <hyperlink ref="C2" r:id="rId1" display="一般" tooltip="https://wiki.52poke.com/wiki/%E4%B8%80%E8%88%AC%EF%BC%88%E5%B1%9E%E6%80%A7%EF%BC%89"/>
    <hyperlink ref="D2" r:id="rId2" display="格斗" tooltip="https://wiki.52poke.com/wiki/%E6%A0%BC%E6%96%97%EF%BC%88%E5%B1%9E%E6%80%A7%EF%BC%89"/>
    <hyperlink ref="E2" r:id="rId3" display="飞行" tooltip="https://wiki.52poke.com/wiki/%E9%A3%9E%E8%A1%8C%EF%BC%88%E5%B1%9E%E6%80%A7%EF%BC%89"/>
    <hyperlink ref="F2" r:id="rId4" display="毒" tooltip="https://wiki.52poke.com/wiki/%E6%AF%92%EF%BC%88%E5%B1%9E%E6%80%A7%EF%BC%89"/>
    <hyperlink ref="G2" r:id="rId5" display="地面" tooltip="https://wiki.52poke.com/wiki/%E5%9C%B0%E9%9D%A2%EF%BC%88%E5%B1%9E%E6%80%A7%EF%BC%89"/>
    <hyperlink ref="H2" r:id="rId6" display="岩石" tooltip="https://wiki.52poke.com/wiki/%E5%B2%A9%E7%9F%B3%EF%BC%88%E5%B1%9E%E6%80%A7%EF%BC%89"/>
    <hyperlink ref="I2" r:id="rId7" display="虫" tooltip="https://wiki.52poke.com/wiki/%E8%99%AB%EF%BC%88%E5%B1%9E%E6%80%A7%EF%BC%89"/>
    <hyperlink ref="J2" r:id="rId8" display="幽灵" tooltip="https://wiki.52poke.com/wiki/%E5%B9%BD%E7%81%B5%EF%BC%88%E5%B1%9E%E6%80%A7%EF%BC%89"/>
    <hyperlink ref="K2" r:id="rId9" display="钢" tooltip="https://wiki.52poke.com/wiki/%E9%92%A2%EF%BC%88%E5%B1%9E%E6%80%A7%EF%BC%89"/>
    <hyperlink ref="L2" r:id="rId10" display="火" tooltip="https://wiki.52poke.com/wiki/%E7%81%AB%EF%BC%88%E5%B1%9E%E6%80%A7%EF%BC%89"/>
    <hyperlink ref="M2" r:id="rId11" display="水" tooltip="https://wiki.52poke.com/wiki/%E6%B0%B4%EF%BC%88%E5%B1%9E%E6%80%A7%EF%BC%89"/>
    <hyperlink ref="N2" r:id="rId12" display="草" tooltip="https://wiki.52poke.com/wiki/%E8%8D%89%EF%BC%88%E5%B1%9E%E6%80%A7%EF%BC%89"/>
    <hyperlink ref="O2" r:id="rId13" display="电" tooltip="https://wiki.52poke.com/wiki/%E7%94%B5%EF%BC%88%E5%B1%9E%E6%80%A7%EF%BC%89"/>
    <hyperlink ref="P2" r:id="rId14" display="超能力" tooltip="https://wiki.52poke.com/wiki/%E8%B6%85%E8%83%BD%E5%8A%9B%EF%BC%88%E5%B1%9E%E6%80%A7%EF%BC%89"/>
    <hyperlink ref="Q2" r:id="rId15" display="冰" tooltip="https://wiki.52poke.com/wiki/%E5%86%B0%EF%BC%88%E5%B1%9E%E6%80%A7%EF%BC%89"/>
    <hyperlink ref="R2" r:id="rId16" display="龙" tooltip="https://wiki.52poke.com/wiki/%E9%BE%99%EF%BC%88%E5%B1%9E%E6%80%A7%EF%BC%89"/>
    <hyperlink ref="S2" r:id="rId17" display="恶" tooltip="https://wiki.52poke.com/wiki/%E6%81%B6%EF%BC%88%E5%B1%9E%E6%80%A7%EF%BC%89"/>
    <hyperlink ref="B3" r:id="rId1" display="一般" tooltip="https://wiki.52poke.com/wiki/%E4%B8%80%E8%88%AC%EF%BC%88%E5%B1%9E%E6%80%A7%EF%BC%89"/>
    <hyperlink ref="B4" r:id="rId2" display="格斗" tooltip="https://wiki.52poke.com/wiki/%E6%A0%BC%E6%96%97%EF%BC%88%E5%B1%9E%E6%80%A7%EF%BC%89"/>
    <hyperlink ref="B5" r:id="rId3" display="飞行" tooltip="https://wiki.52poke.com/wiki/%E9%A3%9E%E8%A1%8C%EF%BC%88%E5%B1%9E%E6%80%A7%EF%BC%89"/>
    <hyperlink ref="B6" r:id="rId4" display="毒" tooltip="https://wiki.52poke.com/wiki/%E6%AF%92%EF%BC%88%E5%B1%9E%E6%80%A7%EF%BC%89"/>
    <hyperlink ref="B7" r:id="rId5" display="地面" tooltip="https://wiki.52poke.com/wiki/%E5%9C%B0%E9%9D%A2%EF%BC%88%E5%B1%9E%E6%80%A7%EF%BC%89"/>
    <hyperlink ref="B8" r:id="rId6" display="岩石" tooltip="https://wiki.52poke.com/wiki/%E5%B2%A9%E7%9F%B3%EF%BC%88%E5%B1%9E%E6%80%A7%EF%BC%89"/>
    <hyperlink ref="B9" r:id="rId7" display="虫" tooltip="https://wiki.52poke.com/wiki/%E8%99%AB%EF%BC%88%E5%B1%9E%E6%80%A7%EF%BC%89"/>
    <hyperlink ref="B10" r:id="rId8" display="幽灵" tooltip="https://wiki.52poke.com/wiki/%E5%B9%BD%E7%81%B5%EF%BC%88%E5%B1%9E%E6%80%A7%EF%BC%89"/>
    <hyperlink ref="B11" r:id="rId9" display="钢" tooltip="https://wiki.52poke.com/wiki/%E9%92%A2%EF%BC%88%E5%B1%9E%E6%80%A7%EF%BC%89"/>
    <hyperlink ref="B12" r:id="rId10" display="火" tooltip="https://wiki.52poke.com/wiki/%E7%81%AB%EF%BC%88%E5%B1%9E%E6%80%A7%EF%BC%89"/>
    <hyperlink ref="B13" r:id="rId11" display="水" tooltip="https://wiki.52poke.com/wiki/%E6%B0%B4%EF%BC%88%E5%B1%9E%E6%80%A7%EF%BC%89"/>
    <hyperlink ref="B14" r:id="rId12" display="草" tooltip="https://wiki.52poke.com/wiki/%E8%8D%89%EF%BC%88%E5%B1%9E%E6%80%A7%EF%BC%89"/>
    <hyperlink ref="B15" r:id="rId13" display="电" tooltip="https://wiki.52poke.com/wiki/%E7%94%B5%EF%BC%88%E5%B1%9E%E6%80%A7%EF%BC%89"/>
    <hyperlink ref="B16" r:id="rId14" display="超能力" tooltip="https://wiki.52poke.com/wiki/%E8%B6%85%E8%83%BD%E5%8A%9B%EF%BC%88%E5%B1%9E%E6%80%A7%EF%BC%89"/>
    <hyperlink ref="B17" r:id="rId15" display="冰" tooltip="https://wiki.52poke.com/wiki/%E5%86%B0%EF%BC%88%E5%B1%9E%E6%80%A7%EF%BC%89"/>
    <hyperlink ref="B18" r:id="rId16" display="龙" tooltip="https://wiki.52poke.com/wiki/%E9%BE%99%EF%BC%88%E5%B1%9E%E6%80%A7%EF%BC%89"/>
    <hyperlink ref="B19" r:id="rId17" display="恶" tooltip="https://wiki.52poke.com/wiki/%E6%81%B6%EF%BC%88%E5%B1%9E%E6%80%A7%EF%BC%89"/>
    <hyperlink ref="B31" r:id="rId11" display="冲浪" tooltip="https://wiki.52poke.com/wiki/%E6%B0%B4%EF%BC%88%E5%B1%9E%E6%80%A7%EF%BC%89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5"/>
  <sheetViews>
    <sheetView tabSelected="1" workbookViewId="0">
      <pane ySplit="1" topLeftCell="A2" activePane="bottomLeft" state="frozen"/>
      <selection/>
      <selection pane="bottomLeft" activeCell="K10" sqref="K10"/>
    </sheetView>
  </sheetViews>
  <sheetFormatPr defaultColWidth="8.72413793103448" defaultRowHeight="14.4"/>
  <cols>
    <col min="1" max="2" width="8.72413793103448" style="1"/>
    <col min="3" max="3" width="12.4620689655172" style="1"/>
    <col min="4" max="4" width="11.3724137931034" style="1"/>
    <col min="5" max="8" width="12.4620689655172" style="1"/>
    <col min="9" max="10" width="8.72413793103448" style="1"/>
    <col min="11" max="13" width="13.648275862069" style="1"/>
    <col min="14" max="14" width="12.4620689655172" style="1"/>
    <col min="15" max="16384" width="8.72413793103448" style="1"/>
  </cols>
  <sheetData>
    <row r="1" ht="17.55" customHeight="1" spans="1:14">
      <c r="A1" s="2" t="s">
        <v>41</v>
      </c>
      <c r="B1" s="3" t="s">
        <v>42</v>
      </c>
      <c r="C1" s="4" t="s">
        <v>43</v>
      </c>
      <c r="D1" s="5" t="s">
        <v>44</v>
      </c>
      <c r="E1" s="14" t="s">
        <v>45</v>
      </c>
      <c r="F1" s="15" t="s">
        <v>46</v>
      </c>
      <c r="G1" s="16" t="s">
        <v>47</v>
      </c>
      <c r="H1" s="17" t="s">
        <v>48</v>
      </c>
      <c r="I1" s="3" t="s">
        <v>49</v>
      </c>
      <c r="J1" s="26" t="s">
        <v>50</v>
      </c>
      <c r="K1" s="1" t="s">
        <v>51</v>
      </c>
      <c r="L1" s="1" t="s">
        <v>52</v>
      </c>
      <c r="M1" s="1"/>
      <c r="N1" s="1" t="s">
        <v>53</v>
      </c>
    </row>
    <row r="2" ht="15.3" spans="1:14">
      <c r="A2" s="6">
        <v>289</v>
      </c>
      <c r="B2" s="7" t="s">
        <v>54</v>
      </c>
      <c r="C2" s="8">
        <v>150</v>
      </c>
      <c r="D2" s="9">
        <v>160</v>
      </c>
      <c r="E2" s="18">
        <v>100</v>
      </c>
      <c r="F2" s="19">
        <v>95</v>
      </c>
      <c r="G2" s="20">
        <v>65</v>
      </c>
      <c r="H2" s="21">
        <v>100</v>
      </c>
      <c r="I2" s="27">
        <v>670</v>
      </c>
      <c r="J2" s="28">
        <v>111.67</v>
      </c>
      <c r="K2" s="1">
        <f>(G2/($G$604+$G$605)+E2/($E$604+$E$605)*N2)/2</f>
        <v>1.0277164153917</v>
      </c>
      <c r="L2" s="1">
        <f>(D2-$E$604-$E$605)/ABS(D2-$D$604)*(($C$604+$C$605)*2/(($C$604+$C$605)*2+110))</f>
        <v>0.458694633477395</v>
      </c>
      <c r="M2" s="1">
        <f>L2+K2</f>
        <v>1.4864110488691</v>
      </c>
      <c r="N2" s="1">
        <f>C2*25/(C2+2781)</f>
        <v>1.27942681678608</v>
      </c>
    </row>
    <row r="3" ht="14.55" spans="1:14">
      <c r="A3" s="10">
        <v>248</v>
      </c>
      <c r="B3" s="11" t="s">
        <v>55</v>
      </c>
      <c r="C3" s="12">
        <v>100</v>
      </c>
      <c r="D3" s="13">
        <v>134</v>
      </c>
      <c r="E3" s="22">
        <v>110</v>
      </c>
      <c r="F3" s="23">
        <v>95</v>
      </c>
      <c r="G3" s="24">
        <v>100</v>
      </c>
      <c r="H3" s="25">
        <v>61</v>
      </c>
      <c r="I3" s="29">
        <v>600</v>
      </c>
      <c r="J3" s="30">
        <v>100</v>
      </c>
      <c r="K3" s="1">
        <f>(G3/($G$604+$G$605)+E3/($E$604+$E$605)*N3)/2</f>
        <v>1.0530362004587</v>
      </c>
      <c r="L3" s="1">
        <f>(D3-$E$604-$E$605)/ABS(D3-$D$604)*(($C$604+$C$605)*2/(($C$604+$C$605)*2+110))</f>
        <v>0.387740554358542</v>
      </c>
      <c r="M3" s="1">
        <f>L3+K3</f>
        <v>1.44077675481724</v>
      </c>
      <c r="N3" s="1">
        <f>C3*25/(C3+2781)</f>
        <v>0.867754251995835</v>
      </c>
    </row>
    <row r="4" ht="14.55" customHeight="1" spans="1:14">
      <c r="A4" s="10">
        <v>464</v>
      </c>
      <c r="B4" s="11" t="s">
        <v>56</v>
      </c>
      <c r="C4" s="12">
        <v>115</v>
      </c>
      <c r="D4" s="13">
        <v>140</v>
      </c>
      <c r="E4" s="22">
        <v>130</v>
      </c>
      <c r="F4" s="23">
        <v>55</v>
      </c>
      <c r="G4" s="24">
        <v>55</v>
      </c>
      <c r="H4" s="25">
        <v>40</v>
      </c>
      <c r="I4" s="29">
        <v>535</v>
      </c>
      <c r="J4" s="30">
        <v>89.17</v>
      </c>
      <c r="K4" s="1">
        <f>(G4/($G$604+$G$605)+E4/($E$604+$E$605)*N4)/2</f>
        <v>0.977936984232715</v>
      </c>
      <c r="L4" s="1">
        <f>(D4-$E$604-$E$605)/ABS(D4-$D$604)*(($C$604+$C$605)*2/(($C$604+$C$605)*2+110))</f>
        <v>0.408974745183578</v>
      </c>
      <c r="M4" s="1">
        <f>L4+K4</f>
        <v>1.38691172941629</v>
      </c>
      <c r="N4" s="1">
        <f>C4*25/(C4+2781)</f>
        <v>0.99274861878453</v>
      </c>
    </row>
    <row r="5" ht="14.55" spans="1:14">
      <c r="A5" s="10">
        <v>376</v>
      </c>
      <c r="B5" s="11" t="s">
        <v>57</v>
      </c>
      <c r="C5" s="12">
        <v>80</v>
      </c>
      <c r="D5" s="13">
        <v>135</v>
      </c>
      <c r="E5" s="22">
        <v>130</v>
      </c>
      <c r="F5" s="23">
        <v>95</v>
      </c>
      <c r="G5" s="24">
        <v>90</v>
      </c>
      <c r="H5" s="25">
        <v>70</v>
      </c>
      <c r="I5" s="29">
        <v>600</v>
      </c>
      <c r="J5" s="30">
        <v>100</v>
      </c>
      <c r="K5" s="1">
        <f>(G5/($G$604+$G$605)+E5/($E$604+$E$605)*N5)/2</f>
        <v>0.973617867316676</v>
      </c>
      <c r="L5" s="1">
        <f>(D5-$E$604-$E$605)/ABS(D5-$D$604)*(($C$604+$C$605)*2/(($C$604+$C$605)*2+110))</f>
        <v>0.391563251535137</v>
      </c>
      <c r="M5" s="1">
        <f>L5+K5</f>
        <v>1.36518111885181</v>
      </c>
      <c r="N5" s="1">
        <f>C5*25/(C5+2781)</f>
        <v>0.699056274030059</v>
      </c>
    </row>
    <row r="6" ht="14.55" spans="1:14">
      <c r="A6" s="10">
        <v>149</v>
      </c>
      <c r="B6" s="11" t="s">
        <v>58</v>
      </c>
      <c r="C6" s="12">
        <v>91</v>
      </c>
      <c r="D6" s="13">
        <v>134</v>
      </c>
      <c r="E6" s="22">
        <v>95</v>
      </c>
      <c r="F6" s="23">
        <v>100</v>
      </c>
      <c r="G6" s="24">
        <v>100</v>
      </c>
      <c r="H6" s="25">
        <v>80</v>
      </c>
      <c r="I6" s="29">
        <v>600</v>
      </c>
      <c r="J6" s="30">
        <v>100</v>
      </c>
      <c r="K6" s="1">
        <f>(G6/($G$604+$G$605)+E6/($E$604+$E$605)*N6)/2</f>
        <v>0.947818109648147</v>
      </c>
      <c r="L6" s="1">
        <f>(D6-$E$604-$E$605)/ABS(D6-$D$604)*(($C$604+$C$605)*2/(($C$604+$C$605)*2+110))</f>
        <v>0.387740554358542</v>
      </c>
      <c r="M6" s="1">
        <f>L6+K6</f>
        <v>1.33555866400669</v>
      </c>
      <c r="N6" s="1">
        <f>C6*25/(C6+2781)</f>
        <v>0.792130919220056</v>
      </c>
    </row>
    <row r="7" ht="14.55" customHeight="1" spans="1:14">
      <c r="A7" s="10">
        <v>589</v>
      </c>
      <c r="B7" s="11" t="s">
        <v>59</v>
      </c>
      <c r="C7" s="12">
        <v>70</v>
      </c>
      <c r="D7" s="13">
        <v>135</v>
      </c>
      <c r="E7" s="22">
        <v>105</v>
      </c>
      <c r="F7" s="23">
        <v>60</v>
      </c>
      <c r="G7" s="24">
        <v>105</v>
      </c>
      <c r="H7" s="25">
        <v>20</v>
      </c>
      <c r="I7" s="29">
        <v>495</v>
      </c>
      <c r="J7" s="30">
        <v>82.5</v>
      </c>
      <c r="K7" s="1">
        <f>(G7/($G$604+$G$605)+E7/($E$604+$E$605)*N7)/2</f>
        <v>0.919349860516091</v>
      </c>
      <c r="L7" s="1">
        <f>(D7-$E$604-$E$605)/ABS(D7-$D$604)*(($C$604+$C$605)*2/(($C$604+$C$605)*2+110))</f>
        <v>0.391563251535137</v>
      </c>
      <c r="M7" s="1">
        <f>L7+K7</f>
        <v>1.31091311205123</v>
      </c>
      <c r="N7" s="1">
        <f>C7*25/(C7+2781)</f>
        <v>0.61381971238162</v>
      </c>
    </row>
    <row r="8" ht="14.55" spans="1:14">
      <c r="A8" s="10">
        <v>143</v>
      </c>
      <c r="B8" s="11" t="s">
        <v>60</v>
      </c>
      <c r="C8" s="12">
        <v>160</v>
      </c>
      <c r="D8" s="13">
        <v>110</v>
      </c>
      <c r="E8" s="22">
        <v>65</v>
      </c>
      <c r="F8" s="23">
        <v>65</v>
      </c>
      <c r="G8" s="24">
        <v>110</v>
      </c>
      <c r="H8" s="25">
        <v>30</v>
      </c>
      <c r="I8" s="29">
        <v>540</v>
      </c>
      <c r="J8" s="30">
        <v>90</v>
      </c>
      <c r="K8" s="1">
        <f>(G8/($G$604+$G$605)+E8/($E$604+$E$605)*N8)/2</f>
        <v>1.07191240714945</v>
      </c>
      <c r="L8" s="1">
        <f>(D8-$E$604-$E$605)/ABS(D8-$D$604)*(($C$604+$C$605)*2/(($C$604+$C$605)*2+110))</f>
        <v>0.23463697129212</v>
      </c>
      <c r="M8" s="1">
        <f>L8+K8</f>
        <v>1.30654937844157</v>
      </c>
      <c r="N8" s="1">
        <f>C8*25/(C8+2781)</f>
        <v>1.36008160489629</v>
      </c>
    </row>
    <row r="9" ht="14.55" spans="1:14">
      <c r="A9" s="10">
        <v>445</v>
      </c>
      <c r="B9" s="11" t="s">
        <v>61</v>
      </c>
      <c r="C9" s="12">
        <v>108</v>
      </c>
      <c r="D9" s="13">
        <v>130</v>
      </c>
      <c r="E9" s="22">
        <v>95</v>
      </c>
      <c r="F9" s="23">
        <v>80</v>
      </c>
      <c r="G9" s="24">
        <v>85</v>
      </c>
      <c r="H9" s="25">
        <v>102</v>
      </c>
      <c r="I9" s="29">
        <v>600</v>
      </c>
      <c r="J9" s="30">
        <v>100</v>
      </c>
      <c r="K9" s="1">
        <f>(G9/($G$604+$G$605)+E9/($E$604+$E$605)*N9)/2</f>
        <v>0.934927295300837</v>
      </c>
      <c r="L9" s="1">
        <f>(D9-$E$604-$E$605)/ABS(D9-$D$604)*(($C$604+$C$605)*2/(($C$604+$C$605)*2+110))</f>
        <v>0.371117360417929</v>
      </c>
      <c r="M9" s="1">
        <f>L9+K9</f>
        <v>1.30604465571877</v>
      </c>
      <c r="N9" s="1">
        <f>C9*25/(C9+2781)</f>
        <v>0.934579439252336</v>
      </c>
    </row>
    <row r="10" ht="14.55" customHeight="1" spans="1:14">
      <c r="A10" s="10">
        <v>526</v>
      </c>
      <c r="B10" s="11" t="s">
        <v>62</v>
      </c>
      <c r="C10" s="12">
        <v>85</v>
      </c>
      <c r="D10" s="13">
        <v>135</v>
      </c>
      <c r="E10" s="22">
        <v>130</v>
      </c>
      <c r="F10" s="23">
        <v>60</v>
      </c>
      <c r="G10" s="24">
        <v>70</v>
      </c>
      <c r="H10" s="25">
        <v>25</v>
      </c>
      <c r="I10" s="29">
        <v>505</v>
      </c>
      <c r="J10" s="30">
        <v>84.17</v>
      </c>
      <c r="K10" s="1">
        <f>(G10/($G$604+$G$605)+E10/($E$604+$E$605)*N10)/2</f>
        <v>0.891154422221695</v>
      </c>
      <c r="L10" s="1">
        <f>(D10-$E$604-$E$605)/ABS(D10-$D$604)*(($C$604+$C$605)*2/(($C$604+$C$605)*2+110))</f>
        <v>0.391563251535137</v>
      </c>
      <c r="M10" s="1">
        <f>L10+K10</f>
        <v>1.28271767375683</v>
      </c>
      <c r="N10" s="1">
        <f>C10*25/(C10+2781)</f>
        <v>0.741451500348918</v>
      </c>
    </row>
    <row r="11" ht="14.55" spans="1:14">
      <c r="A11" s="10">
        <v>130</v>
      </c>
      <c r="B11" s="11" t="s">
        <v>63</v>
      </c>
      <c r="C11" s="12">
        <v>95</v>
      </c>
      <c r="D11" s="13">
        <v>125</v>
      </c>
      <c r="E11" s="22">
        <v>79</v>
      </c>
      <c r="F11" s="23">
        <v>60</v>
      </c>
      <c r="G11" s="24">
        <v>100</v>
      </c>
      <c r="H11" s="25">
        <v>81</v>
      </c>
      <c r="I11" s="29">
        <v>540</v>
      </c>
      <c r="J11" s="30">
        <v>90</v>
      </c>
      <c r="K11" s="1">
        <f>(G11/($G$604+$G$605)+E11/($E$604+$E$605)*N11)/2</f>
        <v>0.895657041399597</v>
      </c>
      <c r="L11" s="1">
        <f>(D11-$E$604-$E$605)/ABS(D11-$D$604)*(($C$604+$C$605)*2/(($C$604+$C$605)*2+110))</f>
        <v>0.346768121553104</v>
      </c>
      <c r="M11" s="1">
        <f>L11+K11</f>
        <v>1.2424251629527</v>
      </c>
      <c r="N11" s="1">
        <f>C11*25/(C11+2781)</f>
        <v>0.825799721835883</v>
      </c>
    </row>
    <row r="12" ht="14.55" spans="1:14">
      <c r="A12" s="10">
        <v>450</v>
      </c>
      <c r="B12" s="11" t="s">
        <v>64</v>
      </c>
      <c r="C12" s="12">
        <v>108</v>
      </c>
      <c r="D12" s="13">
        <v>112</v>
      </c>
      <c r="E12" s="22">
        <v>118</v>
      </c>
      <c r="F12" s="23">
        <v>68</v>
      </c>
      <c r="G12" s="24">
        <v>72</v>
      </c>
      <c r="H12" s="25">
        <v>47</v>
      </c>
      <c r="I12" s="29">
        <v>525</v>
      </c>
      <c r="J12" s="30">
        <v>87.5</v>
      </c>
      <c r="K12" s="1">
        <f>(G12/($G$604+$G$605)+E12/($E$604+$E$605)*N12)/2</f>
        <v>0.974628771763408</v>
      </c>
      <c r="L12" s="1">
        <f>(D12-$E$604-$E$605)/ABS(D12-$D$604)*(($C$604+$C$605)*2/(($C$604+$C$605)*2+110))</f>
        <v>0.254523258386956</v>
      </c>
      <c r="M12" s="1">
        <f>L12+K12</f>
        <v>1.22915203015036</v>
      </c>
      <c r="N12" s="1">
        <f>C12*25/(C12+2781)</f>
        <v>0.934579439252336</v>
      </c>
    </row>
    <row r="13" ht="14.55" spans="1:14">
      <c r="A13" s="10">
        <v>534</v>
      </c>
      <c r="B13" s="11" t="s">
        <v>65</v>
      </c>
      <c r="C13" s="12">
        <v>105</v>
      </c>
      <c r="D13" s="13">
        <v>140</v>
      </c>
      <c r="E13" s="22">
        <v>95</v>
      </c>
      <c r="F13" s="23">
        <v>55</v>
      </c>
      <c r="G13" s="24">
        <v>65</v>
      </c>
      <c r="H13" s="25">
        <v>45</v>
      </c>
      <c r="I13" s="29">
        <v>505</v>
      </c>
      <c r="J13" s="30">
        <v>84.17</v>
      </c>
      <c r="K13" s="1">
        <f>(G13/($G$604+$G$605)+E13/($E$604+$E$605)*N13)/2</f>
        <v>0.811378294617949</v>
      </c>
      <c r="L13" s="1">
        <f>(D13-$E$604-$E$605)/ABS(D13-$D$604)*(($C$604+$C$605)*2/(($C$604+$C$605)*2+110))</f>
        <v>0.408974745183578</v>
      </c>
      <c r="M13" s="1">
        <f>L13+K13</f>
        <v>1.22035303980153</v>
      </c>
      <c r="N13" s="1">
        <f>C13*25/(C13+2781)</f>
        <v>0.90956340956341</v>
      </c>
    </row>
    <row r="14" ht="14.55" customHeight="1" spans="1:14">
      <c r="A14" s="10">
        <v>112</v>
      </c>
      <c r="B14" s="11" t="s">
        <v>66</v>
      </c>
      <c r="C14" s="12">
        <v>105</v>
      </c>
      <c r="D14" s="13">
        <v>130</v>
      </c>
      <c r="E14" s="22">
        <v>120</v>
      </c>
      <c r="F14" s="23">
        <v>45</v>
      </c>
      <c r="G14" s="24">
        <v>45</v>
      </c>
      <c r="H14" s="25">
        <v>40</v>
      </c>
      <c r="I14" s="29">
        <v>485</v>
      </c>
      <c r="J14" s="30">
        <v>80.83</v>
      </c>
      <c r="K14" s="1">
        <f>(G14/($G$604+$G$605)+E14/($E$604+$E$605)*N14)/2</f>
        <v>0.818648449574787</v>
      </c>
      <c r="L14" s="1">
        <f>(D14-$E$604-$E$605)/ABS(D14-$D$604)*(($C$604+$C$605)*2/(($C$604+$C$605)*2+110))</f>
        <v>0.371117360417929</v>
      </c>
      <c r="M14" s="1">
        <f>L14+K14</f>
        <v>1.18976580999272</v>
      </c>
      <c r="N14" s="1">
        <f>C14*25/(C14+2781)</f>
        <v>0.90956340956341</v>
      </c>
    </row>
    <row r="15" ht="14.55" spans="1:14">
      <c r="A15" s="10">
        <v>475</v>
      </c>
      <c r="B15" s="11" t="s">
        <v>67</v>
      </c>
      <c r="C15" s="12">
        <v>68</v>
      </c>
      <c r="D15" s="13">
        <v>125</v>
      </c>
      <c r="E15" s="22">
        <v>65</v>
      </c>
      <c r="F15" s="23">
        <v>65</v>
      </c>
      <c r="G15" s="24">
        <v>115</v>
      </c>
      <c r="H15" s="25">
        <v>80</v>
      </c>
      <c r="I15" s="29">
        <v>518</v>
      </c>
      <c r="J15" s="30">
        <v>86.33</v>
      </c>
      <c r="K15" s="1">
        <f>(G15/($G$604+$G$605)+E15/($E$604+$E$605)*N15)/2</f>
        <v>0.841251559752983</v>
      </c>
      <c r="L15" s="1">
        <f>(D15-$E$604-$E$605)/ABS(D15-$D$604)*(($C$604+$C$605)*2/(($C$604+$C$605)*2+110))</f>
        <v>0.346768121553104</v>
      </c>
      <c r="M15" s="1">
        <f>L15+K15</f>
        <v>1.18801968130609</v>
      </c>
      <c r="N15" s="1">
        <f>C15*25/(C15+2781)</f>
        <v>0.596700596700597</v>
      </c>
    </row>
    <row r="16" ht="14.55" spans="1:14">
      <c r="A16" s="10">
        <v>626</v>
      </c>
      <c r="B16" s="11" t="s">
        <v>68</v>
      </c>
      <c r="C16" s="12">
        <v>95</v>
      </c>
      <c r="D16" s="13">
        <v>110</v>
      </c>
      <c r="E16" s="22">
        <v>95</v>
      </c>
      <c r="F16" s="23">
        <v>40</v>
      </c>
      <c r="G16" s="24">
        <v>95</v>
      </c>
      <c r="H16" s="25">
        <v>55</v>
      </c>
      <c r="I16" s="29">
        <v>490</v>
      </c>
      <c r="J16" s="30">
        <v>81.67</v>
      </c>
      <c r="K16" s="1">
        <f>(G16/($G$604+$G$605)+E16/($E$604+$E$605)*N16)/2</f>
        <v>0.936685646513384</v>
      </c>
      <c r="L16" s="1">
        <f>(D16-$E$604-$E$605)/ABS(D16-$D$604)*(($C$604+$C$605)*2/(($C$604+$C$605)*2+110))</f>
        <v>0.23463697129212</v>
      </c>
      <c r="M16" s="1">
        <f>L16+K16</f>
        <v>1.1713226178055</v>
      </c>
      <c r="N16" s="1">
        <f>C16*25/(C16+2781)</f>
        <v>0.825799721835883</v>
      </c>
    </row>
    <row r="17" ht="14.55" spans="1:14">
      <c r="A17" s="10">
        <v>68</v>
      </c>
      <c r="B17" s="11" t="s">
        <v>69</v>
      </c>
      <c r="C17" s="12">
        <v>90</v>
      </c>
      <c r="D17" s="13">
        <v>130</v>
      </c>
      <c r="E17" s="22">
        <v>80</v>
      </c>
      <c r="F17" s="23">
        <v>65</v>
      </c>
      <c r="G17" s="24">
        <v>85</v>
      </c>
      <c r="H17" s="25">
        <v>55</v>
      </c>
      <c r="I17" s="29">
        <v>505</v>
      </c>
      <c r="J17" s="30">
        <v>84.17</v>
      </c>
      <c r="K17" s="1">
        <f>(G17/($G$604+$G$605)+E17/($E$604+$E$605)*N17)/2</f>
        <v>0.799037417634606</v>
      </c>
      <c r="L17" s="1">
        <f>(D17-$E$604-$E$605)/ABS(D17-$D$604)*(($C$604+$C$605)*2/(($C$604+$C$605)*2+110))</f>
        <v>0.371117360417929</v>
      </c>
      <c r="M17" s="1">
        <f>L17+K17</f>
        <v>1.17015477805253</v>
      </c>
      <c r="N17" s="1">
        <f>C17*25/(C17+2781)</f>
        <v>0.783699059561129</v>
      </c>
    </row>
    <row r="18" ht="14.55" customHeight="1" spans="1:14">
      <c r="A18" s="10">
        <v>136</v>
      </c>
      <c r="B18" s="11" t="s">
        <v>70</v>
      </c>
      <c r="C18" s="12">
        <v>65</v>
      </c>
      <c r="D18" s="13">
        <v>130</v>
      </c>
      <c r="E18" s="22">
        <v>60</v>
      </c>
      <c r="F18" s="23">
        <v>95</v>
      </c>
      <c r="G18" s="24">
        <v>110</v>
      </c>
      <c r="H18" s="25">
        <v>65</v>
      </c>
      <c r="I18" s="29">
        <v>525</v>
      </c>
      <c r="J18" s="30">
        <v>87.5</v>
      </c>
      <c r="K18" s="1">
        <f>(G18/($G$604+$G$605)+E18/($E$604+$E$605)*N18)/2</f>
        <v>0.789879616972579</v>
      </c>
      <c r="L18" s="1">
        <f>(D18-$E$604-$E$605)/ABS(D18-$D$604)*(($C$604+$C$605)*2/(($C$604+$C$605)*2+110))</f>
        <v>0.371117360417929</v>
      </c>
      <c r="M18" s="1">
        <f>L18+K18</f>
        <v>1.16099697739051</v>
      </c>
      <c r="N18" s="1">
        <f>C18*25/(C18+2781)</f>
        <v>0.570976809557273</v>
      </c>
    </row>
    <row r="19" ht="14.55" customHeight="1" spans="1:14">
      <c r="A19" s="10">
        <v>389</v>
      </c>
      <c r="B19" s="11" t="s">
        <v>71</v>
      </c>
      <c r="C19" s="12">
        <v>95</v>
      </c>
      <c r="D19" s="13">
        <v>109</v>
      </c>
      <c r="E19" s="22">
        <v>105</v>
      </c>
      <c r="F19" s="23">
        <v>75</v>
      </c>
      <c r="G19" s="24">
        <v>85</v>
      </c>
      <c r="H19" s="25">
        <v>56</v>
      </c>
      <c r="I19" s="29">
        <v>525</v>
      </c>
      <c r="J19" s="30">
        <v>87.5</v>
      </c>
      <c r="K19" s="1">
        <f>(G19/($G$604+$G$605)+E19/($E$604+$E$605)*N19)/2</f>
        <v>0.92411368089921</v>
      </c>
      <c r="L19" s="1">
        <f>(D19-$E$604-$E$605)/ABS(D19-$D$604)*(($C$604+$C$605)*2/(($C$604+$C$605)*2+110))</f>
        <v>0.223873896360444</v>
      </c>
      <c r="M19" s="1">
        <f>L19+K19</f>
        <v>1.14798757725965</v>
      </c>
      <c r="N19" s="1">
        <f>C19*25/(C19+2781)</f>
        <v>0.825799721835883</v>
      </c>
    </row>
    <row r="20" ht="14.55" spans="1:14">
      <c r="A20" s="10">
        <v>214</v>
      </c>
      <c r="B20" s="11" t="s">
        <v>72</v>
      </c>
      <c r="C20" s="12">
        <v>80</v>
      </c>
      <c r="D20" s="13">
        <v>125</v>
      </c>
      <c r="E20" s="22">
        <v>75</v>
      </c>
      <c r="F20" s="23">
        <v>40</v>
      </c>
      <c r="G20" s="24">
        <v>95</v>
      </c>
      <c r="H20" s="25">
        <v>85</v>
      </c>
      <c r="I20" s="29">
        <v>500</v>
      </c>
      <c r="J20" s="30">
        <v>83.33</v>
      </c>
      <c r="K20" s="1">
        <f>(G20/($G$604+$G$605)+E20/($E$604+$E$605)*N20)/2</f>
        <v>0.801146672081444</v>
      </c>
      <c r="L20" s="1">
        <f>(D20-$E$604-$E$605)/ABS(D20-$D$604)*(($C$604+$C$605)*2/(($C$604+$C$605)*2+110))</f>
        <v>0.346768121553104</v>
      </c>
      <c r="M20" s="1">
        <f>L20+K20</f>
        <v>1.14791479363455</v>
      </c>
      <c r="N20" s="1">
        <f>C20*25/(C20+2781)</f>
        <v>0.699056274030059</v>
      </c>
    </row>
    <row r="21" ht="14.55" spans="1:14">
      <c r="A21" s="10">
        <v>306</v>
      </c>
      <c r="B21" s="11" t="s">
        <v>73</v>
      </c>
      <c r="C21" s="12">
        <v>70</v>
      </c>
      <c r="D21" s="13">
        <v>110</v>
      </c>
      <c r="E21" s="22">
        <v>180</v>
      </c>
      <c r="F21" s="23">
        <v>60</v>
      </c>
      <c r="G21" s="24">
        <v>60</v>
      </c>
      <c r="H21" s="25">
        <v>50</v>
      </c>
      <c r="I21" s="29">
        <v>530</v>
      </c>
      <c r="J21" s="30">
        <v>88.33</v>
      </c>
      <c r="K21" s="1">
        <f>(G21/($G$604+$G$605)+E21/($E$604+$E$605)*N21)/2</f>
        <v>0.909005603988221</v>
      </c>
      <c r="L21" s="1">
        <f>(D21-$E$604-$E$605)/ABS(D21-$D$604)*(($C$604+$C$605)*2/(($C$604+$C$605)*2+110))</f>
        <v>0.23463697129212</v>
      </c>
      <c r="M21" s="1">
        <f>L21+K21</f>
        <v>1.14364257528034</v>
      </c>
      <c r="N21" s="1">
        <f>C21*25/(C21+2781)</f>
        <v>0.61381971238162</v>
      </c>
    </row>
    <row r="22" ht="14.55" spans="1:14">
      <c r="A22" s="10">
        <v>260</v>
      </c>
      <c r="B22" s="11" t="s">
        <v>74</v>
      </c>
      <c r="C22" s="12">
        <v>100</v>
      </c>
      <c r="D22" s="13">
        <v>110</v>
      </c>
      <c r="E22" s="22">
        <v>90</v>
      </c>
      <c r="F22" s="23">
        <v>85</v>
      </c>
      <c r="G22" s="24">
        <v>90</v>
      </c>
      <c r="H22" s="25">
        <v>60</v>
      </c>
      <c r="I22" s="29">
        <v>535</v>
      </c>
      <c r="J22" s="30">
        <v>89.17</v>
      </c>
      <c r="K22" s="1">
        <f>(G22/($G$604+$G$605)+E22/($E$604+$E$605)*N22)/2</f>
        <v>0.907053895488371</v>
      </c>
      <c r="L22" s="1">
        <f>(D22-$E$604-$E$605)/ABS(D22-$D$604)*(($C$604+$C$605)*2/(($C$604+$C$605)*2+110))</f>
        <v>0.23463697129212</v>
      </c>
      <c r="M22" s="1">
        <f>L22+K22</f>
        <v>1.14169086678049</v>
      </c>
      <c r="N22" s="1">
        <f>C22*25/(C22+2781)</f>
        <v>0.867754251995835</v>
      </c>
    </row>
    <row r="23" ht="14.55" spans="1:14">
      <c r="A23" s="10">
        <v>232</v>
      </c>
      <c r="B23" s="11" t="s">
        <v>75</v>
      </c>
      <c r="C23" s="12">
        <v>90</v>
      </c>
      <c r="D23" s="13">
        <v>120</v>
      </c>
      <c r="E23" s="22">
        <v>120</v>
      </c>
      <c r="F23" s="23">
        <v>60</v>
      </c>
      <c r="G23" s="24">
        <v>60</v>
      </c>
      <c r="H23" s="25">
        <v>50</v>
      </c>
      <c r="I23" s="29">
        <v>500</v>
      </c>
      <c r="J23" s="30">
        <v>83.33</v>
      </c>
      <c r="K23" s="1">
        <f>(G23/($G$604+$G$605)+E23/($E$604+$E$605)*N23)/2</f>
        <v>0.823355841769053</v>
      </c>
      <c r="L23" s="1">
        <f>(D23-$E$604-$E$605)/ABS(D23-$D$604)*(($C$604+$C$605)*2/(($C$604+$C$605)*2+110))</f>
        <v>0.317279787292765</v>
      </c>
      <c r="M23" s="1">
        <f>L23+K23</f>
        <v>1.14063562906182</v>
      </c>
      <c r="N23" s="1">
        <f>C23*25/(C23+2781)</f>
        <v>0.783699059561129</v>
      </c>
    </row>
    <row r="24" ht="14.55" spans="1:14">
      <c r="A24" s="10">
        <v>212</v>
      </c>
      <c r="B24" s="11" t="s">
        <v>76</v>
      </c>
      <c r="C24" s="12">
        <v>70</v>
      </c>
      <c r="D24" s="13">
        <v>130</v>
      </c>
      <c r="E24" s="22">
        <v>100</v>
      </c>
      <c r="F24" s="23">
        <v>55</v>
      </c>
      <c r="G24" s="24">
        <v>80</v>
      </c>
      <c r="H24" s="25">
        <v>65</v>
      </c>
      <c r="I24" s="29">
        <v>500</v>
      </c>
      <c r="J24" s="30">
        <v>83.33</v>
      </c>
      <c r="K24" s="1">
        <f>(G24/($G$604+$G$605)+E24/($E$604+$E$605)*N24)/2</f>
        <v>0.764400841008764</v>
      </c>
      <c r="L24" s="1">
        <f>(D24-$E$604-$E$605)/ABS(D24-$D$604)*(($C$604+$C$605)*2/(($C$604+$C$605)*2+110))</f>
        <v>0.371117360417929</v>
      </c>
      <c r="M24" s="1">
        <f>L24+K24</f>
        <v>1.13551820142669</v>
      </c>
      <c r="N24" s="1">
        <f>C24*25/(C24+2781)</f>
        <v>0.61381971238162</v>
      </c>
    </row>
    <row r="25" ht="14.55" spans="1:14">
      <c r="A25" s="10">
        <v>348</v>
      </c>
      <c r="B25" s="11" t="s">
        <v>77</v>
      </c>
      <c r="C25" s="12">
        <v>75</v>
      </c>
      <c r="D25" s="13">
        <v>125</v>
      </c>
      <c r="E25" s="22">
        <v>100</v>
      </c>
      <c r="F25" s="23">
        <v>70</v>
      </c>
      <c r="G25" s="24">
        <v>80</v>
      </c>
      <c r="H25" s="25">
        <v>45</v>
      </c>
      <c r="I25" s="29">
        <v>495</v>
      </c>
      <c r="J25" s="30">
        <v>82.5</v>
      </c>
      <c r="K25" s="1">
        <f>(G25/($G$604+$G$605)+E25/($E$604+$E$605)*N25)/2</f>
        <v>0.786638200966014</v>
      </c>
      <c r="L25" s="1">
        <f>(D25-$E$604-$E$605)/ABS(D25-$D$604)*(($C$604+$C$605)*2/(($C$604+$C$605)*2+110))</f>
        <v>0.346768121553104</v>
      </c>
      <c r="M25" s="1">
        <f>L25+K25</f>
        <v>1.13340632251912</v>
      </c>
      <c r="N25" s="1">
        <f>C25*25/(C25+2781)</f>
        <v>0.656512605042017</v>
      </c>
    </row>
    <row r="26" ht="14.55" customHeight="1" spans="1:14">
      <c r="A26" s="10">
        <v>621</v>
      </c>
      <c r="B26" s="11" t="s">
        <v>78</v>
      </c>
      <c r="C26" s="12">
        <v>77</v>
      </c>
      <c r="D26" s="13">
        <v>120</v>
      </c>
      <c r="E26" s="22">
        <v>90</v>
      </c>
      <c r="F26" s="23">
        <v>60</v>
      </c>
      <c r="G26" s="24">
        <v>90</v>
      </c>
      <c r="H26" s="25">
        <v>48</v>
      </c>
      <c r="I26" s="29">
        <v>485</v>
      </c>
      <c r="J26" s="30">
        <v>80.83</v>
      </c>
      <c r="K26" s="1">
        <f>(G26/($G$604+$G$605)+E26/($E$604+$E$605)*N26)/2</f>
        <v>0.816013632233542</v>
      </c>
      <c r="L26" s="1">
        <f>(D26-$E$604-$E$605)/ABS(D26-$D$604)*(($C$604+$C$605)*2/(($C$604+$C$605)*2+110))</f>
        <v>0.317279787292765</v>
      </c>
      <c r="M26" s="1">
        <f>L26+K26</f>
        <v>1.13329341952631</v>
      </c>
      <c r="N26" s="1">
        <f>C26*25/(C26+2781)</f>
        <v>0.673547935619314</v>
      </c>
    </row>
    <row r="27" ht="14.55" spans="1:14">
      <c r="A27" s="10">
        <v>612</v>
      </c>
      <c r="B27" s="11" t="s">
        <v>79</v>
      </c>
      <c r="C27" s="12">
        <v>76</v>
      </c>
      <c r="D27" s="13">
        <v>147</v>
      </c>
      <c r="E27" s="22">
        <v>90</v>
      </c>
      <c r="F27" s="23">
        <v>60</v>
      </c>
      <c r="G27" s="24">
        <v>70</v>
      </c>
      <c r="H27" s="25">
        <v>97</v>
      </c>
      <c r="I27" s="29">
        <v>540</v>
      </c>
      <c r="J27" s="30">
        <v>90</v>
      </c>
      <c r="K27" s="1">
        <f>(G27/($G$604+$G$605)+E27/($E$604+$E$605)*N27)/2</f>
        <v>0.700851654047262</v>
      </c>
      <c r="L27" s="1">
        <f>(D27-$E$604-$E$605)/ABS(D27-$D$604)*(($C$604+$C$605)*2/(($C$604+$C$605)*2+110))</f>
        <v>0.429418172598811</v>
      </c>
      <c r="M27" s="1">
        <f>L27+K27</f>
        <v>1.13026982664607</v>
      </c>
      <c r="N27" s="1">
        <f>C27*25/(C27+2781)</f>
        <v>0.665033251662583</v>
      </c>
    </row>
    <row r="28" ht="14.55" spans="1:14">
      <c r="A28" s="10">
        <v>477</v>
      </c>
      <c r="B28" s="11" t="s">
        <v>80</v>
      </c>
      <c r="C28" s="12">
        <v>45</v>
      </c>
      <c r="D28" s="13">
        <v>100</v>
      </c>
      <c r="E28" s="22">
        <v>135</v>
      </c>
      <c r="F28" s="23">
        <v>65</v>
      </c>
      <c r="G28" s="24">
        <v>135</v>
      </c>
      <c r="H28" s="25">
        <v>45</v>
      </c>
      <c r="I28" s="29">
        <v>525</v>
      </c>
      <c r="J28" s="30">
        <v>87.5</v>
      </c>
      <c r="K28" s="1">
        <f>(G28/($G$604+$G$605)+E28/($E$604+$E$605)*N28)/2</f>
        <v>1.03032562812533</v>
      </c>
      <c r="L28" s="1">
        <f>(D28-$E$604-$E$605)/ABS(D28-$D$604)*(($C$604+$C$605)*2/(($C$604+$C$605)*2+110))</f>
        <v>0.0916277471953895</v>
      </c>
      <c r="M28" s="1">
        <f>L28+K28</f>
        <v>1.12195337532072</v>
      </c>
      <c r="N28" s="1">
        <f>C28*25/(C28+2781)</f>
        <v>0.398089171974522</v>
      </c>
    </row>
    <row r="29" ht="14.55" spans="1:14">
      <c r="A29" s="10">
        <v>623</v>
      </c>
      <c r="B29" s="11" t="s">
        <v>81</v>
      </c>
      <c r="C29" s="12">
        <v>89</v>
      </c>
      <c r="D29" s="13">
        <v>124</v>
      </c>
      <c r="E29" s="22">
        <v>80</v>
      </c>
      <c r="F29" s="23">
        <v>55</v>
      </c>
      <c r="G29" s="24">
        <v>80</v>
      </c>
      <c r="H29" s="25">
        <v>55</v>
      </c>
      <c r="I29" s="29">
        <v>483</v>
      </c>
      <c r="J29" s="30">
        <v>80.5</v>
      </c>
      <c r="K29" s="1">
        <f>(G29/($G$604+$G$605)+E29/($E$604+$E$605)*N29)/2</f>
        <v>0.7677288470768</v>
      </c>
      <c r="L29" s="1">
        <f>(D29-$E$604-$E$605)/ABS(D29-$D$604)*(($C$604+$C$605)*2/(($C$604+$C$605)*2+110))</f>
        <v>0.341329592193512</v>
      </c>
      <c r="M29" s="1">
        <f>L29+K29</f>
        <v>1.10905843927031</v>
      </c>
      <c r="N29" s="1">
        <f>C29*25/(C29+2781)</f>
        <v>0.775261324041812</v>
      </c>
    </row>
    <row r="30" ht="14.55" spans="1:14">
      <c r="A30" s="10">
        <v>473</v>
      </c>
      <c r="B30" s="11" t="s">
        <v>82</v>
      </c>
      <c r="C30" s="12">
        <v>110</v>
      </c>
      <c r="D30" s="13">
        <v>130</v>
      </c>
      <c r="E30" s="22">
        <v>80</v>
      </c>
      <c r="F30" s="23">
        <v>70</v>
      </c>
      <c r="G30" s="24">
        <v>60</v>
      </c>
      <c r="H30" s="25">
        <v>80</v>
      </c>
      <c r="I30" s="29">
        <v>530</v>
      </c>
      <c r="J30" s="30">
        <v>88.33</v>
      </c>
      <c r="K30" s="1">
        <f>(G30/($G$604+$G$605)+E30/($E$604+$E$605)*N30)/2</f>
        <v>0.729882694018703</v>
      </c>
      <c r="L30" s="1">
        <f>(D30-$E$604-$E$605)/ABS(D30-$D$604)*(($C$604+$C$605)*2/(($C$604+$C$605)*2+110))</f>
        <v>0.371117360417929</v>
      </c>
      <c r="M30" s="1">
        <f>L30+K30</f>
        <v>1.10100005443663</v>
      </c>
      <c r="N30" s="1">
        <f>C30*25/(C30+2781)</f>
        <v>0.951227948806641</v>
      </c>
    </row>
    <row r="31" ht="14.55" spans="1:14">
      <c r="A31" s="10">
        <v>217</v>
      </c>
      <c r="B31" s="11" t="s">
        <v>83</v>
      </c>
      <c r="C31" s="12">
        <v>90</v>
      </c>
      <c r="D31" s="13">
        <v>130</v>
      </c>
      <c r="E31" s="22">
        <v>75</v>
      </c>
      <c r="F31" s="23">
        <v>75</v>
      </c>
      <c r="G31" s="24">
        <v>75</v>
      </c>
      <c r="H31" s="25">
        <v>55</v>
      </c>
      <c r="I31" s="29">
        <v>500</v>
      </c>
      <c r="J31" s="30">
        <v>83.33</v>
      </c>
      <c r="K31" s="1">
        <f>(G31/($G$604+$G$605)+E31/($E$604+$E$605)*N31)/2</f>
        <v>0.723042003707245</v>
      </c>
      <c r="L31" s="1">
        <f>(D31-$E$604-$E$605)/ABS(D31-$D$604)*(($C$604+$C$605)*2/(($C$604+$C$605)*2+110))</f>
        <v>0.371117360417929</v>
      </c>
      <c r="M31" s="1">
        <f>L31+K31</f>
        <v>1.09415936412517</v>
      </c>
      <c r="N31" s="1">
        <f>C31*25/(C31+2781)</f>
        <v>0.783699059561129</v>
      </c>
    </row>
    <row r="32" ht="14.55" spans="1:14">
      <c r="A32" s="10">
        <v>628</v>
      </c>
      <c r="B32" s="11" t="s">
        <v>84</v>
      </c>
      <c r="C32" s="12">
        <v>100</v>
      </c>
      <c r="D32" s="13">
        <v>123</v>
      </c>
      <c r="E32" s="22">
        <v>75</v>
      </c>
      <c r="F32" s="23">
        <v>57</v>
      </c>
      <c r="G32" s="24">
        <v>75</v>
      </c>
      <c r="H32" s="25">
        <v>80</v>
      </c>
      <c r="I32" s="29">
        <v>510</v>
      </c>
      <c r="J32" s="30">
        <v>85</v>
      </c>
      <c r="K32" s="1">
        <f>(G32/($G$604+$G$605)+E32/($E$604+$E$605)*N32)/2</f>
        <v>0.755878246240309</v>
      </c>
      <c r="L32" s="1">
        <f>(D32-$E$604-$E$605)/ABS(D32-$D$604)*(($C$604+$C$605)*2/(($C$604+$C$605)*2+110))</f>
        <v>0.335675164210526</v>
      </c>
      <c r="M32" s="1">
        <f>L32+K32</f>
        <v>1.09155341045083</v>
      </c>
      <c r="N32" s="1">
        <f>C32*25/(C32+2781)</f>
        <v>0.867754251995835</v>
      </c>
    </row>
    <row r="33" ht="14.55" spans="1:14">
      <c r="A33" s="10">
        <v>89</v>
      </c>
      <c r="B33" s="11" t="s">
        <v>85</v>
      </c>
      <c r="C33" s="12">
        <v>105</v>
      </c>
      <c r="D33" s="13">
        <v>105</v>
      </c>
      <c r="E33" s="22">
        <v>75</v>
      </c>
      <c r="F33" s="23">
        <v>65</v>
      </c>
      <c r="G33" s="24">
        <v>100</v>
      </c>
      <c r="H33" s="25">
        <v>50</v>
      </c>
      <c r="I33" s="29">
        <v>500</v>
      </c>
      <c r="J33" s="30">
        <v>83.33</v>
      </c>
      <c r="K33" s="1">
        <f>(G33/($G$604+$G$605)+E33/($E$604+$E$605)*N33)/2</f>
        <v>0.911174102637283</v>
      </c>
      <c r="L33" s="1">
        <f>(D33-$E$604-$E$605)/ABS(D33-$D$604)*(($C$604+$C$605)*2/(($C$604+$C$605)*2+110))</f>
        <v>0.174173701380192</v>
      </c>
      <c r="M33" s="1">
        <f>L33+K33</f>
        <v>1.08534780401748</v>
      </c>
      <c r="N33" s="1">
        <f>C33*25/(C33+2781)</f>
        <v>0.90956340956341</v>
      </c>
    </row>
    <row r="34" ht="14.55" spans="1:14">
      <c r="A34" s="10">
        <v>76</v>
      </c>
      <c r="B34" s="11" t="s">
        <v>86</v>
      </c>
      <c r="C34" s="12">
        <v>80</v>
      </c>
      <c r="D34" s="13">
        <v>110</v>
      </c>
      <c r="E34" s="22">
        <v>130</v>
      </c>
      <c r="F34" s="23">
        <v>55</v>
      </c>
      <c r="G34" s="24">
        <v>65</v>
      </c>
      <c r="H34" s="25">
        <v>45</v>
      </c>
      <c r="I34" s="29">
        <v>485</v>
      </c>
      <c r="J34" s="30">
        <v>80.83</v>
      </c>
      <c r="K34" s="1">
        <f>(G34/($G$604+$G$605)+E34/($E$604+$E$605)*N34)/2</f>
        <v>0.834654798915619</v>
      </c>
      <c r="L34" s="1">
        <f>(D34-$E$604-$E$605)/ABS(D34-$D$604)*(($C$604+$C$605)*2/(($C$604+$C$605)*2+110))</f>
        <v>0.23463697129212</v>
      </c>
      <c r="M34" s="1">
        <f>L34+K34</f>
        <v>1.06929177020774</v>
      </c>
      <c r="N34" s="1">
        <f>C34*25/(C34+2781)</f>
        <v>0.699056274030059</v>
      </c>
    </row>
    <row r="35" ht="14.55" spans="1:14">
      <c r="A35" s="10">
        <v>106</v>
      </c>
      <c r="B35" s="11" t="s">
        <v>87</v>
      </c>
      <c r="C35" s="12">
        <v>50</v>
      </c>
      <c r="D35" s="13">
        <v>120</v>
      </c>
      <c r="E35" s="22">
        <v>53</v>
      </c>
      <c r="F35" s="23">
        <v>35</v>
      </c>
      <c r="G35" s="24">
        <v>110</v>
      </c>
      <c r="H35" s="25">
        <v>87</v>
      </c>
      <c r="I35" s="29">
        <v>455</v>
      </c>
      <c r="J35" s="30">
        <v>75.83</v>
      </c>
      <c r="K35" s="1">
        <f>(G35/($G$604+$G$605)+E35/($E$604+$E$605)*N35)/2</f>
        <v>0.733329067297124</v>
      </c>
      <c r="L35" s="1">
        <f>(D35-$E$604-$E$605)/ABS(D35-$D$604)*(($C$604+$C$605)*2/(($C$604+$C$605)*2+110))</f>
        <v>0.317279787292765</v>
      </c>
      <c r="M35" s="1">
        <f>L35+K35</f>
        <v>1.05060885458989</v>
      </c>
      <c r="N35" s="1">
        <f>C35*25/(C35+2781)</f>
        <v>0.441540091840339</v>
      </c>
    </row>
    <row r="36" ht="14.55" spans="1:14">
      <c r="A36" s="10">
        <v>530</v>
      </c>
      <c r="B36" s="11" t="s">
        <v>88</v>
      </c>
      <c r="C36" s="12">
        <v>110</v>
      </c>
      <c r="D36" s="13">
        <v>135</v>
      </c>
      <c r="E36" s="22">
        <v>60</v>
      </c>
      <c r="F36" s="23">
        <v>50</v>
      </c>
      <c r="G36" s="24">
        <v>65</v>
      </c>
      <c r="H36" s="25">
        <v>88</v>
      </c>
      <c r="I36" s="29">
        <v>508</v>
      </c>
      <c r="J36" s="30">
        <v>84.67</v>
      </c>
      <c r="K36" s="1">
        <f>(G36/($G$604+$G$605)+E36/($E$604+$E$605)*N36)/2</f>
        <v>0.658582475234874</v>
      </c>
      <c r="L36" s="1">
        <f>(D36-$E$604-$E$605)/ABS(D36-$D$604)*(($C$604+$C$605)*2/(($C$604+$C$605)*2+110))</f>
        <v>0.391563251535137</v>
      </c>
      <c r="M36" s="1">
        <f>L36+K36</f>
        <v>1.05014572677001</v>
      </c>
      <c r="N36" s="1">
        <f>C36*25/(C36+2781)</f>
        <v>0.951227948806641</v>
      </c>
    </row>
    <row r="37" ht="14.55" spans="1:14">
      <c r="A37" s="10">
        <v>635</v>
      </c>
      <c r="B37" s="11" t="s">
        <v>89</v>
      </c>
      <c r="C37" s="12">
        <v>92</v>
      </c>
      <c r="D37" s="13">
        <v>105</v>
      </c>
      <c r="E37" s="22">
        <v>90</v>
      </c>
      <c r="F37" s="23">
        <v>125</v>
      </c>
      <c r="G37" s="24">
        <v>90</v>
      </c>
      <c r="H37" s="25">
        <v>98</v>
      </c>
      <c r="I37" s="29">
        <v>600</v>
      </c>
      <c r="J37" s="30">
        <v>100</v>
      </c>
      <c r="K37" s="1">
        <f>(G37/($G$604+$G$605)+E37/($E$604+$E$605)*N37)/2</f>
        <v>0.875553046821496</v>
      </c>
      <c r="L37" s="1">
        <f>(D37-$E$604-$E$605)/ABS(D37-$D$604)*(($C$604+$C$605)*2/(($C$604+$C$605)*2+110))</f>
        <v>0.174173701380192</v>
      </c>
      <c r="M37" s="1">
        <f>L37+K37</f>
        <v>1.04972674820169</v>
      </c>
      <c r="N37" s="1">
        <f>C37*25/(C37+2781)</f>
        <v>0.800556909154194</v>
      </c>
    </row>
    <row r="38" ht="14.55" spans="1:14">
      <c r="A38" s="10">
        <v>405</v>
      </c>
      <c r="B38" s="11" t="s">
        <v>90</v>
      </c>
      <c r="C38" s="12">
        <v>80</v>
      </c>
      <c r="D38" s="13">
        <v>120</v>
      </c>
      <c r="E38" s="22">
        <v>79</v>
      </c>
      <c r="F38" s="23">
        <v>95</v>
      </c>
      <c r="G38" s="24">
        <v>79</v>
      </c>
      <c r="H38" s="25">
        <v>70</v>
      </c>
      <c r="I38" s="29">
        <v>523</v>
      </c>
      <c r="J38" s="30">
        <v>87.17</v>
      </c>
      <c r="K38" s="1">
        <f>(G38/($G$604+$G$605)+E38/($E$604+$E$605)*N38)/2</f>
        <v>0.726774948953163</v>
      </c>
      <c r="L38" s="1">
        <f>(D38-$E$604-$E$605)/ABS(D38-$D$604)*(($C$604+$C$605)*2/(($C$604+$C$605)*2+110))</f>
        <v>0.317279787292765</v>
      </c>
      <c r="M38" s="1">
        <f>L38+K38</f>
        <v>1.04405473624593</v>
      </c>
      <c r="N38" s="1">
        <f>C38*25/(C38+2781)</f>
        <v>0.699056274030059</v>
      </c>
    </row>
    <row r="39" ht="14.55" spans="1:14">
      <c r="A39" s="10">
        <v>466</v>
      </c>
      <c r="B39" s="11" t="s">
        <v>91</v>
      </c>
      <c r="C39" s="12">
        <v>75</v>
      </c>
      <c r="D39" s="13">
        <v>123</v>
      </c>
      <c r="E39" s="22">
        <v>67</v>
      </c>
      <c r="F39" s="23">
        <v>95</v>
      </c>
      <c r="G39" s="24">
        <v>85</v>
      </c>
      <c r="H39" s="25">
        <v>95</v>
      </c>
      <c r="I39" s="29">
        <v>540</v>
      </c>
      <c r="J39" s="30">
        <v>90</v>
      </c>
      <c r="K39" s="1">
        <f>(G39/($G$604+$G$605)+E39/($E$604+$E$605)*N39)/2</f>
        <v>0.701585208558958</v>
      </c>
      <c r="L39" s="1">
        <f>(D39-$E$604-$E$605)/ABS(D39-$D$604)*(($C$604+$C$605)*2/(($C$604+$C$605)*2+110))</f>
        <v>0.335675164210526</v>
      </c>
      <c r="M39" s="1">
        <f>L39+K39</f>
        <v>1.03726037276948</v>
      </c>
      <c r="N39" s="1">
        <f>C39*25/(C39+2781)</f>
        <v>0.656512605042017</v>
      </c>
    </row>
    <row r="40" ht="14.55" spans="1:14">
      <c r="A40" s="10">
        <v>297</v>
      </c>
      <c r="B40" s="11" t="s">
        <v>92</v>
      </c>
      <c r="C40" s="12">
        <v>144</v>
      </c>
      <c r="D40" s="13">
        <v>120</v>
      </c>
      <c r="E40" s="22">
        <v>60</v>
      </c>
      <c r="F40" s="23">
        <v>40</v>
      </c>
      <c r="G40" s="24">
        <v>60</v>
      </c>
      <c r="H40" s="25">
        <v>50</v>
      </c>
      <c r="I40" s="29">
        <v>474</v>
      </c>
      <c r="J40" s="30">
        <v>79</v>
      </c>
      <c r="K40" s="1">
        <f>(G40/($G$604+$G$605)+E40/($E$604+$E$605)*N40)/2</f>
        <v>0.718152320116946</v>
      </c>
      <c r="L40" s="1">
        <f>(D40-$E$604-$E$605)/ABS(D40-$D$604)*(($C$604+$C$605)*2/(($C$604+$C$605)*2+110))</f>
        <v>0.317279787292765</v>
      </c>
      <c r="M40" s="1">
        <f>L40+K40</f>
        <v>1.03543210740971</v>
      </c>
      <c r="N40" s="1">
        <f>C40*25/(C40+2781)</f>
        <v>1.23076923076923</v>
      </c>
    </row>
    <row r="41" ht="14.55" spans="1:14">
      <c r="A41" s="10">
        <v>604</v>
      </c>
      <c r="B41" s="11" t="s">
        <v>93</v>
      </c>
      <c r="C41" s="12">
        <v>85</v>
      </c>
      <c r="D41" s="13">
        <v>115</v>
      </c>
      <c r="E41" s="22">
        <v>80</v>
      </c>
      <c r="F41" s="23">
        <v>105</v>
      </c>
      <c r="G41" s="24">
        <v>80</v>
      </c>
      <c r="H41" s="25">
        <v>50</v>
      </c>
      <c r="I41" s="29">
        <v>515</v>
      </c>
      <c r="J41" s="30">
        <v>85.83</v>
      </c>
      <c r="K41" s="1">
        <f>(G41/($G$604+$G$605)+E41/($E$604+$E$605)*N41)/2</f>
        <v>0.753640483928759</v>
      </c>
      <c r="L41" s="1">
        <f>(D41-$E$604-$E$605)/ABS(D41-$D$604)*(($C$604+$C$605)*2/(($C$604+$C$605)*2+110))</f>
        <v>0.280833440558502</v>
      </c>
      <c r="M41" s="1">
        <f>L41+K41</f>
        <v>1.03447392448726</v>
      </c>
      <c r="N41" s="1">
        <f>C41*25/(C41+2781)</f>
        <v>0.741451500348918</v>
      </c>
    </row>
    <row r="42" ht="14.55" spans="1:14">
      <c r="A42" s="10">
        <v>127</v>
      </c>
      <c r="B42" s="11" t="s">
        <v>94</v>
      </c>
      <c r="C42" s="12">
        <v>65</v>
      </c>
      <c r="D42" s="13">
        <v>125</v>
      </c>
      <c r="E42" s="22">
        <v>100</v>
      </c>
      <c r="F42" s="23">
        <v>55</v>
      </c>
      <c r="G42" s="24">
        <v>70</v>
      </c>
      <c r="H42" s="25">
        <v>85</v>
      </c>
      <c r="I42" s="29">
        <v>500</v>
      </c>
      <c r="J42" s="30">
        <v>83.33</v>
      </c>
      <c r="K42" s="1">
        <f>(G42/($G$604+$G$605)+E42/($E$604+$E$605)*N42)/2</f>
        <v>0.686500118202836</v>
      </c>
      <c r="L42" s="1">
        <f>(D42-$E$604-$E$605)/ABS(D42-$D$604)*(($C$604+$C$605)*2/(($C$604+$C$605)*2+110))</f>
        <v>0.346768121553104</v>
      </c>
      <c r="M42" s="1">
        <f>L42+K42</f>
        <v>1.03326823975594</v>
      </c>
      <c r="N42" s="1">
        <f>C42*25/(C42+2781)</f>
        <v>0.570976809557273</v>
      </c>
    </row>
    <row r="43" ht="14.55" spans="1:14">
      <c r="A43" s="10">
        <v>625</v>
      </c>
      <c r="B43" s="11" t="s">
        <v>95</v>
      </c>
      <c r="C43" s="12">
        <v>65</v>
      </c>
      <c r="D43" s="13">
        <v>125</v>
      </c>
      <c r="E43" s="22">
        <v>100</v>
      </c>
      <c r="F43" s="23">
        <v>60</v>
      </c>
      <c r="G43" s="24">
        <v>70</v>
      </c>
      <c r="H43" s="25">
        <v>70</v>
      </c>
      <c r="I43" s="29">
        <v>490</v>
      </c>
      <c r="J43" s="30">
        <v>81.67</v>
      </c>
      <c r="K43" s="1">
        <f>(G43/($G$604+$G$605)+E43/($E$604+$E$605)*N43)/2</f>
        <v>0.686500118202836</v>
      </c>
      <c r="L43" s="1">
        <f>(D43-$E$604-$E$605)/ABS(D43-$D$604)*(($C$604+$C$605)*2/(($C$604+$C$605)*2+110))</f>
        <v>0.346768121553104</v>
      </c>
      <c r="M43" s="1">
        <f>L43+K43</f>
        <v>1.03326823975594</v>
      </c>
      <c r="N43" s="1">
        <f>C43*25/(C43+2781)</f>
        <v>0.570976809557273</v>
      </c>
    </row>
    <row r="44" ht="14.55" spans="1:14">
      <c r="A44" s="10">
        <v>598</v>
      </c>
      <c r="B44" s="11" t="s">
        <v>96</v>
      </c>
      <c r="C44" s="12">
        <v>74</v>
      </c>
      <c r="D44" s="13">
        <v>94</v>
      </c>
      <c r="E44" s="22">
        <v>131</v>
      </c>
      <c r="F44" s="23">
        <v>54</v>
      </c>
      <c r="G44" s="24">
        <v>116</v>
      </c>
      <c r="H44" s="25">
        <v>20</v>
      </c>
      <c r="I44" s="29">
        <v>489</v>
      </c>
      <c r="J44" s="30">
        <v>81.5</v>
      </c>
      <c r="K44" s="1">
        <f>(G44/($G$604+$G$605)+E44/($E$604+$E$605)*N44)/2</f>
        <v>1.08693347238607</v>
      </c>
      <c r="L44" s="1">
        <f>(D44-$E$604-$E$605)/ABS(D44-$D$604)*(($C$604+$C$605)*2/(($C$604+$C$605)*2+110))</f>
        <v>-0.0583902733087853</v>
      </c>
      <c r="M44" s="1">
        <f>L44+K44</f>
        <v>1.02854319907729</v>
      </c>
      <c r="N44" s="1">
        <f>C44*25/(C44+2781)</f>
        <v>0.647985989492119</v>
      </c>
    </row>
    <row r="45" ht="14.55" spans="1:14">
      <c r="A45" s="10">
        <v>614</v>
      </c>
      <c r="B45" s="11" t="s">
        <v>97</v>
      </c>
      <c r="C45" s="12">
        <v>95</v>
      </c>
      <c r="D45" s="13">
        <v>110</v>
      </c>
      <c r="E45" s="22">
        <v>80</v>
      </c>
      <c r="F45" s="23">
        <v>70</v>
      </c>
      <c r="G45" s="24">
        <v>80</v>
      </c>
      <c r="H45" s="25">
        <v>50</v>
      </c>
      <c r="I45" s="29">
        <v>485</v>
      </c>
      <c r="J45" s="30">
        <v>80.83</v>
      </c>
      <c r="K45" s="1">
        <f>(G45/($G$604+$G$605)+E45/($E$604+$E$605)*N45)/2</f>
        <v>0.788787912853376</v>
      </c>
      <c r="L45" s="1">
        <f>(D45-$E$604-$E$605)/ABS(D45-$D$604)*(($C$604+$C$605)*2/(($C$604+$C$605)*2+110))</f>
        <v>0.23463697129212</v>
      </c>
      <c r="M45" s="1">
        <f>L45+K45</f>
        <v>1.0234248841455</v>
      </c>
      <c r="N45" s="1">
        <f>C45*25/(C45+2781)</f>
        <v>0.825799721835883</v>
      </c>
    </row>
    <row r="46" ht="14.55" spans="1:14">
      <c r="A46" s="10">
        <v>565</v>
      </c>
      <c r="B46" s="11" t="s">
        <v>98</v>
      </c>
      <c r="C46" s="12">
        <v>74</v>
      </c>
      <c r="D46" s="13">
        <v>108</v>
      </c>
      <c r="E46" s="22">
        <v>133</v>
      </c>
      <c r="F46" s="23">
        <v>83</v>
      </c>
      <c r="G46" s="24">
        <v>65</v>
      </c>
      <c r="H46" s="25">
        <v>32</v>
      </c>
      <c r="I46" s="29">
        <v>495</v>
      </c>
      <c r="J46" s="30">
        <v>82.5</v>
      </c>
      <c r="K46" s="1">
        <f>(G46/($G$604+$G$605)+E46/($E$604+$E$605)*N46)/2</f>
        <v>0.810199115672422</v>
      </c>
      <c r="L46" s="1">
        <f>(D46-$E$604-$E$605)/ABS(D46-$D$604)*(($C$604+$C$605)*2/(($C$604+$C$605)*2+110))</f>
        <v>0.212502401211023</v>
      </c>
      <c r="M46" s="1">
        <f>L46+K46</f>
        <v>1.02270151688345</v>
      </c>
      <c r="N46" s="1">
        <f>C46*25/(C46+2781)</f>
        <v>0.647985989492119</v>
      </c>
    </row>
    <row r="47" ht="14.55" spans="1:14">
      <c r="A47" s="10">
        <v>538</v>
      </c>
      <c r="B47" s="11" t="s">
        <v>99</v>
      </c>
      <c r="C47" s="12">
        <v>120</v>
      </c>
      <c r="D47" s="13">
        <v>100</v>
      </c>
      <c r="E47" s="22">
        <v>85</v>
      </c>
      <c r="F47" s="23">
        <v>30</v>
      </c>
      <c r="G47" s="24">
        <v>85</v>
      </c>
      <c r="H47" s="25">
        <v>45</v>
      </c>
      <c r="I47" s="29">
        <v>465</v>
      </c>
      <c r="J47" s="30">
        <v>77.5</v>
      </c>
      <c r="K47" s="1">
        <f>(G47/($G$604+$G$605)+E47/($E$604+$E$605)*N47)/2</f>
        <v>0.930321140950382</v>
      </c>
      <c r="L47" s="1">
        <f>(D47-$E$604-$E$605)/ABS(D47-$D$604)*(($C$604+$C$605)*2/(($C$604+$C$605)*2+110))</f>
        <v>0.0916277471953895</v>
      </c>
      <c r="M47" s="1">
        <f>L47+K47</f>
        <v>1.02194888814577</v>
      </c>
      <c r="N47" s="1">
        <f>C47*25/(C47+2781)</f>
        <v>1.03412616339193</v>
      </c>
    </row>
    <row r="48" ht="14.55" spans="1:14">
      <c r="A48" s="10">
        <v>160</v>
      </c>
      <c r="B48" s="11" t="s">
        <v>100</v>
      </c>
      <c r="C48" s="12">
        <v>85</v>
      </c>
      <c r="D48" s="13">
        <v>105</v>
      </c>
      <c r="E48" s="22">
        <v>100</v>
      </c>
      <c r="F48" s="23">
        <v>79</v>
      </c>
      <c r="G48" s="24">
        <v>83</v>
      </c>
      <c r="H48" s="25">
        <v>78</v>
      </c>
      <c r="I48" s="29">
        <v>530</v>
      </c>
      <c r="J48" s="30">
        <v>88.33</v>
      </c>
      <c r="K48" s="1">
        <f>(G48/($G$604+$G$605)+E48/($E$604+$E$605)*N48)/2</f>
        <v>0.847555718398229</v>
      </c>
      <c r="L48" s="1">
        <f>(D48-$E$604-$E$605)/ABS(D48-$D$604)*(($C$604+$C$605)*2/(($C$604+$C$605)*2+110))</f>
        <v>0.174173701380192</v>
      </c>
      <c r="M48" s="1">
        <f>L48+K48</f>
        <v>1.02172941977842</v>
      </c>
      <c r="N48" s="1">
        <f>C48*25/(C48+2781)</f>
        <v>0.741451500348918</v>
      </c>
    </row>
    <row r="49" ht="14.55" spans="1:14">
      <c r="A49" s="10">
        <v>539</v>
      </c>
      <c r="B49" s="11" t="s">
        <v>101</v>
      </c>
      <c r="C49" s="12">
        <v>75</v>
      </c>
      <c r="D49" s="13">
        <v>125</v>
      </c>
      <c r="E49" s="22">
        <v>75</v>
      </c>
      <c r="F49" s="23">
        <v>30</v>
      </c>
      <c r="G49" s="24">
        <v>75</v>
      </c>
      <c r="H49" s="25">
        <v>85</v>
      </c>
      <c r="I49" s="29">
        <v>465</v>
      </c>
      <c r="J49" s="30">
        <v>77.5</v>
      </c>
      <c r="K49" s="1">
        <f>(G49/($G$604+$G$605)+E49/($E$604+$E$605)*N49)/2</f>
        <v>0.673356491765145</v>
      </c>
      <c r="L49" s="1">
        <f>(D49-$E$604-$E$605)/ABS(D49-$D$604)*(($C$604+$C$605)*2/(($C$604+$C$605)*2+110))</f>
        <v>0.346768121553104</v>
      </c>
      <c r="M49" s="1">
        <f>L49+K49</f>
        <v>1.02012461331825</v>
      </c>
      <c r="N49" s="1">
        <f>C49*25/(C49+2781)</f>
        <v>0.656512605042017</v>
      </c>
    </row>
    <row r="50" ht="14.55" spans="1:14">
      <c r="A50" s="10">
        <v>500</v>
      </c>
      <c r="B50" s="11" t="s">
        <v>102</v>
      </c>
      <c r="C50" s="12">
        <v>110</v>
      </c>
      <c r="D50" s="13">
        <v>123</v>
      </c>
      <c r="E50" s="22">
        <v>65</v>
      </c>
      <c r="F50" s="23">
        <v>100</v>
      </c>
      <c r="G50" s="24">
        <v>65</v>
      </c>
      <c r="H50" s="25">
        <v>65</v>
      </c>
      <c r="I50" s="29">
        <v>528</v>
      </c>
      <c r="J50" s="30">
        <v>88</v>
      </c>
      <c r="K50" s="1">
        <f>(G50/($G$604+$G$605)+E50/($E$604+$E$605)*N50)/2</f>
        <v>0.683355683350884</v>
      </c>
      <c r="L50" s="1">
        <f>(D50-$E$604-$E$605)/ABS(D50-$D$604)*(($C$604+$C$605)*2/(($C$604+$C$605)*2+110))</f>
        <v>0.335675164210526</v>
      </c>
      <c r="M50" s="1">
        <f>L50+K50</f>
        <v>1.01903084756141</v>
      </c>
      <c r="N50" s="1">
        <f>C50*25/(C50+2781)</f>
        <v>0.951227948806641</v>
      </c>
    </row>
    <row r="51" ht="14.55" customHeight="1" spans="1:14">
      <c r="A51" s="10">
        <v>409</v>
      </c>
      <c r="B51" s="11" t="s">
        <v>103</v>
      </c>
      <c r="C51" s="12">
        <v>97</v>
      </c>
      <c r="D51" s="13">
        <v>165</v>
      </c>
      <c r="E51" s="22">
        <v>60</v>
      </c>
      <c r="F51" s="23">
        <v>65</v>
      </c>
      <c r="G51" s="24">
        <v>50</v>
      </c>
      <c r="H51" s="25">
        <v>58</v>
      </c>
      <c r="I51" s="29">
        <v>495</v>
      </c>
      <c r="J51" s="30">
        <v>82.5</v>
      </c>
      <c r="K51" s="1">
        <f>(G51/($G$604+$G$605)+E51/($E$604+$E$605)*N51)/2</f>
        <v>0.541255839209662</v>
      </c>
      <c r="L51" s="1">
        <f>(D51-$E$604-$E$605)/ABS(D51-$D$604)*(($C$604+$C$605)*2/(($C$604+$C$605)*2+110))</f>
        <v>0.467760804286658</v>
      </c>
      <c r="M51" s="1">
        <f>L51+K51</f>
        <v>1.00901664349632</v>
      </c>
      <c r="N51" s="1">
        <f>C51*25/(C51+2781)</f>
        <v>0.842599027102154</v>
      </c>
    </row>
    <row r="52" ht="14.55" spans="1:14">
      <c r="A52" s="10">
        <v>59</v>
      </c>
      <c r="B52" s="11" t="s">
        <v>104</v>
      </c>
      <c r="C52" s="12">
        <v>90</v>
      </c>
      <c r="D52" s="13">
        <v>110</v>
      </c>
      <c r="E52" s="22">
        <v>80</v>
      </c>
      <c r="F52" s="23">
        <v>100</v>
      </c>
      <c r="G52" s="24">
        <v>80</v>
      </c>
      <c r="H52" s="25">
        <v>95</v>
      </c>
      <c r="I52" s="29">
        <v>555</v>
      </c>
      <c r="J52" s="30">
        <v>92.5</v>
      </c>
      <c r="K52" s="1">
        <f>(G52/($G$604+$G$605)+E52/($E$604+$E$605)*N52)/2</f>
        <v>0.771244803954394</v>
      </c>
      <c r="L52" s="1">
        <f>(D52-$E$604-$E$605)/ABS(D52-$D$604)*(($C$604+$C$605)*2/(($C$604+$C$605)*2+110))</f>
        <v>0.23463697129212</v>
      </c>
      <c r="M52" s="1">
        <f>L52+K52</f>
        <v>1.00588177524651</v>
      </c>
      <c r="N52" s="1">
        <f>C52*25/(C52+2781)</f>
        <v>0.783699059561129</v>
      </c>
    </row>
    <row r="53" ht="14.55" spans="1:14">
      <c r="A53" s="10">
        <v>461</v>
      </c>
      <c r="B53" s="11" t="s">
        <v>105</v>
      </c>
      <c r="C53" s="12">
        <v>70</v>
      </c>
      <c r="D53" s="13">
        <v>120</v>
      </c>
      <c r="E53" s="22">
        <v>65</v>
      </c>
      <c r="F53" s="23">
        <v>45</v>
      </c>
      <c r="G53" s="24">
        <v>85</v>
      </c>
      <c r="H53" s="25">
        <v>125</v>
      </c>
      <c r="I53" s="29">
        <v>510</v>
      </c>
      <c r="J53" s="30">
        <v>85</v>
      </c>
      <c r="K53" s="1">
        <f>(G53/($G$604+$G$605)+E53/($E$604+$E$605)*N53)/2</f>
        <v>0.680291796945093</v>
      </c>
      <c r="L53" s="1">
        <f>(D53-$E$604-$E$605)/ABS(D53-$D$604)*(($C$604+$C$605)*2/(($C$604+$C$605)*2+110))</f>
        <v>0.317279787292765</v>
      </c>
      <c r="M53" s="1">
        <f>L53+K53</f>
        <v>0.997571584237858</v>
      </c>
      <c r="N53" s="1">
        <f>C53*25/(C53+2781)</f>
        <v>0.61381971238162</v>
      </c>
    </row>
    <row r="54" ht="14.55" spans="1:14">
      <c r="A54" s="10">
        <v>567</v>
      </c>
      <c r="B54" s="11" t="s">
        <v>106</v>
      </c>
      <c r="C54" s="12">
        <v>75</v>
      </c>
      <c r="D54" s="13">
        <v>140</v>
      </c>
      <c r="E54" s="22">
        <v>65</v>
      </c>
      <c r="F54" s="23">
        <v>112</v>
      </c>
      <c r="G54" s="24">
        <v>65</v>
      </c>
      <c r="H54" s="25">
        <v>110</v>
      </c>
      <c r="I54" s="29">
        <v>567</v>
      </c>
      <c r="J54" s="30">
        <v>94.5</v>
      </c>
      <c r="K54" s="1">
        <f>(G54/($G$604+$G$605)+E54/($E$604+$E$605)*N54)/2</f>
        <v>0.583575626196459</v>
      </c>
      <c r="L54" s="1">
        <f>(D54-$E$604-$E$605)/ABS(D54-$D$604)*(($C$604+$C$605)*2/(($C$604+$C$605)*2+110))</f>
        <v>0.408974745183578</v>
      </c>
      <c r="M54" s="1">
        <f>L54+K54</f>
        <v>0.992550371380037</v>
      </c>
      <c r="N54" s="1">
        <f>C54*25/(C54+2781)</f>
        <v>0.656512605042017</v>
      </c>
    </row>
    <row r="55" ht="14.55" spans="1:14">
      <c r="A55" s="10">
        <v>553</v>
      </c>
      <c r="B55" s="11" t="s">
        <v>107</v>
      </c>
      <c r="C55" s="12">
        <v>95</v>
      </c>
      <c r="D55" s="13">
        <v>117</v>
      </c>
      <c r="E55" s="22">
        <v>70</v>
      </c>
      <c r="F55" s="23">
        <v>65</v>
      </c>
      <c r="G55" s="24">
        <v>70</v>
      </c>
      <c r="H55" s="25">
        <v>92</v>
      </c>
      <c r="I55" s="29">
        <v>509</v>
      </c>
      <c r="J55" s="30">
        <v>84.83</v>
      </c>
      <c r="K55" s="1">
        <f>(G55/($G$604+$G$605)+E55/($E$604+$E$605)*N55)/2</f>
        <v>0.690189423746704</v>
      </c>
      <c r="L55" s="1">
        <f>(D55-$E$604-$E$605)/ABS(D55-$D$604)*(($C$604+$C$605)*2/(($C$604+$C$605)*2+110))</f>
        <v>0.296397450707866</v>
      </c>
      <c r="M55" s="1">
        <f>L55+K55</f>
        <v>0.98658687445457</v>
      </c>
      <c r="N55" s="1">
        <f>C55*25/(C55+2781)</f>
        <v>0.825799721835883</v>
      </c>
    </row>
    <row r="56" ht="14.55" spans="1:14">
      <c r="A56" s="10">
        <v>470</v>
      </c>
      <c r="B56" s="11" t="s">
        <v>108</v>
      </c>
      <c r="C56" s="12">
        <v>65</v>
      </c>
      <c r="D56" s="13">
        <v>110</v>
      </c>
      <c r="E56" s="22">
        <v>130</v>
      </c>
      <c r="F56" s="23">
        <v>60</v>
      </c>
      <c r="G56" s="24">
        <v>65</v>
      </c>
      <c r="H56" s="25">
        <v>95</v>
      </c>
      <c r="I56" s="29">
        <v>525</v>
      </c>
      <c r="J56" s="30">
        <v>87.5</v>
      </c>
      <c r="K56" s="1">
        <f>(G56/($G$604+$G$605)+E56/($E$604+$E$605)*N56)/2</f>
        <v>0.747928562526587</v>
      </c>
      <c r="L56" s="1">
        <f>(D56-$E$604-$E$605)/ABS(D56-$D$604)*(($C$604+$C$605)*2/(($C$604+$C$605)*2+110))</f>
        <v>0.23463697129212</v>
      </c>
      <c r="M56" s="1">
        <f>L56+K56</f>
        <v>0.982565533818707</v>
      </c>
      <c r="N56" s="1">
        <f>C56*25/(C56+2781)</f>
        <v>0.570976809557273</v>
      </c>
    </row>
    <row r="57" ht="14.55" spans="1:14">
      <c r="A57" s="6">
        <v>555</v>
      </c>
      <c r="B57" s="7" t="s">
        <v>109</v>
      </c>
      <c r="C57" s="8">
        <v>105</v>
      </c>
      <c r="D57" s="9">
        <v>140</v>
      </c>
      <c r="E57" s="18">
        <v>55</v>
      </c>
      <c r="F57" s="19">
        <v>30</v>
      </c>
      <c r="G57" s="20">
        <v>55</v>
      </c>
      <c r="H57" s="21">
        <v>95</v>
      </c>
      <c r="I57" s="27">
        <v>480</v>
      </c>
      <c r="J57" s="28">
        <v>80</v>
      </c>
      <c r="K57" s="1">
        <f>(G57/($G$604+$G$605)+E57/($E$604+$E$605)*N57)/2</f>
        <v>0.566288091773232</v>
      </c>
      <c r="L57" s="1">
        <f>(D57-$E$604-$E$605)/ABS(D57-$D$604)*(($C$604+$C$605)*2/(($C$604+$C$605)*2+110))</f>
        <v>0.408974745183578</v>
      </c>
      <c r="M57" s="1">
        <f>L57+K57</f>
        <v>0.97526283695681</v>
      </c>
      <c r="N57" s="1">
        <f>C57*25/(C57+2781)</f>
        <v>0.90956340956341</v>
      </c>
    </row>
    <row r="58" ht="14.55" spans="1:14">
      <c r="A58" s="10">
        <v>107</v>
      </c>
      <c r="B58" s="11" t="s">
        <v>110</v>
      </c>
      <c r="C58" s="12">
        <v>50</v>
      </c>
      <c r="D58" s="13">
        <v>105</v>
      </c>
      <c r="E58" s="22">
        <v>79</v>
      </c>
      <c r="F58" s="23">
        <v>35</v>
      </c>
      <c r="G58" s="24">
        <v>110</v>
      </c>
      <c r="H58" s="25">
        <v>76</v>
      </c>
      <c r="I58" s="29">
        <v>455</v>
      </c>
      <c r="J58" s="30">
        <v>75.83</v>
      </c>
      <c r="K58" s="1">
        <f>(G58/($G$604+$G$605)+E58/($E$604+$E$605)*N58)/2</f>
        <v>0.79312493002626</v>
      </c>
      <c r="L58" s="1">
        <f>(D58-$E$604-$E$605)/ABS(D58-$D$604)*(($C$604+$C$605)*2/(($C$604+$C$605)*2+110))</f>
        <v>0.174173701380192</v>
      </c>
      <c r="M58" s="1">
        <f>L58+K58</f>
        <v>0.967298631406453</v>
      </c>
      <c r="N58" s="1">
        <f>C58*25/(C58+2781)</f>
        <v>0.441540091840339</v>
      </c>
    </row>
    <row r="59" ht="14.55" spans="1:14">
      <c r="A59" s="10">
        <v>257</v>
      </c>
      <c r="B59" s="11" t="s">
        <v>111</v>
      </c>
      <c r="C59" s="12">
        <v>80</v>
      </c>
      <c r="D59" s="13">
        <v>120</v>
      </c>
      <c r="E59" s="22">
        <v>70</v>
      </c>
      <c r="F59" s="23">
        <v>110</v>
      </c>
      <c r="G59" s="24">
        <v>70</v>
      </c>
      <c r="H59" s="25">
        <v>80</v>
      </c>
      <c r="I59" s="29">
        <v>530</v>
      </c>
      <c r="J59" s="30">
        <v>88.33</v>
      </c>
      <c r="K59" s="1">
        <f>(G59/($G$604+$G$605)+E59/($E$604+$E$605)*N59)/2</f>
        <v>0.643977802869891</v>
      </c>
      <c r="L59" s="1">
        <f>(D59-$E$604-$E$605)/ABS(D59-$D$604)*(($C$604+$C$605)*2/(($C$604+$C$605)*2+110))</f>
        <v>0.317279787292765</v>
      </c>
      <c r="M59" s="1">
        <f>L59+K59</f>
        <v>0.961257590162656</v>
      </c>
      <c r="N59" s="1">
        <f>C59*25/(C59+2781)</f>
        <v>0.699056274030059</v>
      </c>
    </row>
    <row r="60" ht="14.55" spans="1:14">
      <c r="A60" s="10">
        <v>141</v>
      </c>
      <c r="B60" s="11" t="s">
        <v>112</v>
      </c>
      <c r="C60" s="12">
        <v>60</v>
      </c>
      <c r="D60" s="13">
        <v>115</v>
      </c>
      <c r="E60" s="22">
        <v>105</v>
      </c>
      <c r="F60" s="23">
        <v>65</v>
      </c>
      <c r="G60" s="24">
        <v>70</v>
      </c>
      <c r="H60" s="25">
        <v>80</v>
      </c>
      <c r="I60" s="29">
        <v>495</v>
      </c>
      <c r="J60" s="30">
        <v>82.5</v>
      </c>
      <c r="K60" s="1">
        <f>(G60/($G$604+$G$605)+E60/($E$604+$E$605)*N60)/2</f>
        <v>0.677856548887098</v>
      </c>
      <c r="L60" s="1">
        <f>(D60-$E$604-$E$605)/ABS(D60-$D$604)*(($C$604+$C$605)*2/(($C$604+$C$605)*2+110))</f>
        <v>0.280833440558502</v>
      </c>
      <c r="M60" s="1">
        <f>L60+K60</f>
        <v>0.958689989445599</v>
      </c>
      <c r="N60" s="1">
        <f>C60*25/(C60+2781)</f>
        <v>0.527983104540655</v>
      </c>
    </row>
    <row r="61" ht="14.55" spans="1:14">
      <c r="A61" s="10">
        <v>210</v>
      </c>
      <c r="B61" s="11" t="s">
        <v>113</v>
      </c>
      <c r="C61" s="12">
        <v>90</v>
      </c>
      <c r="D61" s="13">
        <v>120</v>
      </c>
      <c r="E61" s="22">
        <v>75</v>
      </c>
      <c r="F61" s="23">
        <v>60</v>
      </c>
      <c r="G61" s="24">
        <v>60</v>
      </c>
      <c r="H61" s="25">
        <v>45</v>
      </c>
      <c r="I61" s="29">
        <v>450</v>
      </c>
      <c r="J61" s="30">
        <v>75</v>
      </c>
      <c r="K61" s="1">
        <f>(G61/($G$604+$G$605)+E61/($E$604+$E$605)*N61)/2</f>
        <v>0.63966416266661</v>
      </c>
      <c r="L61" s="1">
        <f>(D61-$E$604-$E$605)/ABS(D61-$D$604)*(($C$604+$C$605)*2/(($C$604+$C$605)*2+110))</f>
        <v>0.317279787292765</v>
      </c>
      <c r="M61" s="1">
        <f>L61+K61</f>
        <v>0.956943949959375</v>
      </c>
      <c r="N61" s="1">
        <f>C61*25/(C61+2781)</f>
        <v>0.783699059561129</v>
      </c>
    </row>
    <row r="62" ht="14.55" customHeight="1" spans="1:14">
      <c r="A62" s="10">
        <v>508</v>
      </c>
      <c r="B62" s="11" t="s">
        <v>114</v>
      </c>
      <c r="C62" s="12">
        <v>85</v>
      </c>
      <c r="D62" s="13">
        <v>100</v>
      </c>
      <c r="E62" s="22">
        <v>90</v>
      </c>
      <c r="F62" s="23">
        <v>45</v>
      </c>
      <c r="G62" s="24">
        <v>90</v>
      </c>
      <c r="H62" s="25">
        <v>80</v>
      </c>
      <c r="I62" s="29">
        <v>490</v>
      </c>
      <c r="J62" s="30">
        <v>81.67</v>
      </c>
      <c r="K62" s="1">
        <f>(G62/($G$604+$G$605)+E62/($E$604+$E$605)*N62)/2</f>
        <v>0.847845544419854</v>
      </c>
      <c r="L62" s="1">
        <f>(D62-$E$604-$E$605)/ABS(D62-$D$604)*(($C$604+$C$605)*2/(($C$604+$C$605)*2+110))</f>
        <v>0.0916277471953895</v>
      </c>
      <c r="M62" s="1">
        <f>L62+K62</f>
        <v>0.939473291615243</v>
      </c>
      <c r="N62" s="1">
        <f>C62*25/(C62+2781)</f>
        <v>0.741451500348918</v>
      </c>
    </row>
    <row r="63" ht="14.55" customHeight="1" spans="1:14">
      <c r="A63" s="10">
        <v>99</v>
      </c>
      <c r="B63" s="11" t="s">
        <v>115</v>
      </c>
      <c r="C63" s="12">
        <v>55</v>
      </c>
      <c r="D63" s="13">
        <v>130</v>
      </c>
      <c r="E63" s="22">
        <v>115</v>
      </c>
      <c r="F63" s="23">
        <v>50</v>
      </c>
      <c r="G63" s="24">
        <v>50</v>
      </c>
      <c r="H63" s="25">
        <v>75</v>
      </c>
      <c r="I63" s="29">
        <v>475</v>
      </c>
      <c r="J63" s="30">
        <v>79.17</v>
      </c>
      <c r="K63" s="1">
        <f>(G63/($G$604+$G$605)+E63/($E$604+$E$605)*N63)/2</f>
        <v>0.568343084485097</v>
      </c>
      <c r="L63" s="1">
        <f>(D63-$E$604-$E$605)/ABS(D63-$D$604)*(($C$604+$C$605)*2/(($C$604+$C$605)*2+110))</f>
        <v>0.371117360417929</v>
      </c>
      <c r="M63" s="1">
        <f>L63+K63</f>
        <v>0.939460444903026</v>
      </c>
      <c r="N63" s="1">
        <f>C63*25/(C63+2781)</f>
        <v>0.484837799717913</v>
      </c>
    </row>
    <row r="64" ht="14.55" spans="1:14">
      <c r="A64" s="10">
        <v>123</v>
      </c>
      <c r="B64" s="11" t="s">
        <v>116</v>
      </c>
      <c r="C64" s="12">
        <v>70</v>
      </c>
      <c r="D64" s="13">
        <v>110</v>
      </c>
      <c r="E64" s="22">
        <v>80</v>
      </c>
      <c r="F64" s="23">
        <v>55</v>
      </c>
      <c r="G64" s="24">
        <v>80</v>
      </c>
      <c r="H64" s="25">
        <v>105</v>
      </c>
      <c r="I64" s="29">
        <v>500</v>
      </c>
      <c r="J64" s="30">
        <v>83.33</v>
      </c>
      <c r="K64" s="1">
        <f>(G64/($G$604+$G$605)+E64/($E$604+$E$605)*N64)/2</f>
        <v>0.700457036583688</v>
      </c>
      <c r="L64" s="1">
        <f>(D64-$E$604-$E$605)/ABS(D64-$D$604)*(($C$604+$C$605)*2/(($C$604+$C$605)*2+110))</f>
        <v>0.23463697129212</v>
      </c>
      <c r="M64" s="1">
        <f>L64+K64</f>
        <v>0.935094007875808</v>
      </c>
      <c r="N64" s="1">
        <f>C64*25/(C64+2781)</f>
        <v>0.61381971238162</v>
      </c>
    </row>
    <row r="65" ht="14.55" spans="1:14">
      <c r="A65" s="10">
        <v>465</v>
      </c>
      <c r="B65" s="11" t="s">
        <v>117</v>
      </c>
      <c r="C65" s="12">
        <v>100</v>
      </c>
      <c r="D65" s="13">
        <v>100</v>
      </c>
      <c r="E65" s="22">
        <v>125</v>
      </c>
      <c r="F65" s="23">
        <v>110</v>
      </c>
      <c r="G65" s="24">
        <v>50</v>
      </c>
      <c r="H65" s="25">
        <v>50</v>
      </c>
      <c r="I65" s="29">
        <v>535</v>
      </c>
      <c r="J65" s="30">
        <v>89.17</v>
      </c>
      <c r="K65" s="1">
        <f>(G65/($G$604+$G$605)+E65/($E$604+$E$605)*N65)/2</f>
        <v>0.842907871864008</v>
      </c>
      <c r="L65" s="1">
        <f>(D65-$E$604-$E$605)/ABS(D65-$D$604)*(($C$604+$C$605)*2/(($C$604+$C$605)*2+110))</f>
        <v>0.0916277471953895</v>
      </c>
      <c r="M65" s="1">
        <f>L65+K65</f>
        <v>0.934535619059398</v>
      </c>
      <c r="N65" s="1">
        <f>C65*25/(C65+2781)</f>
        <v>0.867754251995835</v>
      </c>
    </row>
    <row r="66" ht="14.55" spans="1:14">
      <c r="A66" s="10">
        <v>286</v>
      </c>
      <c r="B66" s="11" t="s">
        <v>118</v>
      </c>
      <c r="C66" s="12">
        <v>60</v>
      </c>
      <c r="D66" s="13">
        <v>130</v>
      </c>
      <c r="E66" s="22">
        <v>80</v>
      </c>
      <c r="F66" s="23">
        <v>60</v>
      </c>
      <c r="G66" s="24">
        <v>60</v>
      </c>
      <c r="H66" s="25">
        <v>70</v>
      </c>
      <c r="I66" s="29">
        <v>460</v>
      </c>
      <c r="J66" s="30">
        <v>76.67</v>
      </c>
      <c r="K66" s="1">
        <f>(G66/($G$604+$G$605)+E66/($E$604+$E$605)*N66)/2</f>
        <v>0.55351895072569</v>
      </c>
      <c r="L66" s="1">
        <f>(D66-$E$604-$E$605)/ABS(D66-$D$604)*(($C$604+$C$605)*2/(($C$604+$C$605)*2+110))</f>
        <v>0.371117360417929</v>
      </c>
      <c r="M66" s="1">
        <f>L66+K66</f>
        <v>0.924636311143618</v>
      </c>
      <c r="N66" s="1">
        <f>C66*25/(C66+2781)</f>
        <v>0.527983104540655</v>
      </c>
    </row>
    <row r="67" ht="14.55" spans="1:14">
      <c r="A67" s="10">
        <v>359</v>
      </c>
      <c r="B67" s="11" t="s">
        <v>119</v>
      </c>
      <c r="C67" s="12">
        <v>65</v>
      </c>
      <c r="D67" s="13">
        <v>130</v>
      </c>
      <c r="E67" s="22">
        <v>60</v>
      </c>
      <c r="F67" s="23">
        <v>75</v>
      </c>
      <c r="G67" s="24">
        <v>60</v>
      </c>
      <c r="H67" s="25">
        <v>75</v>
      </c>
      <c r="I67" s="29">
        <v>465</v>
      </c>
      <c r="J67" s="30">
        <v>77.5</v>
      </c>
      <c r="K67" s="1">
        <f>(G67/($G$604+$G$605)+E67/($E$604+$E$605)*N67)/2</f>
        <v>0.511953480170463</v>
      </c>
      <c r="L67" s="1">
        <f>(D67-$E$604-$E$605)/ABS(D67-$D$604)*(($C$604+$C$605)*2/(($C$604+$C$605)*2+110))</f>
        <v>0.371117360417929</v>
      </c>
      <c r="M67" s="1">
        <f>L67+K67</f>
        <v>0.883070840588392</v>
      </c>
      <c r="N67" s="1">
        <f>C67*25/(C67+2781)</f>
        <v>0.570976809557273</v>
      </c>
    </row>
    <row r="68" ht="14.55" spans="1:14">
      <c r="A68" s="10">
        <v>601</v>
      </c>
      <c r="B68" s="11" t="s">
        <v>120</v>
      </c>
      <c r="C68" s="12">
        <v>60</v>
      </c>
      <c r="D68" s="13">
        <v>100</v>
      </c>
      <c r="E68" s="22">
        <v>115</v>
      </c>
      <c r="F68" s="23">
        <v>70</v>
      </c>
      <c r="G68" s="24">
        <v>85</v>
      </c>
      <c r="H68" s="25">
        <v>90</v>
      </c>
      <c r="I68" s="29">
        <v>520</v>
      </c>
      <c r="J68" s="30">
        <v>86.67</v>
      </c>
      <c r="K68" s="1">
        <f>(G68/($G$604+$G$605)+E68/($E$604+$E$605)*N68)/2</f>
        <v>0.788735338248126</v>
      </c>
      <c r="L68" s="1">
        <f>(D68-$E$604-$E$605)/ABS(D68-$D$604)*(($C$604+$C$605)*2/(($C$604+$C$605)*2+110))</f>
        <v>0.0916277471953895</v>
      </c>
      <c r="M68" s="1">
        <f>L68+K68</f>
        <v>0.880363085443516</v>
      </c>
      <c r="N68" s="1">
        <f>C68*25/(C68+2781)</f>
        <v>0.527983104540655</v>
      </c>
    </row>
    <row r="69" ht="14.55" spans="1:14">
      <c r="A69" s="10">
        <v>430</v>
      </c>
      <c r="B69" s="11" t="s">
        <v>121</v>
      </c>
      <c r="C69" s="12">
        <v>100</v>
      </c>
      <c r="D69" s="13">
        <v>125</v>
      </c>
      <c r="E69" s="22">
        <v>52</v>
      </c>
      <c r="F69" s="23">
        <v>105</v>
      </c>
      <c r="G69" s="24">
        <v>52</v>
      </c>
      <c r="H69" s="25">
        <v>71</v>
      </c>
      <c r="I69" s="29">
        <v>505</v>
      </c>
      <c r="J69" s="30">
        <v>84.17</v>
      </c>
      <c r="K69" s="1">
        <f>(G69/($G$604+$G$605)+E69/($E$604+$E$605)*N69)/2</f>
        <v>0.524075584059947</v>
      </c>
      <c r="L69" s="1">
        <f>(D69-$E$604-$E$605)/ABS(D69-$D$604)*(($C$604+$C$605)*2/(($C$604+$C$605)*2+110))</f>
        <v>0.346768121553104</v>
      </c>
      <c r="M69" s="1">
        <f>L69+K69</f>
        <v>0.870843705613051</v>
      </c>
      <c r="N69" s="1">
        <f>C69*25/(C69+2781)</f>
        <v>0.867754251995835</v>
      </c>
    </row>
    <row r="70" ht="14.55" spans="1:14">
      <c r="A70" s="10">
        <v>342</v>
      </c>
      <c r="B70" s="11" t="s">
        <v>122</v>
      </c>
      <c r="C70" s="12">
        <v>63</v>
      </c>
      <c r="D70" s="13">
        <v>120</v>
      </c>
      <c r="E70" s="22">
        <v>85</v>
      </c>
      <c r="F70" s="23">
        <v>90</v>
      </c>
      <c r="G70" s="24">
        <v>55</v>
      </c>
      <c r="H70" s="25">
        <v>55</v>
      </c>
      <c r="I70" s="29">
        <v>468</v>
      </c>
      <c r="J70" s="30">
        <v>78</v>
      </c>
      <c r="K70" s="1">
        <f>(G70/($G$604+$G$605)+E70/($E$604+$E$605)*N70)/2</f>
        <v>0.55090580499737</v>
      </c>
      <c r="L70" s="1">
        <f>(D70-$E$604-$E$605)/ABS(D70-$D$604)*(($C$604+$C$605)*2/(($C$604+$C$605)*2+110))</f>
        <v>0.317279787292765</v>
      </c>
      <c r="M70" s="1">
        <f>L70+K70</f>
        <v>0.868185592290136</v>
      </c>
      <c r="N70" s="1">
        <f>C70*25/(C70+2781)</f>
        <v>0.55379746835443</v>
      </c>
    </row>
    <row r="71" ht="14.55" spans="1:14">
      <c r="A71" s="10">
        <v>398</v>
      </c>
      <c r="B71" s="11" t="s">
        <v>123</v>
      </c>
      <c r="C71" s="12">
        <v>85</v>
      </c>
      <c r="D71" s="13">
        <v>120</v>
      </c>
      <c r="E71" s="22">
        <v>70</v>
      </c>
      <c r="F71" s="23">
        <v>50</v>
      </c>
      <c r="G71" s="24">
        <v>50</v>
      </c>
      <c r="H71" s="25">
        <v>100</v>
      </c>
      <c r="I71" s="29">
        <v>475</v>
      </c>
      <c r="J71" s="30">
        <v>79.17</v>
      </c>
      <c r="K71" s="1">
        <f>(G71/($G$604+$G$605)+E71/($E$604+$E$605)*N71)/2</f>
        <v>0.548264968716818</v>
      </c>
      <c r="L71" s="1">
        <f>(D71-$E$604-$E$605)/ABS(D71-$D$604)*(($C$604+$C$605)*2/(($C$604+$C$605)*2+110))</f>
        <v>0.317279787292765</v>
      </c>
      <c r="M71" s="1">
        <f>L71+K71</f>
        <v>0.865544756009583</v>
      </c>
      <c r="N71" s="1">
        <f>C71*25/(C71+2781)</f>
        <v>0.741451500348918</v>
      </c>
    </row>
    <row r="72" ht="14.55" spans="1:14">
      <c r="A72" s="10">
        <v>620</v>
      </c>
      <c r="B72" s="11" t="s">
        <v>124</v>
      </c>
      <c r="C72" s="12">
        <v>65</v>
      </c>
      <c r="D72" s="13">
        <v>125</v>
      </c>
      <c r="E72" s="22">
        <v>60</v>
      </c>
      <c r="F72" s="23">
        <v>95</v>
      </c>
      <c r="G72" s="24">
        <v>60</v>
      </c>
      <c r="H72" s="25">
        <v>105</v>
      </c>
      <c r="I72" s="29">
        <v>510</v>
      </c>
      <c r="J72" s="30">
        <v>85</v>
      </c>
      <c r="K72" s="1">
        <f>(G72/($G$604+$G$605)+E72/($E$604+$E$605)*N72)/2</f>
        <v>0.511953480170463</v>
      </c>
      <c r="L72" s="1">
        <f>(D72-$E$604-$E$605)/ABS(D72-$D$604)*(($C$604+$C$605)*2/(($C$604+$C$605)*2+110))</f>
        <v>0.346768121553104</v>
      </c>
      <c r="M72" s="1">
        <f>L72+K72</f>
        <v>0.858721601723567</v>
      </c>
      <c r="N72" s="1">
        <f>C72*25/(C72+2781)</f>
        <v>0.570976809557273</v>
      </c>
    </row>
    <row r="73" ht="14.55" spans="1:14">
      <c r="A73" s="10">
        <v>448</v>
      </c>
      <c r="B73" s="11" t="s">
        <v>125</v>
      </c>
      <c r="C73" s="12">
        <v>70</v>
      </c>
      <c r="D73" s="13">
        <v>110</v>
      </c>
      <c r="E73" s="22">
        <v>70</v>
      </c>
      <c r="F73" s="23">
        <v>115</v>
      </c>
      <c r="G73" s="24">
        <v>70</v>
      </c>
      <c r="H73" s="25">
        <v>90</v>
      </c>
      <c r="I73" s="29">
        <v>525</v>
      </c>
      <c r="J73" s="30">
        <v>87.5</v>
      </c>
      <c r="K73" s="1">
        <f>(G73/($G$604+$G$605)+E73/($E$604+$E$605)*N73)/2</f>
        <v>0.612899907010727</v>
      </c>
      <c r="L73" s="1">
        <f>(D73-$E$604-$E$605)/ABS(D73-$D$604)*(($C$604+$C$605)*2/(($C$604+$C$605)*2+110))</f>
        <v>0.23463697129212</v>
      </c>
      <c r="M73" s="1">
        <f>L73+K73</f>
        <v>0.847536878302847</v>
      </c>
      <c r="N73" s="1">
        <f>C73*25/(C73+2781)</f>
        <v>0.61381971238162</v>
      </c>
    </row>
    <row r="74" ht="14.55" spans="1:14">
      <c r="A74" s="10">
        <v>224</v>
      </c>
      <c r="B74" s="11" t="s">
        <v>126</v>
      </c>
      <c r="C74" s="12">
        <v>75</v>
      </c>
      <c r="D74" s="13">
        <v>105</v>
      </c>
      <c r="E74" s="22">
        <v>75</v>
      </c>
      <c r="F74" s="23">
        <v>105</v>
      </c>
      <c r="G74" s="24">
        <v>75</v>
      </c>
      <c r="H74" s="25">
        <v>45</v>
      </c>
      <c r="I74" s="29">
        <v>480</v>
      </c>
      <c r="J74" s="30">
        <v>80</v>
      </c>
      <c r="K74" s="1">
        <f>(G74/($G$604+$G$605)+E74/($E$604+$E$605)*N74)/2</f>
        <v>0.673356491765145</v>
      </c>
      <c r="L74" s="1">
        <f>(D74-$E$604-$E$605)/ABS(D74-$D$604)*(($C$604+$C$605)*2/(($C$604+$C$605)*2+110))</f>
        <v>0.174173701380192</v>
      </c>
      <c r="M74" s="1">
        <f>L74+K74</f>
        <v>0.847530193145337</v>
      </c>
      <c r="N74" s="1">
        <f>C74*25/(C74+2781)</f>
        <v>0.656512605042017</v>
      </c>
    </row>
    <row r="75" ht="14.55" spans="1:14">
      <c r="A75" s="10">
        <v>503</v>
      </c>
      <c r="B75" s="11" t="s">
        <v>127</v>
      </c>
      <c r="C75" s="12">
        <v>95</v>
      </c>
      <c r="D75" s="13">
        <v>100</v>
      </c>
      <c r="E75" s="22">
        <v>85</v>
      </c>
      <c r="F75" s="23">
        <v>108</v>
      </c>
      <c r="G75" s="24">
        <v>70</v>
      </c>
      <c r="H75" s="25">
        <v>70</v>
      </c>
      <c r="I75" s="29">
        <v>528</v>
      </c>
      <c r="J75" s="30">
        <v>88</v>
      </c>
      <c r="K75" s="1">
        <f>(G75/($G$604+$G$605)+E75/($E$604+$E$605)*N75)/2</f>
        <v>0.754709316366077</v>
      </c>
      <c r="L75" s="1">
        <f>(D75-$E$604-$E$605)/ABS(D75-$D$604)*(($C$604+$C$605)*2/(($C$604+$C$605)*2+110))</f>
        <v>0.0916277471953895</v>
      </c>
      <c r="M75" s="1">
        <f>L75+K75</f>
        <v>0.846337063561467</v>
      </c>
      <c r="N75" s="1">
        <f>C75*25/(C75+2781)</f>
        <v>0.825799721835883</v>
      </c>
    </row>
    <row r="76" ht="14.55" spans="1:14">
      <c r="A76" s="10">
        <v>367</v>
      </c>
      <c r="B76" s="11" t="s">
        <v>128</v>
      </c>
      <c r="C76" s="12">
        <v>55</v>
      </c>
      <c r="D76" s="13">
        <v>104</v>
      </c>
      <c r="E76" s="22">
        <v>105</v>
      </c>
      <c r="F76" s="23">
        <v>94</v>
      </c>
      <c r="G76" s="24">
        <v>75</v>
      </c>
      <c r="H76" s="25">
        <v>52</v>
      </c>
      <c r="I76" s="29">
        <v>485</v>
      </c>
      <c r="J76" s="30">
        <v>80.83</v>
      </c>
      <c r="K76" s="1">
        <f>(G76/($G$604+$G$605)+E76/($E$604+$E$605)*N76)/2</f>
        <v>0.682052505261548</v>
      </c>
      <c r="L76" s="1">
        <f>(D76-$E$604-$E$605)/ABS(D76-$D$604)*(($C$604+$C$605)*2/(($C$604+$C$605)*2+110))</f>
        <v>0.159768905839161</v>
      </c>
      <c r="M76" s="1">
        <f>L76+K76</f>
        <v>0.841821411100709</v>
      </c>
      <c r="N76" s="1">
        <f>C76*25/(C76+2781)</f>
        <v>0.484837799717913</v>
      </c>
    </row>
    <row r="77" ht="14.55" spans="1:14">
      <c r="A77" s="10">
        <v>142</v>
      </c>
      <c r="B77" s="11" t="s">
        <v>129</v>
      </c>
      <c r="C77" s="12">
        <v>80</v>
      </c>
      <c r="D77" s="13">
        <v>105</v>
      </c>
      <c r="E77" s="22">
        <v>65</v>
      </c>
      <c r="F77" s="23">
        <v>60</v>
      </c>
      <c r="G77" s="24">
        <v>75</v>
      </c>
      <c r="H77" s="25">
        <v>130</v>
      </c>
      <c r="I77" s="29">
        <v>515</v>
      </c>
      <c r="J77" s="30">
        <v>85.83</v>
      </c>
      <c r="K77" s="1">
        <f>(G77/($G$604+$G$605)+E77/($E$604+$E$605)*N77)/2</f>
        <v>0.653564615739608</v>
      </c>
      <c r="L77" s="1">
        <f>(D77-$E$604-$E$605)/ABS(D77-$D$604)*(($C$604+$C$605)*2/(($C$604+$C$605)*2+110))</f>
        <v>0.174173701380192</v>
      </c>
      <c r="M77" s="1">
        <f>L77+K77</f>
        <v>0.8277383171198</v>
      </c>
      <c r="N77" s="1">
        <f>C77*25/(C77+2781)</f>
        <v>0.699056274030059</v>
      </c>
    </row>
    <row r="78" ht="14.55" spans="1:14">
      <c r="A78" s="10">
        <v>330</v>
      </c>
      <c r="B78" s="11" t="s">
        <v>130</v>
      </c>
      <c r="C78" s="12">
        <v>80</v>
      </c>
      <c r="D78" s="13">
        <v>100</v>
      </c>
      <c r="E78" s="22">
        <v>80</v>
      </c>
      <c r="F78" s="23">
        <v>80</v>
      </c>
      <c r="G78" s="24">
        <v>80</v>
      </c>
      <c r="H78" s="25">
        <v>100</v>
      </c>
      <c r="I78" s="29">
        <v>520</v>
      </c>
      <c r="J78" s="30">
        <v>86.67</v>
      </c>
      <c r="K78" s="1">
        <f>(G78/($G$604+$G$605)+E78/($E$604+$E$605)*N78)/2</f>
        <v>0.735974631851304</v>
      </c>
      <c r="L78" s="1">
        <f>(D78-$E$604-$E$605)/ABS(D78-$D$604)*(($C$604+$C$605)*2/(($C$604+$C$605)*2+110))</f>
        <v>0.0916277471953895</v>
      </c>
      <c r="M78" s="1">
        <f>L78+K78</f>
        <v>0.827602379046693</v>
      </c>
      <c r="N78" s="1">
        <f>C78*25/(C78+2781)</f>
        <v>0.699056274030059</v>
      </c>
    </row>
    <row r="79" ht="14.55" spans="1:14">
      <c r="A79" s="10">
        <v>230</v>
      </c>
      <c r="B79" s="11" t="s">
        <v>131</v>
      </c>
      <c r="C79" s="12">
        <v>75</v>
      </c>
      <c r="D79" s="13">
        <v>95</v>
      </c>
      <c r="E79" s="22">
        <v>95</v>
      </c>
      <c r="F79" s="23">
        <v>95</v>
      </c>
      <c r="G79" s="24">
        <v>95</v>
      </c>
      <c r="H79" s="25">
        <v>85</v>
      </c>
      <c r="I79" s="29">
        <v>540</v>
      </c>
      <c r="J79" s="30">
        <v>90</v>
      </c>
      <c r="K79" s="1">
        <f>(G79/($G$604+$G$605)+E79/($E$604+$E$605)*N79)/2</f>
        <v>0.852918222902517</v>
      </c>
      <c r="L79" s="1">
        <f>(D79-$E$604-$E$605)/ABS(D79-$D$604)*(($C$604+$C$605)*2/(($C$604+$C$605)*2+110))</f>
        <v>-0.0278013543354025</v>
      </c>
      <c r="M79" s="1">
        <f>L79+K79</f>
        <v>0.825116868567114</v>
      </c>
      <c r="N79" s="1">
        <f>C79*25/(C79+2781)</f>
        <v>0.656512605042017</v>
      </c>
    </row>
    <row r="80" ht="14.55" spans="1:14">
      <c r="A80" s="10">
        <v>354</v>
      </c>
      <c r="B80" s="11" t="s">
        <v>132</v>
      </c>
      <c r="C80" s="12">
        <v>64</v>
      </c>
      <c r="D80" s="13">
        <v>115</v>
      </c>
      <c r="E80" s="22">
        <v>65</v>
      </c>
      <c r="F80" s="23">
        <v>83</v>
      </c>
      <c r="G80" s="24">
        <v>63</v>
      </c>
      <c r="H80" s="25">
        <v>65</v>
      </c>
      <c r="I80" s="29">
        <v>455</v>
      </c>
      <c r="J80" s="30">
        <v>75.83</v>
      </c>
      <c r="K80" s="1">
        <f>(G80/($G$604+$G$605)+E80/($E$604+$E$605)*N80)/2</f>
        <v>0.540592092172349</v>
      </c>
      <c r="L80" s="1">
        <f>(D80-$E$604-$E$605)/ABS(D80-$D$604)*(($C$604+$C$605)*2/(($C$604+$C$605)*2+110))</f>
        <v>0.280833440558502</v>
      </c>
      <c r="M80" s="1">
        <f>L80+K80</f>
        <v>0.821425532730851</v>
      </c>
      <c r="N80" s="1">
        <f>C80*25/(C80+2781)</f>
        <v>0.562390158172232</v>
      </c>
    </row>
    <row r="81" ht="14.55" spans="1:14">
      <c r="A81" s="10">
        <v>185</v>
      </c>
      <c r="B81" s="11" t="s">
        <v>133</v>
      </c>
      <c r="C81" s="12">
        <v>70</v>
      </c>
      <c r="D81" s="13">
        <v>100</v>
      </c>
      <c r="E81" s="22">
        <v>115</v>
      </c>
      <c r="F81" s="23">
        <v>30</v>
      </c>
      <c r="G81" s="24">
        <v>65</v>
      </c>
      <c r="H81" s="25">
        <v>30</v>
      </c>
      <c r="I81" s="29">
        <v>410</v>
      </c>
      <c r="J81" s="30">
        <v>68.33</v>
      </c>
      <c r="K81" s="1">
        <f>(G81/($G$604+$G$605)+E81/($E$604+$E$605)*N81)/2</f>
        <v>0.728980853286936</v>
      </c>
      <c r="L81" s="1">
        <f>(D81-$E$604-$E$605)/ABS(D81-$D$604)*(($C$604+$C$605)*2/(($C$604+$C$605)*2+110))</f>
        <v>0.0916277471953895</v>
      </c>
      <c r="M81" s="1">
        <f>L81+K81</f>
        <v>0.820608600482325</v>
      </c>
      <c r="N81" s="1">
        <f>C81*25/(C81+2781)</f>
        <v>0.61381971238162</v>
      </c>
    </row>
    <row r="82" ht="14.55" spans="1:14">
      <c r="A82" s="10">
        <v>472</v>
      </c>
      <c r="B82" s="11" t="s">
        <v>134</v>
      </c>
      <c r="C82" s="12">
        <v>75</v>
      </c>
      <c r="D82" s="13">
        <v>95</v>
      </c>
      <c r="E82" s="22">
        <v>125</v>
      </c>
      <c r="F82" s="23">
        <v>45</v>
      </c>
      <c r="G82" s="24">
        <v>75</v>
      </c>
      <c r="H82" s="25">
        <v>95</v>
      </c>
      <c r="I82" s="29">
        <v>510</v>
      </c>
      <c r="J82" s="30">
        <v>85</v>
      </c>
      <c r="K82" s="1">
        <f>(G82/($G$604+$G$605)+E82/($E$604+$E$605)*N82)/2</f>
        <v>0.844334682806459</v>
      </c>
      <c r="L82" s="1">
        <f>(D82-$E$604-$E$605)/ABS(D82-$D$604)*(($C$604+$C$605)*2/(($C$604+$C$605)*2+110))</f>
        <v>-0.0278013543354025</v>
      </c>
      <c r="M82" s="1">
        <f>L82+K82</f>
        <v>0.816533328471057</v>
      </c>
      <c r="N82" s="1">
        <f>C82*25/(C82+2781)</f>
        <v>0.656512605042017</v>
      </c>
    </row>
    <row r="83" ht="14.55" spans="1:14">
      <c r="A83" s="10">
        <v>335</v>
      </c>
      <c r="B83" s="11" t="s">
        <v>135</v>
      </c>
      <c r="C83" s="12">
        <v>73</v>
      </c>
      <c r="D83" s="13">
        <v>115</v>
      </c>
      <c r="E83" s="22">
        <v>60</v>
      </c>
      <c r="F83" s="23">
        <v>60</v>
      </c>
      <c r="G83" s="24">
        <v>60</v>
      </c>
      <c r="H83" s="25">
        <v>90</v>
      </c>
      <c r="I83" s="29">
        <v>458</v>
      </c>
      <c r="J83" s="30">
        <v>76.33</v>
      </c>
      <c r="K83" s="1">
        <f>(G83/($G$604+$G$605)+E83/($E$604+$E$605)*N83)/2</f>
        <v>0.533353837008069</v>
      </c>
      <c r="L83" s="1">
        <f>(D83-$E$604-$E$605)/ABS(D83-$D$604)*(($C$604+$C$605)*2/(($C$604+$C$605)*2+110))</f>
        <v>0.280833440558502</v>
      </c>
      <c r="M83" s="1">
        <f>L83+K83</f>
        <v>0.814187277566571</v>
      </c>
      <c r="N83" s="1">
        <f>C83*25/(C83+2781)</f>
        <v>0.639453398738613</v>
      </c>
    </row>
    <row r="84" ht="14.55" spans="1:14">
      <c r="A84" s="10">
        <v>542</v>
      </c>
      <c r="B84" s="11" t="s">
        <v>136</v>
      </c>
      <c r="C84" s="12">
        <v>75</v>
      </c>
      <c r="D84" s="13">
        <v>103</v>
      </c>
      <c r="E84" s="22">
        <v>80</v>
      </c>
      <c r="F84" s="23">
        <v>70</v>
      </c>
      <c r="G84" s="24">
        <v>70</v>
      </c>
      <c r="H84" s="25">
        <v>92</v>
      </c>
      <c r="I84" s="29">
        <v>490</v>
      </c>
      <c r="J84" s="30">
        <v>81.67</v>
      </c>
      <c r="K84" s="1">
        <f>(G84/($G$604+$G$605)+E84/($E$604+$E$605)*N84)/2</f>
        <v>0.662661697189065</v>
      </c>
      <c r="L84" s="1">
        <f>(D84-$E$604-$E$605)/ABS(D84-$D$604)*(($C$604+$C$605)*2/(($C$604+$C$605)*2+110))</f>
        <v>0.144415814938548</v>
      </c>
      <c r="M84" s="1">
        <f>L84+K84</f>
        <v>0.807077512127612</v>
      </c>
      <c r="N84" s="1">
        <f>C84*25/(C84+2781)</f>
        <v>0.656512605042017</v>
      </c>
    </row>
    <row r="85" ht="14.55" spans="1:14">
      <c r="A85" s="10">
        <v>332</v>
      </c>
      <c r="B85" s="11" t="s">
        <v>137</v>
      </c>
      <c r="C85" s="12">
        <v>70</v>
      </c>
      <c r="D85" s="13">
        <v>115</v>
      </c>
      <c r="E85" s="22">
        <v>60</v>
      </c>
      <c r="F85" s="23">
        <v>115</v>
      </c>
      <c r="G85" s="24">
        <v>60</v>
      </c>
      <c r="H85" s="25">
        <v>55</v>
      </c>
      <c r="I85" s="29">
        <v>475</v>
      </c>
      <c r="J85" s="30">
        <v>79.17</v>
      </c>
      <c r="K85" s="1">
        <f>(G85/($G$604+$G$605)+E85/($E$604+$E$605)*N85)/2</f>
        <v>0.525342777437766</v>
      </c>
      <c r="L85" s="1">
        <f>(D85-$E$604-$E$605)/ABS(D85-$D$604)*(($C$604+$C$605)*2/(($C$604+$C$605)*2+110))</f>
        <v>0.280833440558502</v>
      </c>
      <c r="M85" s="1">
        <f>L85+K85</f>
        <v>0.806176217996268</v>
      </c>
      <c r="N85" s="1">
        <f>C85*25/(C85+2781)</f>
        <v>0.61381971238162</v>
      </c>
    </row>
    <row r="86" ht="14.55" spans="1:14">
      <c r="A86" s="10">
        <v>128</v>
      </c>
      <c r="B86" s="11" t="s">
        <v>138</v>
      </c>
      <c r="C86" s="12">
        <v>75</v>
      </c>
      <c r="D86" s="13">
        <v>100</v>
      </c>
      <c r="E86" s="22">
        <v>95</v>
      </c>
      <c r="F86" s="23">
        <v>40</v>
      </c>
      <c r="G86" s="24">
        <v>70</v>
      </c>
      <c r="H86" s="25">
        <v>110</v>
      </c>
      <c r="I86" s="29">
        <v>490</v>
      </c>
      <c r="J86" s="30">
        <v>81.67</v>
      </c>
      <c r="K86" s="1">
        <f>(G86/($G$604+$G$605)+E86/($E$604+$E$605)*N86)/2</f>
        <v>0.713955154501459</v>
      </c>
      <c r="L86" s="1">
        <f>(D86-$E$604-$E$605)/ABS(D86-$D$604)*(($C$604+$C$605)*2/(($C$604+$C$605)*2+110))</f>
        <v>0.0916277471953895</v>
      </c>
      <c r="M86" s="1">
        <f>L86+K86</f>
        <v>0.805582901696849</v>
      </c>
      <c r="N86" s="1">
        <f>C86*25/(C86+2781)</f>
        <v>0.656512605042017</v>
      </c>
    </row>
    <row r="87" ht="14.55" spans="1:14">
      <c r="A87" s="10">
        <v>237</v>
      </c>
      <c r="B87" s="11" t="s">
        <v>139</v>
      </c>
      <c r="C87" s="12">
        <v>50</v>
      </c>
      <c r="D87" s="13">
        <v>95</v>
      </c>
      <c r="E87" s="22">
        <v>95</v>
      </c>
      <c r="F87" s="23">
        <v>35</v>
      </c>
      <c r="G87" s="24">
        <v>110</v>
      </c>
      <c r="H87" s="25">
        <v>70</v>
      </c>
      <c r="I87" s="29">
        <v>455</v>
      </c>
      <c r="J87" s="30">
        <v>75.83</v>
      </c>
      <c r="K87" s="1">
        <f>(G87/($G$604+$G$605)+E87/($E$604+$E$605)*N87)/2</f>
        <v>0.829922384013421</v>
      </c>
      <c r="L87" s="1">
        <f>(D87-$E$604-$E$605)/ABS(D87-$D$604)*(($C$604+$C$605)*2/(($C$604+$C$605)*2+110))</f>
        <v>-0.0278013543354025</v>
      </c>
      <c r="M87" s="1">
        <f>L87+K87</f>
        <v>0.802121029678018</v>
      </c>
      <c r="N87" s="1">
        <f>C87*25/(C87+2781)</f>
        <v>0.441540091840339</v>
      </c>
    </row>
    <row r="88" ht="14.55" spans="1:14">
      <c r="A88" s="10">
        <v>392</v>
      </c>
      <c r="B88" s="11" t="s">
        <v>140</v>
      </c>
      <c r="C88" s="12">
        <v>76</v>
      </c>
      <c r="D88" s="13">
        <v>104</v>
      </c>
      <c r="E88" s="22">
        <v>71</v>
      </c>
      <c r="F88" s="23">
        <v>104</v>
      </c>
      <c r="G88" s="24">
        <v>71</v>
      </c>
      <c r="H88" s="25">
        <v>108</v>
      </c>
      <c r="I88" s="29">
        <v>534</v>
      </c>
      <c r="J88" s="30">
        <v>89</v>
      </c>
      <c r="K88" s="1">
        <f>(G88/($G$604+$G$605)+E88/($E$604+$E$605)*N88)/2</f>
        <v>0.640595219139285</v>
      </c>
      <c r="L88" s="1">
        <f>(D88-$E$604-$E$605)/ABS(D88-$D$604)*(($C$604+$C$605)*2/(($C$604+$C$605)*2+110))</f>
        <v>0.159768905839161</v>
      </c>
      <c r="M88" s="1">
        <f>L88+K88</f>
        <v>0.800364124978446</v>
      </c>
      <c r="N88" s="1">
        <f>C88*25/(C88+2781)</f>
        <v>0.665033251662583</v>
      </c>
    </row>
    <row r="89" ht="14.55" spans="1:14">
      <c r="A89" s="10">
        <v>115</v>
      </c>
      <c r="B89" s="11" t="s">
        <v>141</v>
      </c>
      <c r="C89" s="12">
        <v>105</v>
      </c>
      <c r="D89" s="13">
        <v>95</v>
      </c>
      <c r="E89" s="22">
        <v>80</v>
      </c>
      <c r="F89" s="23">
        <v>40</v>
      </c>
      <c r="G89" s="24">
        <v>80</v>
      </c>
      <c r="H89" s="25">
        <v>90</v>
      </c>
      <c r="I89" s="29">
        <v>490</v>
      </c>
      <c r="J89" s="30">
        <v>81.67</v>
      </c>
      <c r="K89" s="1">
        <f>(G89/($G$604+$G$605)+E89/($E$604+$E$605)*N89)/2</f>
        <v>0.823691769851973</v>
      </c>
      <c r="L89" s="1">
        <f>(D89-$E$604-$E$605)/ABS(D89-$D$604)*(($C$604+$C$605)*2/(($C$604+$C$605)*2+110))</f>
        <v>-0.0278013543354025</v>
      </c>
      <c r="M89" s="1">
        <f>L89+K89</f>
        <v>0.795890415516571</v>
      </c>
      <c r="N89" s="1">
        <f>C89*25/(C89+2781)</f>
        <v>0.90956340956341</v>
      </c>
    </row>
    <row r="90" ht="14.55" spans="1:14">
      <c r="A90" s="10">
        <v>454</v>
      </c>
      <c r="B90" s="11" t="s">
        <v>142</v>
      </c>
      <c r="C90" s="12">
        <v>83</v>
      </c>
      <c r="D90" s="13">
        <v>106</v>
      </c>
      <c r="E90" s="22">
        <v>65</v>
      </c>
      <c r="F90" s="23">
        <v>86</v>
      </c>
      <c r="G90" s="24">
        <v>65</v>
      </c>
      <c r="H90" s="25">
        <v>85</v>
      </c>
      <c r="I90" s="29">
        <v>490</v>
      </c>
      <c r="J90" s="30">
        <v>81.67</v>
      </c>
      <c r="K90" s="1">
        <f>(G90/($G$604+$G$605)+E90/($E$604+$E$605)*N90)/2</f>
        <v>0.606597505305273</v>
      </c>
      <c r="L90" s="1">
        <f>(D90-$E$604-$E$605)/ABS(D90-$D$604)*(($C$604+$C$605)*2/(($C$604+$C$605)*2+110))</f>
        <v>0.187715427807942</v>
      </c>
      <c r="M90" s="1">
        <f>L90+K90</f>
        <v>0.794312933113215</v>
      </c>
      <c r="N90" s="1">
        <f>C90*25/(C90+2781)</f>
        <v>0.724511173184358</v>
      </c>
    </row>
    <row r="91" ht="14.55" spans="1:14">
      <c r="A91" s="10">
        <v>558</v>
      </c>
      <c r="B91" s="11" t="s">
        <v>143</v>
      </c>
      <c r="C91" s="12">
        <v>70</v>
      </c>
      <c r="D91" s="13">
        <v>95</v>
      </c>
      <c r="E91" s="22">
        <v>125</v>
      </c>
      <c r="F91" s="23">
        <v>65</v>
      </c>
      <c r="G91" s="24">
        <v>75</v>
      </c>
      <c r="H91" s="25">
        <v>45</v>
      </c>
      <c r="I91" s="29">
        <v>475</v>
      </c>
      <c r="J91" s="30">
        <v>79.17</v>
      </c>
      <c r="K91" s="1">
        <f>(G91/($G$604+$G$605)+E91/($E$604+$E$605)*N91)/2</f>
        <v>0.816537982859897</v>
      </c>
      <c r="L91" s="1">
        <f>(D91-$E$604-$E$605)/ABS(D91-$D$604)*(($C$604+$C$605)*2/(($C$604+$C$605)*2+110))</f>
        <v>-0.0278013543354025</v>
      </c>
      <c r="M91" s="1">
        <f>L91+K91</f>
        <v>0.788736628524494</v>
      </c>
      <c r="N91" s="1">
        <f>C91*25/(C91+2781)</f>
        <v>0.61381971238162</v>
      </c>
    </row>
    <row r="92" ht="14.55" spans="1:14">
      <c r="A92" s="10">
        <v>632</v>
      </c>
      <c r="B92" s="11" t="s">
        <v>144</v>
      </c>
      <c r="C92" s="12">
        <v>58</v>
      </c>
      <c r="D92" s="13">
        <v>109</v>
      </c>
      <c r="E92" s="22">
        <v>112</v>
      </c>
      <c r="F92" s="23">
        <v>48</v>
      </c>
      <c r="G92" s="24">
        <v>48</v>
      </c>
      <c r="H92" s="25">
        <v>109</v>
      </c>
      <c r="I92" s="29">
        <v>484</v>
      </c>
      <c r="J92" s="30">
        <v>80.67</v>
      </c>
      <c r="K92" s="1">
        <f>(G92/($G$604+$G$605)+E92/($E$604+$E$605)*N92)/2</f>
        <v>0.564762444260547</v>
      </c>
      <c r="L92" s="1">
        <f>(D92-$E$604-$E$605)/ABS(D92-$D$604)*(($C$604+$C$605)*2/(($C$604+$C$605)*2+110))</f>
        <v>0.223873896360444</v>
      </c>
      <c r="M92" s="1">
        <f>L92+K92</f>
        <v>0.78863634062099</v>
      </c>
      <c r="N92" s="1">
        <f>C92*25/(C92+2781)</f>
        <v>0.510743219443466</v>
      </c>
    </row>
    <row r="93" ht="14.55" spans="1:14">
      <c r="A93" s="10">
        <v>221</v>
      </c>
      <c r="B93" s="11" t="s">
        <v>145</v>
      </c>
      <c r="C93" s="12">
        <v>100</v>
      </c>
      <c r="D93" s="13">
        <v>100</v>
      </c>
      <c r="E93" s="22">
        <v>80</v>
      </c>
      <c r="F93" s="23">
        <v>60</v>
      </c>
      <c r="G93" s="24">
        <v>60</v>
      </c>
      <c r="H93" s="25">
        <v>50</v>
      </c>
      <c r="I93" s="29">
        <v>450</v>
      </c>
      <c r="J93" s="30">
        <v>75</v>
      </c>
      <c r="K93" s="1">
        <f>(G93/($G$604+$G$605)+E93/($E$604+$E$605)*N93)/2</f>
        <v>0.69509967460215</v>
      </c>
      <c r="L93" s="1">
        <f>(D93-$E$604-$E$605)/ABS(D93-$D$604)*(($C$604+$C$605)*2/(($C$604+$C$605)*2+110))</f>
        <v>0.0916277471953895</v>
      </c>
      <c r="M93" s="1">
        <f>L93+K93</f>
        <v>0.78672742179754</v>
      </c>
      <c r="N93" s="1">
        <f>C93*25/(C93+2781)</f>
        <v>0.867754251995835</v>
      </c>
    </row>
    <row r="94" ht="14.55" spans="1:14">
      <c r="A94" s="10">
        <v>611</v>
      </c>
      <c r="B94" s="11" t="s">
        <v>146</v>
      </c>
      <c r="C94" s="12">
        <v>66</v>
      </c>
      <c r="D94" s="13">
        <v>117</v>
      </c>
      <c r="E94" s="22">
        <v>70</v>
      </c>
      <c r="F94" s="23">
        <v>40</v>
      </c>
      <c r="G94" s="24">
        <v>50</v>
      </c>
      <c r="H94" s="25">
        <v>67</v>
      </c>
      <c r="I94" s="29">
        <v>410</v>
      </c>
      <c r="J94" s="30">
        <v>68.33</v>
      </c>
      <c r="K94" s="1">
        <f>(G94/($G$604+$G$605)+E94/($E$604+$E$605)*N94)/2</f>
        <v>0.489237164259945</v>
      </c>
      <c r="L94" s="1">
        <f>(D94-$E$604-$E$605)/ABS(D94-$D$604)*(($C$604+$C$605)*2/(($C$604+$C$605)*2+110))</f>
        <v>0.296397450707866</v>
      </c>
      <c r="M94" s="1">
        <f>L94+K94</f>
        <v>0.785634614967811</v>
      </c>
      <c r="N94" s="1">
        <f>C94*25/(C94+2781)</f>
        <v>0.579557428872497</v>
      </c>
    </row>
    <row r="95" ht="14.55" spans="1:14">
      <c r="A95" s="10">
        <v>533</v>
      </c>
      <c r="B95" s="11" t="s">
        <v>147</v>
      </c>
      <c r="C95" s="12">
        <v>85</v>
      </c>
      <c r="D95" s="13">
        <v>105</v>
      </c>
      <c r="E95" s="22">
        <v>85</v>
      </c>
      <c r="F95" s="23">
        <v>40</v>
      </c>
      <c r="G95" s="24">
        <v>50</v>
      </c>
      <c r="H95" s="25">
        <v>40</v>
      </c>
      <c r="I95" s="29">
        <v>405</v>
      </c>
      <c r="J95" s="30">
        <v>67.5</v>
      </c>
      <c r="K95" s="1">
        <f>(G95/($G$604+$G$605)+E95/($E$604+$E$605)*N95)/2</f>
        <v>0.606194718412826</v>
      </c>
      <c r="L95" s="1">
        <f>(D95-$E$604-$E$605)/ABS(D95-$D$604)*(($C$604+$C$605)*2/(($C$604+$C$605)*2+110))</f>
        <v>0.174173701380192</v>
      </c>
      <c r="M95" s="1">
        <f>L95+K95</f>
        <v>0.780368419793018</v>
      </c>
      <c r="N95" s="1">
        <f>C95*25/(C95+2781)</f>
        <v>0.741451500348918</v>
      </c>
    </row>
    <row r="96" ht="14.55" spans="1:14">
      <c r="A96" s="10">
        <v>584</v>
      </c>
      <c r="B96" s="11" t="s">
        <v>148</v>
      </c>
      <c r="C96" s="12">
        <v>71</v>
      </c>
      <c r="D96" s="13">
        <v>95</v>
      </c>
      <c r="E96" s="22">
        <v>85</v>
      </c>
      <c r="F96" s="23">
        <v>110</v>
      </c>
      <c r="G96" s="24">
        <v>95</v>
      </c>
      <c r="H96" s="25">
        <v>79</v>
      </c>
      <c r="I96" s="29">
        <v>535</v>
      </c>
      <c r="J96" s="30">
        <v>89.17</v>
      </c>
      <c r="K96" s="1">
        <f>(G96/($G$604+$G$605)+E96/($E$604+$E$605)*N96)/2</f>
        <v>0.803606481958657</v>
      </c>
      <c r="L96" s="1">
        <f>(D96-$E$604-$E$605)/ABS(D96-$D$604)*(($C$604+$C$605)*2/(($C$604+$C$605)*2+110))</f>
        <v>-0.0278013543354025</v>
      </c>
      <c r="M96" s="1">
        <f>L96+K96</f>
        <v>0.775805127623255</v>
      </c>
      <c r="N96" s="1">
        <f>C96*25/(C96+2781)</f>
        <v>0.622370266479663</v>
      </c>
    </row>
    <row r="97" ht="14.55" spans="1:14">
      <c r="A97" s="10">
        <v>28</v>
      </c>
      <c r="B97" s="11" t="s">
        <v>149</v>
      </c>
      <c r="C97" s="12">
        <v>75</v>
      </c>
      <c r="D97" s="13">
        <v>100</v>
      </c>
      <c r="E97" s="22">
        <v>110</v>
      </c>
      <c r="F97" s="23">
        <v>45</v>
      </c>
      <c r="G97" s="24">
        <v>55</v>
      </c>
      <c r="H97" s="25">
        <v>65</v>
      </c>
      <c r="I97" s="29">
        <v>450</v>
      </c>
      <c r="J97" s="30">
        <v>75</v>
      </c>
      <c r="K97" s="1">
        <f>(G97/($G$604+$G$605)+E97/($E$604+$E$605)*N97)/2</f>
        <v>0.681870770773219</v>
      </c>
      <c r="L97" s="1">
        <f>(D97-$E$604-$E$605)/ABS(D97-$D$604)*(($C$604+$C$605)*2/(($C$604+$C$605)*2+110))</f>
        <v>0.0916277471953895</v>
      </c>
      <c r="M97" s="1">
        <f>L97+K97</f>
        <v>0.773498517968608</v>
      </c>
      <c r="N97" s="1">
        <f>C97*25/(C97+2781)</f>
        <v>0.656512605042017</v>
      </c>
    </row>
    <row r="98" ht="14.55" spans="1:14">
      <c r="A98" s="10">
        <v>521</v>
      </c>
      <c r="B98" s="11" t="s">
        <v>150</v>
      </c>
      <c r="C98" s="12">
        <v>80</v>
      </c>
      <c r="D98" s="13">
        <v>105</v>
      </c>
      <c r="E98" s="22">
        <v>80</v>
      </c>
      <c r="F98" s="23">
        <v>65</v>
      </c>
      <c r="G98" s="24">
        <v>55</v>
      </c>
      <c r="H98" s="25">
        <v>93</v>
      </c>
      <c r="I98" s="29">
        <v>478</v>
      </c>
      <c r="J98" s="30">
        <v>79.67</v>
      </c>
      <c r="K98" s="1">
        <f>(G98/($G$604+$G$605)+E98/($E$604+$E$605)*N98)/2</f>
        <v>0.597011563450246</v>
      </c>
      <c r="L98" s="1">
        <f>(D98-$E$604-$E$605)/ABS(D98-$D$604)*(($C$604+$C$605)*2/(($C$604+$C$605)*2+110))</f>
        <v>0.174173701380192</v>
      </c>
      <c r="M98" s="1">
        <f>L98+K98</f>
        <v>0.771185264830438</v>
      </c>
      <c r="N98" s="1">
        <f>C98*25/(C98+2781)</f>
        <v>0.699056274030059</v>
      </c>
    </row>
    <row r="99" ht="14.55" spans="1:14">
      <c r="A99" s="10">
        <v>560</v>
      </c>
      <c r="B99" s="11" t="s">
        <v>151</v>
      </c>
      <c r="C99" s="12">
        <v>65</v>
      </c>
      <c r="D99" s="13">
        <v>90</v>
      </c>
      <c r="E99" s="22">
        <v>115</v>
      </c>
      <c r="F99" s="23">
        <v>45</v>
      </c>
      <c r="G99" s="24">
        <v>115</v>
      </c>
      <c r="H99" s="25">
        <v>58</v>
      </c>
      <c r="I99" s="29">
        <v>488</v>
      </c>
      <c r="J99" s="30">
        <v>81.33</v>
      </c>
      <c r="K99" s="1">
        <f>(G99/($G$604+$G$605)+E99/($E$604+$E$605)*N99)/2</f>
        <v>0.981244170326721</v>
      </c>
      <c r="L99" s="1">
        <f>(D99-$E$604-$E$605)/ABS(D99-$D$604)*(($C$604+$C$605)*2/(($C$604+$C$605)*2+110))</f>
        <v>-0.215945278690945</v>
      </c>
      <c r="M99" s="1">
        <f>L99+K99</f>
        <v>0.765298891635776</v>
      </c>
      <c r="N99" s="1">
        <f>C99*25/(C99+2781)</f>
        <v>0.570976809557273</v>
      </c>
    </row>
    <row r="100" ht="14.55" spans="1:14">
      <c r="A100" s="10">
        <v>85</v>
      </c>
      <c r="B100" s="11" t="s">
        <v>152</v>
      </c>
      <c r="C100" s="12">
        <v>60</v>
      </c>
      <c r="D100" s="13">
        <v>110</v>
      </c>
      <c r="E100" s="22">
        <v>70</v>
      </c>
      <c r="F100" s="23">
        <v>60</v>
      </c>
      <c r="G100" s="24">
        <v>60</v>
      </c>
      <c r="H100" s="25">
        <v>100</v>
      </c>
      <c r="I100" s="29">
        <v>460</v>
      </c>
      <c r="J100" s="30">
        <v>76.67</v>
      </c>
      <c r="K100" s="1">
        <f>(G100/($G$604+$G$605)+E100/($E$604+$E$605)*N100)/2</f>
        <v>0.526018002405296</v>
      </c>
      <c r="L100" s="1">
        <f>(D100-$E$604-$E$605)/ABS(D100-$D$604)*(($C$604+$C$605)*2/(($C$604+$C$605)*2+110))</f>
        <v>0.23463697129212</v>
      </c>
      <c r="M100" s="1">
        <f>L100+K100</f>
        <v>0.760654973697416</v>
      </c>
      <c r="N100" s="1">
        <f>C100*25/(C100+2781)</f>
        <v>0.527983104540655</v>
      </c>
    </row>
    <row r="101" ht="14.55" spans="1:14">
      <c r="A101" s="10">
        <v>78</v>
      </c>
      <c r="B101" s="11" t="s">
        <v>153</v>
      </c>
      <c r="C101" s="12">
        <v>65</v>
      </c>
      <c r="D101" s="13">
        <v>100</v>
      </c>
      <c r="E101" s="22">
        <v>70</v>
      </c>
      <c r="F101" s="23">
        <v>80</v>
      </c>
      <c r="G101" s="24">
        <v>80</v>
      </c>
      <c r="H101" s="25">
        <v>105</v>
      </c>
      <c r="I101" s="29">
        <v>500</v>
      </c>
      <c r="J101" s="30">
        <v>83.33</v>
      </c>
      <c r="K101" s="1">
        <f>(G101/($G$604+$G$605)+E101/($E$604+$E$605)*N101)/2</f>
        <v>0.652864287559297</v>
      </c>
      <c r="L101" s="1">
        <f>(D101-$E$604-$E$605)/ABS(D101-$D$604)*(($C$604+$C$605)*2/(($C$604+$C$605)*2+110))</f>
        <v>0.0916277471953895</v>
      </c>
      <c r="M101" s="1">
        <f>L101+K101</f>
        <v>0.744492034754686</v>
      </c>
      <c r="N101" s="1">
        <f>C101*25/(C101+2781)</f>
        <v>0.570976809557273</v>
      </c>
    </row>
    <row r="102" ht="14.55" spans="1:14">
      <c r="A102" s="10">
        <v>71</v>
      </c>
      <c r="B102" s="11" t="s">
        <v>154</v>
      </c>
      <c r="C102" s="12">
        <v>80</v>
      </c>
      <c r="D102" s="13">
        <v>105</v>
      </c>
      <c r="E102" s="22">
        <v>65</v>
      </c>
      <c r="F102" s="23">
        <v>100</v>
      </c>
      <c r="G102" s="24">
        <v>60</v>
      </c>
      <c r="H102" s="25">
        <v>70</v>
      </c>
      <c r="I102" s="29">
        <v>480</v>
      </c>
      <c r="J102" s="30">
        <v>80</v>
      </c>
      <c r="K102" s="1">
        <f>(G102/($G$604+$G$605)+E102/($E$604+$E$605)*N102)/2</f>
        <v>0.570186774698973</v>
      </c>
      <c r="L102" s="1">
        <f>(D102-$E$604-$E$605)/ABS(D102-$D$604)*(($C$604+$C$605)*2/(($C$604+$C$605)*2+110))</f>
        <v>0.174173701380192</v>
      </c>
      <c r="M102" s="1">
        <f>L102+K102</f>
        <v>0.744360476079165</v>
      </c>
      <c r="N102" s="1">
        <f>C102*25/(C102+2781)</f>
        <v>0.699056274030059</v>
      </c>
    </row>
    <row r="103" ht="14.55" spans="1:14">
      <c r="A103" s="10">
        <v>57</v>
      </c>
      <c r="B103" s="11" t="s">
        <v>155</v>
      </c>
      <c r="C103" s="12">
        <v>65</v>
      </c>
      <c r="D103" s="13">
        <v>105</v>
      </c>
      <c r="E103" s="22">
        <v>60</v>
      </c>
      <c r="F103" s="23">
        <v>60</v>
      </c>
      <c r="G103" s="24">
        <v>70</v>
      </c>
      <c r="H103" s="25">
        <v>95</v>
      </c>
      <c r="I103" s="29">
        <v>455</v>
      </c>
      <c r="J103" s="30">
        <v>75.83</v>
      </c>
      <c r="K103" s="1">
        <f>(G103/($G$604+$G$605)+E103/($E$604+$E$605)*N103)/2</f>
        <v>0.567538707530886</v>
      </c>
      <c r="L103" s="1">
        <f>(D103-$E$604-$E$605)/ABS(D103-$D$604)*(($C$604+$C$605)*2/(($C$604+$C$605)*2+110))</f>
        <v>0.174173701380192</v>
      </c>
      <c r="M103" s="1">
        <f>L103+K103</f>
        <v>0.741712408911079</v>
      </c>
      <c r="N103" s="1">
        <f>C103*25/(C103+2781)</f>
        <v>0.570976809557273</v>
      </c>
    </row>
    <row r="104" ht="14.55" spans="1:14">
      <c r="A104" s="10">
        <v>586</v>
      </c>
      <c r="B104" s="11" t="s">
        <v>156</v>
      </c>
      <c r="C104" s="12">
        <v>80</v>
      </c>
      <c r="D104" s="13">
        <v>100</v>
      </c>
      <c r="E104" s="22">
        <v>70</v>
      </c>
      <c r="F104" s="23">
        <v>60</v>
      </c>
      <c r="G104" s="24">
        <v>70</v>
      </c>
      <c r="H104" s="25">
        <v>95</v>
      </c>
      <c r="I104" s="29">
        <v>475</v>
      </c>
      <c r="J104" s="30">
        <v>79.17</v>
      </c>
      <c r="K104" s="1">
        <f>(G104/($G$604+$G$605)+E104/($E$604+$E$605)*N104)/2</f>
        <v>0.643977802869891</v>
      </c>
      <c r="L104" s="1">
        <f>(D104-$E$604-$E$605)/ABS(D104-$D$604)*(($C$604+$C$605)*2/(($C$604+$C$605)*2+110))</f>
        <v>0.0916277471953895</v>
      </c>
      <c r="M104" s="1">
        <f>L104+K104</f>
        <v>0.73560555006528</v>
      </c>
      <c r="N104" s="1">
        <f>C104*25/(C104+2781)</f>
        <v>0.699056274030059</v>
      </c>
    </row>
    <row r="105" ht="14.55" customHeight="1" spans="1:14">
      <c r="A105" s="10">
        <v>455</v>
      </c>
      <c r="B105" s="11" t="s">
        <v>157</v>
      </c>
      <c r="C105" s="12">
        <v>74</v>
      </c>
      <c r="D105" s="13">
        <v>100</v>
      </c>
      <c r="E105" s="22">
        <v>72</v>
      </c>
      <c r="F105" s="23">
        <v>90</v>
      </c>
      <c r="G105" s="24">
        <v>72</v>
      </c>
      <c r="H105" s="25">
        <v>46</v>
      </c>
      <c r="I105" s="29">
        <v>454</v>
      </c>
      <c r="J105" s="30">
        <v>75.67</v>
      </c>
      <c r="K105" s="1">
        <f>(G105/($G$604+$G$605)+E105/($E$604+$E$605)*N105)/2</f>
        <v>0.643224538677275</v>
      </c>
      <c r="L105" s="1">
        <f>(D105-$E$604-$E$605)/ABS(D105-$D$604)*(($C$604+$C$605)*2/(($C$604+$C$605)*2+110))</f>
        <v>0.0916277471953895</v>
      </c>
      <c r="M105" s="1">
        <f>L105+K105</f>
        <v>0.734852285872664</v>
      </c>
      <c r="N105" s="1">
        <f>C105*25/(C105+2781)</f>
        <v>0.647985989492119</v>
      </c>
    </row>
    <row r="106" ht="14.55" spans="1:14">
      <c r="A106" s="10">
        <v>369</v>
      </c>
      <c r="B106" s="11" t="s">
        <v>158</v>
      </c>
      <c r="C106" s="12">
        <v>100</v>
      </c>
      <c r="D106" s="13">
        <v>90</v>
      </c>
      <c r="E106" s="22">
        <v>130</v>
      </c>
      <c r="F106" s="23">
        <v>45</v>
      </c>
      <c r="G106" s="24">
        <v>65</v>
      </c>
      <c r="H106" s="25">
        <v>55</v>
      </c>
      <c r="I106" s="29">
        <v>485</v>
      </c>
      <c r="J106" s="30">
        <v>80.83</v>
      </c>
      <c r="K106" s="1">
        <f>(G106/($G$604+$G$605)+E106/($E$604+$E$605)*N106)/2</f>
        <v>0.948884982307119</v>
      </c>
      <c r="L106" s="1">
        <f>(D106-$E$604-$E$605)/ABS(D106-$D$604)*(($C$604+$C$605)*2/(($C$604+$C$605)*2+110))</f>
        <v>-0.215945278690945</v>
      </c>
      <c r="M106" s="1">
        <f>L106+K106</f>
        <v>0.732939703616173</v>
      </c>
      <c r="N106" s="1">
        <f>C106*25/(C106+2781)</f>
        <v>0.867754251995835</v>
      </c>
    </row>
    <row r="107" ht="14.55" spans="1:14">
      <c r="A107" s="10">
        <v>437</v>
      </c>
      <c r="B107" s="11" t="s">
        <v>159</v>
      </c>
      <c r="C107" s="12">
        <v>67</v>
      </c>
      <c r="D107" s="13">
        <v>89</v>
      </c>
      <c r="E107" s="22">
        <v>116</v>
      </c>
      <c r="F107" s="23">
        <v>79</v>
      </c>
      <c r="G107" s="24">
        <v>116</v>
      </c>
      <c r="H107" s="25">
        <v>33</v>
      </c>
      <c r="I107" s="29">
        <v>500</v>
      </c>
      <c r="J107" s="30">
        <v>83.33</v>
      </c>
      <c r="K107" s="1">
        <f>(G107/($G$604+$G$605)+E107/($E$604+$E$605)*N107)/2</f>
        <v>1.0001420252281</v>
      </c>
      <c r="L107" s="1">
        <f>(D107-$E$604-$E$605)/ABS(D107-$D$604)*(($C$604+$C$605)*2/(($C$604+$C$605)*2+110))</f>
        <v>-0.267357165778304</v>
      </c>
      <c r="M107" s="1">
        <f>L107+K107</f>
        <v>0.732784859449791</v>
      </c>
      <c r="N107" s="1">
        <f>C107*25/(C107+2781)</f>
        <v>0.58813202247191</v>
      </c>
    </row>
    <row r="108" ht="14.55" spans="1:14">
      <c r="A108" s="10">
        <v>323</v>
      </c>
      <c r="B108" s="11" t="s">
        <v>160</v>
      </c>
      <c r="C108" s="12">
        <v>70</v>
      </c>
      <c r="D108" s="13">
        <v>100</v>
      </c>
      <c r="E108" s="22">
        <v>70</v>
      </c>
      <c r="F108" s="23">
        <v>105</v>
      </c>
      <c r="G108" s="24">
        <v>75</v>
      </c>
      <c r="H108" s="25">
        <v>40</v>
      </c>
      <c r="I108" s="29">
        <v>460</v>
      </c>
      <c r="J108" s="30">
        <v>76.67</v>
      </c>
      <c r="K108" s="1">
        <f>(G108/($G$604+$G$605)+E108/($E$604+$E$605)*N108)/2</f>
        <v>0.640692520690939</v>
      </c>
      <c r="L108" s="1">
        <f>(D108-$E$604-$E$605)/ABS(D108-$D$604)*(($C$604+$C$605)*2/(($C$604+$C$605)*2+110))</f>
        <v>0.0916277471953895</v>
      </c>
      <c r="M108" s="1">
        <f>L108+K108</f>
        <v>0.732320267886328</v>
      </c>
      <c r="N108" s="1">
        <f>C108*25/(C108+2781)</f>
        <v>0.61381971238162</v>
      </c>
    </row>
    <row r="109" ht="14.55" spans="1:14">
      <c r="A109" s="10">
        <v>525</v>
      </c>
      <c r="B109" s="11" t="s">
        <v>161</v>
      </c>
      <c r="C109" s="12">
        <v>70</v>
      </c>
      <c r="D109" s="13">
        <v>105</v>
      </c>
      <c r="E109" s="22">
        <v>105</v>
      </c>
      <c r="F109" s="23">
        <v>50</v>
      </c>
      <c r="G109" s="24">
        <v>40</v>
      </c>
      <c r="H109" s="25">
        <v>20</v>
      </c>
      <c r="I109" s="29">
        <v>390</v>
      </c>
      <c r="J109" s="30">
        <v>65</v>
      </c>
      <c r="K109" s="1">
        <f>(G109/($G$604+$G$605)+E109/($E$604+$E$605)*N109)/2</f>
        <v>0.55804588267334</v>
      </c>
      <c r="L109" s="1">
        <f>(D109-$E$604-$E$605)/ABS(D109-$D$604)*(($C$604+$C$605)*2/(($C$604+$C$605)*2+110))</f>
        <v>0.174173701380192</v>
      </c>
      <c r="M109" s="1">
        <f>L109+K109</f>
        <v>0.732219584053533</v>
      </c>
      <c r="N109" s="1">
        <f>C109*25/(C109+2781)</f>
        <v>0.61381971238162</v>
      </c>
    </row>
    <row r="110" ht="14.55" spans="1:14">
      <c r="A110" s="10">
        <v>467</v>
      </c>
      <c r="B110" s="11" t="s">
        <v>162</v>
      </c>
      <c r="C110" s="12">
        <v>75</v>
      </c>
      <c r="D110" s="13">
        <v>95</v>
      </c>
      <c r="E110" s="22">
        <v>67</v>
      </c>
      <c r="F110" s="23">
        <v>125</v>
      </c>
      <c r="G110" s="24">
        <v>95</v>
      </c>
      <c r="H110" s="25">
        <v>83</v>
      </c>
      <c r="I110" s="29">
        <v>540</v>
      </c>
      <c r="J110" s="30">
        <v>90</v>
      </c>
      <c r="K110" s="1">
        <f>(G110/($G$604+$G$605)+E110/($E$604+$E$605)*N110)/2</f>
        <v>0.757170435919381</v>
      </c>
      <c r="L110" s="1">
        <f>(D110-$E$604-$E$605)/ABS(D110-$D$604)*(($C$604+$C$605)*2/(($C$604+$C$605)*2+110))</f>
        <v>-0.0278013543354025</v>
      </c>
      <c r="M110" s="1">
        <f>L110+K110</f>
        <v>0.729369081583978</v>
      </c>
      <c r="N110" s="1">
        <f>C110*25/(C110+2781)</f>
        <v>0.656512605042017</v>
      </c>
    </row>
    <row r="111" ht="14.55" spans="1:14">
      <c r="A111" s="10">
        <v>569</v>
      </c>
      <c r="B111" s="11" t="s">
        <v>163</v>
      </c>
      <c r="C111" s="12">
        <v>80</v>
      </c>
      <c r="D111" s="13">
        <v>95</v>
      </c>
      <c r="E111" s="22">
        <v>82</v>
      </c>
      <c r="F111" s="23">
        <v>60</v>
      </c>
      <c r="G111" s="24">
        <v>82</v>
      </c>
      <c r="H111" s="25">
        <v>75</v>
      </c>
      <c r="I111" s="29">
        <v>474</v>
      </c>
      <c r="J111" s="30">
        <v>79</v>
      </c>
      <c r="K111" s="1">
        <f>(G111/($G$604+$G$605)+E111/($E$604+$E$605)*N111)/2</f>
        <v>0.754373997647587</v>
      </c>
      <c r="L111" s="1">
        <f>(D111-$E$604-$E$605)/ABS(D111-$D$604)*(($C$604+$C$605)*2/(($C$604+$C$605)*2+110))</f>
        <v>-0.0278013543354025</v>
      </c>
      <c r="M111" s="1">
        <f>L111+K111</f>
        <v>0.726572643312184</v>
      </c>
      <c r="N111" s="1">
        <f>C111*25/(C111+2781)</f>
        <v>0.699056274030059</v>
      </c>
    </row>
    <row r="112" ht="14.55" spans="1:14">
      <c r="A112" s="10">
        <v>442</v>
      </c>
      <c r="B112" s="11" t="s">
        <v>164</v>
      </c>
      <c r="C112" s="12">
        <v>50</v>
      </c>
      <c r="D112" s="13">
        <v>92</v>
      </c>
      <c r="E112" s="22">
        <v>108</v>
      </c>
      <c r="F112" s="23">
        <v>92</v>
      </c>
      <c r="G112" s="24">
        <v>108</v>
      </c>
      <c r="H112" s="25">
        <v>35</v>
      </c>
      <c r="I112" s="29">
        <v>485</v>
      </c>
      <c r="J112" s="30">
        <v>80.83</v>
      </c>
      <c r="K112" s="1">
        <f>(G112/($G$604+$G$605)+E112/($E$604+$E$605)*N112)/2</f>
        <v>0.848703269905905</v>
      </c>
      <c r="L112" s="1">
        <f>(D112-$E$604-$E$605)/ABS(D112-$D$604)*(($C$604+$C$605)*2/(($C$604+$C$605)*2+110))</f>
        <v>-0.129038169996603</v>
      </c>
      <c r="M112" s="1">
        <f>L112+K112</f>
        <v>0.719665099909301</v>
      </c>
      <c r="N112" s="1">
        <f>C112*25/(C112+2781)</f>
        <v>0.441540091840339</v>
      </c>
    </row>
    <row r="113" ht="14.55" spans="1:14">
      <c r="A113" s="10">
        <v>103</v>
      </c>
      <c r="B113" s="11" t="s">
        <v>165</v>
      </c>
      <c r="C113" s="12">
        <v>95</v>
      </c>
      <c r="D113" s="13">
        <v>95</v>
      </c>
      <c r="E113" s="22">
        <v>85</v>
      </c>
      <c r="F113" s="23">
        <v>125</v>
      </c>
      <c r="G113" s="24">
        <v>65</v>
      </c>
      <c r="H113" s="25">
        <v>55</v>
      </c>
      <c r="I113" s="29">
        <v>520</v>
      </c>
      <c r="J113" s="30">
        <v>86.67</v>
      </c>
      <c r="K113" s="1">
        <f>(G113/($G$604+$G$605)+E113/($E$604+$E$605)*N113)/2</f>
        <v>0.726916702685866</v>
      </c>
      <c r="L113" s="1">
        <f>(D113-$E$604-$E$605)/ABS(D113-$D$604)*(($C$604+$C$605)*2/(($C$604+$C$605)*2+110))</f>
        <v>-0.0278013543354025</v>
      </c>
      <c r="M113" s="1">
        <f>L113+K113</f>
        <v>0.699115348350463</v>
      </c>
      <c r="N113" s="1">
        <f>C113*25/(C113+2781)</f>
        <v>0.825799721835883</v>
      </c>
    </row>
    <row r="114" ht="14.55" spans="1:14">
      <c r="A114" s="10">
        <v>424</v>
      </c>
      <c r="B114" s="11" t="s">
        <v>166</v>
      </c>
      <c r="C114" s="12">
        <v>75</v>
      </c>
      <c r="D114" s="13">
        <v>100</v>
      </c>
      <c r="E114" s="22">
        <v>66</v>
      </c>
      <c r="F114" s="23">
        <v>60</v>
      </c>
      <c r="G114" s="24">
        <v>66</v>
      </c>
      <c r="H114" s="25">
        <v>115</v>
      </c>
      <c r="I114" s="29">
        <v>482</v>
      </c>
      <c r="J114" s="30">
        <v>80.33</v>
      </c>
      <c r="K114" s="1">
        <f>(G114/($G$604+$G$605)+E114/($E$604+$E$605)*N114)/2</f>
        <v>0.592553712753327</v>
      </c>
      <c r="L114" s="1">
        <f>(D114-$E$604-$E$605)/ABS(D114-$D$604)*(($C$604+$C$605)*2/(($C$604+$C$605)*2+110))</f>
        <v>0.0916277471953895</v>
      </c>
      <c r="M114" s="1">
        <f>L114+K114</f>
        <v>0.684181459948717</v>
      </c>
      <c r="N114" s="1">
        <f>C114*25/(C114+2781)</f>
        <v>0.656512605042017</v>
      </c>
    </row>
    <row r="115" ht="14.55" spans="1:14">
      <c r="A115" s="10">
        <v>67</v>
      </c>
      <c r="B115" s="11" t="s">
        <v>167</v>
      </c>
      <c r="C115" s="12">
        <v>80</v>
      </c>
      <c r="D115" s="13">
        <v>100</v>
      </c>
      <c r="E115" s="22">
        <v>70</v>
      </c>
      <c r="F115" s="23">
        <v>50</v>
      </c>
      <c r="G115" s="24">
        <v>60</v>
      </c>
      <c r="H115" s="25">
        <v>45</v>
      </c>
      <c r="I115" s="29">
        <v>405</v>
      </c>
      <c r="J115" s="30">
        <v>67.5</v>
      </c>
      <c r="K115" s="1">
        <f>(G115/($G$604+$G$605)+E115/($E$604+$E$605)*N115)/2</f>
        <v>0.588392575509468</v>
      </c>
      <c r="L115" s="1">
        <f>(D115-$E$604-$E$605)/ABS(D115-$D$604)*(($C$604+$C$605)*2/(($C$604+$C$605)*2+110))</f>
        <v>0.0916277471953895</v>
      </c>
      <c r="M115" s="1">
        <f>L115+K115</f>
        <v>0.680020322704857</v>
      </c>
      <c r="N115" s="1">
        <f>C115*25/(C115+2781)</f>
        <v>0.699056274030059</v>
      </c>
    </row>
    <row r="116" ht="14.55" spans="1:14">
      <c r="A116" s="10">
        <v>571</v>
      </c>
      <c r="B116" s="11" t="s">
        <v>168</v>
      </c>
      <c r="C116" s="12">
        <v>60</v>
      </c>
      <c r="D116" s="13">
        <v>105</v>
      </c>
      <c r="E116" s="22">
        <v>60</v>
      </c>
      <c r="F116" s="23">
        <v>120</v>
      </c>
      <c r="G116" s="24">
        <v>60</v>
      </c>
      <c r="H116" s="25">
        <v>105</v>
      </c>
      <c r="I116" s="29">
        <v>510</v>
      </c>
      <c r="J116" s="30">
        <v>85</v>
      </c>
      <c r="K116" s="1">
        <f>(G116/($G$604+$G$605)+E116/($E$604+$E$605)*N116)/2</f>
        <v>0.498517054084902</v>
      </c>
      <c r="L116" s="1">
        <f>(D116-$E$604-$E$605)/ABS(D116-$D$604)*(($C$604+$C$605)*2/(($C$604+$C$605)*2+110))</f>
        <v>0.174173701380192</v>
      </c>
      <c r="M116" s="1">
        <f>L116+K116</f>
        <v>0.672690755465094</v>
      </c>
      <c r="N116" s="1">
        <f>C116*25/(C116+2781)</f>
        <v>0.527983104540655</v>
      </c>
    </row>
    <row r="117" ht="14.55" spans="1:14">
      <c r="A117" s="10">
        <v>275</v>
      </c>
      <c r="B117" s="11" t="s">
        <v>169</v>
      </c>
      <c r="C117" s="12">
        <v>90</v>
      </c>
      <c r="D117" s="13">
        <v>100</v>
      </c>
      <c r="E117" s="22">
        <v>60</v>
      </c>
      <c r="F117" s="23">
        <v>90</v>
      </c>
      <c r="G117" s="24">
        <v>60</v>
      </c>
      <c r="H117" s="25">
        <v>80</v>
      </c>
      <c r="I117" s="29">
        <v>480</v>
      </c>
      <c r="J117" s="30">
        <v>80</v>
      </c>
      <c r="K117" s="1">
        <f>(G117/($G$604+$G$605)+E117/($E$604+$E$605)*N117)/2</f>
        <v>0.578433602965796</v>
      </c>
      <c r="L117" s="1">
        <f>(D117-$E$604-$E$605)/ABS(D117-$D$604)*(($C$604+$C$605)*2/(($C$604+$C$605)*2+110))</f>
        <v>0.0916277471953895</v>
      </c>
      <c r="M117" s="1">
        <f>L117+K117</f>
        <v>0.670061350161185</v>
      </c>
      <c r="N117" s="1">
        <f>C117*25/(C117+2781)</f>
        <v>0.783699059561129</v>
      </c>
    </row>
    <row r="118" ht="14.55" spans="1:14">
      <c r="A118" s="10">
        <v>319</v>
      </c>
      <c r="B118" s="11" t="s">
        <v>170</v>
      </c>
      <c r="C118" s="12">
        <v>70</v>
      </c>
      <c r="D118" s="13">
        <v>120</v>
      </c>
      <c r="E118" s="22">
        <v>40</v>
      </c>
      <c r="F118" s="23">
        <v>95</v>
      </c>
      <c r="G118" s="24">
        <v>40</v>
      </c>
      <c r="H118" s="25">
        <v>95</v>
      </c>
      <c r="I118" s="29">
        <v>460</v>
      </c>
      <c r="J118" s="30">
        <v>76.67</v>
      </c>
      <c r="K118" s="1">
        <f>(G118/($G$604+$G$605)+E118/($E$604+$E$605)*N118)/2</f>
        <v>0.350228518291844</v>
      </c>
      <c r="L118" s="1">
        <f>(D118-$E$604-$E$605)/ABS(D118-$D$604)*(($C$604+$C$605)*2/(($C$604+$C$605)*2+110))</f>
        <v>0.317279787292765</v>
      </c>
      <c r="M118" s="1">
        <f>L118+K118</f>
        <v>0.667508305584609</v>
      </c>
      <c r="N118" s="1">
        <f>C118*25/(C118+2781)</f>
        <v>0.61381971238162</v>
      </c>
    </row>
    <row r="119" ht="14.55" spans="1:14">
      <c r="A119" s="10">
        <v>419</v>
      </c>
      <c r="B119" s="11" t="s">
        <v>171</v>
      </c>
      <c r="C119" s="12">
        <v>85</v>
      </c>
      <c r="D119" s="13">
        <v>105</v>
      </c>
      <c r="E119" s="22">
        <v>55</v>
      </c>
      <c r="F119" s="23">
        <v>85</v>
      </c>
      <c r="G119" s="24">
        <v>50</v>
      </c>
      <c r="H119" s="25">
        <v>115</v>
      </c>
      <c r="I119" s="29">
        <v>495</v>
      </c>
      <c r="J119" s="30">
        <v>82.5</v>
      </c>
      <c r="K119" s="1">
        <f>(G119/($G$604+$G$605)+E119/($E$604+$E$605)*N119)/2</f>
        <v>0.49033521902081</v>
      </c>
      <c r="L119" s="1">
        <f>(D119-$E$604-$E$605)/ABS(D119-$D$604)*(($C$604+$C$605)*2/(($C$604+$C$605)*2+110))</f>
        <v>0.174173701380192</v>
      </c>
      <c r="M119" s="1">
        <f>L119+K119</f>
        <v>0.664508920401003</v>
      </c>
      <c r="N119" s="1">
        <f>C119*25/(C119+2781)</f>
        <v>0.741451500348918</v>
      </c>
    </row>
    <row r="120" ht="14.55" spans="1:14">
      <c r="A120" s="10">
        <v>523</v>
      </c>
      <c r="B120" s="11" t="s">
        <v>172</v>
      </c>
      <c r="C120" s="12">
        <v>75</v>
      </c>
      <c r="D120" s="13">
        <v>100</v>
      </c>
      <c r="E120" s="22">
        <v>63</v>
      </c>
      <c r="F120" s="23">
        <v>80</v>
      </c>
      <c r="G120" s="24">
        <v>63</v>
      </c>
      <c r="H120" s="25">
        <v>116</v>
      </c>
      <c r="I120" s="29">
        <v>497</v>
      </c>
      <c r="J120" s="30">
        <v>82.83</v>
      </c>
      <c r="K120" s="1">
        <f>(G120/($G$604+$G$605)+E120/($E$604+$E$605)*N120)/2</f>
        <v>0.565619453082722</v>
      </c>
      <c r="L120" s="1">
        <f>(D120-$E$604-$E$605)/ABS(D120-$D$604)*(($C$604+$C$605)*2/(($C$604+$C$605)*2+110))</f>
        <v>0.0916277471953895</v>
      </c>
      <c r="M120" s="1">
        <f>L120+K120</f>
        <v>0.657247200278111</v>
      </c>
      <c r="N120" s="1">
        <f>C120*25/(C120+2781)</f>
        <v>0.656512605042017</v>
      </c>
    </row>
    <row r="121" ht="14.55" spans="1:14">
      <c r="A121" s="10">
        <v>460</v>
      </c>
      <c r="B121" s="11" t="s">
        <v>173</v>
      </c>
      <c r="C121" s="12">
        <v>90</v>
      </c>
      <c r="D121" s="13">
        <v>92</v>
      </c>
      <c r="E121" s="22">
        <v>75</v>
      </c>
      <c r="F121" s="23">
        <v>92</v>
      </c>
      <c r="G121" s="24">
        <v>85</v>
      </c>
      <c r="H121" s="25">
        <v>60</v>
      </c>
      <c r="I121" s="29">
        <v>494</v>
      </c>
      <c r="J121" s="30">
        <v>82.33</v>
      </c>
      <c r="K121" s="1">
        <f>(G121/($G$604+$G$605)+E121/($E$604+$E$605)*N121)/2</f>
        <v>0.778627231067668</v>
      </c>
      <c r="L121" s="1">
        <f>(D121-$E$604-$E$605)/ABS(D121-$D$604)*(($C$604+$C$605)*2/(($C$604+$C$605)*2+110))</f>
        <v>-0.129038169996603</v>
      </c>
      <c r="M121" s="1">
        <f>L121+K121</f>
        <v>0.649589061071065</v>
      </c>
      <c r="N121" s="1">
        <f>C121*25/(C121+2781)</f>
        <v>0.783699059561129</v>
      </c>
    </row>
    <row r="122" ht="14.55" spans="1:14">
      <c r="A122" s="10">
        <v>631</v>
      </c>
      <c r="B122" s="11" t="s">
        <v>174</v>
      </c>
      <c r="C122" s="12">
        <v>85</v>
      </c>
      <c r="D122" s="13">
        <v>97</v>
      </c>
      <c r="E122" s="22">
        <v>66</v>
      </c>
      <c r="F122" s="23">
        <v>105</v>
      </c>
      <c r="G122" s="24">
        <v>66</v>
      </c>
      <c r="H122" s="25">
        <v>65</v>
      </c>
      <c r="I122" s="29">
        <v>484</v>
      </c>
      <c r="J122" s="30">
        <v>80.67</v>
      </c>
      <c r="K122" s="1">
        <f>(G122/($G$604+$G$605)+E122/($E$604+$E$605)*N122)/2</f>
        <v>0.621753399241226</v>
      </c>
      <c r="L122" s="1">
        <f>(D122-$E$604-$E$605)/ABS(D122-$D$604)*(($C$604+$C$605)*2/(($C$604+$C$605)*2+110))</f>
        <v>0.0258485708681689</v>
      </c>
      <c r="M122" s="1">
        <f>L122+K122</f>
        <v>0.647601970109395</v>
      </c>
      <c r="N122" s="1">
        <f>C122*25/(C122+2781)</f>
        <v>0.741451500348918</v>
      </c>
    </row>
    <row r="123" ht="14.55" customHeight="1" spans="1:14">
      <c r="A123" s="10">
        <v>352</v>
      </c>
      <c r="B123" s="11" t="s">
        <v>175</v>
      </c>
      <c r="C123" s="12">
        <v>60</v>
      </c>
      <c r="D123" s="13">
        <v>90</v>
      </c>
      <c r="E123" s="22">
        <v>70</v>
      </c>
      <c r="F123" s="23">
        <v>60</v>
      </c>
      <c r="G123" s="24">
        <v>120</v>
      </c>
      <c r="H123" s="25">
        <v>40</v>
      </c>
      <c r="I123" s="29">
        <v>440</v>
      </c>
      <c r="J123" s="30">
        <v>73.33</v>
      </c>
      <c r="K123" s="1">
        <f>(G123/($G$604+$G$605)+E123/($E$604+$E$605)*N123)/2</f>
        <v>0.859529366567834</v>
      </c>
      <c r="L123" s="1">
        <f>(D123-$E$604-$E$605)/ABS(D123-$D$604)*(($C$604+$C$605)*2/(($C$604+$C$605)*2+110))</f>
        <v>-0.215945278690945</v>
      </c>
      <c r="M123" s="1">
        <f>L123+K123</f>
        <v>0.643584087876889</v>
      </c>
      <c r="N123" s="1">
        <f>C123*25/(C123+2781)</f>
        <v>0.527983104540655</v>
      </c>
    </row>
    <row r="124" ht="14.55" spans="1:14">
      <c r="A124" s="10">
        <v>47</v>
      </c>
      <c r="B124" s="11" t="s">
        <v>176</v>
      </c>
      <c r="C124" s="12">
        <v>60</v>
      </c>
      <c r="D124" s="13">
        <v>95</v>
      </c>
      <c r="E124" s="22">
        <v>80</v>
      </c>
      <c r="F124" s="23">
        <v>60</v>
      </c>
      <c r="G124" s="24">
        <v>80</v>
      </c>
      <c r="H124" s="25">
        <v>30</v>
      </c>
      <c r="I124" s="29">
        <v>405</v>
      </c>
      <c r="J124" s="30">
        <v>67.5</v>
      </c>
      <c r="K124" s="1">
        <f>(G124/($G$604+$G$605)+E124/($E$604+$E$605)*N124)/2</f>
        <v>0.664689405446536</v>
      </c>
      <c r="L124" s="1">
        <f>(D124-$E$604-$E$605)/ABS(D124-$D$604)*(($C$604+$C$605)*2/(($C$604+$C$605)*2+110))</f>
        <v>-0.0278013543354025</v>
      </c>
      <c r="M124" s="1">
        <f>L124+K124</f>
        <v>0.636888051111133</v>
      </c>
      <c r="N124" s="1">
        <f>C124*25/(C124+2781)</f>
        <v>0.527983104540655</v>
      </c>
    </row>
    <row r="125" ht="14.55" spans="1:14">
      <c r="A125" s="10">
        <v>91</v>
      </c>
      <c r="B125" s="11" t="s">
        <v>177</v>
      </c>
      <c r="C125" s="12">
        <v>50</v>
      </c>
      <c r="D125" s="13">
        <v>95</v>
      </c>
      <c r="E125" s="22">
        <v>180</v>
      </c>
      <c r="F125" s="23">
        <v>85</v>
      </c>
      <c r="G125" s="24">
        <v>45</v>
      </c>
      <c r="H125" s="25">
        <v>70</v>
      </c>
      <c r="I125" s="29">
        <v>525</v>
      </c>
      <c r="J125" s="30">
        <v>87.5</v>
      </c>
      <c r="K125" s="1">
        <f>(G125/($G$604+$G$605)+E125/($E$604+$E$605)*N125)/2</f>
        <v>0.664104880477462</v>
      </c>
      <c r="L125" s="1">
        <f>(D125-$E$604-$E$605)/ABS(D125-$D$604)*(($C$604+$C$605)*2/(($C$604+$C$605)*2+110))</f>
        <v>-0.0278013543354025</v>
      </c>
      <c r="M125" s="1">
        <f>L125+K125</f>
        <v>0.63630352614206</v>
      </c>
      <c r="N125" s="1">
        <f>C125*25/(C125+2781)</f>
        <v>0.441540091840339</v>
      </c>
    </row>
    <row r="126" ht="14.55" spans="1:14">
      <c r="A126" s="10">
        <v>408</v>
      </c>
      <c r="B126" s="11" t="s">
        <v>178</v>
      </c>
      <c r="C126" s="12">
        <v>67</v>
      </c>
      <c r="D126" s="13">
        <v>125</v>
      </c>
      <c r="E126" s="22">
        <v>40</v>
      </c>
      <c r="F126" s="23">
        <v>30</v>
      </c>
      <c r="G126" s="24">
        <v>30</v>
      </c>
      <c r="H126" s="25">
        <v>58</v>
      </c>
      <c r="I126" s="29">
        <v>350</v>
      </c>
      <c r="J126" s="30">
        <v>58.33</v>
      </c>
      <c r="K126" s="1">
        <f>(G126/($G$604+$G$605)+E126/($E$604+$E$605)*N126)/2</f>
        <v>0.289291333063058</v>
      </c>
      <c r="L126" s="1">
        <f>(D126-$E$604-$E$605)/ABS(D126-$D$604)*(($C$604+$C$605)*2/(($C$604+$C$605)*2+110))</f>
        <v>0.346768121553104</v>
      </c>
      <c r="M126" s="1">
        <f>L126+K126</f>
        <v>0.636059454616162</v>
      </c>
      <c r="N126" s="1">
        <f>C126*25/(C126+2781)</f>
        <v>0.58813202247191</v>
      </c>
    </row>
    <row r="127" ht="14.55" spans="1:14">
      <c r="A127" s="6">
        <v>213</v>
      </c>
      <c r="B127" s="7" t="s">
        <v>179</v>
      </c>
      <c r="C127" s="8">
        <v>20</v>
      </c>
      <c r="D127" s="9">
        <v>10</v>
      </c>
      <c r="E127" s="18">
        <v>230</v>
      </c>
      <c r="F127" s="19">
        <v>10</v>
      </c>
      <c r="G127" s="20">
        <v>230</v>
      </c>
      <c r="H127" s="21">
        <v>5</v>
      </c>
      <c r="I127" s="27">
        <v>505</v>
      </c>
      <c r="J127" s="28">
        <v>84.17</v>
      </c>
      <c r="K127" s="1">
        <f>(G127/($G$604+$G$605)+E127/($E$604+$E$605)*N127)/2</f>
        <v>1.49231176637167</v>
      </c>
      <c r="L127" s="1">
        <f>(D127-$E$604-$E$605)/ABS(D127-$D$604)*(($C$604+$C$605)*2/(($C$604+$C$605)*2+110))</f>
        <v>-0.859944300996448</v>
      </c>
      <c r="M127" s="1">
        <f>L127+K127</f>
        <v>0.632367465375218</v>
      </c>
      <c r="N127" s="1">
        <f>C127*25/(C127+2781)</f>
        <v>0.178507675830061</v>
      </c>
    </row>
    <row r="128" ht="14.55" customHeight="1" spans="1:14">
      <c r="A128" s="10">
        <v>336</v>
      </c>
      <c r="B128" s="11" t="s">
        <v>180</v>
      </c>
      <c r="C128" s="12">
        <v>73</v>
      </c>
      <c r="D128" s="13">
        <v>100</v>
      </c>
      <c r="E128" s="22">
        <v>60</v>
      </c>
      <c r="F128" s="23">
        <v>100</v>
      </c>
      <c r="G128" s="24">
        <v>60</v>
      </c>
      <c r="H128" s="25">
        <v>65</v>
      </c>
      <c r="I128" s="29">
        <v>458</v>
      </c>
      <c r="J128" s="30">
        <v>76.33</v>
      </c>
      <c r="K128" s="1">
        <f>(G128/($G$604+$G$605)+E128/($E$604+$E$605)*N128)/2</f>
        <v>0.533353837008069</v>
      </c>
      <c r="L128" s="1">
        <f>(D128-$E$604-$E$605)/ABS(D128-$D$604)*(($C$604+$C$605)*2/(($C$604+$C$605)*2+110))</f>
        <v>0.0916277471953895</v>
      </c>
      <c r="M128" s="1">
        <f>L128+K128</f>
        <v>0.624981584203459</v>
      </c>
      <c r="N128" s="1">
        <f>C128*25/(C128+2781)</f>
        <v>0.639453398738613</v>
      </c>
    </row>
    <row r="129" ht="14.55" spans="1:14">
      <c r="A129" s="10">
        <v>566</v>
      </c>
      <c r="B129" s="11" t="s">
        <v>181</v>
      </c>
      <c r="C129" s="12">
        <v>55</v>
      </c>
      <c r="D129" s="13">
        <v>112</v>
      </c>
      <c r="E129" s="22">
        <v>45</v>
      </c>
      <c r="F129" s="23">
        <v>74</v>
      </c>
      <c r="G129" s="24">
        <v>45</v>
      </c>
      <c r="H129" s="25">
        <v>70</v>
      </c>
      <c r="I129" s="29">
        <v>401</v>
      </c>
      <c r="J129" s="30">
        <v>66.83</v>
      </c>
      <c r="K129" s="1">
        <f>(G129/($G$604+$G$605)+E129/($E$604+$E$605)*N129)/2</f>
        <v>0.363774937432636</v>
      </c>
      <c r="L129" s="1">
        <f>(D129-$E$604-$E$605)/ABS(D129-$D$604)*(($C$604+$C$605)*2/(($C$604+$C$605)*2+110))</f>
        <v>0.254523258386956</v>
      </c>
      <c r="M129" s="1">
        <f>L129+K129</f>
        <v>0.618298195819592</v>
      </c>
      <c r="N129" s="1">
        <f>C129*25/(C129+2781)</f>
        <v>0.484837799717913</v>
      </c>
    </row>
    <row r="130" ht="14.55" spans="1:14">
      <c r="A130" s="10">
        <v>512</v>
      </c>
      <c r="B130" s="11" t="s">
        <v>182</v>
      </c>
      <c r="C130" s="12">
        <v>75</v>
      </c>
      <c r="D130" s="13">
        <v>98</v>
      </c>
      <c r="E130" s="22">
        <v>63</v>
      </c>
      <c r="F130" s="23">
        <v>98</v>
      </c>
      <c r="G130" s="24">
        <v>63</v>
      </c>
      <c r="H130" s="25">
        <v>101</v>
      </c>
      <c r="I130" s="29">
        <v>498</v>
      </c>
      <c r="J130" s="30">
        <v>83</v>
      </c>
      <c r="K130" s="1">
        <f>(G130/($G$604+$G$605)+E130/($E$604+$E$605)*N130)/2</f>
        <v>0.565619453082722</v>
      </c>
      <c r="L130" s="1">
        <f>(D130-$E$604-$E$605)/ABS(D130-$D$604)*(($C$604+$C$605)*2/(($C$604+$C$605)*2+110))</f>
        <v>0.0495027839144324</v>
      </c>
      <c r="M130" s="1">
        <f>L130+K130</f>
        <v>0.615122236997154</v>
      </c>
      <c r="N130" s="1">
        <f>C130*25/(C130+2781)</f>
        <v>0.656512605042017</v>
      </c>
    </row>
    <row r="131" ht="14.55" spans="1:14">
      <c r="A131" s="10">
        <v>514</v>
      </c>
      <c r="B131" s="11" t="s">
        <v>183</v>
      </c>
      <c r="C131" s="12">
        <v>75</v>
      </c>
      <c r="D131" s="13">
        <v>98</v>
      </c>
      <c r="E131" s="22">
        <v>63</v>
      </c>
      <c r="F131" s="23">
        <v>98</v>
      </c>
      <c r="G131" s="24">
        <v>63</v>
      </c>
      <c r="H131" s="25">
        <v>101</v>
      </c>
      <c r="I131" s="29">
        <v>498</v>
      </c>
      <c r="J131" s="30">
        <v>83</v>
      </c>
      <c r="K131" s="1">
        <f>(G131/($G$604+$G$605)+E131/($E$604+$E$605)*N131)/2</f>
        <v>0.565619453082722</v>
      </c>
      <c r="L131" s="1">
        <f>(D131-$E$604-$E$605)/ABS(D131-$D$604)*(($C$604+$C$605)*2/(($C$604+$C$605)*2+110))</f>
        <v>0.0495027839144324</v>
      </c>
      <c r="M131" s="1">
        <f>L131+K131</f>
        <v>0.615122236997154</v>
      </c>
      <c r="N131" s="1">
        <f>C131*25/(C131+2781)</f>
        <v>0.656512605042017</v>
      </c>
    </row>
    <row r="132" ht="14.55" customHeight="1" spans="1:14">
      <c r="A132" s="10">
        <v>516</v>
      </c>
      <c r="B132" s="11" t="s">
        <v>184</v>
      </c>
      <c r="C132" s="12">
        <v>75</v>
      </c>
      <c r="D132" s="13">
        <v>98</v>
      </c>
      <c r="E132" s="22">
        <v>63</v>
      </c>
      <c r="F132" s="23">
        <v>98</v>
      </c>
      <c r="G132" s="24">
        <v>63</v>
      </c>
      <c r="H132" s="25">
        <v>101</v>
      </c>
      <c r="I132" s="29">
        <v>498</v>
      </c>
      <c r="J132" s="30">
        <v>83</v>
      </c>
      <c r="K132" s="1">
        <f>(G132/($G$604+$G$605)+E132/($E$604+$E$605)*N132)/2</f>
        <v>0.565619453082722</v>
      </c>
      <c r="L132" s="1">
        <f>(D132-$E$604-$E$605)/ABS(D132-$D$604)*(($C$604+$C$605)*2/(($C$604+$C$605)*2+110))</f>
        <v>0.0495027839144324</v>
      </c>
      <c r="M132" s="1">
        <f>L132+K132</f>
        <v>0.615122236997154</v>
      </c>
      <c r="N132" s="1">
        <f>C132*25/(C132+2781)</f>
        <v>0.656512605042017</v>
      </c>
    </row>
    <row r="133" ht="14.55" spans="1:14">
      <c r="A133" s="10">
        <v>126</v>
      </c>
      <c r="B133" s="11" t="s">
        <v>185</v>
      </c>
      <c r="C133" s="12">
        <v>65</v>
      </c>
      <c r="D133" s="13">
        <v>95</v>
      </c>
      <c r="E133" s="22">
        <v>57</v>
      </c>
      <c r="F133" s="23">
        <v>100</v>
      </c>
      <c r="G133" s="24">
        <v>85</v>
      </c>
      <c r="H133" s="25">
        <v>93</v>
      </c>
      <c r="I133" s="29">
        <v>495</v>
      </c>
      <c r="J133" s="30">
        <v>82.5</v>
      </c>
      <c r="K133" s="1">
        <f>(G133/($G$604+$G$605)+E133/($E$604+$E$605)*N133)/2</f>
        <v>0.641994442771125</v>
      </c>
      <c r="L133" s="1">
        <f>(D133-$E$604-$E$605)/ABS(D133-$D$604)*(($C$604+$C$605)*2/(($C$604+$C$605)*2+110))</f>
        <v>-0.0278013543354025</v>
      </c>
      <c r="M133" s="1">
        <f>L133+K133</f>
        <v>0.614193088435722</v>
      </c>
      <c r="N133" s="1">
        <f>C133*25/(C133+2781)</f>
        <v>0.570976809557273</v>
      </c>
    </row>
    <row r="134" ht="14.55" customHeight="1" spans="1:14">
      <c r="A134" s="10">
        <v>338</v>
      </c>
      <c r="B134" s="11" t="s">
        <v>186</v>
      </c>
      <c r="C134" s="12">
        <v>70</v>
      </c>
      <c r="D134" s="13">
        <v>95</v>
      </c>
      <c r="E134" s="22">
        <v>85</v>
      </c>
      <c r="F134" s="23">
        <v>55</v>
      </c>
      <c r="G134" s="24">
        <v>65</v>
      </c>
      <c r="H134" s="25">
        <v>70</v>
      </c>
      <c r="I134" s="29">
        <v>440</v>
      </c>
      <c r="J134" s="30">
        <v>73.33</v>
      </c>
      <c r="K134" s="1">
        <f>(G134/($G$604+$G$605)+E134/($E$604+$E$605)*N134)/2</f>
        <v>0.633065146649322</v>
      </c>
      <c r="L134" s="1">
        <f>(D134-$E$604-$E$605)/ABS(D134-$D$604)*(($C$604+$C$605)*2/(($C$604+$C$605)*2+110))</f>
        <v>-0.0278013543354025</v>
      </c>
      <c r="M134" s="1">
        <f>L134+K134</f>
        <v>0.60526379231392</v>
      </c>
      <c r="N134" s="1">
        <f>C134*25/(C134+2781)</f>
        <v>0.61381971238162</v>
      </c>
    </row>
    <row r="135" ht="14.55" spans="1:14">
      <c r="A135" s="10">
        <v>205</v>
      </c>
      <c r="B135" s="11" t="s">
        <v>187</v>
      </c>
      <c r="C135" s="12">
        <v>75</v>
      </c>
      <c r="D135" s="13">
        <v>90</v>
      </c>
      <c r="E135" s="22">
        <v>140</v>
      </c>
      <c r="F135" s="23">
        <v>60</v>
      </c>
      <c r="G135" s="24">
        <v>60</v>
      </c>
      <c r="H135" s="25">
        <v>40</v>
      </c>
      <c r="I135" s="29">
        <v>465</v>
      </c>
      <c r="J135" s="30">
        <v>77.5</v>
      </c>
      <c r="K135" s="1">
        <f>(G135/($G$604+$G$605)+E135/($E$604+$E$605)*N135)/2</f>
        <v>0.812250299078219</v>
      </c>
      <c r="L135" s="1">
        <f>(D135-$E$604-$E$605)/ABS(D135-$D$604)*(($C$604+$C$605)*2/(($C$604+$C$605)*2+110))</f>
        <v>-0.215945278690945</v>
      </c>
      <c r="M135" s="1">
        <f>L135+K135</f>
        <v>0.596305020387274</v>
      </c>
      <c r="N135" s="1">
        <f>C135*25/(C135+2781)</f>
        <v>0.656512605042017</v>
      </c>
    </row>
    <row r="136" ht="14.55" spans="1:14">
      <c r="A136" s="10">
        <v>34</v>
      </c>
      <c r="B136" s="11" t="s">
        <v>188</v>
      </c>
      <c r="C136" s="12">
        <v>81</v>
      </c>
      <c r="D136" s="13">
        <v>92</v>
      </c>
      <c r="E136" s="22">
        <v>77</v>
      </c>
      <c r="F136" s="23">
        <v>85</v>
      </c>
      <c r="G136" s="24">
        <v>75</v>
      </c>
      <c r="H136" s="25">
        <v>85</v>
      </c>
      <c r="I136" s="29">
        <v>495</v>
      </c>
      <c r="J136" s="30">
        <v>82.5</v>
      </c>
      <c r="K136" s="1">
        <f>(G136/($G$604+$G$605)+E136/($E$604+$E$605)*N136)/2</f>
        <v>0.700663967076966</v>
      </c>
      <c r="L136" s="1">
        <f>(D136-$E$604-$E$605)/ABS(D136-$D$604)*(($C$604+$C$605)*2/(($C$604+$C$605)*2+110))</f>
        <v>-0.129038169996603</v>
      </c>
      <c r="M136" s="1">
        <f>L136+K136</f>
        <v>0.571625797080363</v>
      </c>
      <c r="N136" s="1">
        <f>C136*25/(C136+2781)</f>
        <v>0.707547169811321</v>
      </c>
    </row>
    <row r="137" ht="14.55" spans="1:14">
      <c r="A137" s="10">
        <v>435</v>
      </c>
      <c r="B137" s="11" t="s">
        <v>189</v>
      </c>
      <c r="C137" s="12">
        <v>103</v>
      </c>
      <c r="D137" s="13">
        <v>93</v>
      </c>
      <c r="E137" s="22">
        <v>67</v>
      </c>
      <c r="F137" s="23">
        <v>71</v>
      </c>
      <c r="G137" s="24">
        <v>61</v>
      </c>
      <c r="H137" s="25">
        <v>84</v>
      </c>
      <c r="I137" s="29">
        <v>479</v>
      </c>
      <c r="J137" s="30">
        <v>79.83</v>
      </c>
      <c r="K137" s="1">
        <f>(G137/($G$604+$G$605)+E137/($E$604+$E$605)*N137)/2</f>
        <v>0.650660542252272</v>
      </c>
      <c r="L137" s="1">
        <f>(D137-$E$604-$E$605)/ABS(D137-$D$604)*(($C$604+$C$605)*2/(($C$604+$C$605)*2+110))</f>
        <v>-0.0919809901828895</v>
      </c>
      <c r="M137" s="1">
        <f>L137+K137</f>
        <v>0.558679552069383</v>
      </c>
      <c r="N137" s="1">
        <f>C137*25/(C137+2781)</f>
        <v>0.892857142857143</v>
      </c>
    </row>
    <row r="138" ht="14.55" spans="1:14">
      <c r="A138" s="10">
        <v>452</v>
      </c>
      <c r="B138" s="11" t="s">
        <v>190</v>
      </c>
      <c r="C138" s="12">
        <v>70</v>
      </c>
      <c r="D138" s="13">
        <v>90</v>
      </c>
      <c r="E138" s="22">
        <v>110</v>
      </c>
      <c r="F138" s="23">
        <v>60</v>
      </c>
      <c r="G138" s="24">
        <v>75</v>
      </c>
      <c r="H138" s="25">
        <v>95</v>
      </c>
      <c r="I138" s="29">
        <v>500</v>
      </c>
      <c r="J138" s="30">
        <v>83.33</v>
      </c>
      <c r="K138" s="1">
        <f>(G138/($G$604+$G$605)+E138/($E$604+$E$605)*N138)/2</f>
        <v>0.76858012954109</v>
      </c>
      <c r="L138" s="1">
        <f>(D138-$E$604-$E$605)/ABS(D138-$D$604)*(($C$604+$C$605)*2/(($C$604+$C$605)*2+110))</f>
        <v>-0.215945278690945</v>
      </c>
      <c r="M138" s="1">
        <f>L138+K138</f>
        <v>0.552634850850145</v>
      </c>
      <c r="N138" s="1">
        <f>C138*25/(C138+2781)</f>
        <v>0.61381971238162</v>
      </c>
    </row>
    <row r="139" ht="14.55" customHeight="1" spans="1:14">
      <c r="A139" s="10">
        <v>119</v>
      </c>
      <c r="B139" s="11" t="s">
        <v>191</v>
      </c>
      <c r="C139" s="12">
        <v>80</v>
      </c>
      <c r="D139" s="13">
        <v>92</v>
      </c>
      <c r="E139" s="22">
        <v>65</v>
      </c>
      <c r="F139" s="23">
        <v>65</v>
      </c>
      <c r="G139" s="24">
        <v>80</v>
      </c>
      <c r="H139" s="25">
        <v>68</v>
      </c>
      <c r="I139" s="29">
        <v>450</v>
      </c>
      <c r="J139" s="30">
        <v>75</v>
      </c>
      <c r="K139" s="1">
        <f>(G139/($G$604+$G$605)+E139/($E$604+$E$605)*N139)/2</f>
        <v>0.681357229419819</v>
      </c>
      <c r="L139" s="1">
        <f>(D139-$E$604-$E$605)/ABS(D139-$D$604)*(($C$604+$C$605)*2/(($C$604+$C$605)*2+110))</f>
        <v>-0.129038169996603</v>
      </c>
      <c r="M139" s="1">
        <f>L139+K139</f>
        <v>0.552319059423216</v>
      </c>
      <c r="N139" s="1">
        <f>C139*25/(C139+2781)</f>
        <v>0.699056274030059</v>
      </c>
    </row>
    <row r="140" ht="14.55" spans="1:14">
      <c r="A140" s="10">
        <v>372</v>
      </c>
      <c r="B140" s="11" t="s">
        <v>192</v>
      </c>
      <c r="C140" s="12">
        <v>65</v>
      </c>
      <c r="D140" s="13">
        <v>95</v>
      </c>
      <c r="E140" s="22">
        <v>100</v>
      </c>
      <c r="F140" s="23">
        <v>60</v>
      </c>
      <c r="G140" s="24">
        <v>50</v>
      </c>
      <c r="H140" s="25">
        <v>50</v>
      </c>
      <c r="I140" s="29">
        <v>420</v>
      </c>
      <c r="J140" s="30">
        <v>70</v>
      </c>
      <c r="K140" s="1">
        <f>(G140/($G$604+$G$605)+E140/($E$604+$E$605)*N140)/2</f>
        <v>0.57532966348199</v>
      </c>
      <c r="L140" s="1">
        <f>(D140-$E$604-$E$605)/ABS(D140-$D$604)*(($C$604+$C$605)*2/(($C$604+$C$605)*2+110))</f>
        <v>-0.0278013543354025</v>
      </c>
      <c r="M140" s="1">
        <f>L140+K140</f>
        <v>0.547528309146587</v>
      </c>
      <c r="N140" s="1">
        <f>C140*25/(C140+2781)</f>
        <v>0.570976809557273</v>
      </c>
    </row>
    <row r="141" ht="14.55" spans="1:14">
      <c r="A141" s="10">
        <v>234</v>
      </c>
      <c r="B141" s="11" t="s">
        <v>193</v>
      </c>
      <c r="C141" s="12">
        <v>73</v>
      </c>
      <c r="D141" s="13">
        <v>95</v>
      </c>
      <c r="E141" s="22">
        <v>62</v>
      </c>
      <c r="F141" s="23">
        <v>85</v>
      </c>
      <c r="G141" s="24">
        <v>65</v>
      </c>
      <c r="H141" s="25">
        <v>85</v>
      </c>
      <c r="I141" s="29">
        <v>465</v>
      </c>
      <c r="J141" s="30">
        <v>77.5</v>
      </c>
      <c r="K141" s="1">
        <f>(G141/($G$604+$G$605)+E141/($E$604+$E$605)*N141)/2</f>
        <v>0.567807866449799</v>
      </c>
      <c r="L141" s="1">
        <f>(D141-$E$604-$E$605)/ABS(D141-$D$604)*(($C$604+$C$605)*2/(($C$604+$C$605)*2+110))</f>
        <v>-0.0278013543354025</v>
      </c>
      <c r="M141" s="1">
        <f>L141+K141</f>
        <v>0.540006512114396</v>
      </c>
      <c r="N141" s="1">
        <f>C141*25/(C141+2781)</f>
        <v>0.639453398738613</v>
      </c>
    </row>
    <row r="142" ht="14.55" spans="1:14">
      <c r="A142" s="10">
        <v>169</v>
      </c>
      <c r="B142" s="11" t="s">
        <v>194</v>
      </c>
      <c r="C142" s="12">
        <v>85</v>
      </c>
      <c r="D142" s="13">
        <v>90</v>
      </c>
      <c r="E142" s="22">
        <v>80</v>
      </c>
      <c r="F142" s="23">
        <v>70</v>
      </c>
      <c r="G142" s="24">
        <v>80</v>
      </c>
      <c r="H142" s="25">
        <v>130</v>
      </c>
      <c r="I142" s="29">
        <v>535</v>
      </c>
      <c r="J142" s="30">
        <v>89.17</v>
      </c>
      <c r="K142" s="1">
        <f>(G142/($G$604+$G$605)+E142/($E$604+$E$605)*N142)/2</f>
        <v>0.753640483928759</v>
      </c>
      <c r="L142" s="1">
        <f>(D142-$E$604-$E$605)/ABS(D142-$D$604)*(($C$604+$C$605)*2/(($C$604+$C$605)*2+110))</f>
        <v>-0.215945278690945</v>
      </c>
      <c r="M142" s="1">
        <f>L142+K142</f>
        <v>0.537695205237813</v>
      </c>
      <c r="N142" s="1">
        <f>C142*25/(C142+2781)</f>
        <v>0.741451500348918</v>
      </c>
    </row>
    <row r="143" ht="14.55" spans="1:14">
      <c r="A143" s="10">
        <v>110</v>
      </c>
      <c r="B143" s="11" t="s">
        <v>195</v>
      </c>
      <c r="C143" s="12">
        <v>65</v>
      </c>
      <c r="D143" s="13">
        <v>90</v>
      </c>
      <c r="E143" s="22">
        <v>120</v>
      </c>
      <c r="F143" s="23">
        <v>85</v>
      </c>
      <c r="G143" s="24">
        <v>70</v>
      </c>
      <c r="H143" s="25">
        <v>60</v>
      </c>
      <c r="I143" s="29">
        <v>490</v>
      </c>
      <c r="J143" s="30">
        <v>81.67</v>
      </c>
      <c r="K143" s="1">
        <f>(G143/($G$604+$G$605)+E143/($E$604+$E$605)*N143)/2</f>
        <v>0.745980823538811</v>
      </c>
      <c r="L143" s="1">
        <f>(D143-$E$604-$E$605)/ABS(D143-$D$604)*(($C$604+$C$605)*2/(($C$604+$C$605)*2+110))</f>
        <v>-0.215945278690945</v>
      </c>
      <c r="M143" s="1">
        <f>L143+K143</f>
        <v>0.530035544847866</v>
      </c>
      <c r="N143" s="1">
        <f>C143*25/(C143+2781)</f>
        <v>0.570976809557273</v>
      </c>
    </row>
    <row r="144" ht="14.55" spans="1:14">
      <c r="A144" s="10">
        <v>215</v>
      </c>
      <c r="B144" s="11" t="s">
        <v>196</v>
      </c>
      <c r="C144" s="12">
        <v>55</v>
      </c>
      <c r="D144" s="13">
        <v>95</v>
      </c>
      <c r="E144" s="22">
        <v>55</v>
      </c>
      <c r="F144" s="23">
        <v>35</v>
      </c>
      <c r="G144" s="24">
        <v>75</v>
      </c>
      <c r="H144" s="25">
        <v>115</v>
      </c>
      <c r="I144" s="29">
        <v>430</v>
      </c>
      <c r="J144" s="30">
        <v>71.67</v>
      </c>
      <c r="K144" s="1">
        <f>(G144/($G$604+$G$605)+E144/($E$604+$E$605)*N144)/2</f>
        <v>0.555784267138512</v>
      </c>
      <c r="L144" s="1">
        <f>(D144-$E$604-$E$605)/ABS(D144-$D$604)*(($C$604+$C$605)*2/(($C$604+$C$605)*2+110))</f>
        <v>-0.0278013543354025</v>
      </c>
      <c r="M144" s="1">
        <f>L144+K144</f>
        <v>0.52798291280311</v>
      </c>
      <c r="N144" s="1">
        <f>C144*25/(C144+2781)</f>
        <v>0.484837799717913</v>
      </c>
    </row>
    <row r="145" ht="14.55" spans="1:14">
      <c r="A145" s="10">
        <v>75</v>
      </c>
      <c r="B145" s="11" t="s">
        <v>197</v>
      </c>
      <c r="C145" s="12">
        <v>55</v>
      </c>
      <c r="D145" s="13">
        <v>95</v>
      </c>
      <c r="E145" s="22">
        <v>115</v>
      </c>
      <c r="F145" s="23">
        <v>45</v>
      </c>
      <c r="G145" s="24">
        <v>45</v>
      </c>
      <c r="H145" s="25">
        <v>35</v>
      </c>
      <c r="I145" s="29">
        <v>390</v>
      </c>
      <c r="J145" s="30">
        <v>65</v>
      </c>
      <c r="K145" s="1">
        <f>(G145/($G$604+$G$605)+E145/($E$604+$E$605)*N145)/2</f>
        <v>0.540550470804886</v>
      </c>
      <c r="L145" s="1">
        <f>(D145-$E$604-$E$605)/ABS(D145-$D$604)*(($C$604+$C$605)*2/(($C$604+$C$605)*2+110))</f>
        <v>-0.0278013543354025</v>
      </c>
      <c r="M145" s="1">
        <f>L145+K145</f>
        <v>0.512749116469483</v>
      </c>
      <c r="N145" s="1">
        <f>C145*25/(C145+2781)</f>
        <v>0.484837799717913</v>
      </c>
    </row>
    <row r="146" ht="14.55" spans="1:14">
      <c r="A146" s="10">
        <v>573</v>
      </c>
      <c r="B146" s="11" t="s">
        <v>198</v>
      </c>
      <c r="C146" s="12">
        <v>75</v>
      </c>
      <c r="D146" s="13">
        <v>95</v>
      </c>
      <c r="E146" s="22">
        <v>60</v>
      </c>
      <c r="F146" s="23">
        <v>65</v>
      </c>
      <c r="G146" s="24">
        <v>60</v>
      </c>
      <c r="H146" s="25">
        <v>115</v>
      </c>
      <c r="I146" s="29">
        <v>470</v>
      </c>
      <c r="J146" s="30">
        <v>78.33</v>
      </c>
      <c r="K146" s="1">
        <f>(G146/($G$604+$G$605)+E146/($E$604+$E$605)*N146)/2</f>
        <v>0.538685193412116</v>
      </c>
      <c r="L146" s="1">
        <f>(D146-$E$604-$E$605)/ABS(D146-$D$604)*(($C$604+$C$605)*2/(($C$604+$C$605)*2+110))</f>
        <v>-0.0278013543354025</v>
      </c>
      <c r="M146" s="1">
        <f>L146+K146</f>
        <v>0.510883839076713</v>
      </c>
      <c r="N146" s="1">
        <f>C146*25/(C146+2781)</f>
        <v>0.656512605042017</v>
      </c>
    </row>
    <row r="147" ht="14.55" spans="1:14">
      <c r="A147" s="10">
        <v>211</v>
      </c>
      <c r="B147" s="11" t="s">
        <v>199</v>
      </c>
      <c r="C147" s="12">
        <v>65</v>
      </c>
      <c r="D147" s="13">
        <v>95</v>
      </c>
      <c r="E147" s="22">
        <v>75</v>
      </c>
      <c r="F147" s="23">
        <v>55</v>
      </c>
      <c r="G147" s="24">
        <v>55</v>
      </c>
      <c r="H147" s="25">
        <v>85</v>
      </c>
      <c r="I147" s="29">
        <v>430</v>
      </c>
      <c r="J147" s="30">
        <v>71.67</v>
      </c>
      <c r="K147" s="1">
        <f>(G147/($G$604+$G$605)+E147/($E$604+$E$605)*N147)/2</f>
        <v>0.528771395492233</v>
      </c>
      <c r="L147" s="1">
        <f>(D147-$E$604-$E$605)/ABS(D147-$D$604)*(($C$604+$C$605)*2/(($C$604+$C$605)*2+110))</f>
        <v>-0.0278013543354025</v>
      </c>
      <c r="M147" s="1">
        <f>L147+K147</f>
        <v>0.50097004115683</v>
      </c>
      <c r="N147" s="1">
        <f>C147*25/(C147+2781)</f>
        <v>0.570976809557273</v>
      </c>
    </row>
    <row r="148" ht="14.55" spans="1:14">
      <c r="A148" s="10">
        <v>208</v>
      </c>
      <c r="B148" s="11" t="s">
        <v>200</v>
      </c>
      <c r="C148" s="12">
        <v>75</v>
      </c>
      <c r="D148" s="13">
        <v>85</v>
      </c>
      <c r="E148" s="22">
        <v>200</v>
      </c>
      <c r="F148" s="23">
        <v>55</v>
      </c>
      <c r="G148" s="24">
        <v>65</v>
      </c>
      <c r="H148" s="25">
        <v>30</v>
      </c>
      <c r="I148" s="29">
        <v>510</v>
      </c>
      <c r="J148" s="30">
        <v>85</v>
      </c>
      <c r="K148" s="1">
        <f>(G148/($G$604+$G$605)+E148/($E$604+$E$605)*N148)/2</f>
        <v>1.04521674200801</v>
      </c>
      <c r="L148" s="1">
        <f>(D148-$E$604-$E$605)/ABS(D148-$D$604)*(($C$604+$C$605)*2/(($C$604+$C$605)*2+110))</f>
        <v>-0.556058399963216</v>
      </c>
      <c r="M148" s="1">
        <f>L148+K148</f>
        <v>0.489158342044792</v>
      </c>
      <c r="N148" s="1">
        <f>C148*25/(C148+2781)</f>
        <v>0.656512605042017</v>
      </c>
    </row>
    <row r="149" ht="14.55" spans="1:14">
      <c r="A149" s="10">
        <v>295</v>
      </c>
      <c r="B149" s="11" t="s">
        <v>201</v>
      </c>
      <c r="C149" s="12">
        <v>104</v>
      </c>
      <c r="D149" s="13">
        <v>91</v>
      </c>
      <c r="E149" s="22">
        <v>63</v>
      </c>
      <c r="F149" s="23">
        <v>91</v>
      </c>
      <c r="G149" s="24">
        <v>63</v>
      </c>
      <c r="H149" s="25">
        <v>68</v>
      </c>
      <c r="I149" s="29">
        <v>480</v>
      </c>
      <c r="J149" s="30">
        <v>80</v>
      </c>
      <c r="K149" s="1">
        <f>(G149/($G$604+$G$605)+E149/($E$604+$E$605)*N149)/2</f>
        <v>0.645917164754156</v>
      </c>
      <c r="L149" s="1">
        <f>(D149-$E$604-$E$605)/ABS(D149-$D$604)*(($C$604+$C$605)*2/(($C$604+$C$605)*2+110))</f>
        <v>-0.170127599651773</v>
      </c>
      <c r="M149" s="1">
        <f>L149+K149</f>
        <v>0.475789565102383</v>
      </c>
      <c r="N149" s="1">
        <f>C149*25/(C149+2781)</f>
        <v>0.901213171577123</v>
      </c>
    </row>
    <row r="150" ht="14.55" spans="1:14">
      <c r="A150" s="10">
        <v>305</v>
      </c>
      <c r="B150" s="11" t="s">
        <v>202</v>
      </c>
      <c r="C150" s="12">
        <v>60</v>
      </c>
      <c r="D150" s="13">
        <v>90</v>
      </c>
      <c r="E150" s="22">
        <v>140</v>
      </c>
      <c r="F150" s="23">
        <v>50</v>
      </c>
      <c r="G150" s="24">
        <v>50</v>
      </c>
      <c r="H150" s="25">
        <v>40</v>
      </c>
      <c r="I150" s="29">
        <v>430</v>
      </c>
      <c r="J150" s="30">
        <v>71.67</v>
      </c>
      <c r="K150" s="1">
        <f>(G150/($G$604+$G$605)+E150/($E$604+$E$605)*N150)/2</f>
        <v>0.66293941328763</v>
      </c>
      <c r="L150" s="1">
        <f>(D150-$E$604-$E$605)/ABS(D150-$D$604)*(($C$604+$C$605)*2/(($C$604+$C$605)*2+110))</f>
        <v>-0.215945278690945</v>
      </c>
      <c r="M150" s="1">
        <f>L150+K150</f>
        <v>0.446994134596684</v>
      </c>
      <c r="N150" s="1">
        <f>C150*25/(C150+2781)</f>
        <v>0.527983104540655</v>
      </c>
    </row>
    <row r="151" ht="14.55" spans="1:14">
      <c r="A151" s="10">
        <v>463</v>
      </c>
      <c r="B151" s="11" t="s">
        <v>203</v>
      </c>
      <c r="C151" s="12">
        <v>110</v>
      </c>
      <c r="D151" s="13">
        <v>85</v>
      </c>
      <c r="E151" s="22">
        <v>95</v>
      </c>
      <c r="F151" s="23">
        <v>80</v>
      </c>
      <c r="G151" s="24">
        <v>95</v>
      </c>
      <c r="H151" s="25">
        <v>50</v>
      </c>
      <c r="I151" s="29">
        <v>515</v>
      </c>
      <c r="J151" s="30">
        <v>85.83</v>
      </c>
      <c r="K151" s="1">
        <f>(G151/($G$604+$G$605)+E151/($E$604+$E$605)*N151)/2</f>
        <v>0.998750614128215</v>
      </c>
      <c r="L151" s="1">
        <f>(D151-$E$604-$E$605)/ABS(D151-$D$604)*(($C$604+$C$605)*2/(($C$604+$C$605)*2+110))</f>
        <v>-0.556058399963216</v>
      </c>
      <c r="M151" s="1">
        <f>L151+K151</f>
        <v>0.442692214165</v>
      </c>
      <c r="N151" s="1">
        <f>C151*25/(C151+2781)</f>
        <v>0.951227948806641</v>
      </c>
    </row>
    <row r="152" ht="14.55" spans="1:14">
      <c r="A152" s="10">
        <v>499</v>
      </c>
      <c r="B152" s="11" t="s">
        <v>204</v>
      </c>
      <c r="C152" s="12">
        <v>90</v>
      </c>
      <c r="D152" s="13">
        <v>93</v>
      </c>
      <c r="E152" s="22">
        <v>55</v>
      </c>
      <c r="F152" s="23">
        <v>70</v>
      </c>
      <c r="G152" s="24">
        <v>55</v>
      </c>
      <c r="H152" s="25">
        <v>55</v>
      </c>
      <c r="I152" s="29">
        <v>418</v>
      </c>
      <c r="J152" s="30">
        <v>69.67</v>
      </c>
      <c r="K152" s="1">
        <f>(G152/($G$604+$G$605)+E152/($E$604+$E$605)*N152)/2</f>
        <v>0.530230802718646</v>
      </c>
      <c r="L152" s="1">
        <f>(D152-$E$604-$E$605)/ABS(D152-$D$604)*(($C$604+$C$605)*2/(($C$604+$C$605)*2+110))</f>
        <v>-0.0919809901828895</v>
      </c>
      <c r="M152" s="1">
        <f>L152+K152</f>
        <v>0.438249812535757</v>
      </c>
      <c r="N152" s="1">
        <f>C152*25/(C152+2781)</f>
        <v>0.783699059561129</v>
      </c>
    </row>
    <row r="153" ht="14.55" spans="1:14">
      <c r="A153" s="10">
        <v>98</v>
      </c>
      <c r="B153" s="11" t="s">
        <v>205</v>
      </c>
      <c r="C153" s="12">
        <v>30</v>
      </c>
      <c r="D153" s="13">
        <v>105</v>
      </c>
      <c r="E153" s="22">
        <v>90</v>
      </c>
      <c r="F153" s="23">
        <v>25</v>
      </c>
      <c r="G153" s="24">
        <v>25</v>
      </c>
      <c r="H153" s="25">
        <v>50</v>
      </c>
      <c r="I153" s="29">
        <v>325</v>
      </c>
      <c r="J153" s="30">
        <v>54.17</v>
      </c>
      <c r="K153" s="1">
        <f>(G153/($G$604+$G$605)+E153/($E$604+$E$605)*N153)/2</f>
        <v>0.264038085762166</v>
      </c>
      <c r="L153" s="1">
        <f>(D153-$E$604-$E$605)/ABS(D153-$D$604)*(($C$604+$C$605)*2/(($C$604+$C$605)*2+110))</f>
        <v>0.174173701380192</v>
      </c>
      <c r="M153" s="1">
        <f>L153+K153</f>
        <v>0.438211787142359</v>
      </c>
      <c r="N153" s="1">
        <f>C153*25/(C153+2781)</f>
        <v>0.266808964781217</v>
      </c>
    </row>
    <row r="154" ht="14.55" spans="1:14">
      <c r="A154" s="10">
        <v>131</v>
      </c>
      <c r="B154" s="11" t="s">
        <v>206</v>
      </c>
      <c r="C154" s="12">
        <v>130</v>
      </c>
      <c r="D154" s="13">
        <v>85</v>
      </c>
      <c r="E154" s="22">
        <v>80</v>
      </c>
      <c r="F154" s="23">
        <v>85</v>
      </c>
      <c r="G154" s="24">
        <v>95</v>
      </c>
      <c r="H154" s="25">
        <v>60</v>
      </c>
      <c r="I154" s="29">
        <v>535</v>
      </c>
      <c r="J154" s="30">
        <v>89.17</v>
      </c>
      <c r="K154" s="1">
        <f>(G154/($G$604+$G$605)+E154/($E$604+$E$605)*N154)/2</f>
        <v>0.993280099322672</v>
      </c>
      <c r="L154" s="1">
        <f>(D154-$E$604-$E$605)/ABS(D154-$D$604)*(($C$604+$C$605)*2/(($C$604+$C$605)*2+110))</f>
        <v>-0.556058399963216</v>
      </c>
      <c r="M154" s="1">
        <f>L154+K154</f>
        <v>0.437221699359456</v>
      </c>
      <c r="N154" s="1">
        <f>C154*25/(C154+2781)</f>
        <v>1.1164548265201</v>
      </c>
    </row>
    <row r="155" ht="14.55" spans="1:14">
      <c r="A155" s="10">
        <v>328</v>
      </c>
      <c r="B155" s="11" t="s">
        <v>207</v>
      </c>
      <c r="C155" s="12">
        <v>45</v>
      </c>
      <c r="D155" s="13">
        <v>100</v>
      </c>
      <c r="E155" s="22">
        <v>45</v>
      </c>
      <c r="F155" s="23">
        <v>45</v>
      </c>
      <c r="G155" s="24">
        <v>45</v>
      </c>
      <c r="H155" s="25">
        <v>10</v>
      </c>
      <c r="I155" s="29">
        <v>290</v>
      </c>
      <c r="J155" s="30">
        <v>48.33</v>
      </c>
      <c r="K155" s="1">
        <f>(G155/($G$604+$G$605)+E155/($E$604+$E$605)*N155)/2</f>
        <v>0.343441876041775</v>
      </c>
      <c r="L155" s="1">
        <f>(D155-$E$604-$E$605)/ABS(D155-$D$604)*(($C$604+$C$605)*2/(($C$604+$C$605)*2+110))</f>
        <v>0.0916277471953895</v>
      </c>
      <c r="M155" s="1">
        <f>L155+K155</f>
        <v>0.435069623237165</v>
      </c>
      <c r="N155" s="1">
        <f>C155*25/(C155+2781)</f>
        <v>0.398089171974522</v>
      </c>
    </row>
    <row r="156" ht="14.55" spans="1:14">
      <c r="A156" s="10">
        <v>395</v>
      </c>
      <c r="B156" s="11" t="s">
        <v>208</v>
      </c>
      <c r="C156" s="12">
        <v>84</v>
      </c>
      <c r="D156" s="13">
        <v>86</v>
      </c>
      <c r="E156" s="22">
        <v>88</v>
      </c>
      <c r="F156" s="23">
        <v>111</v>
      </c>
      <c r="G156" s="24">
        <v>101</v>
      </c>
      <c r="H156" s="25">
        <v>60</v>
      </c>
      <c r="I156" s="29">
        <v>530</v>
      </c>
      <c r="J156" s="30">
        <v>88.33</v>
      </c>
      <c r="K156" s="1">
        <f>(G156/($G$604+$G$605)+E156/($E$604+$E$605)*N156)/2</f>
        <v>0.897384266593643</v>
      </c>
      <c r="L156" s="1">
        <f>(D156-$E$604-$E$605)/ABS(D156-$D$604)*(($C$604+$C$605)*2/(($C$604+$C$605)*2+110))</f>
        <v>-0.467700768979435</v>
      </c>
      <c r="M156" s="1">
        <f>L156+K156</f>
        <v>0.429683497614208</v>
      </c>
      <c r="N156" s="1">
        <f>C156*25/(C156+2781)</f>
        <v>0.732984293193717</v>
      </c>
    </row>
    <row r="157" ht="14.55" spans="1:14">
      <c r="A157" s="10">
        <v>545</v>
      </c>
      <c r="B157" s="11" t="s">
        <v>209</v>
      </c>
      <c r="C157" s="12">
        <v>60</v>
      </c>
      <c r="D157" s="13">
        <v>90</v>
      </c>
      <c r="E157" s="22">
        <v>89</v>
      </c>
      <c r="F157" s="23">
        <v>55</v>
      </c>
      <c r="G157" s="24">
        <v>69</v>
      </c>
      <c r="H157" s="25">
        <v>112</v>
      </c>
      <c r="I157" s="29">
        <v>475</v>
      </c>
      <c r="J157" s="30">
        <v>79.17</v>
      </c>
      <c r="K157" s="1">
        <f>(G157/($G$604+$G$605)+E157/($E$604+$E$605)*N157)/2</f>
        <v>0.628296508838425</v>
      </c>
      <c r="L157" s="1">
        <f>(D157-$E$604-$E$605)/ABS(D157-$D$604)*(($C$604+$C$605)*2/(($C$604+$C$605)*2+110))</f>
        <v>-0.215945278690945</v>
      </c>
      <c r="M157" s="1">
        <f>L157+K157</f>
        <v>0.412351230147479</v>
      </c>
      <c r="N157" s="1">
        <f>C157*25/(C157+2781)</f>
        <v>0.527983104540655</v>
      </c>
    </row>
    <row r="158" ht="14.55" spans="1:14">
      <c r="A158" s="10">
        <v>229</v>
      </c>
      <c r="B158" s="11" t="s">
        <v>210</v>
      </c>
      <c r="C158" s="12">
        <v>75</v>
      </c>
      <c r="D158" s="13">
        <v>90</v>
      </c>
      <c r="E158" s="22">
        <v>50</v>
      </c>
      <c r="F158" s="23">
        <v>110</v>
      </c>
      <c r="G158" s="24">
        <v>80</v>
      </c>
      <c r="H158" s="25">
        <v>95</v>
      </c>
      <c r="I158" s="29">
        <v>500</v>
      </c>
      <c r="J158" s="30">
        <v>83.33</v>
      </c>
      <c r="K158" s="1">
        <f>(G158/($G$604+$G$605)+E158/($E$604+$E$605)*N158)/2</f>
        <v>0.615660009924699</v>
      </c>
      <c r="L158" s="1">
        <f>(D158-$E$604-$E$605)/ABS(D158-$D$604)*(($C$604+$C$605)*2/(($C$604+$C$605)*2+110))</f>
        <v>-0.215945278690945</v>
      </c>
      <c r="M158" s="1">
        <f>L158+K158</f>
        <v>0.399714731233754</v>
      </c>
      <c r="N158" s="1">
        <f>C158*25/(C158+2781)</f>
        <v>0.656512605042017</v>
      </c>
    </row>
    <row r="159" ht="14.55" spans="1:14">
      <c r="A159" s="10">
        <v>388</v>
      </c>
      <c r="B159" s="11" t="s">
        <v>211</v>
      </c>
      <c r="C159" s="12">
        <v>75</v>
      </c>
      <c r="D159" s="13">
        <v>89</v>
      </c>
      <c r="E159" s="22">
        <v>85</v>
      </c>
      <c r="F159" s="23">
        <v>55</v>
      </c>
      <c r="G159" s="24">
        <v>65</v>
      </c>
      <c r="H159" s="25">
        <v>36</v>
      </c>
      <c r="I159" s="29">
        <v>405</v>
      </c>
      <c r="J159" s="30">
        <v>67.5</v>
      </c>
      <c r="K159" s="1">
        <f>(G159/($G$604+$G$605)+E159/($E$604+$E$605)*N159)/2</f>
        <v>0.651966902612985</v>
      </c>
      <c r="L159" s="1">
        <f>(D159-$E$604-$E$605)/ABS(D159-$D$604)*(($C$604+$C$605)*2/(($C$604+$C$605)*2+110))</f>
        <v>-0.267357165778304</v>
      </c>
      <c r="M159" s="1">
        <f>L159+K159</f>
        <v>0.38460973683468</v>
      </c>
      <c r="N159" s="1">
        <f>C159*25/(C159+2781)</f>
        <v>0.656512605042017</v>
      </c>
    </row>
    <row r="160" ht="14.55" spans="1:14">
      <c r="A160" s="10">
        <v>550</v>
      </c>
      <c r="B160" s="11" t="s">
        <v>212</v>
      </c>
      <c r="C160" s="12">
        <v>70</v>
      </c>
      <c r="D160" s="13">
        <v>92</v>
      </c>
      <c r="E160" s="22">
        <v>65</v>
      </c>
      <c r="F160" s="23">
        <v>80</v>
      </c>
      <c r="G160" s="24">
        <v>55</v>
      </c>
      <c r="H160" s="25">
        <v>98</v>
      </c>
      <c r="I160" s="29">
        <v>460</v>
      </c>
      <c r="J160" s="30">
        <v>76.67</v>
      </c>
      <c r="K160" s="1">
        <f>(G160/($G$604+$G$605)+E160/($E$604+$E$605)*N160)/2</f>
        <v>0.513536114863823</v>
      </c>
      <c r="L160" s="1">
        <f>(D160-$E$604-$E$605)/ABS(D160-$D$604)*(($C$604+$C$605)*2/(($C$604+$C$605)*2+110))</f>
        <v>-0.129038169996603</v>
      </c>
      <c r="M160" s="1">
        <f>L160+K160</f>
        <v>0.38449794486722</v>
      </c>
      <c r="N160" s="1">
        <f>C160*25/(C160+2781)</f>
        <v>0.61381971238162</v>
      </c>
    </row>
    <row r="161" ht="14.55" spans="1:14">
      <c r="A161" s="10">
        <v>26</v>
      </c>
      <c r="B161" s="11" t="s">
        <v>213</v>
      </c>
      <c r="C161" s="12">
        <v>60</v>
      </c>
      <c r="D161" s="13">
        <v>90</v>
      </c>
      <c r="E161" s="22">
        <v>55</v>
      </c>
      <c r="F161" s="23">
        <v>90</v>
      </c>
      <c r="G161" s="24">
        <v>80</v>
      </c>
      <c r="H161" s="25">
        <v>100</v>
      </c>
      <c r="I161" s="29">
        <v>475</v>
      </c>
      <c r="J161" s="30">
        <v>79.17</v>
      </c>
      <c r="K161" s="1">
        <f>(G161/($G$604+$G$605)+E161/($E$604+$E$605)*N161)/2</f>
        <v>0.595937034645551</v>
      </c>
      <c r="L161" s="1">
        <f>(D161-$E$604-$E$605)/ABS(D161-$D$604)*(($C$604+$C$605)*2/(($C$604+$C$605)*2+110))</f>
        <v>-0.215945278690945</v>
      </c>
      <c r="M161" s="1">
        <f>L161+K161</f>
        <v>0.379991755954606</v>
      </c>
      <c r="N161" s="1">
        <f>C161*25/(C161+2781)</f>
        <v>0.527983104540655</v>
      </c>
    </row>
    <row r="162" ht="14.55" spans="1:14">
      <c r="A162" s="10">
        <v>414</v>
      </c>
      <c r="B162" s="11" t="s">
        <v>214</v>
      </c>
      <c r="C162" s="12">
        <v>70</v>
      </c>
      <c r="D162" s="13">
        <v>94</v>
      </c>
      <c r="E162" s="22">
        <v>50</v>
      </c>
      <c r="F162" s="23">
        <v>94</v>
      </c>
      <c r="G162" s="24">
        <v>50</v>
      </c>
      <c r="H162" s="25">
        <v>66</v>
      </c>
      <c r="I162" s="29">
        <v>424</v>
      </c>
      <c r="J162" s="30">
        <v>70.67</v>
      </c>
      <c r="K162" s="1">
        <f>(G162/($G$604+$G$605)+E162/($E$604+$E$605)*N162)/2</f>
        <v>0.437785647864805</v>
      </c>
      <c r="L162" s="1">
        <f>(D162-$E$604-$E$605)/ABS(D162-$D$604)*(($C$604+$C$605)*2/(($C$604+$C$605)*2+110))</f>
        <v>-0.0583902733087853</v>
      </c>
      <c r="M162" s="1">
        <f>L162+K162</f>
        <v>0.37939537455602</v>
      </c>
      <c r="N162" s="1">
        <f>C162*25/(C162+2781)</f>
        <v>0.61381971238162</v>
      </c>
    </row>
    <row r="163" ht="14.55" spans="1:14">
      <c r="A163" s="10">
        <v>321</v>
      </c>
      <c r="B163" s="11" t="s">
        <v>215</v>
      </c>
      <c r="C163" s="12">
        <v>170</v>
      </c>
      <c r="D163" s="13">
        <v>90</v>
      </c>
      <c r="E163" s="22">
        <v>45</v>
      </c>
      <c r="F163" s="23">
        <v>90</v>
      </c>
      <c r="G163" s="24">
        <v>45</v>
      </c>
      <c r="H163" s="25">
        <v>60</v>
      </c>
      <c r="I163" s="29">
        <v>500</v>
      </c>
      <c r="J163" s="30">
        <v>83.33</v>
      </c>
      <c r="K163" s="1">
        <f>(G163/($G$604+$G$605)+E163/($E$604+$E$605)*N163)/2</f>
        <v>0.587700441377596</v>
      </c>
      <c r="L163" s="1">
        <f>(D163-$E$604-$E$605)/ABS(D163-$D$604)*(($C$604+$C$605)*2/(($C$604+$C$605)*2+110))</f>
        <v>-0.215945278690945</v>
      </c>
      <c r="M163" s="1">
        <f>L163+K163</f>
        <v>0.371755162686651</v>
      </c>
      <c r="N163" s="1">
        <f>C163*25/(C163+2781)</f>
        <v>1.44018976618096</v>
      </c>
    </row>
    <row r="164" ht="14.55" spans="1:14">
      <c r="A164" s="10">
        <v>347</v>
      </c>
      <c r="B164" s="11" t="s">
        <v>216</v>
      </c>
      <c r="C164" s="12">
        <v>45</v>
      </c>
      <c r="D164" s="13">
        <v>95</v>
      </c>
      <c r="E164" s="22">
        <v>50</v>
      </c>
      <c r="F164" s="23">
        <v>40</v>
      </c>
      <c r="G164" s="24">
        <v>50</v>
      </c>
      <c r="H164" s="25">
        <v>75</v>
      </c>
      <c r="I164" s="29">
        <v>355</v>
      </c>
      <c r="J164" s="30">
        <v>59.17</v>
      </c>
      <c r="K164" s="1">
        <f>(G164/($G$604+$G$605)+E164/($E$604+$E$605)*N164)/2</f>
        <v>0.381602084490862</v>
      </c>
      <c r="L164" s="1">
        <f>(D164-$E$604-$E$605)/ABS(D164-$D$604)*(($C$604+$C$605)*2/(($C$604+$C$605)*2+110))</f>
        <v>-0.0278013543354025</v>
      </c>
      <c r="M164" s="1">
        <f>L164+K164</f>
        <v>0.353800730155459</v>
      </c>
      <c r="N164" s="1">
        <f>C164*25/(C164+2781)</f>
        <v>0.398089171974522</v>
      </c>
    </row>
    <row r="165" ht="14.55" spans="1:14">
      <c r="A165" s="10">
        <v>262</v>
      </c>
      <c r="B165" s="11" t="s">
        <v>217</v>
      </c>
      <c r="C165" s="12">
        <v>70</v>
      </c>
      <c r="D165" s="13">
        <v>90</v>
      </c>
      <c r="E165" s="22">
        <v>70</v>
      </c>
      <c r="F165" s="23">
        <v>60</v>
      </c>
      <c r="G165" s="24">
        <v>60</v>
      </c>
      <c r="H165" s="25">
        <v>70</v>
      </c>
      <c r="I165" s="29">
        <v>420</v>
      </c>
      <c r="J165" s="30">
        <v>70</v>
      </c>
      <c r="K165" s="1">
        <f>(G165/($G$604+$G$605)+E165/($E$604+$E$605)*N165)/2</f>
        <v>0.557314679650304</v>
      </c>
      <c r="L165" s="1">
        <f>(D165-$E$604-$E$605)/ABS(D165-$D$604)*(($C$604+$C$605)*2/(($C$604+$C$605)*2+110))</f>
        <v>-0.215945278690945</v>
      </c>
      <c r="M165" s="1">
        <f>L165+K165</f>
        <v>0.341369400959358</v>
      </c>
      <c r="N165" s="1">
        <f>C165*25/(C165+2781)</f>
        <v>0.61381971238162</v>
      </c>
    </row>
    <row r="166" ht="14.55" spans="1:14">
      <c r="A166" s="10">
        <v>168</v>
      </c>
      <c r="B166" s="11" t="s">
        <v>218</v>
      </c>
      <c r="C166" s="12">
        <v>70</v>
      </c>
      <c r="D166" s="13">
        <v>90</v>
      </c>
      <c r="E166" s="22">
        <v>70</v>
      </c>
      <c r="F166" s="23">
        <v>60</v>
      </c>
      <c r="G166" s="24">
        <v>60</v>
      </c>
      <c r="H166" s="25">
        <v>40</v>
      </c>
      <c r="I166" s="29">
        <v>390</v>
      </c>
      <c r="J166" s="30">
        <v>65</v>
      </c>
      <c r="K166" s="1">
        <f>(G166/($G$604+$G$605)+E166/($E$604+$E$605)*N166)/2</f>
        <v>0.557314679650304</v>
      </c>
      <c r="L166" s="1">
        <f>(D166-$E$604-$E$605)/ABS(D166-$D$604)*(($C$604+$C$605)*2/(($C$604+$C$605)*2+110))</f>
        <v>-0.215945278690945</v>
      </c>
      <c r="M166" s="1">
        <f>L166+K166</f>
        <v>0.341369400959358</v>
      </c>
      <c r="N166" s="1">
        <f>C166*25/(C166+2781)</f>
        <v>0.61381971238162</v>
      </c>
    </row>
    <row r="167" ht="14.55" spans="1:14">
      <c r="A167" s="10">
        <v>62</v>
      </c>
      <c r="B167" s="11" t="s">
        <v>219</v>
      </c>
      <c r="C167" s="12">
        <v>90</v>
      </c>
      <c r="D167" s="13">
        <v>85</v>
      </c>
      <c r="E167" s="22">
        <v>95</v>
      </c>
      <c r="F167" s="23">
        <v>70</v>
      </c>
      <c r="G167" s="24">
        <v>90</v>
      </c>
      <c r="H167" s="25">
        <v>70</v>
      </c>
      <c r="I167" s="29">
        <v>500</v>
      </c>
      <c r="J167" s="30">
        <v>83.33</v>
      </c>
      <c r="K167" s="1">
        <f>(G167/($G$604+$G$605)+E167/($E$604+$E$605)*N167)/2</f>
        <v>0.888060591015632</v>
      </c>
      <c r="L167" s="1">
        <f>(D167-$E$604-$E$605)/ABS(D167-$D$604)*(($C$604+$C$605)*2/(($C$604+$C$605)*2+110))</f>
        <v>-0.556058399963216</v>
      </c>
      <c r="M167" s="1">
        <f>L167+K167</f>
        <v>0.332002191052416</v>
      </c>
      <c r="N167" s="1">
        <f>C167*25/(C167+2781)</f>
        <v>0.783699059561129</v>
      </c>
    </row>
    <row r="168" ht="14.55" spans="1:14">
      <c r="A168" s="10">
        <v>22</v>
      </c>
      <c r="B168" s="11" t="s">
        <v>220</v>
      </c>
      <c r="C168" s="12">
        <v>65</v>
      </c>
      <c r="D168" s="13">
        <v>90</v>
      </c>
      <c r="E168" s="22">
        <v>65</v>
      </c>
      <c r="F168" s="23">
        <v>61</v>
      </c>
      <c r="G168" s="24">
        <v>61</v>
      </c>
      <c r="H168" s="25">
        <v>100</v>
      </c>
      <c r="I168" s="29">
        <v>442</v>
      </c>
      <c r="J168" s="30">
        <v>73.67</v>
      </c>
      <c r="K168" s="1">
        <f>(G168/($G$604+$G$605)+E168/($E$604+$E$605)*N168)/2</f>
        <v>0.532382179240499</v>
      </c>
      <c r="L168" s="1">
        <f>(D168-$E$604-$E$605)/ABS(D168-$D$604)*(($C$604+$C$605)*2/(($C$604+$C$605)*2+110))</f>
        <v>-0.215945278690945</v>
      </c>
      <c r="M168" s="1">
        <f>L168+K168</f>
        <v>0.316436900549554</v>
      </c>
      <c r="N168" s="1">
        <f>C168*25/(C168+2781)</f>
        <v>0.570976809557273</v>
      </c>
    </row>
    <row r="169" ht="14.55" spans="1:14">
      <c r="A169" s="10">
        <v>444</v>
      </c>
      <c r="B169" s="11" t="s">
        <v>221</v>
      </c>
      <c r="C169" s="12">
        <v>68</v>
      </c>
      <c r="D169" s="13">
        <v>90</v>
      </c>
      <c r="E169" s="22">
        <v>65</v>
      </c>
      <c r="F169" s="23">
        <v>50</v>
      </c>
      <c r="G169" s="24">
        <v>55</v>
      </c>
      <c r="H169" s="25">
        <v>82</v>
      </c>
      <c r="I169" s="29">
        <v>410</v>
      </c>
      <c r="J169" s="30">
        <v>68.33</v>
      </c>
      <c r="K169" s="1">
        <f>(G169/($G$604+$G$605)+E169/($E$604+$E$605)*N169)/2</f>
        <v>0.507740195590445</v>
      </c>
      <c r="L169" s="1">
        <f>(D169-$E$604-$E$605)/ABS(D169-$D$604)*(($C$604+$C$605)*2/(($C$604+$C$605)*2+110))</f>
        <v>-0.215945278690945</v>
      </c>
      <c r="M169" s="1">
        <f>L169+K169</f>
        <v>0.291794916899499</v>
      </c>
      <c r="N169" s="1">
        <f>C169*25/(C169+2781)</f>
        <v>0.596700596700597</v>
      </c>
    </row>
    <row r="170" ht="14.55" spans="1:14">
      <c r="A170" s="10">
        <v>324</v>
      </c>
      <c r="B170" s="11" t="s">
        <v>222</v>
      </c>
      <c r="C170" s="12">
        <v>70</v>
      </c>
      <c r="D170" s="13">
        <v>85</v>
      </c>
      <c r="E170" s="22">
        <v>140</v>
      </c>
      <c r="F170" s="23">
        <v>85</v>
      </c>
      <c r="G170" s="24">
        <v>70</v>
      </c>
      <c r="H170" s="25">
        <v>20</v>
      </c>
      <c r="I170" s="29">
        <v>470</v>
      </c>
      <c r="J170" s="30">
        <v>78.33</v>
      </c>
      <c r="K170" s="1">
        <f>(G170/($G$604+$G$605)+E170/($E$604+$E$605)*N170)/2</f>
        <v>0.836703222498492</v>
      </c>
      <c r="L170" s="1">
        <f>(D170-$E$604-$E$605)/ABS(D170-$D$604)*(($C$604+$C$605)*2/(($C$604+$C$605)*2+110))</f>
        <v>-0.556058399963216</v>
      </c>
      <c r="M170" s="1">
        <f>L170+K170</f>
        <v>0.280644822535277</v>
      </c>
      <c r="N170" s="1">
        <f>C170*25/(C170+2781)</f>
        <v>0.61381971238162</v>
      </c>
    </row>
    <row r="171" ht="14.55" spans="1:14">
      <c r="A171" s="10">
        <v>591</v>
      </c>
      <c r="B171" s="11" t="s">
        <v>223</v>
      </c>
      <c r="C171" s="12">
        <v>114</v>
      </c>
      <c r="D171" s="13">
        <v>85</v>
      </c>
      <c r="E171" s="22">
        <v>70</v>
      </c>
      <c r="F171" s="23">
        <v>85</v>
      </c>
      <c r="G171" s="24">
        <v>80</v>
      </c>
      <c r="H171" s="25">
        <v>30</v>
      </c>
      <c r="I171" s="29">
        <v>464</v>
      </c>
      <c r="J171" s="30">
        <v>77.33</v>
      </c>
      <c r="K171" s="1">
        <f>(G171/($G$604+$G$605)+E171/($E$604+$E$605)*N171)/2</f>
        <v>0.803621916489802</v>
      </c>
      <c r="L171" s="1">
        <f>(D171-$E$604-$E$605)/ABS(D171-$D$604)*(($C$604+$C$605)*2/(($C$604+$C$605)*2+110))</f>
        <v>-0.556058399963216</v>
      </c>
      <c r="M171" s="1">
        <f>L171+K171</f>
        <v>0.247563516526587</v>
      </c>
      <c r="N171" s="1">
        <f>C171*25/(C171+2781)</f>
        <v>0.984455958549223</v>
      </c>
    </row>
    <row r="172" ht="14.55" spans="1:14">
      <c r="A172" s="10">
        <v>537</v>
      </c>
      <c r="B172" s="11" t="s">
        <v>224</v>
      </c>
      <c r="C172" s="12">
        <v>105</v>
      </c>
      <c r="D172" s="13">
        <v>85</v>
      </c>
      <c r="E172" s="22">
        <v>75</v>
      </c>
      <c r="F172" s="23">
        <v>85</v>
      </c>
      <c r="G172" s="24">
        <v>75</v>
      </c>
      <c r="H172" s="25">
        <v>74</v>
      </c>
      <c r="I172" s="29">
        <v>499</v>
      </c>
      <c r="J172" s="30">
        <v>83.17</v>
      </c>
      <c r="K172" s="1">
        <f>(G172/($G$604+$G$605)+E172/($E$604+$E$605)*N172)/2</f>
        <v>0.772211034236225</v>
      </c>
      <c r="L172" s="1">
        <f>(D172-$E$604-$E$605)/ABS(D172-$D$604)*(($C$604+$C$605)*2/(($C$604+$C$605)*2+110))</f>
        <v>-0.556058399963216</v>
      </c>
      <c r="M172" s="1">
        <f>L172+K172</f>
        <v>0.216152634273009</v>
      </c>
      <c r="N172" s="1">
        <f>C172*25/(C172+2781)</f>
        <v>0.90956340956341</v>
      </c>
    </row>
    <row r="173" ht="14.55" spans="1:14">
      <c r="A173" s="10">
        <v>291</v>
      </c>
      <c r="B173" s="11" t="s">
        <v>225</v>
      </c>
      <c r="C173" s="12">
        <v>61</v>
      </c>
      <c r="D173" s="13">
        <v>90</v>
      </c>
      <c r="E173" s="22">
        <v>45</v>
      </c>
      <c r="F173" s="23">
        <v>50</v>
      </c>
      <c r="G173" s="24">
        <v>50</v>
      </c>
      <c r="H173" s="25">
        <v>160</v>
      </c>
      <c r="I173" s="29">
        <v>456</v>
      </c>
      <c r="J173" s="30">
        <v>76</v>
      </c>
      <c r="K173" s="1">
        <f>(G173/($G$604+$G$605)+E173/($E$604+$E$605)*N173)/2</f>
        <v>0.403698704840625</v>
      </c>
      <c r="L173" s="1">
        <f>(D173-$E$604-$E$605)/ABS(D173-$D$604)*(($C$604+$C$605)*2/(($C$604+$C$605)*2+110))</f>
        <v>-0.215945278690945</v>
      </c>
      <c r="M173" s="1">
        <f>L173+K173</f>
        <v>0.187753426149679</v>
      </c>
      <c r="N173" s="1">
        <f>C173*25/(C173+2781)</f>
        <v>0.536593947923997</v>
      </c>
    </row>
    <row r="174" ht="14.55" customHeight="1" spans="1:14">
      <c r="A174" s="10">
        <v>70</v>
      </c>
      <c r="B174" s="11" t="s">
        <v>226</v>
      </c>
      <c r="C174" s="12">
        <v>65</v>
      </c>
      <c r="D174" s="13">
        <v>90</v>
      </c>
      <c r="E174" s="22">
        <v>50</v>
      </c>
      <c r="F174" s="23">
        <v>85</v>
      </c>
      <c r="G174" s="24">
        <v>45</v>
      </c>
      <c r="H174" s="25">
        <v>55</v>
      </c>
      <c r="I174" s="29">
        <v>390</v>
      </c>
      <c r="J174" s="30">
        <v>65</v>
      </c>
      <c r="K174" s="1">
        <f>(G174/($G$604+$G$605)+E174/($E$604+$E$605)*N174)/2</f>
        <v>0.398835286461841</v>
      </c>
      <c r="L174" s="1">
        <f>(D174-$E$604-$E$605)/ABS(D174-$D$604)*(($C$604+$C$605)*2/(($C$604+$C$605)*2+110))</f>
        <v>-0.215945278690945</v>
      </c>
      <c r="M174" s="1">
        <f>L174+K174</f>
        <v>0.182890007770896</v>
      </c>
      <c r="N174" s="1">
        <f>C174*25/(C174+2781)</f>
        <v>0.570976809557273</v>
      </c>
    </row>
    <row r="175" ht="14.55" spans="1:14">
      <c r="A175" s="10">
        <v>554</v>
      </c>
      <c r="B175" s="11" t="s">
        <v>227</v>
      </c>
      <c r="C175" s="12">
        <v>70</v>
      </c>
      <c r="D175" s="13">
        <v>90</v>
      </c>
      <c r="E175" s="22">
        <v>45</v>
      </c>
      <c r="F175" s="23">
        <v>15</v>
      </c>
      <c r="G175" s="24">
        <v>45</v>
      </c>
      <c r="H175" s="25">
        <v>50</v>
      </c>
      <c r="I175" s="29">
        <v>315</v>
      </c>
      <c r="J175" s="30">
        <v>52.5</v>
      </c>
      <c r="K175" s="1">
        <f>(G175/($G$604+$G$605)+E175/($E$604+$E$605)*N175)/2</f>
        <v>0.394007083078324</v>
      </c>
      <c r="L175" s="1">
        <f>(D175-$E$604-$E$605)/ABS(D175-$D$604)*(($C$604+$C$605)*2/(($C$604+$C$605)*2+110))</f>
        <v>-0.215945278690945</v>
      </c>
      <c r="M175" s="1">
        <f>L175+K175</f>
        <v>0.178061804387379</v>
      </c>
      <c r="N175" s="1">
        <f>C175*25/(C175+2781)</f>
        <v>0.61381971238162</v>
      </c>
    </row>
    <row r="176" ht="14.55" spans="1:14">
      <c r="A176" s="10">
        <v>581</v>
      </c>
      <c r="B176" s="11" t="s">
        <v>228</v>
      </c>
      <c r="C176" s="12">
        <v>75</v>
      </c>
      <c r="D176" s="13">
        <v>87</v>
      </c>
      <c r="E176" s="22">
        <v>63</v>
      </c>
      <c r="F176" s="23">
        <v>87</v>
      </c>
      <c r="G176" s="24">
        <v>63</v>
      </c>
      <c r="H176" s="25">
        <v>98</v>
      </c>
      <c r="I176" s="29">
        <v>473</v>
      </c>
      <c r="J176" s="30">
        <v>78.83</v>
      </c>
      <c r="K176" s="1">
        <f>(G176/($G$604+$G$605)+E176/($E$604+$E$605)*N176)/2</f>
        <v>0.565619453082722</v>
      </c>
      <c r="L176" s="1">
        <f>(D176-$E$604-$E$605)/ABS(D176-$D$604)*(($C$604+$C$605)*2/(($C$604+$C$605)*2+110))</f>
        <v>-0.39163175849981</v>
      </c>
      <c r="M176" s="1">
        <f>L176+K176</f>
        <v>0.173987694582912</v>
      </c>
      <c r="N176" s="1">
        <f>C176*25/(C176+2781)</f>
        <v>0.656512605042017</v>
      </c>
    </row>
    <row r="177" ht="14.55" customHeight="1" spans="1:14">
      <c r="A177" s="10">
        <v>195</v>
      </c>
      <c r="B177" s="11" t="s">
        <v>229</v>
      </c>
      <c r="C177" s="12">
        <v>95</v>
      </c>
      <c r="D177" s="13">
        <v>85</v>
      </c>
      <c r="E177" s="22">
        <v>85</v>
      </c>
      <c r="F177" s="23">
        <v>65</v>
      </c>
      <c r="G177" s="24">
        <v>65</v>
      </c>
      <c r="H177" s="25">
        <v>35</v>
      </c>
      <c r="I177" s="29">
        <v>430</v>
      </c>
      <c r="J177" s="30">
        <v>71.67</v>
      </c>
      <c r="K177" s="1">
        <f>(G177/($G$604+$G$605)+E177/($E$604+$E$605)*N177)/2</f>
        <v>0.726916702685866</v>
      </c>
      <c r="L177" s="1">
        <f>(D177-$E$604-$E$605)/ABS(D177-$D$604)*(($C$604+$C$605)*2/(($C$604+$C$605)*2+110))</f>
        <v>-0.556058399963216</v>
      </c>
      <c r="M177" s="1">
        <f>L177+K177</f>
        <v>0.17085830272265</v>
      </c>
      <c r="N177" s="1">
        <f>C177*25/(C177+2781)</f>
        <v>0.825799721835883</v>
      </c>
    </row>
    <row r="178" ht="14.55" spans="1:14">
      <c r="A178" s="10">
        <v>9</v>
      </c>
      <c r="B178" s="11" t="s">
        <v>230</v>
      </c>
      <c r="C178" s="12">
        <v>79</v>
      </c>
      <c r="D178" s="13">
        <v>83</v>
      </c>
      <c r="E178" s="22">
        <v>100</v>
      </c>
      <c r="F178" s="23">
        <v>85</v>
      </c>
      <c r="G178" s="24">
        <v>105</v>
      </c>
      <c r="H178" s="25">
        <v>78</v>
      </c>
      <c r="I178" s="29">
        <v>530</v>
      </c>
      <c r="J178" s="30">
        <v>88.33</v>
      </c>
      <c r="K178" s="1">
        <f>(G178/($G$604+$G$605)+E178/($E$604+$E$605)*N178)/2</f>
        <v>0.943335175167944</v>
      </c>
      <c r="L178" s="1">
        <f>(D178-$E$604-$E$605)/ABS(D178-$D$604)*(($C$604+$C$605)*2/(($C$604+$C$605)*2+110))</f>
        <v>-0.783845475519097</v>
      </c>
      <c r="M178" s="1">
        <f>L178+K178</f>
        <v>0.159489699648847</v>
      </c>
      <c r="N178" s="1">
        <f>C178*25/(C178+2781)</f>
        <v>0.690559440559441</v>
      </c>
    </row>
    <row r="179" ht="14.55" spans="1:14">
      <c r="A179" s="10">
        <v>446</v>
      </c>
      <c r="B179" s="11" t="s">
        <v>231</v>
      </c>
      <c r="C179" s="12">
        <v>135</v>
      </c>
      <c r="D179" s="13">
        <v>85</v>
      </c>
      <c r="E179" s="22">
        <v>40</v>
      </c>
      <c r="F179" s="23">
        <v>40</v>
      </c>
      <c r="G179" s="24">
        <v>85</v>
      </c>
      <c r="H179" s="25">
        <v>5</v>
      </c>
      <c r="I179" s="29">
        <v>390</v>
      </c>
      <c r="J179" s="30">
        <v>65</v>
      </c>
      <c r="K179" s="1">
        <f>(G179/($G$604+$G$605)+E179/($E$604+$E$605)*N179)/2</f>
        <v>0.713617007187791</v>
      </c>
      <c r="L179" s="1">
        <f>(D179-$E$604-$E$605)/ABS(D179-$D$604)*(($C$604+$C$605)*2/(($C$604+$C$605)*2+110))</f>
        <v>-0.556058399963216</v>
      </c>
      <c r="M179" s="1">
        <f>L179+K179</f>
        <v>0.157558607224575</v>
      </c>
      <c r="N179" s="1">
        <f>C179*25/(C179+2781)</f>
        <v>1.15740740740741</v>
      </c>
    </row>
    <row r="180" ht="14.55" spans="1:14">
      <c r="A180" s="10">
        <v>556</v>
      </c>
      <c r="B180" s="11" t="s">
        <v>232</v>
      </c>
      <c r="C180" s="12">
        <v>75</v>
      </c>
      <c r="D180" s="13">
        <v>86</v>
      </c>
      <c r="E180" s="22">
        <v>67</v>
      </c>
      <c r="F180" s="23">
        <v>106</v>
      </c>
      <c r="G180" s="24">
        <v>67</v>
      </c>
      <c r="H180" s="25">
        <v>60</v>
      </c>
      <c r="I180" s="29">
        <v>461</v>
      </c>
      <c r="J180" s="30">
        <v>76.83</v>
      </c>
      <c r="K180" s="1">
        <f>(G180/($G$604+$G$605)+E180/($E$604+$E$605)*N180)/2</f>
        <v>0.601531799310196</v>
      </c>
      <c r="L180" s="1">
        <f>(D180-$E$604-$E$605)/ABS(D180-$D$604)*(($C$604+$C$605)*2/(($C$604+$C$605)*2+110))</f>
        <v>-0.467700768979435</v>
      </c>
      <c r="M180" s="1">
        <f>L180+K180</f>
        <v>0.133831030330761</v>
      </c>
      <c r="N180" s="1">
        <f>C180*25/(C180+2781)</f>
        <v>0.656512605042017</v>
      </c>
    </row>
    <row r="181" ht="14.55" spans="1:14">
      <c r="A181" s="10">
        <v>254</v>
      </c>
      <c r="B181" s="11" t="s">
        <v>233</v>
      </c>
      <c r="C181" s="12">
        <v>70</v>
      </c>
      <c r="D181" s="13">
        <v>85</v>
      </c>
      <c r="E181" s="22">
        <v>65</v>
      </c>
      <c r="F181" s="23">
        <v>105</v>
      </c>
      <c r="G181" s="24">
        <v>85</v>
      </c>
      <c r="H181" s="25">
        <v>120</v>
      </c>
      <c r="I181" s="29">
        <v>530</v>
      </c>
      <c r="J181" s="30">
        <v>88.33</v>
      </c>
      <c r="K181" s="1">
        <f>(G181/($G$604+$G$605)+E181/($E$604+$E$605)*N181)/2</f>
        <v>0.680291796945093</v>
      </c>
      <c r="L181" s="1">
        <f>(D181-$E$604-$E$605)/ABS(D181-$D$604)*(($C$604+$C$605)*2/(($C$604+$C$605)*2+110))</f>
        <v>-0.556058399963216</v>
      </c>
      <c r="M181" s="1">
        <f>L181+K181</f>
        <v>0.124233396981877</v>
      </c>
      <c r="N181" s="1">
        <f>C181*25/(C181+2781)</f>
        <v>0.61381971238162</v>
      </c>
    </row>
    <row r="182" ht="14.55" spans="1:14">
      <c r="A182" s="6">
        <v>555</v>
      </c>
      <c r="B182" s="7" t="s">
        <v>109</v>
      </c>
      <c r="C182" s="8">
        <v>105</v>
      </c>
      <c r="D182" s="9">
        <v>30</v>
      </c>
      <c r="E182" s="18">
        <v>105</v>
      </c>
      <c r="F182" s="19">
        <v>140</v>
      </c>
      <c r="G182" s="20">
        <v>105</v>
      </c>
      <c r="H182" s="21">
        <v>55</v>
      </c>
      <c r="I182" s="27">
        <v>540</v>
      </c>
      <c r="J182" s="28">
        <v>90</v>
      </c>
      <c r="K182" s="1">
        <f>(G182/($G$604+$G$605)+E182/($E$604+$E$605)*N182)/2</f>
        <v>1.08109544793072</v>
      </c>
      <c r="L182" s="1">
        <f>(D182-$E$604-$E$605)/ABS(D182-$D$604)*(($C$604+$C$605)*2/(($C$604+$C$605)*2+110))</f>
        <v>-0.969632034093353</v>
      </c>
      <c r="M182" s="1">
        <f>L182+K182</f>
        <v>0.111463413837362</v>
      </c>
      <c r="N182" s="1">
        <f>C182*25/(C182+2781)</f>
        <v>0.90956340956341</v>
      </c>
    </row>
    <row r="183" ht="14.55" spans="1:14">
      <c r="A183" s="10">
        <v>510</v>
      </c>
      <c r="B183" s="11" t="s">
        <v>234</v>
      </c>
      <c r="C183" s="12">
        <v>64</v>
      </c>
      <c r="D183" s="13">
        <v>88</v>
      </c>
      <c r="E183" s="22">
        <v>50</v>
      </c>
      <c r="F183" s="23">
        <v>88</v>
      </c>
      <c r="G183" s="24">
        <v>50</v>
      </c>
      <c r="H183" s="25">
        <v>106</v>
      </c>
      <c r="I183" s="29">
        <v>446</v>
      </c>
      <c r="J183" s="30">
        <v>74.33</v>
      </c>
      <c r="K183" s="1">
        <f>(G183/($G$604+$G$605)+E183/($E$604+$E$605)*N183)/2</f>
        <v>0.424391644341872</v>
      </c>
      <c r="L183" s="1">
        <f>(D183-$E$604-$E$605)/ABS(D183-$D$604)*(($C$604+$C$605)*2/(($C$604+$C$605)*2+110))</f>
        <v>-0.325454430557982</v>
      </c>
      <c r="M183" s="1">
        <f>L183+K183</f>
        <v>0.0989372137838903</v>
      </c>
      <c r="N183" s="1">
        <f>C183*25/(C183+2781)</f>
        <v>0.562390158172232</v>
      </c>
    </row>
    <row r="184" ht="14.55" spans="1:14">
      <c r="A184" s="10">
        <v>6</v>
      </c>
      <c r="B184" s="11" t="s">
        <v>235</v>
      </c>
      <c r="C184" s="12">
        <v>78</v>
      </c>
      <c r="D184" s="13">
        <v>84</v>
      </c>
      <c r="E184" s="22">
        <v>78</v>
      </c>
      <c r="F184" s="23">
        <v>109</v>
      </c>
      <c r="G184" s="24">
        <v>85</v>
      </c>
      <c r="H184" s="25">
        <v>100</v>
      </c>
      <c r="I184" s="29">
        <v>534</v>
      </c>
      <c r="J184" s="30">
        <v>89</v>
      </c>
      <c r="K184" s="1">
        <f>(G184/($G$604+$G$605)+E184/($E$604+$E$605)*N184)/2</f>
        <v>0.749578374140142</v>
      </c>
      <c r="L184" s="1">
        <f>(D184-$E$604-$E$605)/ABS(D184-$D$604)*(($C$604+$C$605)*2/(($C$604+$C$605)*2+110))</f>
        <v>-0.659944068854524</v>
      </c>
      <c r="M184" s="1">
        <f>L184+K184</f>
        <v>0.089634305285618</v>
      </c>
      <c r="N184" s="1">
        <f>C184*25/(C184+2781)</f>
        <v>0.68205666316894</v>
      </c>
    </row>
    <row r="185" ht="14.55" spans="1:14">
      <c r="A185" s="10">
        <v>157</v>
      </c>
      <c r="B185" s="11" t="s">
        <v>236</v>
      </c>
      <c r="C185" s="12">
        <v>78</v>
      </c>
      <c r="D185" s="13">
        <v>84</v>
      </c>
      <c r="E185" s="22">
        <v>78</v>
      </c>
      <c r="F185" s="23">
        <v>109</v>
      </c>
      <c r="G185" s="24">
        <v>85</v>
      </c>
      <c r="H185" s="25">
        <v>100</v>
      </c>
      <c r="I185" s="29">
        <v>534</v>
      </c>
      <c r="J185" s="30">
        <v>89</v>
      </c>
      <c r="K185" s="1">
        <f>(G185/($G$604+$G$605)+E185/($E$604+$E$605)*N185)/2</f>
        <v>0.749578374140142</v>
      </c>
      <c r="L185" s="1">
        <f>(D185-$E$604-$E$605)/ABS(D185-$D$604)*(($C$604+$C$605)*2/(($C$604+$C$605)*2+110))</f>
        <v>-0.659944068854524</v>
      </c>
      <c r="M185" s="1">
        <f>L185+K185</f>
        <v>0.089634305285618</v>
      </c>
      <c r="N185" s="1">
        <f>C185*25/(C185+2781)</f>
        <v>0.68205666316894</v>
      </c>
    </row>
    <row r="186" ht="14.55" customHeight="1" spans="1:14">
      <c r="A186" s="10">
        <v>24</v>
      </c>
      <c r="B186" s="11" t="s">
        <v>237</v>
      </c>
      <c r="C186" s="12">
        <v>60</v>
      </c>
      <c r="D186" s="13">
        <v>85</v>
      </c>
      <c r="E186" s="22">
        <v>69</v>
      </c>
      <c r="F186" s="23">
        <v>65</v>
      </c>
      <c r="G186" s="24">
        <v>79</v>
      </c>
      <c r="H186" s="25">
        <v>80</v>
      </c>
      <c r="I186" s="29">
        <v>438</v>
      </c>
      <c r="J186" s="30">
        <v>73</v>
      </c>
      <c r="K186" s="1">
        <f>(G186/($G$604+$G$605)+E186/($E$604+$E$605)*N186)/2</f>
        <v>0.62887983955806</v>
      </c>
      <c r="L186" s="1">
        <f>(D186-$E$604-$E$605)/ABS(D186-$D$604)*(($C$604+$C$605)*2/(($C$604+$C$605)*2+110))</f>
        <v>-0.556058399963216</v>
      </c>
      <c r="M186" s="1">
        <f>L186+K186</f>
        <v>0.0728214395948448</v>
      </c>
      <c r="N186" s="1">
        <f>C186*25/(C186+2781)</f>
        <v>0.527983104540655</v>
      </c>
    </row>
    <row r="187" ht="14.55" spans="1:14">
      <c r="A187" s="10">
        <v>634</v>
      </c>
      <c r="B187" s="11" t="s">
        <v>238</v>
      </c>
      <c r="C187" s="12">
        <v>72</v>
      </c>
      <c r="D187" s="13">
        <v>85</v>
      </c>
      <c r="E187" s="22">
        <v>70</v>
      </c>
      <c r="F187" s="23">
        <v>65</v>
      </c>
      <c r="G187" s="24">
        <v>70</v>
      </c>
      <c r="H187" s="25">
        <v>58</v>
      </c>
      <c r="I187" s="29">
        <v>420</v>
      </c>
      <c r="J187" s="30">
        <v>70</v>
      </c>
      <c r="K187" s="1">
        <f>(G187/($G$604+$G$605)+E187/($E$604+$E$605)*N187)/2</f>
        <v>0.619132915076137</v>
      </c>
      <c r="L187" s="1">
        <f>(D187-$E$604-$E$605)/ABS(D187-$D$604)*(($C$604+$C$605)*2/(($C$604+$C$605)*2+110))</f>
        <v>-0.556058399963216</v>
      </c>
      <c r="M187" s="1">
        <f>L187+K187</f>
        <v>0.0630745151129209</v>
      </c>
      <c r="N187" s="1">
        <f>C187*25/(C187+2781)</f>
        <v>0.630914826498423</v>
      </c>
    </row>
    <row r="188" ht="14.55" spans="1:14">
      <c r="A188" s="10">
        <v>259</v>
      </c>
      <c r="B188" s="11" t="s">
        <v>239</v>
      </c>
      <c r="C188" s="12">
        <v>70</v>
      </c>
      <c r="D188" s="13">
        <v>85</v>
      </c>
      <c r="E188" s="22">
        <v>70</v>
      </c>
      <c r="F188" s="23">
        <v>60</v>
      </c>
      <c r="G188" s="24">
        <v>70</v>
      </c>
      <c r="H188" s="25">
        <v>50</v>
      </c>
      <c r="I188" s="29">
        <v>405</v>
      </c>
      <c r="J188" s="30">
        <v>67.5</v>
      </c>
      <c r="K188" s="1">
        <f>(G188/($G$604+$G$605)+E188/($E$604+$E$605)*N188)/2</f>
        <v>0.612899907010727</v>
      </c>
      <c r="L188" s="1">
        <f>(D188-$E$604-$E$605)/ABS(D188-$D$604)*(($C$604+$C$605)*2/(($C$604+$C$605)*2+110))</f>
        <v>-0.556058399963216</v>
      </c>
      <c r="M188" s="1">
        <f>L188+K188</f>
        <v>0.0568415070475113</v>
      </c>
      <c r="N188" s="1">
        <f>C188*25/(C188+2781)</f>
        <v>0.61381971238162</v>
      </c>
    </row>
    <row r="189" ht="14.55" spans="1:14">
      <c r="A189" s="10">
        <v>603</v>
      </c>
      <c r="B189" s="11" t="s">
        <v>240</v>
      </c>
      <c r="C189" s="12">
        <v>65</v>
      </c>
      <c r="D189" s="13">
        <v>85</v>
      </c>
      <c r="E189" s="22">
        <v>70</v>
      </c>
      <c r="F189" s="23">
        <v>75</v>
      </c>
      <c r="G189" s="24">
        <v>70</v>
      </c>
      <c r="H189" s="25">
        <v>40</v>
      </c>
      <c r="I189" s="29">
        <v>405</v>
      </c>
      <c r="J189" s="30">
        <v>67.5</v>
      </c>
      <c r="K189" s="1">
        <f>(G189/($G$604+$G$605)+E189/($E$604+$E$605)*N189)/2</f>
        <v>0.597279060198874</v>
      </c>
      <c r="L189" s="1">
        <f>(D189-$E$604-$E$605)/ABS(D189-$D$604)*(($C$604+$C$605)*2/(($C$604+$C$605)*2+110))</f>
        <v>-0.556058399963216</v>
      </c>
      <c r="M189" s="1">
        <f>L189+K189</f>
        <v>0.0412206602356583</v>
      </c>
      <c r="N189" s="1">
        <f>C189*25/(C189+2781)</f>
        <v>0.570976809557273</v>
      </c>
    </row>
    <row r="190" ht="14.55" spans="1:14">
      <c r="A190" s="10">
        <v>368</v>
      </c>
      <c r="B190" s="11" t="s">
        <v>241</v>
      </c>
      <c r="C190" s="12">
        <v>55</v>
      </c>
      <c r="D190" s="13">
        <v>84</v>
      </c>
      <c r="E190" s="22">
        <v>105</v>
      </c>
      <c r="F190" s="23">
        <v>114</v>
      </c>
      <c r="G190" s="24">
        <v>75</v>
      </c>
      <c r="H190" s="25">
        <v>52</v>
      </c>
      <c r="I190" s="29">
        <v>485</v>
      </c>
      <c r="J190" s="30">
        <v>80.83</v>
      </c>
      <c r="K190" s="1">
        <f>(G190/($G$604+$G$605)+E190/($E$604+$E$605)*N190)/2</f>
        <v>0.682052505261548</v>
      </c>
      <c r="L190" s="1">
        <f>(D190-$E$604-$E$605)/ABS(D190-$D$604)*(($C$604+$C$605)*2/(($C$604+$C$605)*2+110))</f>
        <v>-0.659944068854524</v>
      </c>
      <c r="M190" s="1">
        <f>L190+K190</f>
        <v>0.0221084364070241</v>
      </c>
      <c r="N190" s="1">
        <f>C190*25/(C190+2781)</f>
        <v>0.484837799717913</v>
      </c>
    </row>
    <row r="191" ht="14.55" spans="1:14">
      <c r="A191" s="10">
        <v>505</v>
      </c>
      <c r="B191" s="11" t="s">
        <v>242</v>
      </c>
      <c r="C191" s="12">
        <v>60</v>
      </c>
      <c r="D191" s="13">
        <v>85</v>
      </c>
      <c r="E191" s="22">
        <v>69</v>
      </c>
      <c r="F191" s="23">
        <v>60</v>
      </c>
      <c r="G191" s="24">
        <v>69</v>
      </c>
      <c r="H191" s="25">
        <v>77</v>
      </c>
      <c r="I191" s="29">
        <v>420</v>
      </c>
      <c r="J191" s="30">
        <v>70</v>
      </c>
      <c r="K191" s="1">
        <f>(G191/($G$604+$G$605)+E191/($E$604+$E$605)*N191)/2</f>
        <v>0.573294612197637</v>
      </c>
      <c r="L191" s="1">
        <f>(D191-$E$604-$E$605)/ABS(D191-$D$604)*(($C$604+$C$605)*2/(($C$604+$C$605)*2+110))</f>
        <v>-0.556058399963216</v>
      </c>
      <c r="M191" s="1">
        <f>L191+K191</f>
        <v>0.0172362122344216</v>
      </c>
      <c r="N191" s="1">
        <f>C191*25/(C191+2781)</f>
        <v>0.527983104540655</v>
      </c>
    </row>
    <row r="192" ht="14.55" spans="1:14">
      <c r="A192" s="10">
        <v>423</v>
      </c>
      <c r="B192" s="11" t="s">
        <v>243</v>
      </c>
      <c r="C192" s="12">
        <v>111</v>
      </c>
      <c r="D192" s="13">
        <v>83</v>
      </c>
      <c r="E192" s="22">
        <v>68</v>
      </c>
      <c r="F192" s="23">
        <v>92</v>
      </c>
      <c r="G192" s="24">
        <v>82</v>
      </c>
      <c r="H192" s="25">
        <v>39</v>
      </c>
      <c r="I192" s="29">
        <v>475</v>
      </c>
      <c r="J192" s="30">
        <v>79.17</v>
      </c>
      <c r="K192" s="1">
        <f>(G192/($G$604+$G$605)+E192/($E$604+$E$605)*N192)/2</f>
        <v>0.795659805836191</v>
      </c>
      <c r="L192" s="1">
        <f>(D192-$E$604-$E$605)/ABS(D192-$D$604)*(($C$604+$C$605)*2/(($C$604+$C$605)*2+110))</f>
        <v>-0.783845475519097</v>
      </c>
      <c r="M192" s="1">
        <f>L192+K192</f>
        <v>0.0118143303170937</v>
      </c>
      <c r="N192" s="1">
        <f>C192*25/(C192+2781)</f>
        <v>0.95954356846473</v>
      </c>
    </row>
    <row r="193" ht="14.55" spans="1:14">
      <c r="A193" s="6">
        <v>242</v>
      </c>
      <c r="B193" s="7" t="s">
        <v>244</v>
      </c>
      <c r="C193" s="8">
        <v>255</v>
      </c>
      <c r="D193" s="9">
        <v>10</v>
      </c>
      <c r="E193" s="18">
        <v>10</v>
      </c>
      <c r="F193" s="19">
        <v>75</v>
      </c>
      <c r="G193" s="20">
        <v>135</v>
      </c>
      <c r="H193" s="21">
        <v>55</v>
      </c>
      <c r="I193" s="27">
        <v>540</v>
      </c>
      <c r="J193" s="28">
        <v>90</v>
      </c>
      <c r="K193" s="1">
        <f>(G193/($G$604+$G$605)+E193/($E$604+$E$605)*N193)/2</f>
        <v>0.859772547382021</v>
      </c>
      <c r="L193" s="1">
        <f>(D193-$E$604-$E$605)/ABS(D193-$D$604)*(($C$604+$C$605)*2/(($C$604+$C$605)*2+110))</f>
        <v>-0.859944300996448</v>
      </c>
      <c r="M193" s="1">
        <f>L193+K193</f>
        <v>-0.000171753614426451</v>
      </c>
      <c r="N193" s="1">
        <f>C193*25/(C193+2781)</f>
        <v>2.0998023715415</v>
      </c>
    </row>
    <row r="194" ht="14.55" spans="1:14">
      <c r="A194" s="10">
        <v>400</v>
      </c>
      <c r="B194" s="11" t="s">
        <v>245</v>
      </c>
      <c r="C194" s="12">
        <v>79</v>
      </c>
      <c r="D194" s="13">
        <v>85</v>
      </c>
      <c r="E194" s="22">
        <v>60</v>
      </c>
      <c r="F194" s="23">
        <v>55</v>
      </c>
      <c r="G194" s="24">
        <v>60</v>
      </c>
      <c r="H194" s="25">
        <v>71</v>
      </c>
      <c r="I194" s="29">
        <v>410</v>
      </c>
      <c r="J194" s="30">
        <v>68.33</v>
      </c>
      <c r="K194" s="1">
        <f>(G194/($G$604+$G$605)+E194/($E$604+$E$605)*N194)/2</f>
        <v>0.549325536892639</v>
      </c>
      <c r="L194" s="1">
        <f>(D194-$E$604-$E$605)/ABS(D194-$D$604)*(($C$604+$C$605)*2/(($C$604+$C$605)*2+110))</f>
        <v>-0.556058399963216</v>
      </c>
      <c r="M194" s="1">
        <f>L194+K194</f>
        <v>-0.00673286307057619</v>
      </c>
      <c r="N194" s="1">
        <f>C194*25/(C194+2781)</f>
        <v>0.690559440559441</v>
      </c>
    </row>
    <row r="195" ht="14.55" spans="1:14">
      <c r="A195" s="10">
        <v>154</v>
      </c>
      <c r="B195" s="11" t="s">
        <v>246</v>
      </c>
      <c r="C195" s="12">
        <v>80</v>
      </c>
      <c r="D195" s="13">
        <v>82</v>
      </c>
      <c r="E195" s="22">
        <v>100</v>
      </c>
      <c r="F195" s="23">
        <v>83</v>
      </c>
      <c r="G195" s="24">
        <v>100</v>
      </c>
      <c r="H195" s="25">
        <v>80</v>
      </c>
      <c r="I195" s="29">
        <v>525</v>
      </c>
      <c r="J195" s="30">
        <v>87.5</v>
      </c>
      <c r="K195" s="1">
        <f>(G195/($G$604+$G$605)+E195/($E$604+$E$605)*N195)/2</f>
        <v>0.91996828981413</v>
      </c>
      <c r="L195" s="1">
        <f>(D195-$E$604-$E$605)/ABS(D195-$D$604)*(($C$604+$C$605)*2/(($C$604+$C$605)*2+110))</f>
        <v>-0.934163969774276</v>
      </c>
      <c r="M195" s="1">
        <f>L195+K195</f>
        <v>-0.0141956799601461</v>
      </c>
      <c r="N195" s="1">
        <f>C195*25/(C195+2781)</f>
        <v>0.699056274030059</v>
      </c>
    </row>
    <row r="196" ht="14.55" spans="1:14">
      <c r="A196" s="10">
        <v>610</v>
      </c>
      <c r="B196" s="11" t="s">
        <v>247</v>
      </c>
      <c r="C196" s="12">
        <v>46</v>
      </c>
      <c r="D196" s="13">
        <v>87</v>
      </c>
      <c r="E196" s="22">
        <v>60</v>
      </c>
      <c r="F196" s="23">
        <v>30</v>
      </c>
      <c r="G196" s="24">
        <v>40</v>
      </c>
      <c r="H196" s="25">
        <v>57</v>
      </c>
      <c r="I196" s="29">
        <v>320</v>
      </c>
      <c r="J196" s="30">
        <v>53.33</v>
      </c>
      <c r="K196" s="1">
        <f>(G196/($G$604+$G$605)+E196/($E$604+$E$605)*N196)/2</f>
        <v>0.349471752462527</v>
      </c>
      <c r="L196" s="1">
        <f>(D196-$E$604-$E$605)/ABS(D196-$D$604)*(($C$604+$C$605)*2/(($C$604+$C$605)*2+110))</f>
        <v>-0.39163175849981</v>
      </c>
      <c r="M196" s="1">
        <f>L196+K196</f>
        <v>-0.0421600060372826</v>
      </c>
      <c r="N196" s="1">
        <f>C196*25/(C196+2781)</f>
        <v>0.406791651927839</v>
      </c>
    </row>
    <row r="197" ht="14.55" spans="1:14">
      <c r="A197" s="10">
        <v>111</v>
      </c>
      <c r="B197" s="11" t="s">
        <v>248</v>
      </c>
      <c r="C197" s="12">
        <v>80</v>
      </c>
      <c r="D197" s="13">
        <v>85</v>
      </c>
      <c r="E197" s="22">
        <v>95</v>
      </c>
      <c r="F197" s="23">
        <v>30</v>
      </c>
      <c r="G197" s="24">
        <v>30</v>
      </c>
      <c r="H197" s="25">
        <v>25</v>
      </c>
      <c r="I197" s="29">
        <v>345</v>
      </c>
      <c r="J197" s="30">
        <v>57.5</v>
      </c>
      <c r="K197" s="1">
        <f>(G197/($G$604+$G$605)+E197/($E$604+$E$605)*N197)/2</f>
        <v>0.512665897480673</v>
      </c>
      <c r="L197" s="1">
        <f>(D197-$E$604-$E$605)/ABS(D197-$D$604)*(($C$604+$C$605)*2/(($C$604+$C$605)*2+110))</f>
        <v>-0.556058399963216</v>
      </c>
      <c r="M197" s="1">
        <f>L197+K197</f>
        <v>-0.0433925024825424</v>
      </c>
      <c r="N197" s="1">
        <f>C197*25/(C197+2781)</f>
        <v>0.699056274030059</v>
      </c>
    </row>
    <row r="198" ht="14.55" spans="1:14">
      <c r="A198" s="10">
        <v>247</v>
      </c>
      <c r="B198" s="11" t="s">
        <v>249</v>
      </c>
      <c r="C198" s="12">
        <v>70</v>
      </c>
      <c r="D198" s="13">
        <v>84</v>
      </c>
      <c r="E198" s="22">
        <v>70</v>
      </c>
      <c r="F198" s="23">
        <v>65</v>
      </c>
      <c r="G198" s="24">
        <v>70</v>
      </c>
      <c r="H198" s="25">
        <v>51</v>
      </c>
      <c r="I198" s="29">
        <v>410</v>
      </c>
      <c r="J198" s="30">
        <v>68.33</v>
      </c>
      <c r="K198" s="1">
        <f>(G198/($G$604+$G$605)+E198/($E$604+$E$605)*N198)/2</f>
        <v>0.612899907010727</v>
      </c>
      <c r="L198" s="1">
        <f>(D198-$E$604-$E$605)/ABS(D198-$D$604)*(($C$604+$C$605)*2/(($C$604+$C$605)*2+110))</f>
        <v>-0.659944068854524</v>
      </c>
      <c r="M198" s="1">
        <f>L198+K198</f>
        <v>-0.047044161843797</v>
      </c>
      <c r="N198" s="1">
        <f>C198*25/(C198+2781)</f>
        <v>0.61381971238162</v>
      </c>
    </row>
    <row r="199" ht="14.55" spans="1:14">
      <c r="A199" s="6">
        <v>292</v>
      </c>
      <c r="B199" s="7" t="s">
        <v>250</v>
      </c>
      <c r="C199" s="8">
        <v>1</v>
      </c>
      <c r="D199" s="9">
        <v>90</v>
      </c>
      <c r="E199" s="18">
        <v>45</v>
      </c>
      <c r="F199" s="19">
        <v>30</v>
      </c>
      <c r="G199" s="20">
        <v>30</v>
      </c>
      <c r="H199" s="21">
        <v>40</v>
      </c>
      <c r="I199" s="27">
        <v>236</v>
      </c>
      <c r="J199" s="28">
        <v>39.33</v>
      </c>
      <c r="K199" s="1">
        <f>(G199/($G$604+$G$605)+E199/($E$604+$E$605)*N199)/2</f>
        <v>0.16886199572734</v>
      </c>
      <c r="L199" s="1">
        <f>(D199-$E$604-$E$605)/ABS(D199-$D$604)*(($C$604+$C$605)*2/(($C$604+$C$605)*2+110))</f>
        <v>-0.215945278690945</v>
      </c>
      <c r="M199" s="1">
        <f>L199+K199</f>
        <v>-0.0470832829636057</v>
      </c>
      <c r="N199" s="1">
        <f>C199*25/(C199+2781)</f>
        <v>0.0089863407620417</v>
      </c>
    </row>
    <row r="200" ht="14.55" spans="1:14">
      <c r="A200" s="10">
        <v>303</v>
      </c>
      <c r="B200" s="11" t="s">
        <v>251</v>
      </c>
      <c r="C200" s="12">
        <v>50</v>
      </c>
      <c r="D200" s="13">
        <v>85</v>
      </c>
      <c r="E200" s="22">
        <v>85</v>
      </c>
      <c r="F200" s="23">
        <v>55</v>
      </c>
      <c r="G200" s="24">
        <v>55</v>
      </c>
      <c r="H200" s="25">
        <v>50</v>
      </c>
      <c r="I200" s="29">
        <v>380</v>
      </c>
      <c r="J200" s="30">
        <v>63.33</v>
      </c>
      <c r="K200" s="1">
        <f>(G200/($G$604+$G$605)+E200/($E$604+$E$605)*N200)/2</f>
        <v>0.501205224789118</v>
      </c>
      <c r="L200" s="1">
        <f>(D200-$E$604-$E$605)/ABS(D200-$D$604)*(($C$604+$C$605)*2/(($C$604+$C$605)*2+110))</f>
        <v>-0.556058399963216</v>
      </c>
      <c r="M200" s="1">
        <f>L200+K200</f>
        <v>-0.0548531751740972</v>
      </c>
      <c r="N200" s="1">
        <f>C200*25/(C200+2781)</f>
        <v>0.441540091840339</v>
      </c>
    </row>
    <row r="201" ht="14.55" spans="1:14">
      <c r="A201" s="10">
        <v>256</v>
      </c>
      <c r="B201" s="11" t="s">
        <v>252</v>
      </c>
      <c r="C201" s="12">
        <v>60</v>
      </c>
      <c r="D201" s="13">
        <v>85</v>
      </c>
      <c r="E201" s="22">
        <v>60</v>
      </c>
      <c r="F201" s="23">
        <v>85</v>
      </c>
      <c r="G201" s="24">
        <v>60</v>
      </c>
      <c r="H201" s="25">
        <v>55</v>
      </c>
      <c r="I201" s="29">
        <v>405</v>
      </c>
      <c r="J201" s="30">
        <v>67.5</v>
      </c>
      <c r="K201" s="1">
        <f>(G201/($G$604+$G$605)+E201/($E$604+$E$605)*N201)/2</f>
        <v>0.498517054084902</v>
      </c>
      <c r="L201" s="1">
        <f>(D201-$E$604-$E$605)/ABS(D201-$D$604)*(($C$604+$C$605)*2/(($C$604+$C$605)*2+110))</f>
        <v>-0.556058399963216</v>
      </c>
      <c r="M201" s="1">
        <f>L201+K201</f>
        <v>-0.0575413458783137</v>
      </c>
      <c r="N201" s="1">
        <f>C201*25/(C201+2781)</f>
        <v>0.527983104540655</v>
      </c>
    </row>
    <row r="202" ht="14.55" spans="1:14">
      <c r="A202" s="10">
        <v>318</v>
      </c>
      <c r="B202" s="11" t="s">
        <v>253</v>
      </c>
      <c r="C202" s="12">
        <v>45</v>
      </c>
      <c r="D202" s="13">
        <v>90</v>
      </c>
      <c r="E202" s="22">
        <v>20</v>
      </c>
      <c r="F202" s="23">
        <v>65</v>
      </c>
      <c r="G202" s="24">
        <v>20</v>
      </c>
      <c r="H202" s="25">
        <v>65</v>
      </c>
      <c r="I202" s="29">
        <v>305</v>
      </c>
      <c r="J202" s="30">
        <v>50.83</v>
      </c>
      <c r="K202" s="1">
        <f>(G202/($G$604+$G$605)+E202/($E$604+$E$605)*N202)/2</f>
        <v>0.152640833796345</v>
      </c>
      <c r="L202" s="1">
        <f>(D202-$E$604-$E$605)/ABS(D202-$D$604)*(($C$604+$C$605)*2/(($C$604+$C$605)*2+110))</f>
        <v>-0.215945278690945</v>
      </c>
      <c r="M202" s="1">
        <f>L202+K202</f>
        <v>-0.0633044448946008</v>
      </c>
      <c r="N202" s="1">
        <f>C202*25/(C202+2781)</f>
        <v>0.398089171974522</v>
      </c>
    </row>
    <row r="203" ht="14.55" spans="1:14">
      <c r="A203" s="10">
        <v>77</v>
      </c>
      <c r="B203" s="11" t="s">
        <v>254</v>
      </c>
      <c r="C203" s="12">
        <v>50</v>
      </c>
      <c r="D203" s="13">
        <v>85</v>
      </c>
      <c r="E203" s="22">
        <v>55</v>
      </c>
      <c r="F203" s="23">
        <v>65</v>
      </c>
      <c r="G203" s="24">
        <v>65</v>
      </c>
      <c r="H203" s="25">
        <v>90</v>
      </c>
      <c r="I203" s="29">
        <v>410</v>
      </c>
      <c r="J203" s="30">
        <v>68.33</v>
      </c>
      <c r="K203" s="1">
        <f>(G203/($G$604+$G$605)+E203/($E$604+$E$605)*N203)/2</f>
        <v>0.487795225923615</v>
      </c>
      <c r="L203" s="1">
        <f>(D203-$E$604-$E$605)/ABS(D203-$D$604)*(($C$604+$C$605)*2/(($C$604+$C$605)*2+110))</f>
        <v>-0.556058399963216</v>
      </c>
      <c r="M203" s="1">
        <f>L203+K203</f>
        <v>-0.0682631740396004</v>
      </c>
      <c r="N203" s="1">
        <f>C203*25/(C203+2781)</f>
        <v>0.441540091840339</v>
      </c>
    </row>
    <row r="204" ht="14.55" spans="1:14">
      <c r="A204" s="10">
        <v>3</v>
      </c>
      <c r="B204" s="11" t="s">
        <v>255</v>
      </c>
      <c r="C204" s="12">
        <v>80</v>
      </c>
      <c r="D204" s="13">
        <v>82</v>
      </c>
      <c r="E204" s="22">
        <v>83</v>
      </c>
      <c r="F204" s="23">
        <v>100</v>
      </c>
      <c r="G204" s="24">
        <v>100</v>
      </c>
      <c r="H204" s="25">
        <v>80</v>
      </c>
      <c r="I204" s="29">
        <v>525</v>
      </c>
      <c r="J204" s="30">
        <v>87.5</v>
      </c>
      <c r="K204" s="1">
        <f>(G204/($G$604+$G$605)+E204/($E$604+$E$605)*N204)/2</f>
        <v>0.858068567058447</v>
      </c>
      <c r="L204" s="1">
        <f>(D204-$E$604-$E$605)/ABS(D204-$D$604)*(($C$604+$C$605)*2/(($C$604+$C$605)*2+110))</f>
        <v>-0.934163969774276</v>
      </c>
      <c r="M204" s="1">
        <f>L204+K204</f>
        <v>-0.0760954027158289</v>
      </c>
      <c r="N204" s="1">
        <f>C204*25/(C204+2781)</f>
        <v>0.699056274030059</v>
      </c>
    </row>
    <row r="205" ht="14.55" spans="1:14">
      <c r="A205" s="10">
        <v>226</v>
      </c>
      <c r="B205" s="11" t="s">
        <v>256</v>
      </c>
      <c r="C205" s="12">
        <v>65</v>
      </c>
      <c r="D205" s="13">
        <v>40</v>
      </c>
      <c r="E205" s="22">
        <v>70</v>
      </c>
      <c r="F205" s="23">
        <v>80</v>
      </c>
      <c r="G205" s="24">
        <v>140</v>
      </c>
      <c r="H205" s="25">
        <v>70</v>
      </c>
      <c r="I205" s="29">
        <v>465</v>
      </c>
      <c r="J205" s="30">
        <v>77.5</v>
      </c>
      <c r="K205" s="1">
        <f>(G205/($G$604+$G$605)+E205/($E$604+$E$605)*N205)/2</f>
        <v>0.986375651721836</v>
      </c>
      <c r="L205" s="1">
        <f>(D205-$E$604-$E$605)/ABS(D205-$D$604)*(($C$604+$C$605)*2/(($C$604+$C$605)*2+110))</f>
        <v>-1.07491538884596</v>
      </c>
      <c r="M205" s="1">
        <f>L205+K205</f>
        <v>-0.0885397371241285</v>
      </c>
      <c r="N205" s="1">
        <f>C205*25/(C205+2781)</f>
        <v>0.570976809557273</v>
      </c>
    </row>
    <row r="206" ht="14.55" spans="1:14">
      <c r="A206" s="10">
        <v>148</v>
      </c>
      <c r="B206" s="11" t="s">
        <v>257</v>
      </c>
      <c r="C206" s="12">
        <v>61</v>
      </c>
      <c r="D206" s="13">
        <v>84</v>
      </c>
      <c r="E206" s="22">
        <v>65</v>
      </c>
      <c r="F206" s="23">
        <v>70</v>
      </c>
      <c r="G206" s="24">
        <v>70</v>
      </c>
      <c r="H206" s="25">
        <v>70</v>
      </c>
      <c r="I206" s="29">
        <v>420</v>
      </c>
      <c r="J206" s="30">
        <v>70</v>
      </c>
      <c r="K206" s="1">
        <f>(G206/($G$604+$G$605)+E206/($E$604+$E$605)*N206)/2</f>
        <v>0.570768078689697</v>
      </c>
      <c r="L206" s="1">
        <f>(D206-$E$604-$E$605)/ABS(D206-$D$604)*(($C$604+$C$605)*2/(($C$604+$C$605)*2+110))</f>
        <v>-0.659944068854524</v>
      </c>
      <c r="M206" s="1">
        <f>L206+K206</f>
        <v>-0.0891759901648266</v>
      </c>
      <c r="N206" s="1">
        <f>C206*25/(C206+2781)</f>
        <v>0.536593947923997</v>
      </c>
    </row>
    <row r="207" ht="14.55" spans="1:14">
      <c r="A207" s="10">
        <v>402</v>
      </c>
      <c r="B207" s="11" t="s">
        <v>258</v>
      </c>
      <c r="C207" s="12">
        <v>77</v>
      </c>
      <c r="D207" s="13">
        <v>85</v>
      </c>
      <c r="E207" s="22">
        <v>51</v>
      </c>
      <c r="F207" s="23">
        <v>55</v>
      </c>
      <c r="G207" s="24">
        <v>51</v>
      </c>
      <c r="H207" s="25">
        <v>65</v>
      </c>
      <c r="I207" s="29">
        <v>384</v>
      </c>
      <c r="J207" s="30">
        <v>64</v>
      </c>
      <c r="K207" s="1">
        <f>(G207/($G$604+$G$605)+E207/($E$604+$E$605)*N207)/2</f>
        <v>0.462407724932341</v>
      </c>
      <c r="L207" s="1">
        <f>(D207-$E$604-$E$605)/ABS(D207-$D$604)*(($C$604+$C$605)*2/(($C$604+$C$605)*2+110))</f>
        <v>-0.556058399963216</v>
      </c>
      <c r="M207" s="1">
        <f>L207+K207</f>
        <v>-0.093650675030875</v>
      </c>
      <c r="N207" s="1">
        <f>C207*25/(C207+2781)</f>
        <v>0.673547935619314</v>
      </c>
    </row>
    <row r="208" ht="14.55" spans="1:14">
      <c r="A208" s="10">
        <v>31</v>
      </c>
      <c r="B208" s="11" t="s">
        <v>259</v>
      </c>
      <c r="C208" s="12">
        <v>90</v>
      </c>
      <c r="D208" s="13">
        <v>82</v>
      </c>
      <c r="E208" s="22">
        <v>87</v>
      </c>
      <c r="F208" s="23">
        <v>75</v>
      </c>
      <c r="G208" s="24">
        <v>85</v>
      </c>
      <c r="H208" s="25">
        <v>76</v>
      </c>
      <c r="I208" s="29">
        <v>495</v>
      </c>
      <c r="J208" s="30">
        <v>82.5</v>
      </c>
      <c r="K208" s="1">
        <f>(G208/($G$604+$G$605)+E208/($E$604+$E$605)*N208)/2</f>
        <v>0.827611678828319</v>
      </c>
      <c r="L208" s="1">
        <f>(D208-$E$604-$E$605)/ABS(D208-$D$604)*(($C$604+$C$605)*2/(($C$604+$C$605)*2+110))</f>
        <v>-0.934163969774276</v>
      </c>
      <c r="M208" s="1">
        <f>L208+K208</f>
        <v>-0.106552290945957</v>
      </c>
      <c r="N208" s="1">
        <f>C208*25/(C208+2781)</f>
        <v>0.783699059561129</v>
      </c>
    </row>
    <row r="209" ht="14.55" spans="1:14">
      <c r="A209" s="10">
        <v>411</v>
      </c>
      <c r="B209" s="11" t="s">
        <v>260</v>
      </c>
      <c r="C209" s="12">
        <v>60</v>
      </c>
      <c r="D209" s="13">
        <v>52</v>
      </c>
      <c r="E209" s="22">
        <v>168</v>
      </c>
      <c r="F209" s="23">
        <v>47</v>
      </c>
      <c r="G209" s="24">
        <v>138</v>
      </c>
      <c r="H209" s="25">
        <v>30</v>
      </c>
      <c r="I209" s="29">
        <v>495</v>
      </c>
      <c r="J209" s="30">
        <v>82.5</v>
      </c>
      <c r="K209" s="1">
        <f>(G209/($G$604+$G$605)+E209/($E$604+$E$605)*N209)/2</f>
        <v>1.22909206935646</v>
      </c>
      <c r="L209" s="1">
        <f>(D209-$E$604-$E$605)/ABS(D209-$D$604)*(($C$604+$C$605)*2/(($C$604+$C$605)*2+110))</f>
        <v>-1.33605339250868</v>
      </c>
      <c r="M209" s="1">
        <f>L209+K209</f>
        <v>-0.106961323152223</v>
      </c>
      <c r="N209" s="1">
        <f>C209*25/(C209+2781)</f>
        <v>0.527983104540655</v>
      </c>
    </row>
    <row r="210" ht="14.55" spans="1:14">
      <c r="A210" s="10">
        <v>636</v>
      </c>
      <c r="B210" s="11" t="s">
        <v>261</v>
      </c>
      <c r="C210" s="12">
        <v>55</v>
      </c>
      <c r="D210" s="13">
        <v>85</v>
      </c>
      <c r="E210" s="22">
        <v>55</v>
      </c>
      <c r="F210" s="23">
        <v>50</v>
      </c>
      <c r="G210" s="24">
        <v>55</v>
      </c>
      <c r="H210" s="25">
        <v>60</v>
      </c>
      <c r="I210" s="29">
        <v>360</v>
      </c>
      <c r="J210" s="30">
        <v>60</v>
      </c>
      <c r="K210" s="1">
        <f>(G210/($G$604+$G$605)+E210/($E$604+$E$605)*N210)/2</f>
        <v>0.444613812417666</v>
      </c>
      <c r="L210" s="1">
        <f>(D210-$E$604-$E$605)/ABS(D210-$D$604)*(($C$604+$C$605)*2/(($C$604+$C$605)*2+110))</f>
        <v>-0.556058399963216</v>
      </c>
      <c r="M210" s="1">
        <f>L210+K210</f>
        <v>-0.111444587545549</v>
      </c>
      <c r="N210" s="1">
        <f>C210*25/(C210+2781)</f>
        <v>0.484837799717913</v>
      </c>
    </row>
    <row r="211" ht="14.55" spans="1:14">
      <c r="A211" s="10">
        <v>277</v>
      </c>
      <c r="B211" s="11" t="s">
        <v>262</v>
      </c>
      <c r="C211" s="12">
        <v>60</v>
      </c>
      <c r="D211" s="13">
        <v>85</v>
      </c>
      <c r="E211" s="22">
        <v>60</v>
      </c>
      <c r="F211" s="23">
        <v>50</v>
      </c>
      <c r="G211" s="24">
        <v>50</v>
      </c>
      <c r="H211" s="25">
        <v>125</v>
      </c>
      <c r="I211" s="29">
        <v>430</v>
      </c>
      <c r="J211" s="30">
        <v>71.67</v>
      </c>
      <c r="K211" s="1">
        <f>(G211/($G$604+$G$605)+E211/($E$604+$E$605)*N211)/2</f>
        <v>0.442931826724479</v>
      </c>
      <c r="L211" s="1">
        <f>(D211-$E$604-$E$605)/ABS(D211-$D$604)*(($C$604+$C$605)*2/(($C$604+$C$605)*2+110))</f>
        <v>-0.556058399963216</v>
      </c>
      <c r="M211" s="1">
        <f>L211+K211</f>
        <v>-0.113126573238737</v>
      </c>
      <c r="N211" s="1">
        <f>C211*25/(C211+2781)</f>
        <v>0.527983104540655</v>
      </c>
    </row>
    <row r="212" ht="14.55" spans="1:14">
      <c r="A212" s="10">
        <v>458</v>
      </c>
      <c r="B212" s="11" t="s">
        <v>263</v>
      </c>
      <c r="C212" s="12">
        <v>45</v>
      </c>
      <c r="D212" s="13">
        <v>20</v>
      </c>
      <c r="E212" s="22">
        <v>50</v>
      </c>
      <c r="F212" s="23">
        <v>60</v>
      </c>
      <c r="G212" s="24">
        <v>120</v>
      </c>
      <c r="H212" s="25">
        <v>50</v>
      </c>
      <c r="I212" s="29">
        <v>345</v>
      </c>
      <c r="J212" s="30">
        <v>57.5</v>
      </c>
      <c r="K212" s="1">
        <f>(G212/($G$604+$G$605)+E212/($E$604+$E$605)*N212)/2</f>
        <v>0.770698676013823</v>
      </c>
      <c r="L212" s="1">
        <f>(D212-$E$604-$E$605)/ABS(D212-$D$604)*(($C$604+$C$605)*2/(($C$604+$C$605)*2+110))</f>
        <v>-0.90436546095584</v>
      </c>
      <c r="M212" s="1">
        <f>L212+K212</f>
        <v>-0.133666784942016</v>
      </c>
      <c r="N212" s="1">
        <f>C212*25/(C212+2781)</f>
        <v>0.398089171974522</v>
      </c>
    </row>
    <row r="213" ht="14.55" spans="1:14">
      <c r="A213" s="10">
        <v>125</v>
      </c>
      <c r="B213" s="11" t="s">
        <v>264</v>
      </c>
      <c r="C213" s="12">
        <v>65</v>
      </c>
      <c r="D213" s="13">
        <v>83</v>
      </c>
      <c r="E213" s="22">
        <v>57</v>
      </c>
      <c r="F213" s="23">
        <v>95</v>
      </c>
      <c r="G213" s="24">
        <v>85</v>
      </c>
      <c r="H213" s="25">
        <v>105</v>
      </c>
      <c r="I213" s="29">
        <v>490</v>
      </c>
      <c r="J213" s="30">
        <v>81.67</v>
      </c>
      <c r="K213" s="1">
        <f>(G213/($G$604+$G$605)+E213/($E$604+$E$605)*N213)/2</f>
        <v>0.641994442771125</v>
      </c>
      <c r="L213" s="1">
        <f>(D213-$E$604-$E$605)/ABS(D213-$D$604)*(($C$604+$C$605)*2/(($C$604+$C$605)*2+110))</f>
        <v>-0.783845475519097</v>
      </c>
      <c r="M213" s="1">
        <f>L213+K213</f>
        <v>-0.141851032747973</v>
      </c>
      <c r="N213" s="1">
        <f>C213*25/(C213+2781)</f>
        <v>0.570976809557273</v>
      </c>
    </row>
    <row r="214" ht="14.55" spans="1:14">
      <c r="A214" s="10">
        <v>346</v>
      </c>
      <c r="B214" s="11" t="s">
        <v>265</v>
      </c>
      <c r="C214" s="12">
        <v>86</v>
      </c>
      <c r="D214" s="13">
        <v>81</v>
      </c>
      <c r="E214" s="22">
        <v>97</v>
      </c>
      <c r="F214" s="23">
        <v>81</v>
      </c>
      <c r="G214" s="24">
        <v>107</v>
      </c>
      <c r="H214" s="25">
        <v>43</v>
      </c>
      <c r="I214" s="29">
        <v>495</v>
      </c>
      <c r="J214" s="30">
        <v>82.5</v>
      </c>
      <c r="K214" s="1">
        <f>(G214/($G$604+$G$605)+E214/($E$604+$E$605)*N214)/2</f>
        <v>0.973649317848301</v>
      </c>
      <c r="L214" s="1">
        <f>(D214-$E$604-$E$605)/ABS(D214-$D$604)*(($C$604+$C$605)*2/(($C$604+$C$605)*2+110))</f>
        <v>-1.1203562929855</v>
      </c>
      <c r="M214" s="1">
        <f>L214+K214</f>
        <v>-0.146706975137196</v>
      </c>
      <c r="N214" s="1">
        <f>C214*25/(C214+2781)</f>
        <v>0.749912800837112</v>
      </c>
    </row>
    <row r="215" ht="14.55" spans="1:14">
      <c r="A215" s="10">
        <v>404</v>
      </c>
      <c r="B215" s="11" t="s">
        <v>266</v>
      </c>
      <c r="C215" s="12">
        <v>60</v>
      </c>
      <c r="D215" s="13">
        <v>85</v>
      </c>
      <c r="E215" s="22">
        <v>49</v>
      </c>
      <c r="F215" s="23">
        <v>60</v>
      </c>
      <c r="G215" s="24">
        <v>49</v>
      </c>
      <c r="H215" s="25">
        <v>60</v>
      </c>
      <c r="I215" s="29">
        <v>363</v>
      </c>
      <c r="J215" s="30">
        <v>60.5</v>
      </c>
      <c r="K215" s="1">
        <f>(G215/($G$604+$G$605)+E215/($E$604+$E$605)*N215)/2</f>
        <v>0.407122260836003</v>
      </c>
      <c r="L215" s="1">
        <f>(D215-$E$604-$E$605)/ABS(D215-$D$604)*(($C$604+$C$605)*2/(($C$604+$C$605)*2+110))</f>
        <v>-0.556058399963216</v>
      </c>
      <c r="M215" s="1">
        <f>L215+K215</f>
        <v>-0.148936139127212</v>
      </c>
      <c r="N215" s="1">
        <f>C215*25/(C215+2781)</f>
        <v>0.527983104540655</v>
      </c>
    </row>
    <row r="216" ht="14.55" spans="1:14">
      <c r="A216" s="10">
        <v>619</v>
      </c>
      <c r="B216" s="11" t="s">
        <v>267</v>
      </c>
      <c r="C216" s="12">
        <v>45</v>
      </c>
      <c r="D216" s="13">
        <v>85</v>
      </c>
      <c r="E216" s="22">
        <v>50</v>
      </c>
      <c r="F216" s="23">
        <v>55</v>
      </c>
      <c r="G216" s="24">
        <v>50</v>
      </c>
      <c r="H216" s="25">
        <v>65</v>
      </c>
      <c r="I216" s="29">
        <v>350</v>
      </c>
      <c r="J216" s="30">
        <v>58.33</v>
      </c>
      <c r="K216" s="1">
        <f>(G216/($G$604+$G$605)+E216/($E$604+$E$605)*N216)/2</f>
        <v>0.381602084490862</v>
      </c>
      <c r="L216" s="1">
        <f>(D216-$E$604-$E$605)/ABS(D216-$D$604)*(($C$604+$C$605)*2/(($C$604+$C$605)*2+110))</f>
        <v>-0.556058399963216</v>
      </c>
      <c r="M216" s="1">
        <f>L216+K216</f>
        <v>-0.174456315472354</v>
      </c>
      <c r="N216" s="1">
        <f>C216*25/(C216+2781)</f>
        <v>0.398089171974522</v>
      </c>
    </row>
    <row r="217" ht="14.55" spans="1:14">
      <c r="A217" s="10">
        <v>624</v>
      </c>
      <c r="B217" s="11" t="s">
        <v>268</v>
      </c>
      <c r="C217" s="12">
        <v>45</v>
      </c>
      <c r="D217" s="13">
        <v>85</v>
      </c>
      <c r="E217" s="22">
        <v>70</v>
      </c>
      <c r="F217" s="23">
        <v>40</v>
      </c>
      <c r="G217" s="24">
        <v>40</v>
      </c>
      <c r="H217" s="25">
        <v>60</v>
      </c>
      <c r="I217" s="29">
        <v>340</v>
      </c>
      <c r="J217" s="30">
        <v>56.67</v>
      </c>
      <c r="K217" s="1">
        <f>(G217/($G$604+$G$605)+E217/($E$604+$E$605)*N217)/2</f>
        <v>0.367487236205937</v>
      </c>
      <c r="L217" s="1">
        <f>(D217-$E$604-$E$605)/ABS(D217-$D$604)*(($C$604+$C$605)*2/(($C$604+$C$605)*2+110))</f>
        <v>-0.556058399963216</v>
      </c>
      <c r="M217" s="1">
        <f>L217+K217</f>
        <v>-0.188571163757279</v>
      </c>
      <c r="N217" s="1">
        <f>C217*25/(C217+2781)</f>
        <v>0.398089171974522</v>
      </c>
    </row>
    <row r="218" ht="14.55" spans="1:14">
      <c r="A218" s="10">
        <v>202</v>
      </c>
      <c r="B218" s="11" t="s">
        <v>269</v>
      </c>
      <c r="C218" s="12">
        <v>190</v>
      </c>
      <c r="D218" s="13">
        <v>33</v>
      </c>
      <c r="E218" s="22">
        <v>58</v>
      </c>
      <c r="F218" s="23">
        <v>33</v>
      </c>
      <c r="G218" s="24">
        <v>58</v>
      </c>
      <c r="H218" s="25">
        <v>33</v>
      </c>
      <c r="I218" s="29">
        <v>405</v>
      </c>
      <c r="J218" s="30">
        <v>67.5</v>
      </c>
      <c r="K218" s="1">
        <f>(G218/($G$604+$G$605)+E218/($E$604+$E$605)*N218)/2</f>
        <v>0.805393723966003</v>
      </c>
      <c r="L218" s="1">
        <f>(D218-$E$604-$E$605)/ABS(D218-$D$604)*(($C$604+$C$605)*2/(($C$604+$C$605)*2+110))</f>
        <v>-0.995636594538748</v>
      </c>
      <c r="M218" s="1">
        <f>L218+K218</f>
        <v>-0.190242870572745</v>
      </c>
      <c r="N218" s="1">
        <f>C218*25/(C218+2781)</f>
        <v>1.59878828677213</v>
      </c>
    </row>
    <row r="219" ht="14.55" spans="1:14">
      <c r="A219" s="10">
        <v>529</v>
      </c>
      <c r="B219" s="11" t="s">
        <v>270</v>
      </c>
      <c r="C219" s="12">
        <v>60</v>
      </c>
      <c r="D219" s="13">
        <v>85</v>
      </c>
      <c r="E219" s="22">
        <v>40</v>
      </c>
      <c r="F219" s="23">
        <v>30</v>
      </c>
      <c r="G219" s="24">
        <v>45</v>
      </c>
      <c r="H219" s="25">
        <v>68</v>
      </c>
      <c r="I219" s="29">
        <v>328</v>
      </c>
      <c r="J219" s="30">
        <v>54.67</v>
      </c>
      <c r="K219" s="1">
        <f>(G219/($G$604+$G$605)+E219/($E$604+$E$605)*N219)/2</f>
        <v>0.360137316403479</v>
      </c>
      <c r="L219" s="1">
        <f>(D219-$E$604-$E$605)/ABS(D219-$D$604)*(($C$604+$C$605)*2/(($C$604+$C$605)*2+110))</f>
        <v>-0.556058399963216</v>
      </c>
      <c r="M219" s="1">
        <f>L219+K219</f>
        <v>-0.195921083559736</v>
      </c>
      <c r="N219" s="1">
        <f>C219*25/(C219+2781)</f>
        <v>0.527983104540655</v>
      </c>
    </row>
    <row r="220" ht="14.55" spans="1:14">
      <c r="A220" s="10">
        <v>113</v>
      </c>
      <c r="B220" s="11" t="s">
        <v>271</v>
      </c>
      <c r="C220" s="12">
        <v>250</v>
      </c>
      <c r="D220" s="13">
        <v>5</v>
      </c>
      <c r="E220" s="22">
        <v>5</v>
      </c>
      <c r="F220" s="23">
        <v>35</v>
      </c>
      <c r="G220" s="24">
        <v>105</v>
      </c>
      <c r="H220" s="25">
        <v>50</v>
      </c>
      <c r="I220" s="29">
        <v>450</v>
      </c>
      <c r="J220" s="30">
        <v>75</v>
      </c>
      <c r="K220" s="1">
        <f>(G220/($G$604+$G$605)+E220/($E$604+$E$605)*N220)/2</f>
        <v>0.637347044285872</v>
      </c>
      <c r="L220" s="1">
        <f>(D220-$E$604-$E$605)/ABS(D220-$D$604)*(($C$604+$C$605)*2/(($C$604+$C$605)*2+110))</f>
        <v>-0.842660675526214</v>
      </c>
      <c r="M220" s="1">
        <f>L220+K220</f>
        <v>-0.205313631240342</v>
      </c>
      <c r="N220" s="1">
        <f>C220*25/(C220+2781)</f>
        <v>2.06202573408116</v>
      </c>
    </row>
    <row r="221" ht="14.55" spans="1:14">
      <c r="A221" s="10">
        <v>55</v>
      </c>
      <c r="B221" s="11" t="s">
        <v>272</v>
      </c>
      <c r="C221" s="12">
        <v>80</v>
      </c>
      <c r="D221" s="13">
        <v>82</v>
      </c>
      <c r="E221" s="22">
        <v>78</v>
      </c>
      <c r="F221" s="23">
        <v>95</v>
      </c>
      <c r="G221" s="24">
        <v>80</v>
      </c>
      <c r="H221" s="25">
        <v>85</v>
      </c>
      <c r="I221" s="29">
        <v>500</v>
      </c>
      <c r="J221" s="30">
        <v>83.33</v>
      </c>
      <c r="K221" s="1">
        <f>(G221/($G$604+$G$605)+E221/($E$604+$E$605)*N221)/2</f>
        <v>0.728692311527106</v>
      </c>
      <c r="L221" s="1">
        <f>(D221-$E$604-$E$605)/ABS(D221-$D$604)*(($C$604+$C$605)*2/(($C$604+$C$605)*2+110))</f>
        <v>-0.934163969774276</v>
      </c>
      <c r="M221" s="1">
        <f>L221+K221</f>
        <v>-0.20547165824717</v>
      </c>
      <c r="N221" s="1">
        <f>C221*25/(C221+2781)</f>
        <v>0.699056274030059</v>
      </c>
    </row>
    <row r="222" ht="14.55" spans="1:14">
      <c r="A222" s="10">
        <v>198</v>
      </c>
      <c r="B222" s="11" t="s">
        <v>273</v>
      </c>
      <c r="C222" s="12">
        <v>60</v>
      </c>
      <c r="D222" s="13">
        <v>85</v>
      </c>
      <c r="E222" s="22">
        <v>42</v>
      </c>
      <c r="F222" s="23">
        <v>85</v>
      </c>
      <c r="G222" s="24">
        <v>42</v>
      </c>
      <c r="H222" s="25">
        <v>91</v>
      </c>
      <c r="I222" s="29">
        <v>405</v>
      </c>
      <c r="J222" s="30">
        <v>67.5</v>
      </c>
      <c r="K222" s="1">
        <f>(G222/($G$604+$G$605)+E222/($E$604+$E$605)*N222)/2</f>
        <v>0.348961937859431</v>
      </c>
      <c r="L222" s="1">
        <f>(D222-$E$604-$E$605)/ABS(D222-$D$604)*(($C$604+$C$605)*2/(($C$604+$C$605)*2+110))</f>
        <v>-0.556058399963216</v>
      </c>
      <c r="M222" s="1">
        <f>L222+K222</f>
        <v>-0.207096462103784</v>
      </c>
      <c r="N222" s="1">
        <f>C222*25/(C222+2781)</f>
        <v>0.527983104540655</v>
      </c>
    </row>
    <row r="223" ht="14.55" spans="1:14">
      <c r="A223" s="10">
        <v>436</v>
      </c>
      <c r="B223" s="11" t="s">
        <v>274</v>
      </c>
      <c r="C223" s="12">
        <v>57</v>
      </c>
      <c r="D223" s="13">
        <v>24</v>
      </c>
      <c r="E223" s="22">
        <v>86</v>
      </c>
      <c r="F223" s="23">
        <v>24</v>
      </c>
      <c r="G223" s="24">
        <v>86</v>
      </c>
      <c r="H223" s="25">
        <v>23</v>
      </c>
      <c r="I223" s="29">
        <v>300</v>
      </c>
      <c r="J223" s="30">
        <v>50</v>
      </c>
      <c r="K223" s="1">
        <f>(G223/($G$604+$G$605)+E223/($E$604+$E$605)*N223)/2</f>
        <v>0.702953211267296</v>
      </c>
      <c r="L223" s="1">
        <f>(D223-$E$604-$E$605)/ABS(D223-$D$604)*(($C$604+$C$605)*2/(($C$604+$C$605)*2+110))</f>
        <v>-0.927250348953232</v>
      </c>
      <c r="M223" s="1">
        <f>L223+K223</f>
        <v>-0.224297137685936</v>
      </c>
      <c r="N223" s="1">
        <f>C223*25/(C223+2781)</f>
        <v>0.502114164904863</v>
      </c>
    </row>
    <row r="224" ht="14.55" spans="1:14">
      <c r="A224" s="10">
        <v>476</v>
      </c>
      <c r="B224" s="11" t="s">
        <v>275</v>
      </c>
      <c r="C224" s="12">
        <v>60</v>
      </c>
      <c r="D224" s="13">
        <v>55</v>
      </c>
      <c r="E224" s="22">
        <v>145</v>
      </c>
      <c r="F224" s="23">
        <v>75</v>
      </c>
      <c r="G224" s="24">
        <v>150</v>
      </c>
      <c r="H224" s="25">
        <v>40</v>
      </c>
      <c r="I224" s="29">
        <v>525</v>
      </c>
      <c r="J224" s="30">
        <v>87.5</v>
      </c>
      <c r="K224" s="1">
        <f>(G224/($G$604+$G$605)+E224/($E$604+$E$605)*N224)/2</f>
        <v>1.23254216105206</v>
      </c>
      <c r="L224" s="1">
        <f>(D224-$E$604-$E$605)/ABS(D224-$D$604)*(($C$604+$C$605)*2/(($C$604+$C$605)*2+110))</f>
        <v>-1.45691619485441</v>
      </c>
      <c r="M224" s="1">
        <f>L224+K224</f>
        <v>-0.224374033802354</v>
      </c>
      <c r="N224" s="1">
        <f>C224*25/(C224+2781)</f>
        <v>0.527983104540655</v>
      </c>
    </row>
    <row r="225" ht="14.55" spans="1:14">
      <c r="A225" s="10">
        <v>331</v>
      </c>
      <c r="B225" s="11" t="s">
        <v>276</v>
      </c>
      <c r="C225" s="12">
        <v>50</v>
      </c>
      <c r="D225" s="13">
        <v>85</v>
      </c>
      <c r="E225" s="22">
        <v>40</v>
      </c>
      <c r="F225" s="23">
        <v>85</v>
      </c>
      <c r="G225" s="24">
        <v>40</v>
      </c>
      <c r="H225" s="25">
        <v>35</v>
      </c>
      <c r="I225" s="29">
        <v>335</v>
      </c>
      <c r="J225" s="30">
        <v>55.83</v>
      </c>
      <c r="K225" s="1">
        <f>(G225/($G$604+$G$605)+E225/($E$604+$E$605)*N225)/2</f>
        <v>0.314334544409594</v>
      </c>
      <c r="L225" s="1">
        <f>(D225-$E$604-$E$605)/ABS(D225-$D$604)*(($C$604+$C$605)*2/(($C$604+$C$605)*2+110))</f>
        <v>-0.556058399963216</v>
      </c>
      <c r="M225" s="1">
        <f>L225+K225</f>
        <v>-0.241723855553621</v>
      </c>
      <c r="N225" s="1">
        <f>C225*25/(C225+2781)</f>
        <v>0.441540091840339</v>
      </c>
    </row>
    <row r="226" ht="14.55" spans="1:14">
      <c r="A226" s="10">
        <v>468</v>
      </c>
      <c r="B226" s="11" t="s">
        <v>277</v>
      </c>
      <c r="C226" s="12">
        <v>85</v>
      </c>
      <c r="D226" s="13">
        <v>50</v>
      </c>
      <c r="E226" s="22">
        <v>95</v>
      </c>
      <c r="F226" s="23">
        <v>120</v>
      </c>
      <c r="G226" s="24">
        <v>115</v>
      </c>
      <c r="H226" s="25">
        <v>80</v>
      </c>
      <c r="I226" s="29">
        <v>545</v>
      </c>
      <c r="J226" s="30">
        <v>90.83</v>
      </c>
      <c r="K226" s="1">
        <f>(G226/($G$604+$G$605)+E226/($E$604+$E$605)*N226)/2</f>
        <v>1.00611852938625</v>
      </c>
      <c r="L226" s="1">
        <f>(D226-$E$604-$E$605)/ABS(D226-$D$604)*(($C$604+$C$605)*2/(($C$604+$C$605)*2+110))</f>
        <v>-1.2732891152826</v>
      </c>
      <c r="M226" s="1">
        <f>L226+K226</f>
        <v>-0.267170585896357</v>
      </c>
      <c r="N226" s="1">
        <f>C226*25/(C226+2781)</f>
        <v>0.741451500348918</v>
      </c>
    </row>
    <row r="227" ht="14.55" spans="1:14">
      <c r="A227" s="10">
        <v>176</v>
      </c>
      <c r="B227" s="11" t="s">
        <v>278</v>
      </c>
      <c r="C227" s="12">
        <v>55</v>
      </c>
      <c r="D227" s="13">
        <v>40</v>
      </c>
      <c r="E227" s="22">
        <v>85</v>
      </c>
      <c r="F227" s="23">
        <v>80</v>
      </c>
      <c r="G227" s="24">
        <v>105</v>
      </c>
      <c r="H227" s="25">
        <v>40</v>
      </c>
      <c r="I227" s="29">
        <v>405</v>
      </c>
      <c r="J227" s="30">
        <v>67.5</v>
      </c>
      <c r="K227" s="1">
        <f>(G227/($G$604+$G$605)+E227/($E$604+$E$605)*N227)/2</f>
        <v>0.798300892093603</v>
      </c>
      <c r="L227" s="1">
        <f>(D227-$E$604-$E$605)/ABS(D227-$D$604)*(($C$604+$C$605)*2/(($C$604+$C$605)*2+110))</f>
        <v>-1.07491538884596</v>
      </c>
      <c r="M227" s="1">
        <f>L227+K227</f>
        <v>-0.276614496752361</v>
      </c>
      <c r="N227" s="1">
        <f>C227*25/(C227+2781)</f>
        <v>0.484837799717913</v>
      </c>
    </row>
    <row r="228" ht="14.55" spans="1:14">
      <c r="A228" s="10">
        <v>166</v>
      </c>
      <c r="B228" s="11" t="s">
        <v>279</v>
      </c>
      <c r="C228" s="12">
        <v>55</v>
      </c>
      <c r="D228" s="13">
        <v>35</v>
      </c>
      <c r="E228" s="22">
        <v>50</v>
      </c>
      <c r="F228" s="23">
        <v>55</v>
      </c>
      <c r="G228" s="24">
        <v>110</v>
      </c>
      <c r="H228" s="25">
        <v>85</v>
      </c>
      <c r="I228" s="29">
        <v>390</v>
      </c>
      <c r="J228" s="30">
        <v>65</v>
      </c>
      <c r="K228" s="1">
        <f>(G228/($G$604+$G$605)+E228/($E$604+$E$605)*N228)/2</f>
        <v>0.73770573908769</v>
      </c>
      <c r="L228" s="1">
        <f>(D228-$E$604-$E$605)/ABS(D228-$D$604)*(($C$604+$C$605)*2/(($C$604+$C$605)*2+110))</f>
        <v>-1.01527713581272</v>
      </c>
      <c r="M228" s="1">
        <f>L228+K228</f>
        <v>-0.277571396725031</v>
      </c>
      <c r="N228" s="1">
        <f>C228*25/(C228+2781)</f>
        <v>0.484837799717913</v>
      </c>
    </row>
    <row r="229" ht="14.55" spans="1:14">
      <c r="A229" s="10">
        <v>84</v>
      </c>
      <c r="B229" s="11" t="s">
        <v>280</v>
      </c>
      <c r="C229" s="12">
        <v>35</v>
      </c>
      <c r="D229" s="13">
        <v>85</v>
      </c>
      <c r="E229" s="22">
        <v>45</v>
      </c>
      <c r="F229" s="23">
        <v>35</v>
      </c>
      <c r="G229" s="24">
        <v>35</v>
      </c>
      <c r="H229" s="25">
        <v>75</v>
      </c>
      <c r="I229" s="29">
        <v>310</v>
      </c>
      <c r="J229" s="30">
        <v>51.67</v>
      </c>
      <c r="K229" s="1">
        <f>(G229/($G$604+$G$605)+E229/($E$604+$E$605)*N229)/2</f>
        <v>0.267379176343113</v>
      </c>
      <c r="L229" s="1">
        <f>(D229-$E$604-$E$605)/ABS(D229-$D$604)*(($C$604+$C$605)*2/(($C$604+$C$605)*2+110))</f>
        <v>-0.556058399963216</v>
      </c>
      <c r="M229" s="1">
        <f>L229+K229</f>
        <v>-0.288679223620102</v>
      </c>
      <c r="N229" s="1">
        <f>C229*25/(C229+2781)</f>
        <v>0.310724431818182</v>
      </c>
    </row>
    <row r="230" ht="14.55" spans="1:14">
      <c r="A230" s="10">
        <v>563</v>
      </c>
      <c r="B230" s="11" t="s">
        <v>281</v>
      </c>
      <c r="C230" s="12">
        <v>58</v>
      </c>
      <c r="D230" s="13">
        <v>50</v>
      </c>
      <c r="E230" s="22">
        <v>145</v>
      </c>
      <c r="F230" s="23">
        <v>95</v>
      </c>
      <c r="G230" s="24">
        <v>105</v>
      </c>
      <c r="H230" s="25">
        <v>30</v>
      </c>
      <c r="I230" s="29">
        <v>483</v>
      </c>
      <c r="J230" s="30">
        <v>80.5</v>
      </c>
      <c r="K230" s="1">
        <f>(G230/($G$604+$G$605)+E230/($E$604+$E$605)*N230)/2</f>
        <v>0.9693880674177</v>
      </c>
      <c r="L230" s="1">
        <f>(D230-$E$604-$E$605)/ABS(D230-$D$604)*(($C$604+$C$605)*2/(($C$604+$C$605)*2+110))</f>
        <v>-1.2732891152826</v>
      </c>
      <c r="M230" s="1">
        <f>L230+K230</f>
        <v>-0.303901047864905</v>
      </c>
      <c r="N230" s="1">
        <f>C230*25/(C230+2781)</f>
        <v>0.510743219443466</v>
      </c>
    </row>
    <row r="231" ht="14.55" spans="1:14">
      <c r="A231" s="10">
        <v>326</v>
      </c>
      <c r="B231" s="11" t="s">
        <v>282</v>
      </c>
      <c r="C231" s="12">
        <v>80</v>
      </c>
      <c r="D231" s="13">
        <v>45</v>
      </c>
      <c r="E231" s="22">
        <v>65</v>
      </c>
      <c r="F231" s="23">
        <v>90</v>
      </c>
      <c r="G231" s="24">
        <v>110</v>
      </c>
      <c r="H231" s="25">
        <v>80</v>
      </c>
      <c r="I231" s="29">
        <v>470</v>
      </c>
      <c r="J231" s="30">
        <v>78.33</v>
      </c>
      <c r="K231" s="1">
        <f>(G231/($G$604+$G$605)+E231/($E$604+$E$605)*N231)/2</f>
        <v>0.848112911501088</v>
      </c>
      <c r="L231" s="1">
        <f>(D231-$E$604-$E$605)/ABS(D231-$D$604)*(($C$604+$C$605)*2/(($C$604+$C$605)*2+110))</f>
        <v>-1.15614636956671</v>
      </c>
      <c r="M231" s="1">
        <f>L231+K231</f>
        <v>-0.308033458065623</v>
      </c>
      <c r="N231" s="1">
        <f>C231*25/(C231+2781)</f>
        <v>0.699056274030059</v>
      </c>
    </row>
    <row r="232" ht="14.55" spans="1:14">
      <c r="A232" s="10">
        <v>627</v>
      </c>
      <c r="B232" s="11" t="s">
        <v>283</v>
      </c>
      <c r="C232" s="12">
        <v>70</v>
      </c>
      <c r="D232" s="13">
        <v>83</v>
      </c>
      <c r="E232" s="22">
        <v>50</v>
      </c>
      <c r="F232" s="23">
        <v>37</v>
      </c>
      <c r="G232" s="24">
        <v>50</v>
      </c>
      <c r="H232" s="25">
        <v>60</v>
      </c>
      <c r="I232" s="29">
        <v>350</v>
      </c>
      <c r="J232" s="30">
        <v>58.33</v>
      </c>
      <c r="K232" s="1">
        <f>(G232/($G$604+$G$605)+E232/($E$604+$E$605)*N232)/2</f>
        <v>0.437785647864805</v>
      </c>
      <c r="L232" s="1">
        <f>(D232-$E$604-$E$605)/ABS(D232-$D$604)*(($C$604+$C$605)*2/(($C$604+$C$605)*2+110))</f>
        <v>-0.783845475519097</v>
      </c>
      <c r="M232" s="1">
        <f>L232+K232</f>
        <v>-0.346059827654292</v>
      </c>
      <c r="N232" s="1">
        <f>C232*25/(C232+2781)</f>
        <v>0.61381971238162</v>
      </c>
    </row>
    <row r="233" ht="14.55" spans="1:14">
      <c r="A233" s="10">
        <v>122</v>
      </c>
      <c r="B233" s="11" t="s">
        <v>284</v>
      </c>
      <c r="C233" s="12">
        <v>40</v>
      </c>
      <c r="D233" s="13">
        <v>45</v>
      </c>
      <c r="E233" s="22">
        <v>65</v>
      </c>
      <c r="F233" s="23">
        <v>100</v>
      </c>
      <c r="G233" s="24">
        <v>120</v>
      </c>
      <c r="H233" s="25">
        <v>90</v>
      </c>
      <c r="I233" s="29">
        <v>460</v>
      </c>
      <c r="J233" s="30">
        <v>76.67</v>
      </c>
      <c r="K233" s="1">
        <f>(G233/($G$604+$G$605)+E233/($E$604+$E$605)*N233)/2</f>
        <v>0.787038387585045</v>
      </c>
      <c r="L233" s="1">
        <f>(D233-$E$604-$E$605)/ABS(D233-$D$604)*(($C$604+$C$605)*2/(($C$604+$C$605)*2+110))</f>
        <v>-1.15614636956671</v>
      </c>
      <c r="M233" s="1">
        <f>L233+K233</f>
        <v>-0.369107981981666</v>
      </c>
      <c r="N233" s="1">
        <f>C233*25/(C233+2781)</f>
        <v>0.354484225451967</v>
      </c>
    </row>
    <row r="234" ht="14.55" spans="1:14">
      <c r="A234" s="10">
        <v>345</v>
      </c>
      <c r="B234" s="11" t="s">
        <v>285</v>
      </c>
      <c r="C234" s="12">
        <v>66</v>
      </c>
      <c r="D234" s="13">
        <v>41</v>
      </c>
      <c r="E234" s="22">
        <v>77</v>
      </c>
      <c r="F234" s="23">
        <v>61</v>
      </c>
      <c r="G234" s="24">
        <v>87</v>
      </c>
      <c r="H234" s="25">
        <v>23</v>
      </c>
      <c r="I234" s="29">
        <v>355</v>
      </c>
      <c r="J234" s="30">
        <v>59.17</v>
      </c>
      <c r="K234" s="1">
        <f>(G234/($G$604+$G$605)+E234/($E$604+$E$605)*N234)/2</f>
        <v>0.716033608239294</v>
      </c>
      <c r="L234" s="1">
        <f>(D234-$E$604-$E$605)/ABS(D234-$D$604)*(($C$604+$C$605)*2/(($C$604+$C$605)*2+110))</f>
        <v>-1.0891063792998</v>
      </c>
      <c r="M234" s="1">
        <f>L234+K234</f>
        <v>-0.373072771060507</v>
      </c>
      <c r="N234" s="1">
        <f>C234*25/(C234+2781)</f>
        <v>0.579557428872497</v>
      </c>
    </row>
    <row r="235" ht="14.55" spans="1:14">
      <c r="A235" s="10">
        <v>439</v>
      </c>
      <c r="B235" s="11" t="s">
        <v>286</v>
      </c>
      <c r="C235" s="12">
        <v>20</v>
      </c>
      <c r="D235" s="13">
        <v>25</v>
      </c>
      <c r="E235" s="22">
        <v>45</v>
      </c>
      <c r="F235" s="23">
        <v>70</v>
      </c>
      <c r="G235" s="24">
        <v>90</v>
      </c>
      <c r="H235" s="25">
        <v>60</v>
      </c>
      <c r="I235" s="29">
        <v>310</v>
      </c>
      <c r="J235" s="30">
        <v>51.67</v>
      </c>
      <c r="K235" s="1">
        <f>(G235/($G$604+$G$605)+E235/($E$604+$E$605)*N235)/2</f>
        <v>0.542107564368534</v>
      </c>
      <c r="L235" s="1">
        <f>(D235-$E$604-$E$605)/ABS(D235-$D$604)*(($C$604+$C$605)*2/(($C$604+$C$605)*2+110))</f>
        <v>-0.93357229227738</v>
      </c>
      <c r="M235" s="1">
        <f>L235+K235</f>
        <v>-0.391464727908846</v>
      </c>
      <c r="N235" s="1">
        <f>C235*25/(C235+2781)</f>
        <v>0.178507675830061</v>
      </c>
    </row>
    <row r="236" ht="14.55" spans="1:14">
      <c r="A236" s="10">
        <v>325</v>
      </c>
      <c r="B236" s="11" t="s">
        <v>287</v>
      </c>
      <c r="C236" s="12">
        <v>60</v>
      </c>
      <c r="D236" s="13">
        <v>25</v>
      </c>
      <c r="E236" s="22">
        <v>35</v>
      </c>
      <c r="F236" s="23">
        <v>70</v>
      </c>
      <c r="G236" s="24">
        <v>80</v>
      </c>
      <c r="H236" s="25">
        <v>60</v>
      </c>
      <c r="I236" s="29">
        <v>330</v>
      </c>
      <c r="J236" s="30">
        <v>55</v>
      </c>
      <c r="K236" s="1">
        <f>(G236/($G$604+$G$605)+E236/($E$604+$E$605)*N236)/2</f>
        <v>0.540935138004763</v>
      </c>
      <c r="L236" s="1">
        <f>(D236-$E$604-$E$605)/ABS(D236-$D$604)*(($C$604+$C$605)*2/(($C$604+$C$605)*2+110))</f>
        <v>-0.93357229227738</v>
      </c>
      <c r="M236" s="1">
        <f>L236+K236</f>
        <v>-0.392637154272616</v>
      </c>
      <c r="N236" s="1">
        <f>C236*25/(C236+2781)</f>
        <v>0.527983104540655</v>
      </c>
    </row>
    <row r="237" ht="14.55" spans="1:14">
      <c r="A237" s="10">
        <v>432</v>
      </c>
      <c r="B237" s="11" t="s">
        <v>288</v>
      </c>
      <c r="C237" s="12">
        <v>71</v>
      </c>
      <c r="D237" s="13">
        <v>82</v>
      </c>
      <c r="E237" s="22">
        <v>64</v>
      </c>
      <c r="F237" s="23">
        <v>64</v>
      </c>
      <c r="G237" s="24">
        <v>59</v>
      </c>
      <c r="H237" s="25">
        <v>112</v>
      </c>
      <c r="I237" s="29">
        <v>452</v>
      </c>
      <c r="J237" s="30">
        <v>75.33</v>
      </c>
      <c r="K237" s="1">
        <f>(G237/($G$604+$G$605)+E237/($E$604+$E$605)*N237)/2</f>
        <v>0.535423389781988</v>
      </c>
      <c r="L237" s="1">
        <f>(D237-$E$604-$E$605)/ABS(D237-$D$604)*(($C$604+$C$605)*2/(($C$604+$C$605)*2+110))</f>
        <v>-0.934163969774276</v>
      </c>
      <c r="M237" s="1">
        <f>L237+K237</f>
        <v>-0.398740579992288</v>
      </c>
      <c r="N237" s="1">
        <f>C237*25/(C237+2781)</f>
        <v>0.622370266479663</v>
      </c>
    </row>
    <row r="238" ht="14.55" spans="1:14">
      <c r="A238" s="10">
        <v>165</v>
      </c>
      <c r="B238" s="11" t="s">
        <v>289</v>
      </c>
      <c r="C238" s="12">
        <v>40</v>
      </c>
      <c r="D238" s="13">
        <v>20</v>
      </c>
      <c r="E238" s="22">
        <v>30</v>
      </c>
      <c r="F238" s="23">
        <v>40</v>
      </c>
      <c r="G238" s="24">
        <v>80</v>
      </c>
      <c r="H238" s="25">
        <v>55</v>
      </c>
      <c r="I238" s="29">
        <v>265</v>
      </c>
      <c r="J238" s="30">
        <v>44.17</v>
      </c>
      <c r="K238" s="1">
        <f>(G238/($G$604+$G$605)+E238/($E$604+$E$605)*N238)/2</f>
        <v>0.500073661618755</v>
      </c>
      <c r="L238" s="1">
        <f>(D238-$E$604-$E$605)/ABS(D238-$D$604)*(($C$604+$C$605)*2/(($C$604+$C$605)*2+110))</f>
        <v>-0.90436546095584</v>
      </c>
      <c r="M238" s="1">
        <f>L238+K238</f>
        <v>-0.404291799337085</v>
      </c>
      <c r="N238" s="1">
        <f>C238*25/(C238+2781)</f>
        <v>0.354484225451967</v>
      </c>
    </row>
    <row r="239" ht="14.55" spans="1:14">
      <c r="A239" s="10">
        <v>365</v>
      </c>
      <c r="B239" s="11" t="s">
        <v>290</v>
      </c>
      <c r="C239" s="12">
        <v>110</v>
      </c>
      <c r="D239" s="13">
        <v>80</v>
      </c>
      <c r="E239" s="22">
        <v>90</v>
      </c>
      <c r="F239" s="23">
        <v>95</v>
      </c>
      <c r="G239" s="24">
        <v>90</v>
      </c>
      <c r="H239" s="25">
        <v>65</v>
      </c>
      <c r="I239" s="29">
        <v>530</v>
      </c>
      <c r="J239" s="30">
        <v>88.33</v>
      </c>
      <c r="K239" s="1">
        <f>(G239/($G$604+$G$605)+E239/($E$604+$E$605)*N239)/2</f>
        <v>0.946184792331993</v>
      </c>
      <c r="L239" s="1">
        <f>(D239-$E$604-$E$605)/ABS(D239-$D$604)*(($C$604+$C$605)*2/(($C$604+$C$605)*2+110))</f>
        <v>-1.35700451472166</v>
      </c>
      <c r="M239" s="1">
        <f>L239+K239</f>
        <v>-0.410819722389666</v>
      </c>
      <c r="N239" s="1">
        <f>C239*25/(C239+2781)</f>
        <v>0.951227948806641</v>
      </c>
    </row>
    <row r="240" ht="14.55" spans="1:14">
      <c r="A240" s="10">
        <v>615</v>
      </c>
      <c r="B240" s="11" t="s">
        <v>291</v>
      </c>
      <c r="C240" s="12">
        <v>70</v>
      </c>
      <c r="D240" s="13">
        <v>50</v>
      </c>
      <c r="E240" s="22">
        <v>30</v>
      </c>
      <c r="F240" s="23">
        <v>95</v>
      </c>
      <c r="G240" s="24">
        <v>135</v>
      </c>
      <c r="H240" s="25">
        <v>105</v>
      </c>
      <c r="I240" s="29">
        <v>485</v>
      </c>
      <c r="J240" s="30">
        <v>80.83</v>
      </c>
      <c r="K240" s="1">
        <f>(G240/($G$604+$G$605)+E240/($E$604+$E$605)*N240)/2</f>
        <v>0.846316276003326</v>
      </c>
      <c r="L240" s="1">
        <f>(D240-$E$604-$E$605)/ABS(D240-$D$604)*(($C$604+$C$605)*2/(($C$604+$C$605)*2+110))</f>
        <v>-1.2732891152826</v>
      </c>
      <c r="M240" s="1">
        <f>L240+K240</f>
        <v>-0.426972839279279</v>
      </c>
      <c r="N240" s="1">
        <f>C240*25/(C240+2781)</f>
        <v>0.61381971238162</v>
      </c>
    </row>
    <row r="241" ht="14.55" spans="1:14">
      <c r="A241" s="10">
        <v>175</v>
      </c>
      <c r="B241" s="11" t="s">
        <v>292</v>
      </c>
      <c r="C241" s="12">
        <v>35</v>
      </c>
      <c r="D241" s="13">
        <v>20</v>
      </c>
      <c r="E241" s="22">
        <v>65</v>
      </c>
      <c r="F241" s="23">
        <v>40</v>
      </c>
      <c r="G241" s="24">
        <v>65</v>
      </c>
      <c r="H241" s="25">
        <v>20</v>
      </c>
      <c r="I241" s="29">
        <v>245</v>
      </c>
      <c r="J241" s="30">
        <v>40.83</v>
      </c>
      <c r="K241" s="1">
        <f>(G241/($G$604+$G$605)+E241/($E$604+$E$605)*N241)/2</f>
        <v>0.466504138682886</v>
      </c>
      <c r="L241" s="1">
        <f>(D241-$E$604-$E$605)/ABS(D241-$D$604)*(($C$604+$C$605)*2/(($C$604+$C$605)*2+110))</f>
        <v>-0.90436546095584</v>
      </c>
      <c r="M241" s="1">
        <f>L241+K241</f>
        <v>-0.437861322272953</v>
      </c>
      <c r="N241" s="1">
        <f>C241*25/(C241+2781)</f>
        <v>0.310724431818182</v>
      </c>
    </row>
    <row r="242" ht="14.55" spans="1:14">
      <c r="A242" s="10">
        <v>360</v>
      </c>
      <c r="B242" s="11" t="s">
        <v>293</v>
      </c>
      <c r="C242" s="12">
        <v>95</v>
      </c>
      <c r="D242" s="13">
        <v>23</v>
      </c>
      <c r="E242" s="22">
        <v>48</v>
      </c>
      <c r="F242" s="23">
        <v>23</v>
      </c>
      <c r="G242" s="24">
        <v>48</v>
      </c>
      <c r="H242" s="25">
        <v>23</v>
      </c>
      <c r="I242" s="29">
        <v>260</v>
      </c>
      <c r="J242" s="30">
        <v>43.33</v>
      </c>
      <c r="K242" s="1">
        <f>(G242/($G$604+$G$605)+E242/($E$604+$E$605)*N242)/2</f>
        <v>0.473272747712026</v>
      </c>
      <c r="L242" s="1">
        <f>(D242-$E$604-$E$605)/ABS(D242-$D$604)*(($C$604+$C$605)*2/(($C$604+$C$605)*2+110))</f>
        <v>-0.921183221998214</v>
      </c>
      <c r="M242" s="1">
        <f>L242+K242</f>
        <v>-0.447910474286188</v>
      </c>
      <c r="N242" s="1">
        <f>C242*25/(C242+2781)</f>
        <v>0.825799721835883</v>
      </c>
    </row>
    <row r="243" ht="14.55" spans="1:14">
      <c r="A243" s="10">
        <v>410</v>
      </c>
      <c r="B243" s="11" t="s">
        <v>294</v>
      </c>
      <c r="C243" s="12">
        <v>30</v>
      </c>
      <c r="D243" s="13">
        <v>42</v>
      </c>
      <c r="E243" s="22">
        <v>118</v>
      </c>
      <c r="F243" s="23">
        <v>42</v>
      </c>
      <c r="G243" s="24">
        <v>88</v>
      </c>
      <c r="H243" s="25">
        <v>30</v>
      </c>
      <c r="I243" s="29">
        <v>350</v>
      </c>
      <c r="J243" s="30">
        <v>58.33</v>
      </c>
      <c r="K243" s="1">
        <f>(G243/($G$604+$G$605)+E243/($E$604+$E$605)*N243)/2</f>
        <v>0.653137245756288</v>
      </c>
      <c r="L243" s="1">
        <f>(D243-$E$604-$E$605)/ABS(D243-$D$604)*(($C$604+$C$605)*2/(($C$604+$C$605)*2+110))</f>
        <v>-1.1042242917146</v>
      </c>
      <c r="M243" s="1">
        <f>L243+K243</f>
        <v>-0.451087045958311</v>
      </c>
      <c r="N243" s="1">
        <f>C243*25/(C243+2781)</f>
        <v>0.266808964781217</v>
      </c>
    </row>
    <row r="244" ht="14.55" spans="1:14">
      <c r="A244" s="10">
        <v>72</v>
      </c>
      <c r="B244" s="11" t="s">
        <v>295</v>
      </c>
      <c r="C244" s="12">
        <v>40</v>
      </c>
      <c r="D244" s="13">
        <v>40</v>
      </c>
      <c r="E244" s="22">
        <v>35</v>
      </c>
      <c r="F244" s="23">
        <v>50</v>
      </c>
      <c r="G244" s="24">
        <v>100</v>
      </c>
      <c r="H244" s="25">
        <v>70</v>
      </c>
      <c r="I244" s="29">
        <v>335</v>
      </c>
      <c r="J244" s="30">
        <v>55.83</v>
      </c>
      <c r="K244" s="1">
        <f>(G244/($G$604+$G$605)+E244/($E$604+$E$605)*N244)/2</f>
        <v>0.620476090128829</v>
      </c>
      <c r="L244" s="1">
        <f>(D244-$E$604-$E$605)/ABS(D244-$D$604)*(($C$604+$C$605)*2/(($C$604+$C$605)*2+110))</f>
        <v>-1.07491538884596</v>
      </c>
      <c r="M244" s="1">
        <f>L244+K244</f>
        <v>-0.454439298717135</v>
      </c>
      <c r="N244" s="1">
        <f>C244*25/(C244+2781)</f>
        <v>0.354484225451967</v>
      </c>
    </row>
    <row r="245" ht="14.55" spans="1:14">
      <c r="A245" s="10">
        <v>440</v>
      </c>
      <c r="B245" s="11" t="s">
        <v>296</v>
      </c>
      <c r="C245" s="12">
        <v>100</v>
      </c>
      <c r="D245" s="13">
        <v>5</v>
      </c>
      <c r="E245" s="22">
        <v>5</v>
      </c>
      <c r="F245" s="23">
        <v>15</v>
      </c>
      <c r="G245" s="24">
        <v>65</v>
      </c>
      <c r="H245" s="25">
        <v>30</v>
      </c>
      <c r="I245" s="29">
        <v>220</v>
      </c>
      <c r="J245" s="30">
        <v>36.67</v>
      </c>
      <c r="K245" s="1">
        <f>(G245/($G$604+$G$605)+E245/($E$604+$E$605)*N245)/2</f>
        <v>0.383903247245226</v>
      </c>
      <c r="L245" s="1">
        <f>(D245-$E$604-$E$605)/ABS(D245-$D$604)*(($C$604+$C$605)*2/(($C$604+$C$605)*2+110))</f>
        <v>-0.842660675526214</v>
      </c>
      <c r="M245" s="1">
        <f>L245+K245</f>
        <v>-0.458757428280988</v>
      </c>
      <c r="N245" s="1">
        <f>C245*25/(C245+2781)</f>
        <v>0.867754251995835</v>
      </c>
    </row>
    <row r="246" ht="14.55" spans="1:14">
      <c r="A246" s="10">
        <v>562</v>
      </c>
      <c r="B246" s="11" t="s">
        <v>297</v>
      </c>
      <c r="C246" s="12">
        <v>38</v>
      </c>
      <c r="D246" s="13">
        <v>30</v>
      </c>
      <c r="E246" s="22">
        <v>85</v>
      </c>
      <c r="F246" s="23">
        <v>55</v>
      </c>
      <c r="G246" s="24">
        <v>65</v>
      </c>
      <c r="H246" s="25">
        <v>30</v>
      </c>
      <c r="I246" s="29">
        <v>303</v>
      </c>
      <c r="J246" s="30">
        <v>50.5</v>
      </c>
      <c r="K246" s="1">
        <f>(G246/($G$604+$G$605)+E246/($E$604+$E$605)*N246)/2</f>
        <v>0.510506134160423</v>
      </c>
      <c r="L246" s="1">
        <f>(D246-$E$604-$E$605)/ABS(D246-$D$604)*(($C$604+$C$605)*2/(($C$604+$C$605)*2+110))</f>
        <v>-0.969632034093353</v>
      </c>
      <c r="M246" s="1">
        <f>L246+K246</f>
        <v>-0.45912589993293</v>
      </c>
      <c r="N246" s="1">
        <f>C246*25/(C246+2781)</f>
        <v>0.336998935792834</v>
      </c>
    </row>
    <row r="247" ht="14.55" spans="1:14">
      <c r="A247" s="10">
        <v>417</v>
      </c>
      <c r="B247" s="11" t="s">
        <v>298</v>
      </c>
      <c r="C247" s="12">
        <v>60</v>
      </c>
      <c r="D247" s="13">
        <v>45</v>
      </c>
      <c r="E247" s="22">
        <v>70</v>
      </c>
      <c r="F247" s="23">
        <v>45</v>
      </c>
      <c r="G247" s="24">
        <v>90</v>
      </c>
      <c r="H247" s="25">
        <v>95</v>
      </c>
      <c r="I247" s="29">
        <v>405</v>
      </c>
      <c r="J247" s="30">
        <v>67.5</v>
      </c>
      <c r="K247" s="1">
        <f>(G247/($G$604+$G$605)+E247/($E$604+$E$605)*N247)/2</f>
        <v>0.692773684486565</v>
      </c>
      <c r="L247" s="1">
        <f>(D247-$E$604-$E$605)/ABS(D247-$D$604)*(($C$604+$C$605)*2/(($C$604+$C$605)*2+110))</f>
        <v>-1.15614636956671</v>
      </c>
      <c r="M247" s="1">
        <f>L247+K247</f>
        <v>-0.463372685080147</v>
      </c>
      <c r="N247" s="1">
        <f>C247*25/(C247+2781)</f>
        <v>0.527983104540655</v>
      </c>
    </row>
    <row r="248" ht="14.55" spans="1:14">
      <c r="A248" s="10">
        <v>416</v>
      </c>
      <c r="B248" s="11" t="s">
        <v>299</v>
      </c>
      <c r="C248" s="12">
        <v>70</v>
      </c>
      <c r="D248" s="13">
        <v>80</v>
      </c>
      <c r="E248" s="22">
        <v>102</v>
      </c>
      <c r="F248" s="23">
        <v>80</v>
      </c>
      <c r="G248" s="24">
        <v>102</v>
      </c>
      <c r="H248" s="25">
        <v>40</v>
      </c>
      <c r="I248" s="29">
        <v>474</v>
      </c>
      <c r="J248" s="30">
        <v>79</v>
      </c>
      <c r="K248" s="1">
        <f>(G248/($G$604+$G$605)+E248/($E$604+$E$605)*N248)/2</f>
        <v>0.893082721644202</v>
      </c>
      <c r="L248" s="1">
        <f>(D248-$E$604-$E$605)/ABS(D248-$D$604)*(($C$604+$C$605)*2/(($C$604+$C$605)*2+110))</f>
        <v>-1.35700451472166</v>
      </c>
      <c r="M248" s="1">
        <f>L248+K248</f>
        <v>-0.463921793077457</v>
      </c>
      <c r="N248" s="1">
        <f>C248*25/(C248+2781)</f>
        <v>0.61381971238162</v>
      </c>
    </row>
    <row r="249" ht="14.55" spans="1:14">
      <c r="A249" s="10">
        <v>312</v>
      </c>
      <c r="B249" s="11" t="s">
        <v>300</v>
      </c>
      <c r="C249" s="12">
        <v>60</v>
      </c>
      <c r="D249" s="13">
        <v>40</v>
      </c>
      <c r="E249" s="22">
        <v>50</v>
      </c>
      <c r="F249" s="23">
        <v>75</v>
      </c>
      <c r="G249" s="24">
        <v>85</v>
      </c>
      <c r="H249" s="25">
        <v>95</v>
      </c>
      <c r="I249" s="29">
        <v>405</v>
      </c>
      <c r="J249" s="30">
        <v>67.5</v>
      </c>
      <c r="K249" s="1">
        <f>(G249/($G$604+$G$605)+E249/($E$604+$E$605)*N249)/2</f>
        <v>0.609979174165566</v>
      </c>
      <c r="L249" s="1">
        <f>(D249-$E$604-$E$605)/ABS(D249-$D$604)*(($C$604+$C$605)*2/(($C$604+$C$605)*2+110))</f>
        <v>-1.07491538884596</v>
      </c>
      <c r="M249" s="1">
        <f>L249+K249</f>
        <v>-0.464936214680398</v>
      </c>
      <c r="N249" s="1">
        <f>C249*25/(C249+2781)</f>
        <v>0.527983104540655</v>
      </c>
    </row>
    <row r="250" ht="14.55" spans="1:14">
      <c r="A250" s="10">
        <v>183</v>
      </c>
      <c r="B250" s="11" t="s">
        <v>301</v>
      </c>
      <c r="C250" s="12">
        <v>70</v>
      </c>
      <c r="D250" s="13">
        <v>20</v>
      </c>
      <c r="E250" s="22">
        <v>50</v>
      </c>
      <c r="F250" s="23">
        <v>20</v>
      </c>
      <c r="G250" s="24">
        <v>50</v>
      </c>
      <c r="H250" s="25">
        <v>40</v>
      </c>
      <c r="I250" s="29">
        <v>250</v>
      </c>
      <c r="J250" s="30">
        <v>41.67</v>
      </c>
      <c r="K250" s="1">
        <f>(G250/($G$604+$G$605)+E250/($E$604+$E$605)*N250)/2</f>
        <v>0.437785647864805</v>
      </c>
      <c r="L250" s="1">
        <f>(D250-$E$604-$E$605)/ABS(D250-$D$604)*(($C$604+$C$605)*2/(($C$604+$C$605)*2+110))</f>
        <v>-0.90436546095584</v>
      </c>
      <c r="M250" s="1">
        <f>L250+K250</f>
        <v>-0.466579813091035</v>
      </c>
      <c r="N250" s="1">
        <f>C250*25/(C250+2781)</f>
        <v>0.61381971238162</v>
      </c>
    </row>
    <row r="251" ht="14.55" spans="1:14">
      <c r="A251" s="10">
        <v>184</v>
      </c>
      <c r="B251" s="11" t="s">
        <v>302</v>
      </c>
      <c r="C251" s="12">
        <v>100</v>
      </c>
      <c r="D251" s="13">
        <v>50</v>
      </c>
      <c r="E251" s="22">
        <v>80</v>
      </c>
      <c r="F251" s="23">
        <v>50</v>
      </c>
      <c r="G251" s="24">
        <v>80</v>
      </c>
      <c r="H251" s="25">
        <v>50</v>
      </c>
      <c r="I251" s="29">
        <v>410</v>
      </c>
      <c r="J251" s="30">
        <v>68.33</v>
      </c>
      <c r="K251" s="1">
        <f>(G251/($G$604+$G$605)+E251/($E$604+$E$605)*N251)/2</f>
        <v>0.806270129322996</v>
      </c>
      <c r="L251" s="1">
        <f>(D251-$E$604-$E$605)/ABS(D251-$D$604)*(($C$604+$C$605)*2/(($C$604+$C$605)*2+110))</f>
        <v>-1.2732891152826</v>
      </c>
      <c r="M251" s="1">
        <f>L251+K251</f>
        <v>-0.467018985959609</v>
      </c>
      <c r="N251" s="1">
        <f>C251*25/(C251+2781)</f>
        <v>0.867754251995835</v>
      </c>
    </row>
    <row r="252" ht="14.55" spans="1:14">
      <c r="A252" s="10">
        <v>299</v>
      </c>
      <c r="B252" s="11" t="s">
        <v>303</v>
      </c>
      <c r="C252" s="12">
        <v>30</v>
      </c>
      <c r="D252" s="13">
        <v>45</v>
      </c>
      <c r="E252" s="22">
        <v>135</v>
      </c>
      <c r="F252" s="23">
        <v>45</v>
      </c>
      <c r="G252" s="24">
        <v>90</v>
      </c>
      <c r="H252" s="25">
        <v>30</v>
      </c>
      <c r="I252" s="29">
        <v>375</v>
      </c>
      <c r="J252" s="30">
        <v>62.5</v>
      </c>
      <c r="K252" s="1">
        <f>(G252/($G$604+$G$605)+E252/($E$604+$E$605)*N252)/2</f>
        <v>0.68787957228547</v>
      </c>
      <c r="L252" s="1">
        <f>(D252-$E$604-$E$605)/ABS(D252-$D$604)*(($C$604+$C$605)*2/(($C$604+$C$605)*2+110))</f>
        <v>-1.15614636956671</v>
      </c>
      <c r="M252" s="1">
        <f>L252+K252</f>
        <v>-0.468266797281241</v>
      </c>
      <c r="N252" s="1">
        <f>C252*25/(C252+2781)</f>
        <v>0.266808964781217</v>
      </c>
    </row>
    <row r="253" ht="14.55" spans="1:14">
      <c r="A253" s="10">
        <v>517</v>
      </c>
      <c r="B253" s="11" t="s">
        <v>304</v>
      </c>
      <c r="C253" s="12">
        <v>76</v>
      </c>
      <c r="D253" s="13">
        <v>25</v>
      </c>
      <c r="E253" s="22">
        <v>45</v>
      </c>
      <c r="F253" s="23">
        <v>67</v>
      </c>
      <c r="G253" s="24">
        <v>55</v>
      </c>
      <c r="H253" s="25">
        <v>24</v>
      </c>
      <c r="I253" s="29">
        <v>292</v>
      </c>
      <c r="J253" s="30">
        <v>48.67</v>
      </c>
      <c r="K253" s="1">
        <f>(G253/($G$604+$G$605)+E253/($E$604+$E$605)*N253)/2</f>
        <v>0.461596281744477</v>
      </c>
      <c r="L253" s="1">
        <f>(D253-$E$604-$E$605)/ABS(D253-$D$604)*(($C$604+$C$605)*2/(($C$604+$C$605)*2+110))</f>
        <v>-0.93357229227738</v>
      </c>
      <c r="M253" s="1">
        <f>L253+K253</f>
        <v>-0.471976010532903</v>
      </c>
      <c r="N253" s="1">
        <f>C253*25/(C253+2781)</f>
        <v>0.665033251662583</v>
      </c>
    </row>
    <row r="254" ht="14.55" spans="1:14">
      <c r="A254" s="10">
        <v>592</v>
      </c>
      <c r="B254" s="11" t="s">
        <v>305</v>
      </c>
      <c r="C254" s="12">
        <v>55</v>
      </c>
      <c r="D254" s="13">
        <v>40</v>
      </c>
      <c r="E254" s="22">
        <v>50</v>
      </c>
      <c r="F254" s="23">
        <v>65</v>
      </c>
      <c r="G254" s="24">
        <v>85</v>
      </c>
      <c r="H254" s="25">
        <v>40</v>
      </c>
      <c r="I254" s="29">
        <v>335</v>
      </c>
      <c r="J254" s="30">
        <v>55.83</v>
      </c>
      <c r="K254" s="1">
        <f>(G254/($G$604+$G$605)+E254/($E$604+$E$605)*N254)/2</f>
        <v>0.598742670686632</v>
      </c>
      <c r="L254" s="1">
        <f>(D254-$E$604-$E$605)/ABS(D254-$D$604)*(($C$604+$C$605)*2/(($C$604+$C$605)*2+110))</f>
        <v>-1.07491538884596</v>
      </c>
      <c r="M254" s="1">
        <f>L254+K254</f>
        <v>-0.476172718159332</v>
      </c>
      <c r="N254" s="1">
        <f>C254*25/(C254+2781)</f>
        <v>0.484837799717913</v>
      </c>
    </row>
    <row r="255" ht="14.55" spans="1:14">
      <c r="A255" s="10">
        <v>233</v>
      </c>
      <c r="B255" s="11" t="s">
        <v>306</v>
      </c>
      <c r="C255" s="12">
        <v>85</v>
      </c>
      <c r="D255" s="13">
        <v>80</v>
      </c>
      <c r="E255" s="22">
        <v>90</v>
      </c>
      <c r="F255" s="23">
        <v>105</v>
      </c>
      <c r="G255" s="24">
        <v>95</v>
      </c>
      <c r="H255" s="25">
        <v>60</v>
      </c>
      <c r="I255" s="29">
        <v>515</v>
      </c>
      <c r="J255" s="30">
        <v>85.83</v>
      </c>
      <c r="K255" s="1">
        <f>(G255/($G$604+$G$605)+E255/($E$604+$E$605)*N255)/2</f>
        <v>0.875638158100065</v>
      </c>
      <c r="L255" s="1">
        <f>(D255-$E$604-$E$605)/ABS(D255-$D$604)*(($C$604+$C$605)*2/(($C$604+$C$605)*2+110))</f>
        <v>-1.35700451472166</v>
      </c>
      <c r="M255" s="1">
        <f>L255+K255</f>
        <v>-0.481366356621594</v>
      </c>
      <c r="N255" s="1">
        <f>C255*25/(C255+2781)</f>
        <v>0.741451500348918</v>
      </c>
    </row>
    <row r="256" ht="14.55" spans="1:14">
      <c r="A256" s="10">
        <v>518</v>
      </c>
      <c r="B256" s="11" t="s">
        <v>307</v>
      </c>
      <c r="C256" s="12">
        <v>116</v>
      </c>
      <c r="D256" s="13">
        <v>55</v>
      </c>
      <c r="E256" s="22">
        <v>85</v>
      </c>
      <c r="F256" s="23">
        <v>107</v>
      </c>
      <c r="G256" s="24">
        <v>95</v>
      </c>
      <c r="H256" s="25">
        <v>29</v>
      </c>
      <c r="I256" s="29">
        <v>487</v>
      </c>
      <c r="J256" s="30">
        <v>81.17</v>
      </c>
      <c r="K256" s="1">
        <f>(G256/($G$604+$G$605)+E256/($E$604+$E$605)*N256)/2</f>
        <v>0.971255905809094</v>
      </c>
      <c r="L256" s="1">
        <f>(D256-$E$604-$E$605)/ABS(D256-$D$604)*(($C$604+$C$605)*2/(($C$604+$C$605)*2+110))</f>
        <v>-1.45691619485441</v>
      </c>
      <c r="M256" s="1">
        <f>L256+K256</f>
        <v>-0.485660289045318</v>
      </c>
      <c r="N256" s="1">
        <f>C256*25/(C256+2781)</f>
        <v>1.0010355540214</v>
      </c>
    </row>
    <row r="257" ht="14.55" spans="1:14">
      <c r="A257" s="10">
        <v>355</v>
      </c>
      <c r="B257" s="11" t="s">
        <v>308</v>
      </c>
      <c r="C257" s="12">
        <v>20</v>
      </c>
      <c r="D257" s="13">
        <v>40</v>
      </c>
      <c r="E257" s="22">
        <v>90</v>
      </c>
      <c r="F257" s="23">
        <v>30</v>
      </c>
      <c r="G257" s="24">
        <v>90</v>
      </c>
      <c r="H257" s="25">
        <v>25</v>
      </c>
      <c r="I257" s="29">
        <v>295</v>
      </c>
      <c r="J257" s="30">
        <v>49.17</v>
      </c>
      <c r="K257" s="1">
        <f>(G257/($G$604+$G$605)+E257/($E$604+$E$605)*N257)/2</f>
        <v>0.583948082493261</v>
      </c>
      <c r="L257" s="1">
        <f>(D257-$E$604-$E$605)/ABS(D257-$D$604)*(($C$604+$C$605)*2/(($C$604+$C$605)*2+110))</f>
        <v>-1.07491538884596</v>
      </c>
      <c r="M257" s="1">
        <f>L257+K257</f>
        <v>-0.490967306352704</v>
      </c>
      <c r="N257" s="1">
        <f>C257*25/(C257+2781)</f>
        <v>0.178507675830061</v>
      </c>
    </row>
    <row r="258" ht="14.55" spans="1:14">
      <c r="A258" s="10">
        <v>575</v>
      </c>
      <c r="B258" s="11" t="s">
        <v>309</v>
      </c>
      <c r="C258" s="12">
        <v>60</v>
      </c>
      <c r="D258" s="13">
        <v>45</v>
      </c>
      <c r="E258" s="22">
        <v>70</v>
      </c>
      <c r="F258" s="23">
        <v>75</v>
      </c>
      <c r="G258" s="24">
        <v>85</v>
      </c>
      <c r="H258" s="25">
        <v>55</v>
      </c>
      <c r="I258" s="29">
        <v>390</v>
      </c>
      <c r="J258" s="30">
        <v>65</v>
      </c>
      <c r="K258" s="1">
        <f>(G258/($G$604+$G$605)+E258/($E$604+$E$605)*N258)/2</f>
        <v>0.664981070806354</v>
      </c>
      <c r="L258" s="1">
        <f>(D258-$E$604-$E$605)/ABS(D258-$D$604)*(($C$604+$C$605)*2/(($C$604+$C$605)*2+110))</f>
        <v>-1.15614636956671</v>
      </c>
      <c r="M258" s="1">
        <f>L258+K258</f>
        <v>-0.491165298760358</v>
      </c>
      <c r="N258" s="1">
        <f>C258*25/(C258+2781)</f>
        <v>0.527983104540655</v>
      </c>
    </row>
    <row r="259" ht="14.55" spans="1:14">
      <c r="A259" s="10">
        <v>370</v>
      </c>
      <c r="B259" s="11" t="s">
        <v>310</v>
      </c>
      <c r="C259" s="12">
        <v>43</v>
      </c>
      <c r="D259" s="13">
        <v>30</v>
      </c>
      <c r="E259" s="22">
        <v>55</v>
      </c>
      <c r="F259" s="23">
        <v>40</v>
      </c>
      <c r="G259" s="24">
        <v>65</v>
      </c>
      <c r="H259" s="25">
        <v>97</v>
      </c>
      <c r="I259" s="29">
        <v>330</v>
      </c>
      <c r="J259" s="30">
        <v>55</v>
      </c>
      <c r="K259" s="1">
        <f>(G259/($G$604+$G$605)+E259/($E$604+$E$605)*N259)/2</f>
        <v>0.470356096133316</v>
      </c>
      <c r="L259" s="1">
        <f>(D259-$E$604-$E$605)/ABS(D259-$D$604)*(($C$604+$C$605)*2/(($C$604+$C$605)*2+110))</f>
        <v>-0.969632034093353</v>
      </c>
      <c r="M259" s="1">
        <f>L259+K259</f>
        <v>-0.499275937960037</v>
      </c>
      <c r="N259" s="1">
        <f>C259*25/(C259+2781)</f>
        <v>0.380665722379603</v>
      </c>
    </row>
    <row r="260" ht="14.55" spans="1:14">
      <c r="A260" s="10">
        <v>574</v>
      </c>
      <c r="B260" s="11" t="s">
        <v>311</v>
      </c>
      <c r="C260" s="12">
        <v>45</v>
      </c>
      <c r="D260" s="13">
        <v>30</v>
      </c>
      <c r="E260" s="22">
        <v>50</v>
      </c>
      <c r="F260" s="23">
        <v>55</v>
      </c>
      <c r="G260" s="24">
        <v>65</v>
      </c>
      <c r="H260" s="25">
        <v>45</v>
      </c>
      <c r="I260" s="29">
        <v>290</v>
      </c>
      <c r="J260" s="30">
        <v>48.33</v>
      </c>
      <c r="K260" s="1">
        <f>(G260/($G$604+$G$605)+E260/($E$604+$E$605)*N260)/2</f>
        <v>0.464979925531496</v>
      </c>
      <c r="L260" s="1">
        <f>(D260-$E$604-$E$605)/ABS(D260-$D$604)*(($C$604+$C$605)*2/(($C$604+$C$605)*2+110))</f>
        <v>-0.969632034093353</v>
      </c>
      <c r="M260" s="1">
        <f>L260+K260</f>
        <v>-0.504652108561857</v>
      </c>
      <c r="N260" s="1">
        <f>C260*25/(C260+2781)</f>
        <v>0.398089171974522</v>
      </c>
    </row>
    <row r="261" ht="14.55" spans="1:14">
      <c r="A261" s="10">
        <v>182</v>
      </c>
      <c r="B261" s="11" t="s">
        <v>312</v>
      </c>
      <c r="C261" s="12">
        <v>75</v>
      </c>
      <c r="D261" s="13">
        <v>80</v>
      </c>
      <c r="E261" s="22">
        <v>85</v>
      </c>
      <c r="F261" s="23">
        <v>90</v>
      </c>
      <c r="G261" s="24">
        <v>100</v>
      </c>
      <c r="H261" s="25">
        <v>50</v>
      </c>
      <c r="I261" s="29">
        <v>480</v>
      </c>
      <c r="J261" s="30">
        <v>80</v>
      </c>
      <c r="K261" s="1">
        <f>(G261/($G$604+$G$605)+E261/($E$604+$E$605)*N261)/2</f>
        <v>0.846515198374466</v>
      </c>
      <c r="L261" s="1">
        <f>(D261-$E$604-$E$605)/ABS(D261-$D$604)*(($C$604+$C$605)*2/(($C$604+$C$605)*2+110))</f>
        <v>-1.35700451472166</v>
      </c>
      <c r="M261" s="1">
        <f>L261+K261</f>
        <v>-0.510489316347193</v>
      </c>
      <c r="N261" s="1">
        <f>C261*25/(C261+2781)</f>
        <v>0.656512605042017</v>
      </c>
    </row>
    <row r="262" ht="14.55" spans="1:14">
      <c r="A262" s="10">
        <v>164</v>
      </c>
      <c r="B262" s="11" t="s">
        <v>313</v>
      </c>
      <c r="C262" s="12">
        <v>100</v>
      </c>
      <c r="D262" s="13">
        <v>50</v>
      </c>
      <c r="E262" s="22">
        <v>50</v>
      </c>
      <c r="F262" s="23">
        <v>76</v>
      </c>
      <c r="G262" s="24">
        <v>96</v>
      </c>
      <c r="H262" s="25">
        <v>70</v>
      </c>
      <c r="I262" s="29">
        <v>442</v>
      </c>
      <c r="J262" s="30">
        <v>73.67</v>
      </c>
      <c r="K262" s="1">
        <f>(G262/($G$604+$G$605)+E262/($E$604+$E$605)*N262)/2</f>
        <v>0.759610876684819</v>
      </c>
      <c r="L262" s="1">
        <f>(D262-$E$604-$E$605)/ABS(D262-$D$604)*(($C$604+$C$605)*2/(($C$604+$C$605)*2+110))</f>
        <v>-1.2732891152826</v>
      </c>
      <c r="M262" s="1">
        <f>L262+K262</f>
        <v>-0.513678238597786</v>
      </c>
      <c r="N262" s="1">
        <f>C262*25/(C262+2781)</f>
        <v>0.867754251995835</v>
      </c>
    </row>
    <row r="263" ht="14.55" spans="1:14">
      <c r="A263" s="10">
        <v>406</v>
      </c>
      <c r="B263" s="11" t="s">
        <v>314</v>
      </c>
      <c r="C263" s="12">
        <v>40</v>
      </c>
      <c r="D263" s="13">
        <v>30</v>
      </c>
      <c r="E263" s="22">
        <v>35</v>
      </c>
      <c r="F263" s="23">
        <v>50</v>
      </c>
      <c r="G263" s="24">
        <v>70</v>
      </c>
      <c r="H263" s="25">
        <v>55</v>
      </c>
      <c r="I263" s="29">
        <v>280</v>
      </c>
      <c r="J263" s="30">
        <v>46.67</v>
      </c>
      <c r="K263" s="1">
        <f>(G263/($G$604+$G$605)+E263/($E$604+$E$605)*N263)/2</f>
        <v>0.45372040804756</v>
      </c>
      <c r="L263" s="1">
        <f>(D263-$E$604-$E$605)/ABS(D263-$D$604)*(($C$604+$C$605)*2/(($C$604+$C$605)*2+110))</f>
        <v>-0.969632034093353</v>
      </c>
      <c r="M263" s="1">
        <f>L263+K263</f>
        <v>-0.515911626045794</v>
      </c>
      <c r="N263" s="1">
        <f>C263*25/(C263+2781)</f>
        <v>0.354484225451967</v>
      </c>
    </row>
    <row r="264" ht="14.55" spans="1:14">
      <c r="A264" s="10">
        <v>241</v>
      </c>
      <c r="B264" s="11" t="s">
        <v>315</v>
      </c>
      <c r="C264" s="12">
        <v>95</v>
      </c>
      <c r="D264" s="13">
        <v>80</v>
      </c>
      <c r="E264" s="22">
        <v>105</v>
      </c>
      <c r="F264" s="23">
        <v>40</v>
      </c>
      <c r="G264" s="24">
        <v>70</v>
      </c>
      <c r="H264" s="25">
        <v>100</v>
      </c>
      <c r="I264" s="29">
        <v>490</v>
      </c>
      <c r="J264" s="30">
        <v>81.67</v>
      </c>
      <c r="K264" s="1">
        <f>(G264/($G$604+$G$605)+E264/($E$604+$E$605)*N264)/2</f>
        <v>0.840735839858575</v>
      </c>
      <c r="L264" s="1">
        <f>(D264-$E$604-$E$605)/ABS(D264-$D$604)*(($C$604+$C$605)*2/(($C$604+$C$605)*2+110))</f>
        <v>-1.35700451472166</v>
      </c>
      <c r="M264" s="1">
        <f>L264+K264</f>
        <v>-0.516268674863084</v>
      </c>
      <c r="N264" s="1">
        <f>C264*25/(C264+2781)</f>
        <v>0.825799721835883</v>
      </c>
    </row>
    <row r="265" ht="14.55" spans="1:14">
      <c r="A265" s="10">
        <v>616</v>
      </c>
      <c r="B265" s="11" t="s">
        <v>316</v>
      </c>
      <c r="C265" s="12">
        <v>50</v>
      </c>
      <c r="D265" s="13">
        <v>40</v>
      </c>
      <c r="E265" s="22">
        <v>85</v>
      </c>
      <c r="F265" s="23">
        <v>40</v>
      </c>
      <c r="G265" s="24">
        <v>65</v>
      </c>
      <c r="H265" s="25">
        <v>25</v>
      </c>
      <c r="I265" s="29">
        <v>305</v>
      </c>
      <c r="J265" s="30">
        <v>50.83</v>
      </c>
      <c r="K265" s="1">
        <f>(G265/($G$604+$G$605)+E265/($E$604+$E$605)*N265)/2</f>
        <v>0.556790452149542</v>
      </c>
      <c r="L265" s="1">
        <f>(D265-$E$604-$E$605)/ABS(D265-$D$604)*(($C$604+$C$605)*2/(($C$604+$C$605)*2+110))</f>
        <v>-1.07491538884596</v>
      </c>
      <c r="M265" s="1">
        <f>L265+K265</f>
        <v>-0.518124936696423</v>
      </c>
      <c r="N265" s="1">
        <f>C265*25/(C265+2781)</f>
        <v>0.441540091840339</v>
      </c>
    </row>
    <row r="266" ht="14.55" spans="1:14">
      <c r="A266" s="10">
        <v>333</v>
      </c>
      <c r="B266" s="11" t="s">
        <v>317</v>
      </c>
      <c r="C266" s="12">
        <v>45</v>
      </c>
      <c r="D266" s="13">
        <v>40</v>
      </c>
      <c r="E266" s="22">
        <v>60</v>
      </c>
      <c r="F266" s="23">
        <v>40</v>
      </c>
      <c r="G266" s="24">
        <v>75</v>
      </c>
      <c r="H266" s="25">
        <v>50</v>
      </c>
      <c r="I266" s="29">
        <v>310</v>
      </c>
      <c r="J266" s="30">
        <v>51.67</v>
      </c>
      <c r="K266" s="1">
        <f>(G266/($G$604+$G$605)+E266/($E$604+$E$605)*N266)/2</f>
        <v>0.541300342429669</v>
      </c>
      <c r="L266" s="1">
        <f>(D266-$E$604-$E$605)/ABS(D266-$D$604)*(($C$604+$C$605)*2/(($C$604+$C$605)*2+110))</f>
        <v>-1.07491538884596</v>
      </c>
      <c r="M266" s="1">
        <f>L266+K266</f>
        <v>-0.533615046416296</v>
      </c>
      <c r="N266" s="1">
        <f>C266*25/(C266+2781)</f>
        <v>0.398089171974522</v>
      </c>
    </row>
    <row r="267" ht="14.55" spans="1:14">
      <c r="A267" s="10">
        <v>607</v>
      </c>
      <c r="B267" s="11" t="s">
        <v>318</v>
      </c>
      <c r="C267" s="12">
        <v>50</v>
      </c>
      <c r="D267" s="13">
        <v>30</v>
      </c>
      <c r="E267" s="22">
        <v>55</v>
      </c>
      <c r="F267" s="23">
        <v>65</v>
      </c>
      <c r="G267" s="24">
        <v>55</v>
      </c>
      <c r="H267" s="25">
        <v>20</v>
      </c>
      <c r="I267" s="29">
        <v>275</v>
      </c>
      <c r="J267" s="30">
        <v>45.83</v>
      </c>
      <c r="K267" s="1">
        <f>(G267/($G$604+$G$605)+E267/($E$604+$E$605)*N267)/2</f>
        <v>0.432209998563192</v>
      </c>
      <c r="L267" s="1">
        <f>(D267-$E$604-$E$605)/ABS(D267-$D$604)*(($C$604+$C$605)*2/(($C$604+$C$605)*2+110))</f>
        <v>-0.969632034093353</v>
      </c>
      <c r="M267" s="1">
        <f>L267+K267</f>
        <v>-0.537422035530161</v>
      </c>
      <c r="N267" s="1">
        <f>C267*25/(C267+2781)</f>
        <v>0.441540091840339</v>
      </c>
    </row>
    <row r="268" ht="14.55" spans="1:14">
      <c r="A268" s="10">
        <v>576</v>
      </c>
      <c r="B268" s="11" t="s">
        <v>319</v>
      </c>
      <c r="C268" s="12">
        <v>70</v>
      </c>
      <c r="D268" s="13">
        <v>55</v>
      </c>
      <c r="E268" s="22">
        <v>95</v>
      </c>
      <c r="F268" s="23">
        <v>95</v>
      </c>
      <c r="G268" s="24">
        <v>110</v>
      </c>
      <c r="H268" s="25">
        <v>65</v>
      </c>
      <c r="I268" s="29">
        <v>490</v>
      </c>
      <c r="J268" s="30">
        <v>81.67</v>
      </c>
      <c r="K268" s="1">
        <f>(G268/($G$604+$G$605)+E268/($E$604+$E$605)*N268)/2</f>
        <v>0.915170571983764</v>
      </c>
      <c r="L268" s="1">
        <f>(D268-$E$604-$E$605)/ABS(D268-$D$604)*(($C$604+$C$605)*2/(($C$604+$C$605)*2+110))</f>
        <v>-1.45691619485441</v>
      </c>
      <c r="M268" s="1">
        <f>L268+K268</f>
        <v>-0.541745622870648</v>
      </c>
      <c r="N268" s="1">
        <f>C268*25/(C268+2781)</f>
        <v>0.61381971238162</v>
      </c>
    </row>
    <row r="269" ht="14.55" spans="1:14">
      <c r="A269" s="10">
        <v>227</v>
      </c>
      <c r="B269" s="11" t="s">
        <v>320</v>
      </c>
      <c r="C269" s="12">
        <v>65</v>
      </c>
      <c r="D269" s="13">
        <v>80</v>
      </c>
      <c r="E269" s="22">
        <v>140</v>
      </c>
      <c r="F269" s="23">
        <v>40</v>
      </c>
      <c r="G269" s="24">
        <v>70</v>
      </c>
      <c r="H269" s="25">
        <v>70</v>
      </c>
      <c r="I269" s="29">
        <v>465</v>
      </c>
      <c r="J269" s="30">
        <v>77.5</v>
      </c>
      <c r="K269" s="1">
        <f>(G269/($G$604+$G$605)+E269/($E$604+$E$605)*N269)/2</f>
        <v>0.805461528874786</v>
      </c>
      <c r="L269" s="1">
        <f>(D269-$E$604-$E$605)/ABS(D269-$D$604)*(($C$604+$C$605)*2/(($C$604+$C$605)*2+110))</f>
        <v>-1.35700451472166</v>
      </c>
      <c r="M269" s="1">
        <f>L269+K269</f>
        <v>-0.551542985846873</v>
      </c>
      <c r="N269" s="1">
        <f>C269*25/(C269+2781)</f>
        <v>0.570976809557273</v>
      </c>
    </row>
    <row r="270" ht="14.55" spans="1:14">
      <c r="A270" s="10">
        <v>219</v>
      </c>
      <c r="B270" s="11" t="s">
        <v>321</v>
      </c>
      <c r="C270" s="12">
        <v>50</v>
      </c>
      <c r="D270" s="13">
        <v>50</v>
      </c>
      <c r="E270" s="22">
        <v>120</v>
      </c>
      <c r="F270" s="23">
        <v>80</v>
      </c>
      <c r="G270" s="24">
        <v>80</v>
      </c>
      <c r="H270" s="25">
        <v>30</v>
      </c>
      <c r="I270" s="29">
        <v>410</v>
      </c>
      <c r="J270" s="30">
        <v>68.33</v>
      </c>
      <c r="K270" s="1">
        <f>(G270/($G$604+$G$605)+E270/($E$604+$E$605)*N270)/2</f>
        <v>0.72066272378709</v>
      </c>
      <c r="L270" s="1">
        <f>(D270-$E$604-$E$605)/ABS(D270-$D$604)*(($C$604+$C$605)*2/(($C$604+$C$605)*2+110))</f>
        <v>-1.2732891152826</v>
      </c>
      <c r="M270" s="1">
        <f>L270+K270</f>
        <v>-0.552626391495515</v>
      </c>
      <c r="N270" s="1">
        <f>C270*25/(C270+2781)</f>
        <v>0.441540091840339</v>
      </c>
    </row>
    <row r="271" ht="14.55" spans="1:14">
      <c r="A271" s="10">
        <v>349</v>
      </c>
      <c r="B271" s="11" t="s">
        <v>322</v>
      </c>
      <c r="C271" s="12">
        <v>20</v>
      </c>
      <c r="D271" s="13">
        <v>15</v>
      </c>
      <c r="E271" s="22">
        <v>20</v>
      </c>
      <c r="F271" s="23">
        <v>10</v>
      </c>
      <c r="G271" s="24">
        <v>55</v>
      </c>
      <c r="H271" s="25">
        <v>80</v>
      </c>
      <c r="I271" s="29">
        <v>200</v>
      </c>
      <c r="J271" s="30">
        <v>33.33</v>
      </c>
      <c r="K271" s="1">
        <f>(G271/($G$604+$G$605)+E271/($E$604+$E$605)*N271)/2</f>
        <v>0.324314536315539</v>
      </c>
      <c r="L271" s="1">
        <f>(D271-$E$604-$E$605)/ABS(D271-$D$604)*(($C$604+$C$605)*2/(($C$604+$C$605)*2+110))</f>
        <v>-0.880227535119227</v>
      </c>
      <c r="M271" s="1">
        <f>L271+K271</f>
        <v>-0.555912998803688</v>
      </c>
      <c r="N271" s="1">
        <f>C271*25/(C271+2781)</f>
        <v>0.178507675830061</v>
      </c>
    </row>
    <row r="272" ht="14.55" spans="1:14">
      <c r="A272" s="10">
        <v>546</v>
      </c>
      <c r="B272" s="11" t="s">
        <v>323</v>
      </c>
      <c r="C272" s="12">
        <v>40</v>
      </c>
      <c r="D272" s="13">
        <v>27</v>
      </c>
      <c r="E272" s="22">
        <v>60</v>
      </c>
      <c r="F272" s="23">
        <v>37</v>
      </c>
      <c r="G272" s="24">
        <v>50</v>
      </c>
      <c r="H272" s="25">
        <v>66</v>
      </c>
      <c r="I272" s="29">
        <v>280</v>
      </c>
      <c r="J272" s="30">
        <v>46.67</v>
      </c>
      <c r="K272" s="1">
        <f>(G272/($G$604+$G$605)+E272/($E$604+$E$605)*N272)/2</f>
        <v>0.388709822272855</v>
      </c>
      <c r="L272" s="1">
        <f>(D272-$E$604-$E$605)/ABS(D272-$D$604)*(($C$604+$C$605)*2/(($C$604+$C$605)*2+110))</f>
        <v>-0.947047656160021</v>
      </c>
      <c r="M272" s="1">
        <f>L272+K272</f>
        <v>-0.558337833887166</v>
      </c>
      <c r="N272" s="1">
        <f>C272*25/(C272+2781)</f>
        <v>0.354484225451967</v>
      </c>
    </row>
    <row r="273" ht="14.55" spans="1:14">
      <c r="A273" s="10">
        <v>552</v>
      </c>
      <c r="B273" s="11" t="s">
        <v>324</v>
      </c>
      <c r="C273" s="12">
        <v>60</v>
      </c>
      <c r="D273" s="13">
        <v>82</v>
      </c>
      <c r="E273" s="22">
        <v>45</v>
      </c>
      <c r="F273" s="23">
        <v>45</v>
      </c>
      <c r="G273" s="24">
        <v>45</v>
      </c>
      <c r="H273" s="25">
        <v>74</v>
      </c>
      <c r="I273" s="29">
        <v>351</v>
      </c>
      <c r="J273" s="30">
        <v>58.5</v>
      </c>
      <c r="K273" s="1">
        <f>(G273/($G$604+$G$605)+E273/($E$604+$E$605)*N273)/2</f>
        <v>0.373887790563676</v>
      </c>
      <c r="L273" s="1">
        <f>(D273-$E$604-$E$605)/ABS(D273-$D$604)*(($C$604+$C$605)*2/(($C$604+$C$605)*2+110))</f>
        <v>-0.934163969774276</v>
      </c>
      <c r="M273" s="1">
        <f>L273+K273</f>
        <v>-0.560276179210599</v>
      </c>
      <c r="N273" s="1">
        <f>C273*25/(C273+2781)</f>
        <v>0.527983104540655</v>
      </c>
    </row>
    <row r="274" ht="14.55" spans="1:14">
      <c r="A274" s="10">
        <v>173</v>
      </c>
      <c r="B274" s="11" t="s">
        <v>325</v>
      </c>
      <c r="C274" s="12">
        <v>50</v>
      </c>
      <c r="D274" s="13">
        <v>25</v>
      </c>
      <c r="E274" s="22">
        <v>28</v>
      </c>
      <c r="F274" s="23">
        <v>45</v>
      </c>
      <c r="G274" s="24">
        <v>55</v>
      </c>
      <c r="H274" s="25">
        <v>15</v>
      </c>
      <c r="I274" s="29">
        <v>218</v>
      </c>
      <c r="J274" s="30">
        <v>36.33</v>
      </c>
      <c r="K274" s="1">
        <f>(G274/($G$604+$G$605)+E274/($E$604+$E$605)*N274)/2</f>
        <v>0.370114294959858</v>
      </c>
      <c r="L274" s="1">
        <f>(D274-$E$604-$E$605)/ABS(D274-$D$604)*(($C$604+$C$605)*2/(($C$604+$C$605)*2+110))</f>
        <v>-0.93357229227738</v>
      </c>
      <c r="M274" s="1">
        <f>L274+K274</f>
        <v>-0.563457997317522</v>
      </c>
      <c r="N274" s="1">
        <f>C274*25/(C274+2781)</f>
        <v>0.441540091840339</v>
      </c>
    </row>
    <row r="275" ht="14.55" spans="1:14">
      <c r="A275" s="10">
        <v>235</v>
      </c>
      <c r="B275" s="11" t="s">
        <v>326</v>
      </c>
      <c r="C275" s="12">
        <v>55</v>
      </c>
      <c r="D275" s="13">
        <v>20</v>
      </c>
      <c r="E275" s="22">
        <v>35</v>
      </c>
      <c r="F275" s="23">
        <v>20</v>
      </c>
      <c r="G275" s="24">
        <v>45</v>
      </c>
      <c r="H275" s="25">
        <v>75</v>
      </c>
      <c r="I275" s="29">
        <v>250</v>
      </c>
      <c r="J275" s="30">
        <v>41.67</v>
      </c>
      <c r="K275" s="1">
        <f>(G275/($G$604+$G$605)+E275/($E$604+$E$605)*N275)/2</f>
        <v>0.338521289808029</v>
      </c>
      <c r="L275" s="1">
        <f>(D275-$E$604-$E$605)/ABS(D275-$D$604)*(($C$604+$C$605)*2/(($C$604+$C$605)*2+110))</f>
        <v>-0.90436546095584</v>
      </c>
      <c r="M275" s="1">
        <f>L275+K275</f>
        <v>-0.565844171147811</v>
      </c>
      <c r="N275" s="1">
        <f>C275*25/(C275+2781)</f>
        <v>0.484837799717913</v>
      </c>
    </row>
    <row r="276" ht="14.55" customHeight="1" spans="1:14">
      <c r="A276" s="10">
        <v>45</v>
      </c>
      <c r="B276" s="11" t="s">
        <v>327</v>
      </c>
      <c r="C276" s="12">
        <v>75</v>
      </c>
      <c r="D276" s="13">
        <v>80</v>
      </c>
      <c r="E276" s="22">
        <v>85</v>
      </c>
      <c r="F276" s="23">
        <v>100</v>
      </c>
      <c r="G276" s="24">
        <v>90</v>
      </c>
      <c r="H276" s="25">
        <v>50</v>
      </c>
      <c r="I276" s="29">
        <v>480</v>
      </c>
      <c r="J276" s="30">
        <v>80</v>
      </c>
      <c r="K276" s="1">
        <f>(G276/($G$604+$G$605)+E276/($E$604+$E$605)*N276)/2</f>
        <v>0.790929971014042</v>
      </c>
      <c r="L276" s="1">
        <f>(D276-$E$604-$E$605)/ABS(D276-$D$604)*(($C$604+$C$605)*2/(($C$604+$C$605)*2+110))</f>
        <v>-1.35700451472166</v>
      </c>
      <c r="M276" s="1">
        <f>L276+K276</f>
        <v>-0.566074543707617</v>
      </c>
      <c r="N276" s="1">
        <f>C276*25/(C276+2781)</f>
        <v>0.656512605042017</v>
      </c>
    </row>
    <row r="277" ht="14.55" spans="1:14">
      <c r="A277" s="10">
        <v>64</v>
      </c>
      <c r="B277" s="11" t="s">
        <v>328</v>
      </c>
      <c r="C277" s="12">
        <v>40</v>
      </c>
      <c r="D277" s="13">
        <v>35</v>
      </c>
      <c r="E277" s="22">
        <v>30</v>
      </c>
      <c r="F277" s="23">
        <v>120</v>
      </c>
      <c r="G277" s="24">
        <v>70</v>
      </c>
      <c r="H277" s="25">
        <v>105</v>
      </c>
      <c r="I277" s="29">
        <v>400</v>
      </c>
      <c r="J277" s="30">
        <v>66.67</v>
      </c>
      <c r="K277" s="1">
        <f>(G277/($G$604+$G$605)+E277/($E$604+$E$605)*N277)/2</f>
        <v>0.444488434258331</v>
      </c>
      <c r="L277" s="1">
        <f>(D277-$E$604-$E$605)/ABS(D277-$D$604)*(($C$604+$C$605)*2/(($C$604+$C$605)*2+110))</f>
        <v>-1.01527713581272</v>
      </c>
      <c r="M277" s="1">
        <f>L277+K277</f>
        <v>-0.570788701554389</v>
      </c>
      <c r="N277" s="1">
        <f>C277*25/(C277+2781)</f>
        <v>0.354484225451967</v>
      </c>
    </row>
    <row r="278" ht="14.55" spans="1:14">
      <c r="A278" s="10">
        <v>100</v>
      </c>
      <c r="B278" s="11" t="s">
        <v>329</v>
      </c>
      <c r="C278" s="12">
        <v>40</v>
      </c>
      <c r="D278" s="13">
        <v>30</v>
      </c>
      <c r="E278" s="22">
        <v>50</v>
      </c>
      <c r="F278" s="23">
        <v>55</v>
      </c>
      <c r="G278" s="24">
        <v>55</v>
      </c>
      <c r="H278" s="25">
        <v>100</v>
      </c>
      <c r="I278" s="29">
        <v>330</v>
      </c>
      <c r="J278" s="30">
        <v>55</v>
      </c>
      <c r="K278" s="1">
        <f>(G278/($G$604+$G$605)+E278/($E$604+$E$605)*N278)/2</f>
        <v>0.39803848837461</v>
      </c>
      <c r="L278" s="1">
        <f>(D278-$E$604-$E$605)/ABS(D278-$D$604)*(($C$604+$C$605)*2/(($C$604+$C$605)*2+110))</f>
        <v>-0.969632034093353</v>
      </c>
      <c r="M278" s="1">
        <f>L278+K278</f>
        <v>-0.571593545718743</v>
      </c>
      <c r="N278" s="1">
        <f>C278*25/(C278+2781)</f>
        <v>0.354484225451967</v>
      </c>
    </row>
    <row r="279" ht="14.55" spans="1:14">
      <c r="A279" s="10">
        <v>12</v>
      </c>
      <c r="B279" s="11" t="s">
        <v>330</v>
      </c>
      <c r="C279" s="12">
        <v>60</v>
      </c>
      <c r="D279" s="13">
        <v>45</v>
      </c>
      <c r="E279" s="22">
        <v>50</v>
      </c>
      <c r="F279" s="23">
        <v>80</v>
      </c>
      <c r="G279" s="24">
        <v>80</v>
      </c>
      <c r="H279" s="25">
        <v>70</v>
      </c>
      <c r="I279" s="29">
        <v>385</v>
      </c>
      <c r="J279" s="30">
        <v>64.17</v>
      </c>
      <c r="K279" s="1">
        <f>(G279/($G$604+$G$605)+E279/($E$604+$E$605)*N279)/2</f>
        <v>0.582186560485354</v>
      </c>
      <c r="L279" s="1">
        <f>(D279-$E$604-$E$605)/ABS(D279-$D$604)*(($C$604+$C$605)*2/(($C$604+$C$605)*2+110))</f>
        <v>-1.15614636956671</v>
      </c>
      <c r="M279" s="1">
        <f>L279+K279</f>
        <v>-0.573959809081357</v>
      </c>
      <c r="N279" s="1">
        <f>C279*25/(C279+2781)</f>
        <v>0.527983104540655</v>
      </c>
    </row>
    <row r="280" ht="14.55" spans="1:14">
      <c r="A280" s="10">
        <v>163</v>
      </c>
      <c r="B280" s="11" t="s">
        <v>331</v>
      </c>
      <c r="C280" s="12">
        <v>60</v>
      </c>
      <c r="D280" s="13">
        <v>30</v>
      </c>
      <c r="E280" s="22">
        <v>30</v>
      </c>
      <c r="F280" s="23">
        <v>36</v>
      </c>
      <c r="G280" s="24">
        <v>56</v>
      </c>
      <c r="H280" s="25">
        <v>50</v>
      </c>
      <c r="I280" s="29">
        <v>262</v>
      </c>
      <c r="J280" s="30">
        <v>43.67</v>
      </c>
      <c r="K280" s="1">
        <f>(G280/($G$604+$G$605)+E280/($E$604+$E$605)*N280)/2</f>
        <v>0.393780118179551</v>
      </c>
      <c r="L280" s="1">
        <f>(D280-$E$604-$E$605)/ABS(D280-$D$604)*(($C$604+$C$605)*2/(($C$604+$C$605)*2+110))</f>
        <v>-0.969632034093353</v>
      </c>
      <c r="M280" s="1">
        <f>L280+K280</f>
        <v>-0.575851915913802</v>
      </c>
      <c r="N280" s="1">
        <f>C280*25/(C280+2781)</f>
        <v>0.527983104540655</v>
      </c>
    </row>
    <row r="281" ht="14.55" spans="1:14">
      <c r="A281" s="10">
        <v>608</v>
      </c>
      <c r="B281" s="11" t="s">
        <v>332</v>
      </c>
      <c r="C281" s="12">
        <v>60</v>
      </c>
      <c r="D281" s="13">
        <v>40</v>
      </c>
      <c r="E281" s="22">
        <v>60</v>
      </c>
      <c r="F281" s="23">
        <v>95</v>
      </c>
      <c r="G281" s="24">
        <v>60</v>
      </c>
      <c r="H281" s="25">
        <v>55</v>
      </c>
      <c r="I281" s="29">
        <v>370</v>
      </c>
      <c r="J281" s="30">
        <v>61.67</v>
      </c>
      <c r="K281" s="1">
        <f>(G281/($G$604+$G$605)+E281/($E$604+$E$605)*N281)/2</f>
        <v>0.498517054084902</v>
      </c>
      <c r="L281" s="1">
        <f>(D281-$E$604-$E$605)/ABS(D281-$D$604)*(($C$604+$C$605)*2/(($C$604+$C$605)*2+110))</f>
        <v>-1.07491538884596</v>
      </c>
      <c r="M281" s="1">
        <f>L281+K281</f>
        <v>-0.576398334761062</v>
      </c>
      <c r="N281" s="1">
        <f>C281*25/(C281+2781)</f>
        <v>0.527983104540655</v>
      </c>
    </row>
    <row r="282" ht="14.55" spans="1:14">
      <c r="A282" s="10">
        <v>285</v>
      </c>
      <c r="B282" s="11" t="s">
        <v>333</v>
      </c>
      <c r="C282" s="12">
        <v>60</v>
      </c>
      <c r="D282" s="13">
        <v>40</v>
      </c>
      <c r="E282" s="22">
        <v>60</v>
      </c>
      <c r="F282" s="23">
        <v>40</v>
      </c>
      <c r="G282" s="24">
        <v>60</v>
      </c>
      <c r="H282" s="25">
        <v>35</v>
      </c>
      <c r="I282" s="29">
        <v>295</v>
      </c>
      <c r="J282" s="30">
        <v>49.17</v>
      </c>
      <c r="K282" s="1">
        <f>(G282/($G$604+$G$605)+E282/($E$604+$E$605)*N282)/2</f>
        <v>0.498517054084902</v>
      </c>
      <c r="L282" s="1">
        <f>(D282-$E$604-$E$605)/ABS(D282-$D$604)*(($C$604+$C$605)*2/(($C$604+$C$605)*2+110))</f>
        <v>-1.07491538884596</v>
      </c>
      <c r="M282" s="1">
        <f>L282+K282</f>
        <v>-0.576398334761062</v>
      </c>
      <c r="N282" s="1">
        <f>C282*25/(C282+2781)</f>
        <v>0.527983104540655</v>
      </c>
    </row>
    <row r="283" ht="14.55" spans="1:14">
      <c r="A283" s="10">
        <v>238</v>
      </c>
      <c r="B283" s="11" t="s">
        <v>334</v>
      </c>
      <c r="C283" s="12">
        <v>45</v>
      </c>
      <c r="D283" s="13">
        <v>30</v>
      </c>
      <c r="E283" s="22">
        <v>15</v>
      </c>
      <c r="F283" s="23">
        <v>85</v>
      </c>
      <c r="G283" s="24">
        <v>65</v>
      </c>
      <c r="H283" s="25">
        <v>65</v>
      </c>
      <c r="I283" s="29">
        <v>305</v>
      </c>
      <c r="J283" s="30">
        <v>50.83</v>
      </c>
      <c r="K283" s="1">
        <f>(G283/($G$604+$G$605)+E283/($E$604+$E$605)*N283)/2</f>
        <v>0.392406762149374</v>
      </c>
      <c r="L283" s="1">
        <f>(D283-$E$604-$E$605)/ABS(D283-$D$604)*(($C$604+$C$605)*2/(($C$604+$C$605)*2+110))</f>
        <v>-0.969632034093353</v>
      </c>
      <c r="M283" s="1">
        <f>L283+K283</f>
        <v>-0.577225271943979</v>
      </c>
      <c r="N283" s="1">
        <f>C283*25/(C283+2781)</f>
        <v>0.398089171974522</v>
      </c>
    </row>
    <row r="284" ht="14.55" spans="1:14">
      <c r="A284" s="10">
        <v>20</v>
      </c>
      <c r="B284" s="11" t="s">
        <v>335</v>
      </c>
      <c r="C284" s="12">
        <v>55</v>
      </c>
      <c r="D284" s="13">
        <v>81</v>
      </c>
      <c r="E284" s="22">
        <v>60</v>
      </c>
      <c r="F284" s="23">
        <v>50</v>
      </c>
      <c r="G284" s="24">
        <v>70</v>
      </c>
      <c r="H284" s="25">
        <v>97</v>
      </c>
      <c r="I284" s="29">
        <v>413</v>
      </c>
      <c r="J284" s="30">
        <v>68.83</v>
      </c>
      <c r="K284" s="1">
        <f>(G284/($G$604+$G$605)+E284/($E$604+$E$605)*N284)/2</f>
        <v>0.540618477270604</v>
      </c>
      <c r="L284" s="1">
        <f>(D284-$E$604-$E$605)/ABS(D284-$D$604)*(($C$604+$C$605)*2/(($C$604+$C$605)*2+110))</f>
        <v>-1.1203562929855</v>
      </c>
      <c r="M284" s="1">
        <f>L284+K284</f>
        <v>-0.579737815714893</v>
      </c>
      <c r="N284" s="1">
        <f>C284*25/(C284+2781)</f>
        <v>0.484837799717913</v>
      </c>
    </row>
    <row r="285" ht="14.55" spans="1:14">
      <c r="A285" s="10">
        <v>269</v>
      </c>
      <c r="B285" s="11" t="s">
        <v>336</v>
      </c>
      <c r="C285" s="12">
        <v>60</v>
      </c>
      <c r="D285" s="13">
        <v>50</v>
      </c>
      <c r="E285" s="22">
        <v>70</v>
      </c>
      <c r="F285" s="23">
        <v>50</v>
      </c>
      <c r="G285" s="24">
        <v>90</v>
      </c>
      <c r="H285" s="25">
        <v>65</v>
      </c>
      <c r="I285" s="29">
        <v>385</v>
      </c>
      <c r="J285" s="30">
        <v>64.17</v>
      </c>
      <c r="K285" s="1">
        <f>(G285/($G$604+$G$605)+E285/($E$604+$E$605)*N285)/2</f>
        <v>0.692773684486565</v>
      </c>
      <c r="L285" s="1">
        <f>(D285-$E$604-$E$605)/ABS(D285-$D$604)*(($C$604+$C$605)*2/(($C$604+$C$605)*2+110))</f>
        <v>-1.2732891152826</v>
      </c>
      <c r="M285" s="1">
        <f>L285+K285</f>
        <v>-0.58051543079604</v>
      </c>
      <c r="N285" s="1">
        <f>C285*25/(C285+2781)</f>
        <v>0.527983104540655</v>
      </c>
    </row>
    <row r="286" ht="14.55" spans="1:14">
      <c r="A286" s="6">
        <v>63</v>
      </c>
      <c r="B286" s="7" t="s">
        <v>337</v>
      </c>
      <c r="C286" s="8">
        <v>25</v>
      </c>
      <c r="D286" s="9">
        <v>20</v>
      </c>
      <c r="E286" s="18">
        <v>15</v>
      </c>
      <c r="F286" s="19">
        <v>105</v>
      </c>
      <c r="G286" s="20">
        <v>55</v>
      </c>
      <c r="H286" s="21">
        <v>90</v>
      </c>
      <c r="I286" s="27">
        <v>310</v>
      </c>
      <c r="J286" s="28">
        <v>51.67</v>
      </c>
      <c r="K286" s="1">
        <f>(G286/($G$604+$G$605)+E286/($E$604+$E$605)*N286)/2</f>
        <v>0.323121234930438</v>
      </c>
      <c r="L286" s="1">
        <f>(D286-$E$604-$E$605)/ABS(D286-$D$604)*(($C$604+$C$605)*2/(($C$604+$C$605)*2+110))</f>
        <v>-0.90436546095584</v>
      </c>
      <c r="M286" s="1">
        <f>L286+K286</f>
        <v>-0.581244226025402</v>
      </c>
      <c r="N286" s="1">
        <f>C286*25/(C286+2781)</f>
        <v>0.222736992159658</v>
      </c>
    </row>
    <row r="287" ht="14.55" spans="1:14">
      <c r="A287" s="10">
        <v>343</v>
      </c>
      <c r="B287" s="11" t="s">
        <v>338</v>
      </c>
      <c r="C287" s="12">
        <v>40</v>
      </c>
      <c r="D287" s="13">
        <v>40</v>
      </c>
      <c r="E287" s="22">
        <v>55</v>
      </c>
      <c r="F287" s="23">
        <v>40</v>
      </c>
      <c r="G287" s="24">
        <v>70</v>
      </c>
      <c r="H287" s="25">
        <v>55</v>
      </c>
      <c r="I287" s="29">
        <v>300</v>
      </c>
      <c r="J287" s="30">
        <v>50</v>
      </c>
      <c r="K287" s="1">
        <f>(G287/($G$604+$G$605)+E287/($E$604+$E$605)*N287)/2</f>
        <v>0.490648303204473</v>
      </c>
      <c r="L287" s="1">
        <f>(D287-$E$604-$E$605)/ABS(D287-$D$604)*(($C$604+$C$605)*2/(($C$604+$C$605)*2+110))</f>
        <v>-1.07491538884596</v>
      </c>
      <c r="M287" s="1">
        <f>L287+K287</f>
        <v>-0.584267085641491</v>
      </c>
      <c r="N287" s="1">
        <f>C287*25/(C287+2781)</f>
        <v>0.354484225451967</v>
      </c>
    </row>
    <row r="288" ht="14.55" spans="1:14">
      <c r="A288" s="10">
        <v>433</v>
      </c>
      <c r="B288" s="11" t="s">
        <v>339</v>
      </c>
      <c r="C288" s="12">
        <v>45</v>
      </c>
      <c r="D288" s="13">
        <v>30</v>
      </c>
      <c r="E288" s="22">
        <v>50</v>
      </c>
      <c r="F288" s="23">
        <v>65</v>
      </c>
      <c r="G288" s="24">
        <v>50</v>
      </c>
      <c r="H288" s="25">
        <v>45</v>
      </c>
      <c r="I288" s="29">
        <v>285</v>
      </c>
      <c r="J288" s="30">
        <v>47.5</v>
      </c>
      <c r="K288" s="1">
        <f>(G288/($G$604+$G$605)+E288/($E$604+$E$605)*N288)/2</f>
        <v>0.381602084490862</v>
      </c>
      <c r="L288" s="1">
        <f>(D288-$E$604-$E$605)/ABS(D288-$D$604)*(($C$604+$C$605)*2/(($C$604+$C$605)*2+110))</f>
        <v>-0.969632034093353</v>
      </c>
      <c r="M288" s="1">
        <f>L288+K288</f>
        <v>-0.588029949602492</v>
      </c>
      <c r="N288" s="1">
        <f>C288*25/(C288+2781)</f>
        <v>0.398089171974522</v>
      </c>
    </row>
    <row r="289" ht="14.55" spans="1:14">
      <c r="A289" s="10">
        <v>298</v>
      </c>
      <c r="B289" s="11" t="s">
        <v>340</v>
      </c>
      <c r="C289" s="12">
        <v>50</v>
      </c>
      <c r="D289" s="13">
        <v>20</v>
      </c>
      <c r="E289" s="22">
        <v>40</v>
      </c>
      <c r="F289" s="23">
        <v>20</v>
      </c>
      <c r="G289" s="24">
        <v>40</v>
      </c>
      <c r="H289" s="25">
        <v>20</v>
      </c>
      <c r="I289" s="29">
        <v>190</v>
      </c>
      <c r="J289" s="30">
        <v>31.67</v>
      </c>
      <c r="K289" s="1">
        <f>(G289/($G$604+$G$605)+E289/($E$604+$E$605)*N289)/2</f>
        <v>0.314334544409594</v>
      </c>
      <c r="L289" s="1">
        <f>(D289-$E$604-$E$605)/ABS(D289-$D$604)*(($C$604+$C$605)*2/(($C$604+$C$605)*2+110))</f>
        <v>-0.90436546095584</v>
      </c>
      <c r="M289" s="1">
        <f>L289+K289</f>
        <v>-0.590030916546245</v>
      </c>
      <c r="N289" s="1">
        <f>C289*25/(C289+2781)</f>
        <v>0.441540091840339</v>
      </c>
    </row>
    <row r="290" ht="14.55" spans="1:14">
      <c r="A290" s="10">
        <v>578</v>
      </c>
      <c r="B290" s="11" t="s">
        <v>341</v>
      </c>
      <c r="C290" s="12">
        <v>65</v>
      </c>
      <c r="D290" s="13">
        <v>40</v>
      </c>
      <c r="E290" s="22">
        <v>50</v>
      </c>
      <c r="F290" s="23">
        <v>125</v>
      </c>
      <c r="G290" s="24">
        <v>60</v>
      </c>
      <c r="H290" s="25">
        <v>30</v>
      </c>
      <c r="I290" s="29">
        <v>370</v>
      </c>
      <c r="J290" s="30">
        <v>61.67</v>
      </c>
      <c r="K290" s="1">
        <f>(G290/($G$604+$G$605)+E290/($E$604+$E$605)*N290)/2</f>
        <v>0.482213127502476</v>
      </c>
      <c r="L290" s="1">
        <f>(D290-$E$604-$E$605)/ABS(D290-$D$604)*(($C$604+$C$605)*2/(($C$604+$C$605)*2+110))</f>
        <v>-1.07491538884596</v>
      </c>
      <c r="M290" s="1">
        <f>L290+K290</f>
        <v>-0.592702261343488</v>
      </c>
      <c r="N290" s="1">
        <f>C290*25/(C290+2781)</f>
        <v>0.570976809557273</v>
      </c>
    </row>
    <row r="291" ht="14.55" spans="1:14">
      <c r="A291" s="10">
        <v>96</v>
      </c>
      <c r="B291" s="11" t="s">
        <v>342</v>
      </c>
      <c r="C291" s="12">
        <v>60</v>
      </c>
      <c r="D291" s="13">
        <v>48</v>
      </c>
      <c r="E291" s="22">
        <v>45</v>
      </c>
      <c r="F291" s="23">
        <v>43</v>
      </c>
      <c r="G291" s="24">
        <v>90</v>
      </c>
      <c r="H291" s="25">
        <v>42</v>
      </c>
      <c r="I291" s="29">
        <v>328</v>
      </c>
      <c r="J291" s="30">
        <v>54.67</v>
      </c>
      <c r="K291" s="1">
        <f>(G291/($G$604+$G$605)+E291/($E$604+$E$605)*N291)/2</f>
        <v>0.62402131368558</v>
      </c>
      <c r="L291" s="1">
        <f>(D291-$E$604-$E$605)/ABS(D291-$D$604)*(($C$604+$C$605)*2/(($C$604+$C$605)*2+110))</f>
        <v>-1.22072228624224</v>
      </c>
      <c r="M291" s="1">
        <f>L291+K291</f>
        <v>-0.596700972556659</v>
      </c>
      <c r="N291" s="1">
        <f>C291*25/(C291+2781)</f>
        <v>0.527983104540655</v>
      </c>
    </row>
    <row r="292" ht="14.55" spans="1:14">
      <c r="A292" s="10">
        <v>86</v>
      </c>
      <c r="B292" s="11" t="s">
        <v>343</v>
      </c>
      <c r="C292" s="12">
        <v>65</v>
      </c>
      <c r="D292" s="13">
        <v>45</v>
      </c>
      <c r="E292" s="22">
        <v>55</v>
      </c>
      <c r="F292" s="23">
        <v>45</v>
      </c>
      <c r="G292" s="24">
        <v>70</v>
      </c>
      <c r="H292" s="25">
        <v>45</v>
      </c>
      <c r="I292" s="29">
        <v>325</v>
      </c>
      <c r="J292" s="30">
        <v>54.17</v>
      </c>
      <c r="K292" s="1">
        <f>(G292/($G$604+$G$605)+E292/($E$604+$E$605)*N292)/2</f>
        <v>0.552668531196893</v>
      </c>
      <c r="L292" s="1">
        <f>(D292-$E$604-$E$605)/ABS(D292-$D$604)*(($C$604+$C$605)*2/(($C$604+$C$605)*2+110))</f>
        <v>-1.15614636956671</v>
      </c>
      <c r="M292" s="1">
        <f>L292+K292</f>
        <v>-0.603477838369819</v>
      </c>
      <c r="N292" s="1">
        <f>C292*25/(C292+2781)</f>
        <v>0.570976809557273</v>
      </c>
    </row>
    <row r="293" ht="14.55" spans="1:14">
      <c r="A293" s="10">
        <v>102</v>
      </c>
      <c r="B293" s="11" t="s">
        <v>344</v>
      </c>
      <c r="C293" s="12">
        <v>60</v>
      </c>
      <c r="D293" s="13">
        <v>40</v>
      </c>
      <c r="E293" s="22">
        <v>80</v>
      </c>
      <c r="F293" s="23">
        <v>60</v>
      </c>
      <c r="G293" s="24">
        <v>45</v>
      </c>
      <c r="H293" s="25">
        <v>40</v>
      </c>
      <c r="I293" s="29">
        <v>325</v>
      </c>
      <c r="J293" s="30">
        <v>54.17</v>
      </c>
      <c r="K293" s="1">
        <f>(G293/($G$604+$G$605)+E293/($E$604+$E$605)*N293)/2</f>
        <v>0.470141109685055</v>
      </c>
      <c r="L293" s="1">
        <f>(D293-$E$604-$E$605)/ABS(D293-$D$604)*(($C$604+$C$605)*2/(($C$604+$C$605)*2+110))</f>
        <v>-1.07491538884596</v>
      </c>
      <c r="M293" s="1">
        <f>L293+K293</f>
        <v>-0.604774279160909</v>
      </c>
      <c r="N293" s="1">
        <f>C293*25/(C293+2781)</f>
        <v>0.527983104540655</v>
      </c>
    </row>
    <row r="294" ht="14.55" spans="1:14">
      <c r="A294" s="10">
        <v>138</v>
      </c>
      <c r="B294" s="11" t="s">
        <v>345</v>
      </c>
      <c r="C294" s="12">
        <v>35</v>
      </c>
      <c r="D294" s="13">
        <v>40</v>
      </c>
      <c r="E294" s="22">
        <v>100</v>
      </c>
      <c r="F294" s="23">
        <v>90</v>
      </c>
      <c r="G294" s="24">
        <v>55</v>
      </c>
      <c r="H294" s="25">
        <v>35</v>
      </c>
      <c r="I294" s="29">
        <v>355</v>
      </c>
      <c r="J294" s="30">
        <v>59.17</v>
      </c>
      <c r="K294" s="1">
        <f>(G294/($G$604+$G$605)+E294/($E$604+$E$605)*N294)/2</f>
        <v>0.467565151774844</v>
      </c>
      <c r="L294" s="1">
        <f>(D294-$E$604-$E$605)/ABS(D294-$D$604)*(($C$604+$C$605)*2/(($C$604+$C$605)*2+110))</f>
        <v>-1.07491538884596</v>
      </c>
      <c r="M294" s="1">
        <f>L294+K294</f>
        <v>-0.60735023707112</v>
      </c>
      <c r="N294" s="1">
        <f>C294*25/(C294+2781)</f>
        <v>0.310724431818182</v>
      </c>
    </row>
    <row r="295" ht="14.55" spans="1:14">
      <c r="A295" s="10">
        <v>170</v>
      </c>
      <c r="B295" s="11" t="s">
        <v>346</v>
      </c>
      <c r="C295" s="12">
        <v>75</v>
      </c>
      <c r="D295" s="13">
        <v>38</v>
      </c>
      <c r="E295" s="22">
        <v>38</v>
      </c>
      <c r="F295" s="23">
        <v>56</v>
      </c>
      <c r="G295" s="24">
        <v>56</v>
      </c>
      <c r="H295" s="25">
        <v>67</v>
      </c>
      <c r="I295" s="29">
        <v>330</v>
      </c>
      <c r="J295" s="30">
        <v>55</v>
      </c>
      <c r="K295" s="1">
        <f>(G295/($G$604+$G$605)+E295/($E$604+$E$605)*N295)/2</f>
        <v>0.441220698409768</v>
      </c>
      <c r="L295" s="1">
        <f>(D295-$E$604-$E$605)/ABS(D295-$D$604)*(($C$604+$C$605)*2/(($C$604+$C$605)*2+110))</f>
        <v>-1.04899288001349</v>
      </c>
      <c r="M295" s="1">
        <f>L295+K295</f>
        <v>-0.607772181603724</v>
      </c>
      <c r="N295" s="1">
        <f>C295*25/(C295+2781)</f>
        <v>0.656512605042017</v>
      </c>
    </row>
    <row r="296" ht="14.55" spans="1:14">
      <c r="A296" s="10">
        <v>577</v>
      </c>
      <c r="B296" s="11" t="s">
        <v>347</v>
      </c>
      <c r="C296" s="12">
        <v>45</v>
      </c>
      <c r="D296" s="13">
        <v>30</v>
      </c>
      <c r="E296" s="22">
        <v>40</v>
      </c>
      <c r="F296" s="23">
        <v>105</v>
      </c>
      <c r="G296" s="24">
        <v>50</v>
      </c>
      <c r="H296" s="25">
        <v>20</v>
      </c>
      <c r="I296" s="29">
        <v>290</v>
      </c>
      <c r="J296" s="30">
        <v>48.33</v>
      </c>
      <c r="K296" s="1">
        <f>(G296/($G$604+$G$605)+E296/($E$604+$E$605)*N296)/2</f>
        <v>0.360866894953112</v>
      </c>
      <c r="L296" s="1">
        <f>(D296-$E$604-$E$605)/ABS(D296-$D$604)*(($C$604+$C$605)*2/(($C$604+$C$605)*2+110))</f>
        <v>-0.969632034093353</v>
      </c>
      <c r="M296" s="1">
        <f>L296+K296</f>
        <v>-0.608765139140241</v>
      </c>
      <c r="N296" s="1">
        <f>C296*25/(C296+2781)</f>
        <v>0.398089171974522</v>
      </c>
    </row>
    <row r="297" ht="14.55" spans="1:14">
      <c r="A297" s="10">
        <v>279</v>
      </c>
      <c r="B297" s="11" t="s">
        <v>348</v>
      </c>
      <c r="C297" s="12">
        <v>60</v>
      </c>
      <c r="D297" s="13">
        <v>50</v>
      </c>
      <c r="E297" s="22">
        <v>100</v>
      </c>
      <c r="F297" s="23">
        <v>85</v>
      </c>
      <c r="G297" s="24">
        <v>70</v>
      </c>
      <c r="H297" s="25">
        <v>65</v>
      </c>
      <c r="I297" s="29">
        <v>430</v>
      </c>
      <c r="J297" s="30">
        <v>71.67</v>
      </c>
      <c r="K297" s="1">
        <f>(G297/($G$604+$G$605)+E297/($E$604+$E$605)*N297)/2</f>
        <v>0.664106074726901</v>
      </c>
      <c r="L297" s="1">
        <f>(D297-$E$604-$E$605)/ABS(D297-$D$604)*(($C$604+$C$605)*2/(($C$604+$C$605)*2+110))</f>
        <v>-1.2732891152826</v>
      </c>
      <c r="M297" s="1">
        <f>L297+K297</f>
        <v>-0.609183040555704</v>
      </c>
      <c r="N297" s="1">
        <f>C297*25/(C297+2781)</f>
        <v>0.527983104540655</v>
      </c>
    </row>
    <row r="298" ht="14.55" spans="1:14">
      <c r="A298" s="10">
        <v>105</v>
      </c>
      <c r="B298" s="11" t="s">
        <v>349</v>
      </c>
      <c r="C298" s="12">
        <v>60</v>
      </c>
      <c r="D298" s="13">
        <v>80</v>
      </c>
      <c r="E298" s="22">
        <v>110</v>
      </c>
      <c r="F298" s="23">
        <v>50</v>
      </c>
      <c r="G298" s="24">
        <v>80</v>
      </c>
      <c r="H298" s="25">
        <v>45</v>
      </c>
      <c r="I298" s="29">
        <v>425</v>
      </c>
      <c r="J298" s="30">
        <v>70.83</v>
      </c>
      <c r="K298" s="1">
        <f>(G298/($G$604+$G$605)+E298/($E$604+$E$605)*N298)/2</f>
        <v>0.747192250407718</v>
      </c>
      <c r="L298" s="1">
        <f>(D298-$E$604-$E$605)/ABS(D298-$D$604)*(($C$604+$C$605)*2/(($C$604+$C$605)*2+110))</f>
        <v>-1.35700451472166</v>
      </c>
      <c r="M298" s="1">
        <f>L298+K298</f>
        <v>-0.609812264313941</v>
      </c>
      <c r="N298" s="1">
        <f>C298*25/(C298+2781)</f>
        <v>0.527983104540655</v>
      </c>
    </row>
    <row r="299" ht="14.55" spans="1:14">
      <c r="A299" s="10">
        <v>597</v>
      </c>
      <c r="B299" s="11" t="s">
        <v>350</v>
      </c>
      <c r="C299" s="12">
        <v>44</v>
      </c>
      <c r="D299" s="13">
        <v>50</v>
      </c>
      <c r="E299" s="22">
        <v>91</v>
      </c>
      <c r="F299" s="23">
        <v>24</v>
      </c>
      <c r="G299" s="24">
        <v>86</v>
      </c>
      <c r="H299" s="25">
        <v>10</v>
      </c>
      <c r="I299" s="29">
        <v>305</v>
      </c>
      <c r="J299" s="30">
        <v>50.83</v>
      </c>
      <c r="K299" s="1">
        <f>(G299/($G$604+$G$605)+E299/($E$604+$E$605)*N299)/2</f>
        <v>0.662595372697674</v>
      </c>
      <c r="L299" s="1">
        <f>(D299-$E$604-$E$605)/ABS(D299-$D$604)*(($C$604+$C$605)*2/(($C$604+$C$605)*2+110))</f>
        <v>-1.2732891152826</v>
      </c>
      <c r="M299" s="1">
        <f>L299+K299</f>
        <v>-0.610693742584931</v>
      </c>
      <c r="N299" s="1">
        <f>C299*25/(C299+2781)</f>
        <v>0.389380530973451</v>
      </c>
    </row>
    <row r="300" ht="14.55" spans="1:14">
      <c r="A300" s="10">
        <v>314</v>
      </c>
      <c r="B300" s="11" t="s">
        <v>351</v>
      </c>
      <c r="C300" s="12">
        <v>65</v>
      </c>
      <c r="D300" s="13">
        <v>47</v>
      </c>
      <c r="E300" s="22">
        <v>55</v>
      </c>
      <c r="F300" s="23">
        <v>73</v>
      </c>
      <c r="G300" s="24">
        <v>75</v>
      </c>
      <c r="H300" s="25">
        <v>85</v>
      </c>
      <c r="I300" s="29">
        <v>400</v>
      </c>
      <c r="J300" s="30">
        <v>66.67</v>
      </c>
      <c r="K300" s="1">
        <f>(G300/($G$604+$G$605)+E300/($E$604+$E$605)*N300)/2</f>
        <v>0.580461144877104</v>
      </c>
      <c r="L300" s="1">
        <f>(D300-$E$604-$E$605)/ABS(D300-$D$604)*(($C$604+$C$605)*2/(($C$604+$C$605)*2+110))</f>
        <v>-1.19751660281351</v>
      </c>
      <c r="M300" s="1">
        <f>L300+K300</f>
        <v>-0.617055457936403</v>
      </c>
      <c r="N300" s="1">
        <f>C300*25/(C300+2781)</f>
        <v>0.570976809557273</v>
      </c>
    </row>
    <row r="301" ht="14.55" spans="1:14">
      <c r="A301" s="10">
        <v>358</v>
      </c>
      <c r="B301" s="11" t="s">
        <v>352</v>
      </c>
      <c r="C301" s="12">
        <v>65</v>
      </c>
      <c r="D301" s="13">
        <v>50</v>
      </c>
      <c r="E301" s="22">
        <v>70</v>
      </c>
      <c r="F301" s="23">
        <v>95</v>
      </c>
      <c r="G301" s="24">
        <v>80</v>
      </c>
      <c r="H301" s="25">
        <v>65</v>
      </c>
      <c r="I301" s="29">
        <v>425</v>
      </c>
      <c r="J301" s="30">
        <v>70.83</v>
      </c>
      <c r="K301" s="1">
        <f>(G301/($G$604+$G$605)+E301/($E$604+$E$605)*N301)/2</f>
        <v>0.652864287559297</v>
      </c>
      <c r="L301" s="1">
        <f>(D301-$E$604-$E$605)/ABS(D301-$D$604)*(($C$604+$C$605)*2/(($C$604+$C$605)*2+110))</f>
        <v>-1.2732891152826</v>
      </c>
      <c r="M301" s="1">
        <f>L301+K301</f>
        <v>-0.620424827723308</v>
      </c>
      <c r="N301" s="1">
        <f>C301*25/(C301+2781)</f>
        <v>0.570976809557273</v>
      </c>
    </row>
    <row r="302" ht="14.55" spans="1:14">
      <c r="A302" s="10">
        <v>362</v>
      </c>
      <c r="B302" s="11" t="s">
        <v>353</v>
      </c>
      <c r="C302" s="12">
        <v>80</v>
      </c>
      <c r="D302" s="13">
        <v>80</v>
      </c>
      <c r="E302" s="22">
        <v>80</v>
      </c>
      <c r="F302" s="23">
        <v>80</v>
      </c>
      <c r="G302" s="24">
        <v>80</v>
      </c>
      <c r="H302" s="25">
        <v>80</v>
      </c>
      <c r="I302" s="29">
        <v>480</v>
      </c>
      <c r="J302" s="30">
        <v>80</v>
      </c>
      <c r="K302" s="1">
        <f>(G302/($G$604+$G$605)+E302/($E$604+$E$605)*N302)/2</f>
        <v>0.735974631851304</v>
      </c>
      <c r="L302" s="1">
        <f>(D302-$E$604-$E$605)/ABS(D302-$D$604)*(($C$604+$C$605)*2/(($C$604+$C$605)*2+110))</f>
        <v>-1.35700451472166</v>
      </c>
      <c r="M302" s="1">
        <f>L302+K302</f>
        <v>-0.621029882870355</v>
      </c>
      <c r="N302" s="1">
        <f>C302*25/(C302+2781)</f>
        <v>0.699056274030059</v>
      </c>
    </row>
    <row r="303" ht="14.55" spans="1:14">
      <c r="A303" s="10">
        <v>489</v>
      </c>
      <c r="B303" s="11" t="s">
        <v>354</v>
      </c>
      <c r="C303" s="12">
        <v>80</v>
      </c>
      <c r="D303" s="13">
        <v>80</v>
      </c>
      <c r="E303" s="22">
        <v>80</v>
      </c>
      <c r="F303" s="23">
        <v>80</v>
      </c>
      <c r="G303" s="24">
        <v>80</v>
      </c>
      <c r="H303" s="25">
        <v>80</v>
      </c>
      <c r="I303" s="29">
        <v>480</v>
      </c>
      <c r="J303" s="30">
        <v>80</v>
      </c>
      <c r="K303" s="1">
        <f>(G303/($G$604+$G$605)+E303/($E$604+$E$605)*N303)/2</f>
        <v>0.735974631851304</v>
      </c>
      <c r="L303" s="1">
        <f>(D303-$E$604-$E$605)/ABS(D303-$D$604)*(($C$604+$C$605)*2/(($C$604+$C$605)*2+110))</f>
        <v>-1.35700451472166</v>
      </c>
      <c r="M303" s="1">
        <f>L303+K303</f>
        <v>-0.621029882870355</v>
      </c>
      <c r="N303" s="1">
        <f>C303*25/(C303+2781)</f>
        <v>0.699056274030059</v>
      </c>
    </row>
    <row r="304" ht="14.55" spans="1:14">
      <c r="A304" s="10">
        <v>283</v>
      </c>
      <c r="B304" s="11" t="s">
        <v>355</v>
      </c>
      <c r="C304" s="12">
        <v>40</v>
      </c>
      <c r="D304" s="13">
        <v>30</v>
      </c>
      <c r="E304" s="22">
        <v>32</v>
      </c>
      <c r="F304" s="23">
        <v>50</v>
      </c>
      <c r="G304" s="24">
        <v>52</v>
      </c>
      <c r="H304" s="25">
        <v>65</v>
      </c>
      <c r="I304" s="29">
        <v>269</v>
      </c>
      <c r="J304" s="30">
        <v>44.83</v>
      </c>
      <c r="K304" s="1">
        <f>(G304/($G$604+$G$605)+E304/($E$604+$E$605)*N304)/2</f>
        <v>0.348127814525261</v>
      </c>
      <c r="L304" s="1">
        <f>(D304-$E$604-$E$605)/ABS(D304-$D$604)*(($C$604+$C$605)*2/(($C$604+$C$605)*2+110))</f>
        <v>-0.969632034093353</v>
      </c>
      <c r="M304" s="1">
        <f>L304+K304</f>
        <v>-0.621504219568092</v>
      </c>
      <c r="N304" s="1">
        <f>C304*25/(C304+2781)</f>
        <v>0.354484225451967</v>
      </c>
    </row>
    <row r="305" ht="14.55" spans="1:14">
      <c r="A305" s="10">
        <v>600</v>
      </c>
      <c r="B305" s="11" t="s">
        <v>356</v>
      </c>
      <c r="C305" s="12">
        <v>60</v>
      </c>
      <c r="D305" s="13">
        <v>80</v>
      </c>
      <c r="E305" s="22">
        <v>95</v>
      </c>
      <c r="F305" s="23">
        <v>70</v>
      </c>
      <c r="G305" s="24">
        <v>85</v>
      </c>
      <c r="H305" s="25">
        <v>50</v>
      </c>
      <c r="I305" s="29">
        <v>440</v>
      </c>
      <c r="J305" s="30">
        <v>73.33</v>
      </c>
      <c r="K305" s="1">
        <f>(G305/($G$604+$G$605)+E305/($E$604+$E$605)*N305)/2</f>
        <v>0.733733441607338</v>
      </c>
      <c r="L305" s="1">
        <f>(D305-$E$604-$E$605)/ABS(D305-$D$604)*(($C$604+$C$605)*2/(($C$604+$C$605)*2+110))</f>
        <v>-1.35700451472166</v>
      </c>
      <c r="M305" s="1">
        <f>L305+K305</f>
        <v>-0.623271073114321</v>
      </c>
      <c r="N305" s="1">
        <f>C305*25/(C305+2781)</f>
        <v>0.527983104540655</v>
      </c>
    </row>
    <row r="306" ht="14.55" spans="1:14">
      <c r="A306" s="10">
        <v>420</v>
      </c>
      <c r="B306" s="11" t="s">
        <v>357</v>
      </c>
      <c r="C306" s="12">
        <v>45</v>
      </c>
      <c r="D306" s="13">
        <v>35</v>
      </c>
      <c r="E306" s="22">
        <v>45</v>
      </c>
      <c r="F306" s="23">
        <v>62</v>
      </c>
      <c r="G306" s="24">
        <v>53</v>
      </c>
      <c r="H306" s="25">
        <v>35</v>
      </c>
      <c r="I306" s="29">
        <v>275</v>
      </c>
      <c r="J306" s="30">
        <v>45.83</v>
      </c>
      <c r="K306" s="1">
        <f>(G306/($G$604+$G$605)+E306/($E$604+$E$605)*N306)/2</f>
        <v>0.387910057930114</v>
      </c>
      <c r="L306" s="1">
        <f>(D306-$E$604-$E$605)/ABS(D306-$D$604)*(($C$604+$C$605)*2/(($C$604+$C$605)*2+110))</f>
        <v>-1.01527713581272</v>
      </c>
      <c r="M306" s="1">
        <f>L306+K306</f>
        <v>-0.627367077882607</v>
      </c>
      <c r="N306" s="1">
        <f>C306*25/(C306+2781)</f>
        <v>0.398089171974522</v>
      </c>
    </row>
    <row r="307" ht="14.55" spans="1:14">
      <c r="A307" s="10">
        <v>81</v>
      </c>
      <c r="B307" s="11" t="s">
        <v>358</v>
      </c>
      <c r="C307" s="12">
        <v>25</v>
      </c>
      <c r="D307" s="13">
        <v>35</v>
      </c>
      <c r="E307" s="22">
        <v>70</v>
      </c>
      <c r="F307" s="23">
        <v>95</v>
      </c>
      <c r="G307" s="24">
        <v>55</v>
      </c>
      <c r="H307" s="25">
        <v>45</v>
      </c>
      <c r="I307" s="29">
        <v>325</v>
      </c>
      <c r="J307" s="30">
        <v>54.17</v>
      </c>
      <c r="K307" s="1">
        <f>(G307/($G$604+$G$605)+E307/($E$604+$E$605)*N307)/2</f>
        <v>0.386930344573512</v>
      </c>
      <c r="L307" s="1">
        <f>(D307-$E$604-$E$605)/ABS(D307-$D$604)*(($C$604+$C$605)*2/(($C$604+$C$605)*2+110))</f>
        <v>-1.01527713581272</v>
      </c>
      <c r="M307" s="1">
        <f>L307+K307</f>
        <v>-0.628346791239209</v>
      </c>
      <c r="N307" s="1">
        <f>C307*25/(C307+2781)</f>
        <v>0.222736992159658</v>
      </c>
    </row>
    <row r="308" ht="14.55" spans="1:14">
      <c r="A308" s="10">
        <v>412</v>
      </c>
      <c r="B308" s="11" t="s">
        <v>359</v>
      </c>
      <c r="C308" s="12">
        <v>40</v>
      </c>
      <c r="D308" s="13">
        <v>29</v>
      </c>
      <c r="E308" s="22">
        <v>45</v>
      </c>
      <c r="F308" s="23">
        <v>29</v>
      </c>
      <c r="G308" s="24">
        <v>45</v>
      </c>
      <c r="H308" s="25">
        <v>36</v>
      </c>
      <c r="I308" s="29">
        <v>224</v>
      </c>
      <c r="J308" s="30">
        <v>37.33</v>
      </c>
      <c r="K308" s="1">
        <f>(G308/($G$604+$G$605)+E308/($E$604+$E$605)*N308)/2</f>
        <v>0.333221287224959</v>
      </c>
      <c r="L308" s="1">
        <f>(D308-$E$604-$E$605)/ABS(D308-$D$604)*(($C$604+$C$605)*2/(($C$604+$C$605)*2+110))</f>
        <v>-0.961758736415312</v>
      </c>
      <c r="M308" s="1">
        <f>L308+K308</f>
        <v>-0.628537449190353</v>
      </c>
      <c r="N308" s="1">
        <f>C308*25/(C308+2781)</f>
        <v>0.354484225451967</v>
      </c>
    </row>
    <row r="309" ht="14.55" spans="1:14">
      <c r="A309" s="10">
        <v>548</v>
      </c>
      <c r="B309" s="11" t="s">
        <v>360</v>
      </c>
      <c r="C309" s="12">
        <v>45</v>
      </c>
      <c r="D309" s="13">
        <v>35</v>
      </c>
      <c r="E309" s="22">
        <v>50</v>
      </c>
      <c r="F309" s="23">
        <v>70</v>
      </c>
      <c r="G309" s="24">
        <v>50</v>
      </c>
      <c r="H309" s="25">
        <v>30</v>
      </c>
      <c r="I309" s="29">
        <v>280</v>
      </c>
      <c r="J309" s="30">
        <v>46.67</v>
      </c>
      <c r="K309" s="1">
        <f>(G309/($G$604+$G$605)+E309/($E$604+$E$605)*N309)/2</f>
        <v>0.381602084490862</v>
      </c>
      <c r="L309" s="1">
        <f>(D309-$E$604-$E$605)/ABS(D309-$D$604)*(($C$604+$C$605)*2/(($C$604+$C$605)*2+110))</f>
        <v>-1.01527713581272</v>
      </c>
      <c r="M309" s="1">
        <f>L309+K309</f>
        <v>-0.633675051321859</v>
      </c>
      <c r="N309" s="1">
        <f>C309*25/(C309+2781)</f>
        <v>0.398089171974522</v>
      </c>
    </row>
    <row r="310" ht="14.55" spans="1:14">
      <c r="A310" s="10">
        <v>401</v>
      </c>
      <c r="B310" s="11" t="s">
        <v>361</v>
      </c>
      <c r="C310" s="12">
        <v>37</v>
      </c>
      <c r="D310" s="13">
        <v>25</v>
      </c>
      <c r="E310" s="22">
        <v>41</v>
      </c>
      <c r="F310" s="23">
        <v>25</v>
      </c>
      <c r="G310" s="24">
        <v>41</v>
      </c>
      <c r="H310" s="25">
        <v>25</v>
      </c>
      <c r="I310" s="29">
        <v>194</v>
      </c>
      <c r="J310" s="30">
        <v>32.33</v>
      </c>
      <c r="K310" s="1">
        <f>(G310/($G$604+$G$605)+E310/($E$604+$E$605)*N310)/2</f>
        <v>0.297998500410754</v>
      </c>
      <c r="L310" s="1">
        <f>(D310-$E$604-$E$605)/ABS(D310-$D$604)*(($C$604+$C$605)*2/(($C$604+$C$605)*2+110))</f>
        <v>-0.93357229227738</v>
      </c>
      <c r="M310" s="1">
        <f>L310+K310</f>
        <v>-0.635573791866626</v>
      </c>
      <c r="N310" s="1">
        <f>C310*25/(C310+2781)</f>
        <v>0.328246983676366</v>
      </c>
    </row>
    <row r="311" ht="14.55" spans="1:14">
      <c r="A311" s="10">
        <v>101</v>
      </c>
      <c r="B311" s="11" t="s">
        <v>362</v>
      </c>
      <c r="C311" s="12">
        <v>60</v>
      </c>
      <c r="D311" s="13">
        <v>50</v>
      </c>
      <c r="E311" s="22">
        <v>70</v>
      </c>
      <c r="F311" s="23">
        <v>80</v>
      </c>
      <c r="G311" s="24">
        <v>80</v>
      </c>
      <c r="H311" s="25">
        <v>140</v>
      </c>
      <c r="I311" s="29">
        <v>480</v>
      </c>
      <c r="J311" s="30">
        <v>80</v>
      </c>
      <c r="K311" s="1">
        <f>(G311/($G$604+$G$605)+E311/($E$604+$E$605)*N311)/2</f>
        <v>0.637188457126142</v>
      </c>
      <c r="L311" s="1">
        <f>(D311-$E$604-$E$605)/ABS(D311-$D$604)*(($C$604+$C$605)*2/(($C$604+$C$605)*2+110))</f>
        <v>-1.2732891152826</v>
      </c>
      <c r="M311" s="1">
        <f>L311+K311</f>
        <v>-0.636100658156463</v>
      </c>
      <c r="N311" s="1">
        <f>C311*25/(C311+2781)</f>
        <v>0.527983104540655</v>
      </c>
    </row>
    <row r="312" ht="14.55" spans="1:14">
      <c r="A312" s="10">
        <v>270</v>
      </c>
      <c r="B312" s="11" t="s">
        <v>363</v>
      </c>
      <c r="C312" s="12">
        <v>40</v>
      </c>
      <c r="D312" s="13">
        <v>30</v>
      </c>
      <c r="E312" s="22">
        <v>30</v>
      </c>
      <c r="F312" s="23">
        <v>40</v>
      </c>
      <c r="G312" s="24">
        <v>50</v>
      </c>
      <c r="H312" s="25">
        <v>30</v>
      </c>
      <c r="I312" s="29">
        <v>220</v>
      </c>
      <c r="J312" s="30">
        <v>36.67</v>
      </c>
      <c r="K312" s="1">
        <f>(G312/($G$604+$G$605)+E312/($E$604+$E$605)*N312)/2</f>
        <v>0.333317979537485</v>
      </c>
      <c r="L312" s="1">
        <f>(D312-$E$604-$E$605)/ABS(D312-$D$604)*(($C$604+$C$605)*2/(($C$604+$C$605)*2+110))</f>
        <v>-0.969632034093353</v>
      </c>
      <c r="M312" s="1">
        <f>L312+K312</f>
        <v>-0.636314054555868</v>
      </c>
      <c r="N312" s="1">
        <f>C312*25/(C312+2781)</f>
        <v>0.354484225451967</v>
      </c>
    </row>
    <row r="313" ht="14.55" spans="1:14">
      <c r="A313" s="10">
        <v>363</v>
      </c>
      <c r="B313" s="11" t="s">
        <v>364</v>
      </c>
      <c r="C313" s="12">
        <v>70</v>
      </c>
      <c r="D313" s="13">
        <v>40</v>
      </c>
      <c r="E313" s="22">
        <v>50</v>
      </c>
      <c r="F313" s="23">
        <v>55</v>
      </c>
      <c r="G313" s="24">
        <v>50</v>
      </c>
      <c r="H313" s="25">
        <v>25</v>
      </c>
      <c r="I313" s="29">
        <v>290</v>
      </c>
      <c r="J313" s="30">
        <v>48.33</v>
      </c>
      <c r="K313" s="1">
        <f>(G313/($G$604+$G$605)+E313/($E$604+$E$605)*N313)/2</f>
        <v>0.437785647864805</v>
      </c>
      <c r="L313" s="1">
        <f>(D313-$E$604-$E$605)/ABS(D313-$D$604)*(($C$604+$C$605)*2/(($C$604+$C$605)*2+110))</f>
        <v>-1.07491538884596</v>
      </c>
      <c r="M313" s="1">
        <f>L313+K313</f>
        <v>-0.637129740981159</v>
      </c>
      <c r="N313" s="1">
        <f>C313*25/(C313+2781)</f>
        <v>0.61381971238162</v>
      </c>
    </row>
    <row r="314" ht="14.55" spans="1:14">
      <c r="A314" s="10">
        <v>11</v>
      </c>
      <c r="B314" s="11" t="s">
        <v>365</v>
      </c>
      <c r="C314" s="12">
        <v>50</v>
      </c>
      <c r="D314" s="13">
        <v>20</v>
      </c>
      <c r="E314" s="22">
        <v>55</v>
      </c>
      <c r="F314" s="23">
        <v>25</v>
      </c>
      <c r="G314" s="24">
        <v>25</v>
      </c>
      <c r="H314" s="25">
        <v>30</v>
      </c>
      <c r="I314" s="29">
        <v>205</v>
      </c>
      <c r="J314" s="30">
        <v>34.17</v>
      </c>
      <c r="K314" s="1">
        <f>(G314/($G$604+$G$605)+E314/($E$604+$E$605)*N314)/2</f>
        <v>0.265454316481923</v>
      </c>
      <c r="L314" s="1">
        <f>(D314-$E$604-$E$605)/ABS(D314-$D$604)*(($C$604+$C$605)*2/(($C$604+$C$605)*2+110))</f>
        <v>-0.90436546095584</v>
      </c>
      <c r="M314" s="1">
        <f>L314+K314</f>
        <v>-0.638911144473917</v>
      </c>
      <c r="N314" s="1">
        <f>C314*25/(C314+2781)</f>
        <v>0.441540091840339</v>
      </c>
    </row>
    <row r="315" ht="14.55" spans="1:14">
      <c r="A315" s="10">
        <v>124</v>
      </c>
      <c r="B315" s="11" t="s">
        <v>366</v>
      </c>
      <c r="C315" s="12">
        <v>65</v>
      </c>
      <c r="D315" s="13">
        <v>50</v>
      </c>
      <c r="E315" s="22">
        <v>35</v>
      </c>
      <c r="F315" s="23">
        <v>115</v>
      </c>
      <c r="G315" s="24">
        <v>95</v>
      </c>
      <c r="H315" s="25">
        <v>95</v>
      </c>
      <c r="I315" s="29">
        <v>455</v>
      </c>
      <c r="J315" s="30">
        <v>75.83</v>
      </c>
      <c r="K315" s="1">
        <f>(G315/($G$604+$G$605)+E315/($E$604+$E$605)*N315)/2</f>
        <v>0.632150894261976</v>
      </c>
      <c r="L315" s="1">
        <f>(D315-$E$604-$E$605)/ABS(D315-$D$604)*(($C$604+$C$605)*2/(($C$604+$C$605)*2+110))</f>
        <v>-1.2732891152826</v>
      </c>
      <c r="M315" s="1">
        <f>L315+K315</f>
        <v>-0.641138221020629</v>
      </c>
      <c r="N315" s="1">
        <f>C315*25/(C315+2781)</f>
        <v>0.570976809557273</v>
      </c>
    </row>
    <row r="316" ht="14.55" spans="1:14">
      <c r="A316" s="10">
        <v>35</v>
      </c>
      <c r="B316" s="11" t="s">
        <v>367</v>
      </c>
      <c r="C316" s="12">
        <v>70</v>
      </c>
      <c r="D316" s="13">
        <v>45</v>
      </c>
      <c r="E316" s="22">
        <v>48</v>
      </c>
      <c r="F316" s="23">
        <v>60</v>
      </c>
      <c r="G316" s="24">
        <v>65</v>
      </c>
      <c r="H316" s="25">
        <v>35</v>
      </c>
      <c r="I316" s="29">
        <v>323</v>
      </c>
      <c r="J316" s="30">
        <v>53.83</v>
      </c>
      <c r="K316" s="1">
        <f>(G316/($G$604+$G$605)+E316/($E$604+$E$605)*N316)/2</f>
        <v>0.514769108462932</v>
      </c>
      <c r="L316" s="1">
        <f>(D316-$E$604-$E$605)/ABS(D316-$D$604)*(($C$604+$C$605)*2/(($C$604+$C$605)*2+110))</f>
        <v>-1.15614636956671</v>
      </c>
      <c r="M316" s="1">
        <f>L316+K316</f>
        <v>-0.641377261103779</v>
      </c>
      <c r="N316" s="1">
        <f>C316*25/(C316+2781)</f>
        <v>0.61381971238162</v>
      </c>
    </row>
    <row r="317" ht="14.55" spans="1:14">
      <c r="A317" s="10">
        <v>187</v>
      </c>
      <c r="B317" s="11" t="s">
        <v>368</v>
      </c>
      <c r="C317" s="12">
        <v>35</v>
      </c>
      <c r="D317" s="13">
        <v>35</v>
      </c>
      <c r="E317" s="22">
        <v>40</v>
      </c>
      <c r="F317" s="23">
        <v>35</v>
      </c>
      <c r="G317" s="24">
        <v>55</v>
      </c>
      <c r="H317" s="25">
        <v>50</v>
      </c>
      <c r="I317" s="29">
        <v>250</v>
      </c>
      <c r="J317" s="30">
        <v>41.67</v>
      </c>
      <c r="K317" s="1">
        <f>(G317/($G$604+$G$605)+E317/($E$604+$E$605)*N317)/2</f>
        <v>0.370457310999334</v>
      </c>
      <c r="L317" s="1">
        <f>(D317-$E$604-$E$605)/ABS(D317-$D$604)*(($C$604+$C$605)*2/(($C$604+$C$605)*2+110))</f>
        <v>-1.01527713581272</v>
      </c>
      <c r="M317" s="1">
        <f>L317+K317</f>
        <v>-0.644819824813387</v>
      </c>
      <c r="N317" s="1">
        <f>C317*25/(C317+2781)</f>
        <v>0.310724431818182</v>
      </c>
    </row>
    <row r="318" ht="14.55" spans="1:14">
      <c r="A318" s="10">
        <v>95</v>
      </c>
      <c r="B318" s="11" t="s">
        <v>369</v>
      </c>
      <c r="C318" s="12">
        <v>35</v>
      </c>
      <c r="D318" s="13">
        <v>45</v>
      </c>
      <c r="E318" s="22">
        <v>160</v>
      </c>
      <c r="F318" s="23">
        <v>30</v>
      </c>
      <c r="G318" s="24">
        <v>45</v>
      </c>
      <c r="H318" s="25">
        <v>70</v>
      </c>
      <c r="I318" s="29">
        <v>385</v>
      </c>
      <c r="J318" s="30">
        <v>64.17</v>
      </c>
      <c r="K318" s="1">
        <f>(G318/($G$604+$G$605)+E318/($E$604+$E$605)*N318)/2</f>
        <v>0.509087765189931</v>
      </c>
      <c r="L318" s="1">
        <f>(D318-$E$604-$E$605)/ABS(D318-$D$604)*(($C$604+$C$605)*2/(($C$604+$C$605)*2+110))</f>
        <v>-1.15614636956671</v>
      </c>
      <c r="M318" s="1">
        <f>L318+K318</f>
        <v>-0.647058604376781</v>
      </c>
      <c r="N318" s="1">
        <f>C318*25/(C318+2781)</f>
        <v>0.310724431818182</v>
      </c>
    </row>
    <row r="319" ht="14.55" spans="1:14">
      <c r="A319" s="10">
        <v>281</v>
      </c>
      <c r="B319" s="11" t="s">
        <v>370</v>
      </c>
      <c r="C319" s="12">
        <v>38</v>
      </c>
      <c r="D319" s="13">
        <v>35</v>
      </c>
      <c r="E319" s="22">
        <v>35</v>
      </c>
      <c r="F319" s="23">
        <v>65</v>
      </c>
      <c r="G319" s="24">
        <v>55</v>
      </c>
      <c r="H319" s="25">
        <v>50</v>
      </c>
      <c r="I319" s="29">
        <v>278</v>
      </c>
      <c r="J319" s="30">
        <v>46.33</v>
      </c>
      <c r="K319" s="1">
        <f>(G319/($G$604+$G$605)+E319/($E$604+$E$605)*N319)/2</f>
        <v>0.367154932495487</v>
      </c>
      <c r="L319" s="1">
        <f>(D319-$E$604-$E$605)/ABS(D319-$D$604)*(($C$604+$C$605)*2/(($C$604+$C$605)*2+110))</f>
        <v>-1.01527713581272</v>
      </c>
      <c r="M319" s="1">
        <f>L319+K319</f>
        <v>-0.648122203317234</v>
      </c>
      <c r="N319" s="1">
        <f>C319*25/(C319+2781)</f>
        <v>0.336998935792834</v>
      </c>
    </row>
    <row r="320" ht="14.55" spans="1:14">
      <c r="A320" s="10">
        <v>316</v>
      </c>
      <c r="B320" s="11" t="s">
        <v>371</v>
      </c>
      <c r="C320" s="12">
        <v>70</v>
      </c>
      <c r="D320" s="13">
        <v>43</v>
      </c>
      <c r="E320" s="22">
        <v>53</v>
      </c>
      <c r="F320" s="23">
        <v>43</v>
      </c>
      <c r="G320" s="24">
        <v>53</v>
      </c>
      <c r="H320" s="25">
        <v>40</v>
      </c>
      <c r="I320" s="29">
        <v>302</v>
      </c>
      <c r="J320" s="30">
        <v>50.33</v>
      </c>
      <c r="K320" s="1">
        <f>(G320/($G$604+$G$605)+E320/($E$604+$E$605)*N320)/2</f>
        <v>0.464052786736693</v>
      </c>
      <c r="L320" s="1">
        <f>(D320-$E$604-$E$605)/ABS(D320-$D$604)*(($C$604+$C$605)*2/(($C$604+$C$605)*2+110))</f>
        <v>-1.12036300871396</v>
      </c>
      <c r="M320" s="1">
        <f>L320+K320</f>
        <v>-0.656310221977272</v>
      </c>
      <c r="N320" s="1">
        <f>C320*25/(C320+2781)</f>
        <v>0.61381971238162</v>
      </c>
    </row>
    <row r="321" ht="14.55" spans="1:14">
      <c r="A321" s="10">
        <v>37</v>
      </c>
      <c r="B321" s="11" t="s">
        <v>372</v>
      </c>
      <c r="C321" s="12">
        <v>38</v>
      </c>
      <c r="D321" s="13">
        <v>41</v>
      </c>
      <c r="E321" s="22">
        <v>40</v>
      </c>
      <c r="F321" s="23">
        <v>50</v>
      </c>
      <c r="G321" s="24">
        <v>65</v>
      </c>
      <c r="H321" s="25">
        <v>65</v>
      </c>
      <c r="I321" s="29">
        <v>299</v>
      </c>
      <c r="J321" s="30">
        <v>49.83</v>
      </c>
      <c r="K321" s="1">
        <f>(G321/($G$604+$G$605)+E321/($E$604+$E$605)*N321)/2</f>
        <v>0.431516757286361</v>
      </c>
      <c r="L321" s="1">
        <f>(D321-$E$604-$E$605)/ABS(D321-$D$604)*(($C$604+$C$605)*2/(($C$604+$C$605)*2+110))</f>
        <v>-1.0891063792998</v>
      </c>
      <c r="M321" s="1">
        <f>L321+K321</f>
        <v>-0.657589622013439</v>
      </c>
      <c r="N321" s="1">
        <f>C321*25/(C321+2781)</f>
        <v>0.336998935792834</v>
      </c>
    </row>
    <row r="322" ht="14.55" spans="1:14">
      <c r="A322" s="10">
        <v>479</v>
      </c>
      <c r="B322" s="11" t="s">
        <v>373</v>
      </c>
      <c r="C322" s="12">
        <v>50</v>
      </c>
      <c r="D322" s="13">
        <v>50</v>
      </c>
      <c r="E322" s="22">
        <v>77</v>
      </c>
      <c r="F322" s="23">
        <v>95</v>
      </c>
      <c r="G322" s="24">
        <v>77</v>
      </c>
      <c r="H322" s="25">
        <v>91</v>
      </c>
      <c r="I322" s="29">
        <v>440</v>
      </c>
      <c r="J322" s="30">
        <v>73.33</v>
      </c>
      <c r="K322" s="1">
        <f>(G322/($G$604+$G$605)+E322/($E$604+$E$605)*N322)/2</f>
        <v>0.605093997988469</v>
      </c>
      <c r="L322" s="1">
        <f>(D322-$E$604-$E$605)/ABS(D322-$D$604)*(($C$604+$C$605)*2/(($C$604+$C$605)*2+110))</f>
        <v>-1.2732891152826</v>
      </c>
      <c r="M322" s="1">
        <f>L322+K322</f>
        <v>-0.668195117294136</v>
      </c>
      <c r="N322" s="1">
        <f>C322*25/(C322+2781)</f>
        <v>0.441540091840339</v>
      </c>
    </row>
    <row r="323" ht="14.55" spans="1:14">
      <c r="A323" s="10">
        <v>188</v>
      </c>
      <c r="B323" s="11" t="s">
        <v>374</v>
      </c>
      <c r="C323" s="12">
        <v>55</v>
      </c>
      <c r="D323" s="13">
        <v>45</v>
      </c>
      <c r="E323" s="22">
        <v>50</v>
      </c>
      <c r="F323" s="23">
        <v>45</v>
      </c>
      <c r="G323" s="24">
        <v>65</v>
      </c>
      <c r="H323" s="25">
        <v>80</v>
      </c>
      <c r="I323" s="29">
        <v>340</v>
      </c>
      <c r="J323" s="30">
        <v>56.67</v>
      </c>
      <c r="K323" s="1">
        <f>(G323/($G$604+$G$605)+E323/($E$604+$E$605)*N323)/2</f>
        <v>0.487572215965786</v>
      </c>
      <c r="L323" s="1">
        <f>(D323-$E$604-$E$605)/ABS(D323-$D$604)*(($C$604+$C$605)*2/(($C$604+$C$605)*2+110))</f>
        <v>-1.15614636956671</v>
      </c>
      <c r="M323" s="1">
        <f>L323+K323</f>
        <v>-0.668574153600926</v>
      </c>
      <c r="N323" s="1">
        <f>C323*25/(C323+2781)</f>
        <v>0.484837799717913</v>
      </c>
    </row>
    <row r="324" ht="14.55" spans="1:14">
      <c r="A324" s="10">
        <v>263</v>
      </c>
      <c r="B324" s="11" t="s">
        <v>375</v>
      </c>
      <c r="C324" s="12">
        <v>38</v>
      </c>
      <c r="D324" s="13">
        <v>30</v>
      </c>
      <c r="E324" s="22">
        <v>41</v>
      </c>
      <c r="F324" s="23">
        <v>30</v>
      </c>
      <c r="G324" s="24">
        <v>41</v>
      </c>
      <c r="H324" s="25">
        <v>60</v>
      </c>
      <c r="I324" s="29">
        <v>240</v>
      </c>
      <c r="J324" s="30">
        <v>40</v>
      </c>
      <c r="K324" s="1">
        <f>(G324/($G$604+$G$605)+E324/($E$604+$E$605)*N324)/2</f>
        <v>0.299867531107436</v>
      </c>
      <c r="L324" s="1">
        <f>(D324-$E$604-$E$605)/ABS(D324-$D$604)*(($C$604+$C$605)*2/(($C$604+$C$605)*2+110))</f>
        <v>-0.969632034093353</v>
      </c>
      <c r="M324" s="1">
        <f>L324+K324</f>
        <v>-0.669764502985917</v>
      </c>
      <c r="N324" s="1">
        <f>C324*25/(C324+2781)</f>
        <v>0.336998935792834</v>
      </c>
    </row>
    <row r="325" ht="14.55" spans="1:14">
      <c r="A325" s="10">
        <v>474</v>
      </c>
      <c r="B325" s="11" t="s">
        <v>376</v>
      </c>
      <c r="C325" s="12">
        <v>85</v>
      </c>
      <c r="D325" s="13">
        <v>80</v>
      </c>
      <c r="E325" s="22">
        <v>70</v>
      </c>
      <c r="F325" s="23">
        <v>135</v>
      </c>
      <c r="G325" s="24">
        <v>75</v>
      </c>
      <c r="H325" s="25">
        <v>90</v>
      </c>
      <c r="I325" s="29">
        <v>535</v>
      </c>
      <c r="J325" s="30">
        <v>89.17</v>
      </c>
      <c r="K325" s="1">
        <f>(G325/($G$604+$G$605)+E325/($E$604+$E$605)*N325)/2</f>
        <v>0.687228037117876</v>
      </c>
      <c r="L325" s="1">
        <f>(D325-$E$604-$E$605)/ABS(D325-$D$604)*(($C$604+$C$605)*2/(($C$604+$C$605)*2+110))</f>
        <v>-1.35700451472166</v>
      </c>
      <c r="M325" s="1">
        <f>L325+K325</f>
        <v>-0.669776477603783</v>
      </c>
      <c r="N325" s="1">
        <f>C325*25/(C325+2781)</f>
        <v>0.741451500348918</v>
      </c>
    </row>
    <row r="326" ht="14.55" spans="1:14">
      <c r="A326" s="10">
        <v>415</v>
      </c>
      <c r="B326" s="11" t="s">
        <v>377</v>
      </c>
      <c r="C326" s="12">
        <v>30</v>
      </c>
      <c r="D326" s="13">
        <v>30</v>
      </c>
      <c r="E326" s="22">
        <v>42</v>
      </c>
      <c r="F326" s="23">
        <v>30</v>
      </c>
      <c r="G326" s="24">
        <v>42</v>
      </c>
      <c r="H326" s="25">
        <v>70</v>
      </c>
      <c r="I326" s="29">
        <v>244</v>
      </c>
      <c r="J326" s="30">
        <v>40.67</v>
      </c>
      <c r="K326" s="1">
        <f>(G326/($G$604+$G$605)+E326/($E$604+$E$605)*N326)/2</f>
        <v>0.291826296348961</v>
      </c>
      <c r="L326" s="1">
        <f>(D326-$E$604-$E$605)/ABS(D326-$D$604)*(($C$604+$C$605)*2/(($C$604+$C$605)*2+110))</f>
        <v>-0.969632034093353</v>
      </c>
      <c r="M326" s="1">
        <f>L326+K326</f>
        <v>-0.677805737744392</v>
      </c>
      <c r="N326" s="1">
        <f>C326*25/(C326+2781)</f>
        <v>0.266808964781217</v>
      </c>
    </row>
    <row r="327" ht="14.55" spans="1:14">
      <c r="A327" s="10">
        <v>18</v>
      </c>
      <c r="B327" s="11" t="s">
        <v>378</v>
      </c>
      <c r="C327" s="12">
        <v>83</v>
      </c>
      <c r="D327" s="13">
        <v>80</v>
      </c>
      <c r="E327" s="22">
        <v>75</v>
      </c>
      <c r="F327" s="23">
        <v>70</v>
      </c>
      <c r="G327" s="24">
        <v>70</v>
      </c>
      <c r="H327" s="25">
        <v>91</v>
      </c>
      <c r="I327" s="29">
        <v>469</v>
      </c>
      <c r="J327" s="30">
        <v>78.17</v>
      </c>
      <c r="K327" s="1">
        <f>(G327/($G$604+$G$605)+E327/($E$604+$E$605)*N327)/2</f>
        <v>0.67212758474895</v>
      </c>
      <c r="L327" s="1">
        <f>(D327-$E$604-$E$605)/ABS(D327-$D$604)*(($C$604+$C$605)*2/(($C$604+$C$605)*2+110))</f>
        <v>-1.35700451472166</v>
      </c>
      <c r="M327" s="1">
        <f>L327+K327</f>
        <v>-0.684876929972709</v>
      </c>
      <c r="N327" s="1">
        <f>C327*25/(C327+2781)</f>
        <v>0.724511173184358</v>
      </c>
    </row>
    <row r="328" ht="14.55" spans="1:14">
      <c r="A328" s="10">
        <v>65</v>
      </c>
      <c r="B328" s="11" t="s">
        <v>379</v>
      </c>
      <c r="C328" s="12">
        <v>55</v>
      </c>
      <c r="D328" s="13">
        <v>50</v>
      </c>
      <c r="E328" s="22">
        <v>45</v>
      </c>
      <c r="F328" s="23">
        <v>135</v>
      </c>
      <c r="G328" s="24">
        <v>85</v>
      </c>
      <c r="H328" s="25">
        <v>120</v>
      </c>
      <c r="I328" s="29">
        <v>490</v>
      </c>
      <c r="J328" s="30">
        <v>81.67</v>
      </c>
      <c r="K328" s="1">
        <f>(G328/($G$604+$G$605)+E328/($E$604+$E$605)*N328)/2</f>
        <v>0.586115846874328</v>
      </c>
      <c r="L328" s="1">
        <f>(D328-$E$604-$E$605)/ABS(D328-$D$604)*(($C$604+$C$605)*2/(($C$604+$C$605)*2+110))</f>
        <v>-1.2732891152826</v>
      </c>
      <c r="M328" s="1">
        <f>L328+K328</f>
        <v>-0.687173268408277</v>
      </c>
      <c r="N328" s="1">
        <f>C328*25/(C328+2781)</f>
        <v>0.484837799717913</v>
      </c>
    </row>
    <row r="329" ht="14.55" spans="1:14">
      <c r="A329" s="10">
        <v>14</v>
      </c>
      <c r="B329" s="11" t="s">
        <v>380</v>
      </c>
      <c r="C329" s="12">
        <v>45</v>
      </c>
      <c r="D329" s="13">
        <v>25</v>
      </c>
      <c r="E329" s="22">
        <v>50</v>
      </c>
      <c r="F329" s="23">
        <v>25</v>
      </c>
      <c r="G329" s="24">
        <v>25</v>
      </c>
      <c r="H329" s="25">
        <v>35</v>
      </c>
      <c r="I329" s="29">
        <v>205</v>
      </c>
      <c r="J329" s="30">
        <v>34.17</v>
      </c>
      <c r="K329" s="1">
        <f>(G329/($G$604+$G$605)+E329/($E$604+$E$605)*N329)/2</f>
        <v>0.242639016089804</v>
      </c>
      <c r="L329" s="1">
        <f>(D329-$E$604-$E$605)/ABS(D329-$D$604)*(($C$604+$C$605)*2/(($C$604+$C$605)*2+110))</f>
        <v>-0.93357229227738</v>
      </c>
      <c r="M329" s="1">
        <f>L329+K329</f>
        <v>-0.690933276187576</v>
      </c>
      <c r="N329" s="1">
        <f>C329*25/(C329+2781)</f>
        <v>0.398089171974522</v>
      </c>
    </row>
    <row r="330" ht="14.55" spans="1:14">
      <c r="A330" s="10">
        <v>307</v>
      </c>
      <c r="B330" s="11" t="s">
        <v>381</v>
      </c>
      <c r="C330" s="12">
        <v>30</v>
      </c>
      <c r="D330" s="13">
        <v>40</v>
      </c>
      <c r="E330" s="22">
        <v>55</v>
      </c>
      <c r="F330" s="23">
        <v>40</v>
      </c>
      <c r="G330" s="24">
        <v>55</v>
      </c>
      <c r="H330" s="25">
        <v>60</v>
      </c>
      <c r="I330" s="29">
        <v>280</v>
      </c>
      <c r="J330" s="30">
        <v>46.67</v>
      </c>
      <c r="K330" s="1">
        <f>(G330/($G$604+$G$605)+E330/($E$604+$E$605)*N330)/2</f>
        <v>0.382153483314115</v>
      </c>
      <c r="L330" s="1">
        <f>(D330-$E$604-$E$605)/ABS(D330-$D$604)*(($C$604+$C$605)*2/(($C$604+$C$605)*2+110))</f>
        <v>-1.07491538884596</v>
      </c>
      <c r="M330" s="1">
        <f>L330+K330</f>
        <v>-0.692761905531849</v>
      </c>
      <c r="N330" s="1">
        <f>C330*25/(C330+2781)</f>
        <v>0.266808964781217</v>
      </c>
    </row>
    <row r="331" ht="14.55" spans="1:14">
      <c r="A331" s="6">
        <v>129</v>
      </c>
      <c r="B331" s="7" t="s">
        <v>382</v>
      </c>
      <c r="C331" s="8">
        <v>20</v>
      </c>
      <c r="D331" s="9">
        <v>10</v>
      </c>
      <c r="E331" s="18">
        <v>55</v>
      </c>
      <c r="F331" s="19">
        <v>15</v>
      </c>
      <c r="G331" s="20">
        <v>20</v>
      </c>
      <c r="H331" s="21">
        <v>80</v>
      </c>
      <c r="I331" s="27">
        <v>200</v>
      </c>
      <c r="J331" s="28">
        <v>33.33</v>
      </c>
      <c r="K331" s="1">
        <f>(G331/($G$604+$G$605)+E331/($E$604+$E$605)*N331)/2</f>
        <v>0.162308865762178</v>
      </c>
      <c r="L331" s="1">
        <f>(D331-$E$604-$E$605)/ABS(D331-$D$604)*(($C$604+$C$605)*2/(($C$604+$C$605)*2+110))</f>
        <v>-0.859944300996448</v>
      </c>
      <c r="M331" s="1">
        <f>L331+K331</f>
        <v>-0.69763543523427</v>
      </c>
      <c r="N331" s="1">
        <f>C331*25/(C331+2781)</f>
        <v>0.178507675830061</v>
      </c>
    </row>
    <row r="332" ht="14.55" spans="1:14">
      <c r="A332" s="10">
        <v>42</v>
      </c>
      <c r="B332" s="11" t="s">
        <v>383</v>
      </c>
      <c r="C332" s="12">
        <v>75</v>
      </c>
      <c r="D332" s="13">
        <v>80</v>
      </c>
      <c r="E332" s="22">
        <v>70</v>
      </c>
      <c r="F332" s="23">
        <v>65</v>
      </c>
      <c r="G332" s="24">
        <v>75</v>
      </c>
      <c r="H332" s="25">
        <v>90</v>
      </c>
      <c r="I332" s="29">
        <v>455</v>
      </c>
      <c r="J332" s="30">
        <v>75.83</v>
      </c>
      <c r="K332" s="1">
        <f>(G332/($G$604+$G$605)+E332/($E$604+$E$605)*N332)/2</f>
        <v>0.656258672661013</v>
      </c>
      <c r="L332" s="1">
        <f>(D332-$E$604-$E$605)/ABS(D332-$D$604)*(($C$604+$C$605)*2/(($C$604+$C$605)*2+110))</f>
        <v>-1.35700451472166</v>
      </c>
      <c r="M332" s="1">
        <f>L332+K332</f>
        <v>-0.700745842060645</v>
      </c>
      <c r="N332" s="1">
        <f>C332*25/(C332+2781)</f>
        <v>0.656512605042017</v>
      </c>
    </row>
    <row r="333" ht="14.55" spans="1:14">
      <c r="A333" s="10">
        <v>280</v>
      </c>
      <c r="B333" s="11" t="s">
        <v>384</v>
      </c>
      <c r="C333" s="12">
        <v>28</v>
      </c>
      <c r="D333" s="13">
        <v>25</v>
      </c>
      <c r="E333" s="22">
        <v>25</v>
      </c>
      <c r="F333" s="23">
        <v>45</v>
      </c>
      <c r="G333" s="24">
        <v>35</v>
      </c>
      <c r="H333" s="25">
        <v>40</v>
      </c>
      <c r="I333" s="29">
        <v>198</v>
      </c>
      <c r="J333" s="30">
        <v>33</v>
      </c>
      <c r="K333" s="1">
        <f>(G333/($G$604+$G$605)+E333/($E$604+$E$605)*N333)/2</f>
        <v>0.226998239943733</v>
      </c>
      <c r="L333" s="1">
        <f>(D333-$E$604-$E$605)/ABS(D333-$D$604)*(($C$604+$C$605)*2/(($C$604+$C$605)*2+110))</f>
        <v>-0.93357229227738</v>
      </c>
      <c r="M333" s="1">
        <f>L333+K333</f>
        <v>-0.706574052333647</v>
      </c>
      <c r="N333" s="1">
        <f>C333*25/(C333+2781)</f>
        <v>0.249199003203987</v>
      </c>
    </row>
    <row r="334" ht="14.55" spans="1:14">
      <c r="A334" s="10">
        <v>609</v>
      </c>
      <c r="B334" s="11" t="s">
        <v>385</v>
      </c>
      <c r="C334" s="12">
        <v>60</v>
      </c>
      <c r="D334" s="13">
        <v>55</v>
      </c>
      <c r="E334" s="22">
        <v>90</v>
      </c>
      <c r="F334" s="23">
        <v>145</v>
      </c>
      <c r="G334" s="24">
        <v>90</v>
      </c>
      <c r="H334" s="25">
        <v>80</v>
      </c>
      <c r="I334" s="29">
        <v>520</v>
      </c>
      <c r="J334" s="30">
        <v>86.67</v>
      </c>
      <c r="K334" s="1">
        <f>(G334/($G$604+$G$605)+E334/($E$604+$E$605)*N334)/2</f>
        <v>0.747775581127353</v>
      </c>
      <c r="L334" s="1">
        <f>(D334-$E$604-$E$605)/ABS(D334-$D$604)*(($C$604+$C$605)*2/(($C$604+$C$605)*2+110))</f>
        <v>-1.45691619485441</v>
      </c>
      <c r="M334" s="1">
        <f>L334+K334</f>
        <v>-0.709140613727059</v>
      </c>
      <c r="N334" s="1">
        <f>C334*25/(C334+2781)</f>
        <v>0.527983104540655</v>
      </c>
    </row>
    <row r="335" ht="14.55" spans="1:14">
      <c r="A335" s="10">
        <v>422</v>
      </c>
      <c r="B335" s="11" t="s">
        <v>386</v>
      </c>
      <c r="C335" s="12">
        <v>76</v>
      </c>
      <c r="D335" s="13">
        <v>48</v>
      </c>
      <c r="E335" s="22">
        <v>48</v>
      </c>
      <c r="F335" s="23">
        <v>57</v>
      </c>
      <c r="G335" s="24">
        <v>62</v>
      </c>
      <c r="H335" s="25">
        <v>34</v>
      </c>
      <c r="I335" s="29">
        <v>325</v>
      </c>
      <c r="J335" s="30">
        <v>54.17</v>
      </c>
      <c r="K335" s="1">
        <f>(G335/($G$604+$G$605)+E335/($E$604+$E$605)*N335)/2</f>
        <v>0.51089777631425</v>
      </c>
      <c r="L335" s="1">
        <f>(D335-$E$604-$E$605)/ABS(D335-$D$604)*(($C$604+$C$605)*2/(($C$604+$C$605)*2+110))</f>
        <v>-1.22072228624224</v>
      </c>
      <c r="M335" s="1">
        <f>L335+K335</f>
        <v>-0.709824509927989</v>
      </c>
      <c r="N335" s="1">
        <f>C335*25/(C335+2781)</f>
        <v>0.665033251662583</v>
      </c>
    </row>
    <row r="336" ht="14.55" spans="1:14">
      <c r="A336" s="10">
        <v>580</v>
      </c>
      <c r="B336" s="11" t="s">
        <v>387</v>
      </c>
      <c r="C336" s="12">
        <v>62</v>
      </c>
      <c r="D336" s="13">
        <v>44</v>
      </c>
      <c r="E336" s="22">
        <v>50</v>
      </c>
      <c r="F336" s="23">
        <v>44</v>
      </c>
      <c r="G336" s="24">
        <v>50</v>
      </c>
      <c r="H336" s="25">
        <v>55</v>
      </c>
      <c r="I336" s="29">
        <v>305</v>
      </c>
      <c r="J336" s="30">
        <v>50.83</v>
      </c>
      <c r="K336" s="1">
        <f>(G336/($G$604+$G$605)+E336/($E$604+$E$605)*N336)/2</f>
        <v>0.419914413242813</v>
      </c>
      <c r="L336" s="1">
        <f>(D336-$E$604-$E$605)/ABS(D336-$D$604)*(($C$604+$C$605)*2/(($C$604+$C$605)*2+110))</f>
        <v>-1.13762953436544</v>
      </c>
      <c r="M336" s="1">
        <f>L336+K336</f>
        <v>-0.71771512112263</v>
      </c>
      <c r="N336" s="1">
        <f>C336*25/(C336+2781)</f>
        <v>0.545198733731973</v>
      </c>
    </row>
    <row r="337" ht="14.55" spans="1:14">
      <c r="A337" s="10">
        <v>179</v>
      </c>
      <c r="B337" s="11" t="s">
        <v>388</v>
      </c>
      <c r="C337" s="12">
        <v>55</v>
      </c>
      <c r="D337" s="13">
        <v>40</v>
      </c>
      <c r="E337" s="22">
        <v>40</v>
      </c>
      <c r="F337" s="23">
        <v>65</v>
      </c>
      <c r="G337" s="24">
        <v>45</v>
      </c>
      <c r="H337" s="25">
        <v>35</v>
      </c>
      <c r="I337" s="29">
        <v>280</v>
      </c>
      <c r="J337" s="30">
        <v>46.67</v>
      </c>
      <c r="K337" s="1">
        <f>(G337/($G$604+$G$605)+E337/($E$604+$E$605)*N337)/2</f>
        <v>0.351148113620332</v>
      </c>
      <c r="L337" s="1">
        <f>(D337-$E$604-$E$605)/ABS(D337-$D$604)*(($C$604+$C$605)*2/(($C$604+$C$605)*2+110))</f>
        <v>-1.07491538884596</v>
      </c>
      <c r="M337" s="1">
        <f>L337+K337</f>
        <v>-0.723767275225632</v>
      </c>
      <c r="N337" s="1">
        <f>C337*25/(C337+2781)</f>
        <v>0.484837799717913</v>
      </c>
    </row>
    <row r="338" ht="14.55" spans="1:14">
      <c r="A338" s="10">
        <v>7</v>
      </c>
      <c r="B338" s="11" t="s">
        <v>389</v>
      </c>
      <c r="C338" s="12">
        <v>44</v>
      </c>
      <c r="D338" s="13">
        <v>48</v>
      </c>
      <c r="E338" s="22">
        <v>65</v>
      </c>
      <c r="F338" s="23">
        <v>50</v>
      </c>
      <c r="G338" s="24">
        <v>64</v>
      </c>
      <c r="H338" s="25">
        <v>43</v>
      </c>
      <c r="I338" s="29">
        <v>314</v>
      </c>
      <c r="J338" s="30">
        <v>52.33</v>
      </c>
      <c r="K338" s="1">
        <f>(G338/($G$604+$G$605)+E338/($E$604+$E$605)*N338)/2</f>
        <v>0.487575753248161</v>
      </c>
      <c r="L338" s="1">
        <f>(D338-$E$604-$E$605)/ABS(D338-$D$604)*(($C$604+$C$605)*2/(($C$604+$C$605)*2+110))</f>
        <v>-1.22072228624224</v>
      </c>
      <c r="M338" s="1">
        <f>L338+K338</f>
        <v>-0.733146532994078</v>
      </c>
      <c r="N338" s="1">
        <f>C338*25/(C338+2781)</f>
        <v>0.389380530973451</v>
      </c>
    </row>
    <row r="339" ht="14.55" spans="1:14">
      <c r="A339" s="10">
        <v>108</v>
      </c>
      <c r="B339" s="11" t="s">
        <v>390</v>
      </c>
      <c r="C339" s="12">
        <v>90</v>
      </c>
      <c r="D339" s="13">
        <v>55</v>
      </c>
      <c r="E339" s="22">
        <v>75</v>
      </c>
      <c r="F339" s="23">
        <v>60</v>
      </c>
      <c r="G339" s="24">
        <v>75</v>
      </c>
      <c r="H339" s="25">
        <v>30</v>
      </c>
      <c r="I339" s="29">
        <v>385</v>
      </c>
      <c r="J339" s="30">
        <v>64.17</v>
      </c>
      <c r="K339" s="1">
        <f>(G339/($G$604+$G$605)+E339/($E$604+$E$605)*N339)/2</f>
        <v>0.723042003707245</v>
      </c>
      <c r="L339" s="1">
        <f>(D339-$E$604-$E$605)/ABS(D339-$D$604)*(($C$604+$C$605)*2/(($C$604+$C$605)*2+110))</f>
        <v>-1.45691619485441</v>
      </c>
      <c r="M339" s="1">
        <f>L339+K339</f>
        <v>-0.733874191147167</v>
      </c>
      <c r="N339" s="1">
        <f>C339*25/(C339+2781)</f>
        <v>0.783699059561129</v>
      </c>
    </row>
    <row r="340" ht="14.55" spans="1:14">
      <c r="A340" s="10">
        <v>495</v>
      </c>
      <c r="B340" s="11" t="s">
        <v>391</v>
      </c>
      <c r="C340" s="12">
        <v>45</v>
      </c>
      <c r="D340" s="13">
        <v>45</v>
      </c>
      <c r="E340" s="22">
        <v>55</v>
      </c>
      <c r="F340" s="23">
        <v>45</v>
      </c>
      <c r="G340" s="24">
        <v>55</v>
      </c>
      <c r="H340" s="25">
        <v>63</v>
      </c>
      <c r="I340" s="29">
        <v>308</v>
      </c>
      <c r="J340" s="30">
        <v>51.33</v>
      </c>
      <c r="K340" s="1">
        <f>(G340/($G$604+$G$605)+E340/($E$604+$E$605)*N340)/2</f>
        <v>0.419762292939948</v>
      </c>
      <c r="L340" s="1">
        <f>(D340-$E$604-$E$605)/ABS(D340-$D$604)*(($C$604+$C$605)*2/(($C$604+$C$605)*2+110))</f>
        <v>-1.15614636956671</v>
      </c>
      <c r="M340" s="1">
        <f>L340+K340</f>
        <v>-0.736384076626764</v>
      </c>
      <c r="N340" s="1">
        <f>C340*25/(C340+2781)</f>
        <v>0.398089171974522</v>
      </c>
    </row>
    <row r="341" ht="14.55" spans="1:14">
      <c r="A341" s="10">
        <v>478</v>
      </c>
      <c r="B341" s="11" t="s">
        <v>392</v>
      </c>
      <c r="C341" s="12">
        <v>70</v>
      </c>
      <c r="D341" s="13">
        <v>80</v>
      </c>
      <c r="E341" s="22">
        <v>70</v>
      </c>
      <c r="F341" s="23">
        <v>80</v>
      </c>
      <c r="G341" s="24">
        <v>70</v>
      </c>
      <c r="H341" s="25">
        <v>110</v>
      </c>
      <c r="I341" s="29">
        <v>480</v>
      </c>
      <c r="J341" s="30">
        <v>80</v>
      </c>
      <c r="K341" s="1">
        <f>(G341/($G$604+$G$605)+E341/($E$604+$E$605)*N341)/2</f>
        <v>0.612899907010727</v>
      </c>
      <c r="L341" s="1">
        <f>(D341-$E$604-$E$605)/ABS(D341-$D$604)*(($C$604+$C$605)*2/(($C$604+$C$605)*2+110))</f>
        <v>-1.35700451472166</v>
      </c>
      <c r="M341" s="1">
        <f>L341+K341</f>
        <v>-0.744104607710932</v>
      </c>
      <c r="N341" s="1">
        <f>C341*25/(C341+2781)</f>
        <v>0.61381971238162</v>
      </c>
    </row>
    <row r="342" ht="14.55" spans="1:14">
      <c r="A342" s="10">
        <v>189</v>
      </c>
      <c r="B342" s="11" t="s">
        <v>393</v>
      </c>
      <c r="C342" s="12">
        <v>75</v>
      </c>
      <c r="D342" s="13">
        <v>55</v>
      </c>
      <c r="E342" s="22">
        <v>70</v>
      </c>
      <c r="F342" s="23">
        <v>55</v>
      </c>
      <c r="G342" s="24">
        <v>85</v>
      </c>
      <c r="H342" s="25">
        <v>110</v>
      </c>
      <c r="I342" s="29">
        <v>450</v>
      </c>
      <c r="J342" s="30">
        <v>75</v>
      </c>
      <c r="K342" s="1">
        <f>(G342/($G$604+$G$605)+E342/($E$604+$E$605)*N342)/2</f>
        <v>0.711843900021436</v>
      </c>
      <c r="L342" s="1">
        <f>(D342-$E$604-$E$605)/ABS(D342-$D$604)*(($C$604+$C$605)*2/(($C$604+$C$605)*2+110))</f>
        <v>-1.45691619485441</v>
      </c>
      <c r="M342" s="1">
        <f>L342+K342</f>
        <v>-0.745072294832975</v>
      </c>
      <c r="N342" s="1">
        <f>C342*25/(C342+2781)</f>
        <v>0.656512605042017</v>
      </c>
    </row>
    <row r="343" ht="14.55" spans="1:14">
      <c r="A343" s="10">
        <v>311</v>
      </c>
      <c r="B343" s="11" t="s">
        <v>394</v>
      </c>
      <c r="C343" s="12">
        <v>60</v>
      </c>
      <c r="D343" s="13">
        <v>50</v>
      </c>
      <c r="E343" s="22">
        <v>40</v>
      </c>
      <c r="F343" s="23">
        <v>85</v>
      </c>
      <c r="G343" s="24">
        <v>75</v>
      </c>
      <c r="H343" s="25">
        <v>95</v>
      </c>
      <c r="I343" s="29">
        <v>405</v>
      </c>
      <c r="J343" s="30">
        <v>67.5</v>
      </c>
      <c r="K343" s="1">
        <f>(G343/($G$604+$G$605)+E343/($E$604+$E$605)*N343)/2</f>
        <v>0.526892998484749</v>
      </c>
      <c r="L343" s="1">
        <f>(D343-$E$604-$E$605)/ABS(D343-$D$604)*(($C$604+$C$605)*2/(($C$604+$C$605)*2+110))</f>
        <v>-1.2732891152826</v>
      </c>
      <c r="M343" s="1">
        <f>L343+K343</f>
        <v>-0.746396116797856</v>
      </c>
      <c r="N343" s="1">
        <f>C343*25/(C343+2781)</f>
        <v>0.527983104540655</v>
      </c>
    </row>
    <row r="344" ht="14.55" spans="1:14">
      <c r="A344" s="10">
        <v>271</v>
      </c>
      <c r="B344" s="11" t="s">
        <v>395</v>
      </c>
      <c r="C344" s="12">
        <v>60</v>
      </c>
      <c r="D344" s="13">
        <v>50</v>
      </c>
      <c r="E344" s="22">
        <v>50</v>
      </c>
      <c r="F344" s="23">
        <v>60</v>
      </c>
      <c r="G344" s="24">
        <v>70</v>
      </c>
      <c r="H344" s="25">
        <v>50</v>
      </c>
      <c r="I344" s="29">
        <v>340</v>
      </c>
      <c r="J344" s="30">
        <v>56.67</v>
      </c>
      <c r="K344" s="1">
        <f>(G344/($G$604+$G$605)+E344/($E$604+$E$605)*N344)/2</f>
        <v>0.526601333124931</v>
      </c>
      <c r="L344" s="1">
        <f>(D344-$E$604-$E$605)/ABS(D344-$D$604)*(($C$604+$C$605)*2/(($C$604+$C$605)*2+110))</f>
        <v>-1.2732891152826</v>
      </c>
      <c r="M344" s="1">
        <f>L344+K344</f>
        <v>-0.746687782157674</v>
      </c>
      <c r="N344" s="1">
        <f>C344*25/(C344+2781)</f>
        <v>0.527983104540655</v>
      </c>
    </row>
    <row r="345" ht="14.55" spans="1:14">
      <c r="A345" s="10">
        <v>278</v>
      </c>
      <c r="B345" s="11" t="s">
        <v>396</v>
      </c>
      <c r="C345" s="12">
        <v>40</v>
      </c>
      <c r="D345" s="13">
        <v>30</v>
      </c>
      <c r="E345" s="22">
        <v>30</v>
      </c>
      <c r="F345" s="23">
        <v>55</v>
      </c>
      <c r="G345" s="24">
        <v>30</v>
      </c>
      <c r="H345" s="25">
        <v>85</v>
      </c>
      <c r="I345" s="29">
        <v>270</v>
      </c>
      <c r="J345" s="30">
        <v>45</v>
      </c>
      <c r="K345" s="1">
        <f>(G345/($G$604+$G$605)+E345/($E$604+$E$605)*N345)/2</f>
        <v>0.222147524816639</v>
      </c>
      <c r="L345" s="1">
        <f>(D345-$E$604-$E$605)/ABS(D345-$D$604)*(($C$604+$C$605)*2/(($C$604+$C$605)*2+110))</f>
        <v>-0.969632034093353</v>
      </c>
      <c r="M345" s="1">
        <f>L345+K345</f>
        <v>-0.747484509276714</v>
      </c>
      <c r="N345" s="1">
        <f>C345*25/(C345+2781)</f>
        <v>0.354484225451967</v>
      </c>
    </row>
    <row r="346" ht="14.55" spans="1:14">
      <c r="A346" s="10">
        <v>152</v>
      </c>
      <c r="B346" s="11" t="s">
        <v>397</v>
      </c>
      <c r="C346" s="12">
        <v>45</v>
      </c>
      <c r="D346" s="13">
        <v>49</v>
      </c>
      <c r="E346" s="22">
        <v>65</v>
      </c>
      <c r="F346" s="23">
        <v>49</v>
      </c>
      <c r="G346" s="24">
        <v>65</v>
      </c>
      <c r="H346" s="25">
        <v>45</v>
      </c>
      <c r="I346" s="29">
        <v>318</v>
      </c>
      <c r="J346" s="30">
        <v>53</v>
      </c>
      <c r="K346" s="1">
        <f>(G346/($G$604+$G$605)+E346/($E$604+$E$605)*N346)/2</f>
        <v>0.49608270983812</v>
      </c>
      <c r="L346" s="1">
        <f>(D346-$E$604-$E$605)/ABS(D346-$D$604)*(($C$604+$C$605)*2/(($C$604+$C$605)*2+110))</f>
        <v>-1.24589292099302</v>
      </c>
      <c r="M346" s="1">
        <f>L346+K346</f>
        <v>-0.749810211154898</v>
      </c>
      <c r="N346" s="1">
        <f>C346*25/(C346+2781)</f>
        <v>0.398089171974522</v>
      </c>
    </row>
    <row r="347" ht="14.55" spans="1:14">
      <c r="A347" s="10">
        <v>266</v>
      </c>
      <c r="B347" s="11" t="s">
        <v>398</v>
      </c>
      <c r="C347" s="12">
        <v>50</v>
      </c>
      <c r="D347" s="13">
        <v>35</v>
      </c>
      <c r="E347" s="22">
        <v>55</v>
      </c>
      <c r="F347" s="23">
        <v>25</v>
      </c>
      <c r="G347" s="24">
        <v>25</v>
      </c>
      <c r="H347" s="25">
        <v>15</v>
      </c>
      <c r="I347" s="29">
        <v>205</v>
      </c>
      <c r="J347" s="30">
        <v>34.17</v>
      </c>
      <c r="K347" s="1">
        <f>(G347/($G$604+$G$605)+E347/($E$604+$E$605)*N347)/2</f>
        <v>0.265454316481923</v>
      </c>
      <c r="L347" s="1">
        <f>(D347-$E$604-$E$605)/ABS(D347-$D$604)*(($C$604+$C$605)*2/(($C$604+$C$605)*2+110))</f>
        <v>-1.01527713581272</v>
      </c>
      <c r="M347" s="1">
        <f>L347+K347</f>
        <v>-0.749822819330798</v>
      </c>
      <c r="N347" s="1">
        <f>C347*25/(C347+2781)</f>
        <v>0.441540091840339</v>
      </c>
    </row>
    <row r="348" ht="14.55" spans="1:14">
      <c r="A348" s="10">
        <v>268</v>
      </c>
      <c r="B348" s="11" t="s">
        <v>399</v>
      </c>
      <c r="C348" s="12">
        <v>50</v>
      </c>
      <c r="D348" s="13">
        <v>35</v>
      </c>
      <c r="E348" s="22">
        <v>55</v>
      </c>
      <c r="F348" s="23">
        <v>25</v>
      </c>
      <c r="G348" s="24">
        <v>25</v>
      </c>
      <c r="H348" s="25">
        <v>15</v>
      </c>
      <c r="I348" s="29">
        <v>205</v>
      </c>
      <c r="J348" s="30">
        <v>34.17</v>
      </c>
      <c r="K348" s="1">
        <f>(G348/($G$604+$G$605)+E348/($E$604+$E$605)*N348)/2</f>
        <v>0.265454316481923</v>
      </c>
      <c r="L348" s="1">
        <f>(D348-$E$604-$E$605)/ABS(D348-$D$604)*(($C$604+$C$605)*2/(($C$604+$C$605)*2+110))</f>
        <v>-1.01527713581272</v>
      </c>
      <c r="M348" s="1">
        <f>L348+K348</f>
        <v>-0.749822819330798</v>
      </c>
      <c r="N348" s="1">
        <f>C348*25/(C348+2781)</f>
        <v>0.441540091840339</v>
      </c>
    </row>
    <row r="349" ht="14.55" spans="1:14">
      <c r="A349" s="10">
        <v>350</v>
      </c>
      <c r="B349" s="11" t="s">
        <v>35</v>
      </c>
      <c r="C349" s="12">
        <v>95</v>
      </c>
      <c r="D349" s="13">
        <v>60</v>
      </c>
      <c r="E349" s="22">
        <v>79</v>
      </c>
      <c r="F349" s="23">
        <v>100</v>
      </c>
      <c r="G349" s="24">
        <v>125</v>
      </c>
      <c r="H349" s="25">
        <v>81</v>
      </c>
      <c r="I349" s="29">
        <v>540</v>
      </c>
      <c r="J349" s="30">
        <v>90</v>
      </c>
      <c r="K349" s="1">
        <f>(G349/($G$604+$G$605)+E349/($E$604+$E$605)*N349)/2</f>
        <v>1.03462010980066</v>
      </c>
      <c r="L349" s="1">
        <f>(D349-$E$604-$E$605)/ABS(D349-$D$604)*(($C$604+$C$605)*2/(($C$604+$C$605)*2+110))</f>
        <v>-1.78605268853998</v>
      </c>
      <c r="M349" s="1">
        <f>L349+K349</f>
        <v>-0.751432578739329</v>
      </c>
      <c r="N349" s="1">
        <f>C349*25/(C349+2781)</f>
        <v>0.825799721835883</v>
      </c>
    </row>
    <row r="350" ht="14.55" spans="1:14">
      <c r="A350" s="10">
        <v>288</v>
      </c>
      <c r="B350" s="11" t="s">
        <v>400</v>
      </c>
      <c r="C350" s="12">
        <v>80</v>
      </c>
      <c r="D350" s="13">
        <v>80</v>
      </c>
      <c r="E350" s="22">
        <v>80</v>
      </c>
      <c r="F350" s="23">
        <v>55</v>
      </c>
      <c r="G350" s="24">
        <v>55</v>
      </c>
      <c r="H350" s="25">
        <v>90</v>
      </c>
      <c r="I350" s="29">
        <v>440</v>
      </c>
      <c r="J350" s="30">
        <v>73.33</v>
      </c>
      <c r="K350" s="1">
        <f>(G350/($G$604+$G$605)+E350/($E$604+$E$605)*N350)/2</f>
        <v>0.597011563450246</v>
      </c>
      <c r="L350" s="1">
        <f>(D350-$E$604-$E$605)/ABS(D350-$D$604)*(($C$604+$C$605)*2/(($C$604+$C$605)*2+110))</f>
        <v>-1.35700451472166</v>
      </c>
      <c r="M350" s="1">
        <f>L350+K350</f>
        <v>-0.759992951271413</v>
      </c>
      <c r="N350" s="1">
        <f>C350*25/(C350+2781)</f>
        <v>0.699056274030059</v>
      </c>
    </row>
    <row r="351" ht="14.55" spans="1:14">
      <c r="A351" s="6">
        <v>191</v>
      </c>
      <c r="B351" s="7" t="s">
        <v>401</v>
      </c>
      <c r="C351" s="8">
        <v>30</v>
      </c>
      <c r="D351" s="9">
        <v>30</v>
      </c>
      <c r="E351" s="18">
        <v>30</v>
      </c>
      <c r="F351" s="19">
        <v>30</v>
      </c>
      <c r="G351" s="20">
        <v>30</v>
      </c>
      <c r="H351" s="21">
        <v>30</v>
      </c>
      <c r="I351" s="27">
        <v>180</v>
      </c>
      <c r="J351" s="28">
        <v>30</v>
      </c>
      <c r="K351" s="1">
        <f>(G351/($G$604+$G$605)+E351/($E$604+$E$605)*N351)/2</f>
        <v>0.208447354534972</v>
      </c>
      <c r="L351" s="1">
        <f>(D351-$E$604-$E$605)/ABS(D351-$D$604)*(($C$604+$C$605)*2/(($C$604+$C$605)*2+110))</f>
        <v>-0.969632034093353</v>
      </c>
      <c r="M351" s="1">
        <f>L351+K351</f>
        <v>-0.761184679558381</v>
      </c>
      <c r="N351" s="1">
        <f>C351*25/(C351+2781)</f>
        <v>0.266808964781217</v>
      </c>
    </row>
    <row r="352" ht="14.55" spans="1:14">
      <c r="A352" s="10">
        <v>426</v>
      </c>
      <c r="B352" s="11" t="s">
        <v>402</v>
      </c>
      <c r="C352" s="12">
        <v>150</v>
      </c>
      <c r="D352" s="13">
        <v>80</v>
      </c>
      <c r="E352" s="22">
        <v>44</v>
      </c>
      <c r="F352" s="23">
        <v>90</v>
      </c>
      <c r="G352" s="24">
        <v>54</v>
      </c>
      <c r="H352" s="25">
        <v>80</v>
      </c>
      <c r="I352" s="29">
        <v>498</v>
      </c>
      <c r="J352" s="30">
        <v>83</v>
      </c>
      <c r="K352" s="1">
        <f>(G352/($G$604+$G$605)+E352/($E$604+$E$605)*N352)/2</f>
        <v>0.593381700267823</v>
      </c>
      <c r="L352" s="1">
        <f>(D352-$E$604-$E$605)/ABS(D352-$D$604)*(($C$604+$C$605)*2/(($C$604+$C$605)*2+110))</f>
        <v>-1.35700451472166</v>
      </c>
      <c r="M352" s="1">
        <f>L352+K352</f>
        <v>-0.763622814453836</v>
      </c>
      <c r="N352" s="1">
        <f>C352*25/(C352+2781)</f>
        <v>1.27942681678608</v>
      </c>
    </row>
    <row r="353" ht="14.55" spans="1:14">
      <c r="A353" s="10">
        <v>236</v>
      </c>
      <c r="B353" s="11" t="s">
        <v>403</v>
      </c>
      <c r="C353" s="12">
        <v>35</v>
      </c>
      <c r="D353" s="13">
        <v>35</v>
      </c>
      <c r="E353" s="22">
        <v>35</v>
      </c>
      <c r="F353" s="23">
        <v>35</v>
      </c>
      <c r="G353" s="24">
        <v>35</v>
      </c>
      <c r="H353" s="25">
        <v>35</v>
      </c>
      <c r="I353" s="29">
        <v>210</v>
      </c>
      <c r="J353" s="30">
        <v>35</v>
      </c>
      <c r="K353" s="1">
        <f>(G353/($G$604+$G$605)+E353/($E$604+$E$605)*N353)/2</f>
        <v>0.251194536213862</v>
      </c>
      <c r="L353" s="1">
        <f>(D353-$E$604-$E$605)/ABS(D353-$D$604)*(($C$604+$C$605)*2/(($C$604+$C$605)*2+110))</f>
        <v>-1.01527713581272</v>
      </c>
      <c r="M353" s="1">
        <f>L353+K353</f>
        <v>-0.764082599598859</v>
      </c>
      <c r="N353" s="1">
        <f>C353*25/(C353+2781)</f>
        <v>0.310724431818182</v>
      </c>
    </row>
    <row r="354" ht="14.55" spans="1:14">
      <c r="A354" s="10">
        <v>159</v>
      </c>
      <c r="B354" s="11" t="s">
        <v>404</v>
      </c>
      <c r="C354" s="12">
        <v>65</v>
      </c>
      <c r="D354" s="13">
        <v>80</v>
      </c>
      <c r="E354" s="22">
        <v>80</v>
      </c>
      <c r="F354" s="23">
        <v>59</v>
      </c>
      <c r="G354" s="24">
        <v>63</v>
      </c>
      <c r="H354" s="25">
        <v>58</v>
      </c>
      <c r="I354" s="29">
        <v>405</v>
      </c>
      <c r="J354" s="30">
        <v>67.5</v>
      </c>
      <c r="K354" s="1">
        <f>(G354/($G$604+$G$605)+E354/($E$604+$E$605)*N354)/2</f>
        <v>0.588109753714565</v>
      </c>
      <c r="L354" s="1">
        <f>(D354-$E$604-$E$605)/ABS(D354-$D$604)*(($C$604+$C$605)*2/(($C$604+$C$605)*2+110))</f>
        <v>-1.35700451472166</v>
      </c>
      <c r="M354" s="1">
        <f>L354+K354</f>
        <v>-0.768894761007094</v>
      </c>
      <c r="N354" s="1">
        <f>C354*25/(C354+2781)</f>
        <v>0.570976809557273</v>
      </c>
    </row>
    <row r="355" ht="14.55" spans="1:14">
      <c r="A355" s="10">
        <v>222</v>
      </c>
      <c r="B355" s="11" t="s">
        <v>405</v>
      </c>
      <c r="C355" s="12">
        <v>55</v>
      </c>
      <c r="D355" s="13">
        <v>55</v>
      </c>
      <c r="E355" s="22">
        <v>85</v>
      </c>
      <c r="F355" s="23">
        <v>65</v>
      </c>
      <c r="G355" s="24">
        <v>85</v>
      </c>
      <c r="H355" s="25">
        <v>35</v>
      </c>
      <c r="I355" s="29">
        <v>380</v>
      </c>
      <c r="J355" s="30">
        <v>63.33</v>
      </c>
      <c r="K355" s="1">
        <f>(G355/($G$604+$G$605)+E355/($E$604+$E$605)*N355)/2</f>
        <v>0.687130437372757</v>
      </c>
      <c r="L355" s="1">
        <f>(D355-$E$604-$E$605)/ABS(D355-$D$604)*(($C$604+$C$605)*2/(($C$604+$C$605)*2+110))</f>
        <v>-1.45691619485441</v>
      </c>
      <c r="M355" s="1">
        <f>L355+K355</f>
        <v>-0.769785757481655</v>
      </c>
      <c r="N355" s="1">
        <f>C355*25/(C355+2781)</f>
        <v>0.484837799717913</v>
      </c>
    </row>
    <row r="356" ht="14.55" spans="1:14">
      <c r="A356" s="10">
        <v>120</v>
      </c>
      <c r="B356" s="11" t="s">
        <v>406</v>
      </c>
      <c r="C356" s="12">
        <v>30</v>
      </c>
      <c r="D356" s="13">
        <v>45</v>
      </c>
      <c r="E356" s="22">
        <v>55</v>
      </c>
      <c r="F356" s="23">
        <v>70</v>
      </c>
      <c r="G356" s="24">
        <v>55</v>
      </c>
      <c r="H356" s="25">
        <v>85</v>
      </c>
      <c r="I356" s="29">
        <v>340</v>
      </c>
      <c r="J356" s="30">
        <v>56.67</v>
      </c>
      <c r="K356" s="1">
        <f>(G356/($G$604+$G$605)+E356/($E$604+$E$605)*N356)/2</f>
        <v>0.382153483314115</v>
      </c>
      <c r="L356" s="1">
        <f>(D356-$E$604-$E$605)/ABS(D356-$D$604)*(($C$604+$C$605)*2/(($C$604+$C$605)*2+110))</f>
        <v>-1.15614636956671</v>
      </c>
      <c r="M356" s="1">
        <f>L356+K356</f>
        <v>-0.773992886252596</v>
      </c>
      <c r="N356" s="1">
        <f>C356*25/(C356+2781)</f>
        <v>0.266808964781217</v>
      </c>
    </row>
    <row r="357" ht="14.55" spans="1:14">
      <c r="A357" s="10">
        <v>337</v>
      </c>
      <c r="B357" s="11" t="s">
        <v>407</v>
      </c>
      <c r="C357" s="12">
        <v>70</v>
      </c>
      <c r="D357" s="13">
        <v>55</v>
      </c>
      <c r="E357" s="22">
        <v>65</v>
      </c>
      <c r="F357" s="23">
        <v>95</v>
      </c>
      <c r="G357" s="24">
        <v>85</v>
      </c>
      <c r="H357" s="25">
        <v>70</v>
      </c>
      <c r="I357" s="29">
        <v>440</v>
      </c>
      <c r="J357" s="30">
        <v>73.33</v>
      </c>
      <c r="K357" s="1">
        <f>(G357/($G$604+$G$605)+E357/($E$604+$E$605)*N357)/2</f>
        <v>0.680291796945093</v>
      </c>
      <c r="L357" s="1">
        <f>(D357-$E$604-$E$605)/ABS(D357-$D$604)*(($C$604+$C$605)*2/(($C$604+$C$605)*2+110))</f>
        <v>-1.45691619485441</v>
      </c>
      <c r="M357" s="1">
        <f>L357+K357</f>
        <v>-0.776624397909319</v>
      </c>
      <c r="N357" s="1">
        <f>C357*25/(C357+2781)</f>
        <v>0.61381971238162</v>
      </c>
    </row>
    <row r="358" ht="14.55" spans="1:14">
      <c r="A358" s="10">
        <v>104</v>
      </c>
      <c r="B358" s="11" t="s">
        <v>408</v>
      </c>
      <c r="C358" s="12">
        <v>50</v>
      </c>
      <c r="D358" s="13">
        <v>50</v>
      </c>
      <c r="E358" s="22">
        <v>95</v>
      </c>
      <c r="F358" s="23">
        <v>40</v>
      </c>
      <c r="G358" s="24">
        <v>50</v>
      </c>
      <c r="H358" s="25">
        <v>35</v>
      </c>
      <c r="I358" s="29">
        <v>320</v>
      </c>
      <c r="J358" s="30">
        <v>53.33</v>
      </c>
      <c r="K358" s="1">
        <f>(G358/($G$604+$G$605)+E358/($E$604+$E$605)*N358)/2</f>
        <v>0.496411019850882</v>
      </c>
      <c r="L358" s="1">
        <f>(D358-$E$604-$E$605)/ABS(D358-$D$604)*(($C$604+$C$605)*2/(($C$604+$C$605)*2+110))</f>
        <v>-1.2732891152826</v>
      </c>
      <c r="M358" s="1">
        <f>L358+K358</f>
        <v>-0.776878095431722</v>
      </c>
      <c r="N358" s="1">
        <f>C358*25/(C358+2781)</f>
        <v>0.441540091840339</v>
      </c>
    </row>
    <row r="359" ht="14.55" spans="1:14">
      <c r="A359" s="10">
        <v>218</v>
      </c>
      <c r="B359" s="11" t="s">
        <v>409</v>
      </c>
      <c r="C359" s="12">
        <v>40</v>
      </c>
      <c r="D359" s="13">
        <v>40</v>
      </c>
      <c r="E359" s="22">
        <v>40</v>
      </c>
      <c r="F359" s="23">
        <v>70</v>
      </c>
      <c r="G359" s="24">
        <v>40</v>
      </c>
      <c r="H359" s="25">
        <v>20</v>
      </c>
      <c r="I359" s="29">
        <v>250</v>
      </c>
      <c r="J359" s="30">
        <v>41.67</v>
      </c>
      <c r="K359" s="1">
        <f>(G359/($G$604+$G$605)+E359/($E$604+$E$605)*N359)/2</f>
        <v>0.296196699755519</v>
      </c>
      <c r="L359" s="1">
        <f>(D359-$E$604-$E$605)/ABS(D359-$D$604)*(($C$604+$C$605)*2/(($C$604+$C$605)*2+110))</f>
        <v>-1.07491538884596</v>
      </c>
      <c r="M359" s="1">
        <f>L359+K359</f>
        <v>-0.778718689090445</v>
      </c>
      <c r="N359" s="1">
        <f>C359*25/(C359+2781)</f>
        <v>0.354484225451967</v>
      </c>
    </row>
    <row r="360" ht="14.55" customHeight="1" spans="1:14">
      <c r="A360" s="10">
        <v>92</v>
      </c>
      <c r="B360" s="11" t="s">
        <v>410</v>
      </c>
      <c r="C360" s="12">
        <v>30</v>
      </c>
      <c r="D360" s="13">
        <v>35</v>
      </c>
      <c r="E360" s="22">
        <v>30</v>
      </c>
      <c r="F360" s="23">
        <v>100</v>
      </c>
      <c r="G360" s="24">
        <v>35</v>
      </c>
      <c r="H360" s="25">
        <v>80</v>
      </c>
      <c r="I360" s="29">
        <v>310</v>
      </c>
      <c r="J360" s="30">
        <v>51.67</v>
      </c>
      <c r="K360" s="1">
        <f>(G360/($G$604+$G$605)+E360/($E$604+$E$605)*N360)/2</f>
        <v>0.236239968215184</v>
      </c>
      <c r="L360" s="1">
        <f>(D360-$E$604-$E$605)/ABS(D360-$D$604)*(($C$604+$C$605)*2/(($C$604+$C$605)*2+110))</f>
        <v>-1.01527713581272</v>
      </c>
      <c r="M360" s="1">
        <f>L360+K360</f>
        <v>-0.779037167597537</v>
      </c>
      <c r="N360" s="1">
        <f>C360*25/(C360+2781)</f>
        <v>0.266808964781217</v>
      </c>
    </row>
    <row r="361" ht="14.55" spans="1:14">
      <c r="A361" s="10">
        <v>456</v>
      </c>
      <c r="B361" s="11" t="s">
        <v>411</v>
      </c>
      <c r="C361" s="12">
        <v>49</v>
      </c>
      <c r="D361" s="13">
        <v>49</v>
      </c>
      <c r="E361" s="22">
        <v>56</v>
      </c>
      <c r="F361" s="23">
        <v>49</v>
      </c>
      <c r="G361" s="24">
        <v>61</v>
      </c>
      <c r="H361" s="25">
        <v>66</v>
      </c>
      <c r="I361" s="29">
        <v>330</v>
      </c>
      <c r="J361" s="30">
        <v>55</v>
      </c>
      <c r="K361" s="1">
        <f>(G361/($G$604+$G$605)+E361/($E$604+$E$605)*N361)/2</f>
        <v>0.46532975310888</v>
      </c>
      <c r="L361" s="1">
        <f>(D361-$E$604-$E$605)/ABS(D361-$D$604)*(($C$604+$C$605)*2/(($C$604+$C$605)*2+110))</f>
        <v>-1.24589292099302</v>
      </c>
      <c r="M361" s="1">
        <f>L361+K361</f>
        <v>-0.780563167884138</v>
      </c>
      <c r="N361" s="1">
        <f>C361*25/(C361+2781)</f>
        <v>0.432862190812721</v>
      </c>
    </row>
    <row r="362" ht="14.55" spans="1:14">
      <c r="A362" s="6">
        <v>1</v>
      </c>
      <c r="B362" s="7" t="s">
        <v>412</v>
      </c>
      <c r="C362" s="8">
        <v>45</v>
      </c>
      <c r="D362" s="9">
        <v>49</v>
      </c>
      <c r="E362" s="18">
        <v>49</v>
      </c>
      <c r="F362" s="19">
        <v>65</v>
      </c>
      <c r="G362" s="20">
        <v>65</v>
      </c>
      <c r="H362" s="21">
        <v>45</v>
      </c>
      <c r="I362" s="27">
        <v>318</v>
      </c>
      <c r="J362" s="28">
        <v>53</v>
      </c>
      <c r="K362" s="1">
        <f>(G362/($G$604+$G$605)+E362/($E$604+$E$605)*N362)/2</f>
        <v>0.462906406577721</v>
      </c>
      <c r="L362" s="1">
        <f>(D362-$E$604-$E$605)/ABS(D362-$D$604)*(($C$604+$C$605)*2/(($C$604+$C$605)*2+110))</f>
        <v>-1.24589292099302</v>
      </c>
      <c r="M362" s="1">
        <f>L362+K362</f>
        <v>-0.782986514415297</v>
      </c>
      <c r="N362" s="1">
        <f>C362*25/(C362+2781)</f>
        <v>0.398089171974522</v>
      </c>
    </row>
    <row r="363" ht="14.55" spans="1:14">
      <c r="A363" s="10">
        <v>252</v>
      </c>
      <c r="B363" s="11" t="s">
        <v>413</v>
      </c>
      <c r="C363" s="12">
        <v>40</v>
      </c>
      <c r="D363" s="13">
        <v>45</v>
      </c>
      <c r="E363" s="22">
        <v>35</v>
      </c>
      <c r="F363" s="23">
        <v>65</v>
      </c>
      <c r="G363" s="24">
        <v>55</v>
      </c>
      <c r="H363" s="25">
        <v>70</v>
      </c>
      <c r="I363" s="29">
        <v>310</v>
      </c>
      <c r="J363" s="30">
        <v>51.67</v>
      </c>
      <c r="K363" s="1">
        <f>(G363/($G$604+$G$605)+E363/($E$604+$E$605)*N363)/2</f>
        <v>0.370342567006925</v>
      </c>
      <c r="L363" s="1">
        <f>(D363-$E$604-$E$605)/ABS(D363-$D$604)*(($C$604+$C$605)*2/(($C$604+$C$605)*2+110))</f>
        <v>-1.15614636956671</v>
      </c>
      <c r="M363" s="1">
        <f>L363+K363</f>
        <v>-0.785803802559786</v>
      </c>
      <c r="N363" s="1">
        <f>C363*25/(C363+2781)</f>
        <v>0.354484225451967</v>
      </c>
    </row>
    <row r="364" ht="14.55" spans="1:14">
      <c r="A364" s="10">
        <v>10</v>
      </c>
      <c r="B364" s="11" t="s">
        <v>414</v>
      </c>
      <c r="C364" s="12">
        <v>45</v>
      </c>
      <c r="D364" s="13">
        <v>30</v>
      </c>
      <c r="E364" s="22">
        <v>35</v>
      </c>
      <c r="F364" s="23">
        <v>20</v>
      </c>
      <c r="G364" s="24">
        <v>20</v>
      </c>
      <c r="H364" s="25">
        <v>45</v>
      </c>
      <c r="I364" s="29">
        <v>195</v>
      </c>
      <c r="J364" s="30">
        <v>32.5</v>
      </c>
      <c r="K364" s="1">
        <f>(G364/($G$604+$G$605)+E364/($E$604+$E$605)*N364)/2</f>
        <v>0.183743618102968</v>
      </c>
      <c r="L364" s="1">
        <f>(D364-$E$604-$E$605)/ABS(D364-$D$604)*(($C$604+$C$605)*2/(($C$604+$C$605)*2+110))</f>
        <v>-0.969632034093353</v>
      </c>
      <c r="M364" s="1">
        <f>L364+K364</f>
        <v>-0.785888415990385</v>
      </c>
      <c r="N364" s="1">
        <f>C364*25/(C364+2781)</f>
        <v>0.398089171974522</v>
      </c>
    </row>
    <row r="365" ht="14.55" spans="1:14">
      <c r="A365" s="10">
        <v>568</v>
      </c>
      <c r="B365" s="11" t="s">
        <v>415</v>
      </c>
      <c r="C365" s="12">
        <v>50</v>
      </c>
      <c r="D365" s="13">
        <v>50</v>
      </c>
      <c r="E365" s="22">
        <v>62</v>
      </c>
      <c r="F365" s="23">
        <v>40</v>
      </c>
      <c r="G365" s="24">
        <v>62</v>
      </c>
      <c r="H365" s="25">
        <v>65</v>
      </c>
      <c r="I365" s="29">
        <v>329</v>
      </c>
      <c r="J365" s="30">
        <v>54.83</v>
      </c>
      <c r="K365" s="1">
        <f>(G365/($G$604+$G$605)+E365/($E$604+$E$605)*N365)/2</f>
        <v>0.487218543834871</v>
      </c>
      <c r="L365" s="1">
        <f>(D365-$E$604-$E$605)/ABS(D365-$D$604)*(($C$604+$C$605)*2/(($C$604+$C$605)*2+110))</f>
        <v>-1.2732891152826</v>
      </c>
      <c r="M365" s="1">
        <f>L365+K365</f>
        <v>-0.786070571447734</v>
      </c>
      <c r="N365" s="1">
        <f>C365*25/(C365+2781)</f>
        <v>0.441540091840339</v>
      </c>
    </row>
    <row r="366" ht="14.55" spans="1:14">
      <c r="A366" s="10">
        <v>203</v>
      </c>
      <c r="B366" s="11" t="s">
        <v>416</v>
      </c>
      <c r="C366" s="12">
        <v>70</v>
      </c>
      <c r="D366" s="13">
        <v>80</v>
      </c>
      <c r="E366" s="22">
        <v>65</v>
      </c>
      <c r="F366" s="23">
        <v>90</v>
      </c>
      <c r="G366" s="24">
        <v>65</v>
      </c>
      <c r="H366" s="25">
        <v>85</v>
      </c>
      <c r="I366" s="29">
        <v>455</v>
      </c>
      <c r="J366" s="30">
        <v>75.83</v>
      </c>
      <c r="K366" s="1">
        <f>(G366/($G$604+$G$605)+E366/($E$604+$E$605)*N366)/2</f>
        <v>0.569121342224246</v>
      </c>
      <c r="L366" s="1">
        <f>(D366-$E$604-$E$605)/ABS(D366-$D$604)*(($C$604+$C$605)*2/(($C$604+$C$605)*2+110))</f>
        <v>-1.35700451472166</v>
      </c>
      <c r="M366" s="1">
        <f>L366+K366</f>
        <v>-0.787883172497412</v>
      </c>
      <c r="N366" s="1">
        <f>C366*25/(C366+2781)</f>
        <v>0.61381971238162</v>
      </c>
    </row>
    <row r="367" ht="14.55" spans="1:14">
      <c r="A367" s="10">
        <v>15</v>
      </c>
      <c r="B367" s="11" t="s">
        <v>417</v>
      </c>
      <c r="C367" s="12">
        <v>65</v>
      </c>
      <c r="D367" s="13">
        <v>80</v>
      </c>
      <c r="E367" s="22">
        <v>40</v>
      </c>
      <c r="F367" s="23">
        <v>45</v>
      </c>
      <c r="G367" s="24">
        <v>80</v>
      </c>
      <c r="H367" s="25">
        <v>75</v>
      </c>
      <c r="I367" s="29">
        <v>385</v>
      </c>
      <c r="J367" s="30">
        <v>64.17</v>
      </c>
      <c r="K367" s="1">
        <f>(G367/($G$604+$G$605)+E367/($E$604+$E$605)*N367)/2</f>
        <v>0.563643229555335</v>
      </c>
      <c r="L367" s="1">
        <f>(D367-$E$604-$E$605)/ABS(D367-$D$604)*(($C$604+$C$605)*2/(($C$604+$C$605)*2+110))</f>
        <v>-1.35700451472166</v>
      </c>
      <c r="M367" s="1">
        <f>L367+K367</f>
        <v>-0.793361285166324</v>
      </c>
      <c r="N367" s="1">
        <f>C367*25/(C367+2781)</f>
        <v>0.570976809557273</v>
      </c>
    </row>
    <row r="368" ht="14.55" spans="1:14">
      <c r="A368" s="10">
        <v>174</v>
      </c>
      <c r="B368" s="11" t="s">
        <v>418</v>
      </c>
      <c r="C368" s="12">
        <v>90</v>
      </c>
      <c r="D368" s="13">
        <v>30</v>
      </c>
      <c r="E368" s="22">
        <v>15</v>
      </c>
      <c r="F368" s="23">
        <v>40</v>
      </c>
      <c r="G368" s="24">
        <v>20</v>
      </c>
      <c r="H368" s="25">
        <v>15</v>
      </c>
      <c r="I368" s="29">
        <v>210</v>
      </c>
      <c r="J368" s="30">
        <v>35</v>
      </c>
      <c r="K368" s="1">
        <f>(G368/($G$604+$G$605)+E368/($E$604+$E$605)*N368)/2</f>
        <v>0.17240101442166</v>
      </c>
      <c r="L368" s="1">
        <f>(D368-$E$604-$E$605)/ABS(D368-$D$604)*(($C$604+$C$605)*2/(($C$604+$C$605)*2+110))</f>
        <v>-0.969632034093353</v>
      </c>
      <c r="M368" s="1">
        <f>L368+K368</f>
        <v>-0.797231019671693</v>
      </c>
      <c r="N368" s="1">
        <f>C368*25/(C368+2781)</f>
        <v>0.783699059561129</v>
      </c>
    </row>
    <row r="369" ht="14.55" spans="1:14">
      <c r="A369" s="10">
        <v>43</v>
      </c>
      <c r="B369" s="11" t="s">
        <v>419</v>
      </c>
      <c r="C369" s="12">
        <v>45</v>
      </c>
      <c r="D369" s="13">
        <v>50</v>
      </c>
      <c r="E369" s="22">
        <v>55</v>
      </c>
      <c r="F369" s="23">
        <v>75</v>
      </c>
      <c r="G369" s="24">
        <v>65</v>
      </c>
      <c r="H369" s="25">
        <v>30</v>
      </c>
      <c r="I369" s="29">
        <v>320</v>
      </c>
      <c r="J369" s="30">
        <v>53.33</v>
      </c>
      <c r="K369" s="1">
        <f>(G369/($G$604+$G$605)+E369/($E$604+$E$605)*N369)/2</f>
        <v>0.475347520300371</v>
      </c>
      <c r="L369" s="1">
        <f>(D369-$E$604-$E$605)/ABS(D369-$D$604)*(($C$604+$C$605)*2/(($C$604+$C$605)*2+110))</f>
        <v>-1.2732891152826</v>
      </c>
      <c r="M369" s="1">
        <f>L369+K369</f>
        <v>-0.797941594982234</v>
      </c>
      <c r="N369" s="1">
        <f>C369*25/(C369+2781)</f>
        <v>0.398089171974522</v>
      </c>
    </row>
    <row r="370" ht="14.55" spans="1:14">
      <c r="A370" s="10">
        <v>451</v>
      </c>
      <c r="B370" s="11" t="s">
        <v>420</v>
      </c>
      <c r="C370" s="12">
        <v>40</v>
      </c>
      <c r="D370" s="13">
        <v>50</v>
      </c>
      <c r="E370" s="22">
        <v>90</v>
      </c>
      <c r="F370" s="23">
        <v>30</v>
      </c>
      <c r="G370" s="24">
        <v>55</v>
      </c>
      <c r="H370" s="25">
        <v>65</v>
      </c>
      <c r="I370" s="29">
        <v>330</v>
      </c>
      <c r="J370" s="30">
        <v>55</v>
      </c>
      <c r="K370" s="1">
        <f>(G370/($G$604+$G$605)+E370/($E$604+$E$605)*N370)/2</f>
        <v>0.471894278688436</v>
      </c>
      <c r="L370" s="1">
        <f>(D370-$E$604-$E$605)/ABS(D370-$D$604)*(($C$604+$C$605)*2/(($C$604+$C$605)*2+110))</f>
        <v>-1.2732891152826</v>
      </c>
      <c r="M370" s="1">
        <f>L370+K370</f>
        <v>-0.801394836594169</v>
      </c>
      <c r="N370" s="1">
        <f>C370*25/(C370+2781)</f>
        <v>0.354484225451967</v>
      </c>
    </row>
    <row r="371" ht="14.55" spans="1:14">
      <c r="A371" s="10">
        <v>507</v>
      </c>
      <c r="B371" s="11" t="s">
        <v>421</v>
      </c>
      <c r="C371" s="12">
        <v>65</v>
      </c>
      <c r="D371" s="13">
        <v>80</v>
      </c>
      <c r="E371" s="22">
        <v>65</v>
      </c>
      <c r="F371" s="23">
        <v>35</v>
      </c>
      <c r="G371" s="24">
        <v>65</v>
      </c>
      <c r="H371" s="25">
        <v>60</v>
      </c>
      <c r="I371" s="29">
        <v>370</v>
      </c>
      <c r="J371" s="30">
        <v>61.67</v>
      </c>
      <c r="K371" s="1">
        <f>(G371/($G$604+$G$605)+E371/($E$604+$E$605)*N371)/2</f>
        <v>0.554616270184669</v>
      </c>
      <c r="L371" s="1">
        <f>(D371-$E$604-$E$605)/ABS(D371-$D$604)*(($C$604+$C$605)*2/(($C$604+$C$605)*2+110))</f>
        <v>-1.35700451472166</v>
      </c>
      <c r="M371" s="1">
        <f>L371+K371</f>
        <v>-0.80238824453699</v>
      </c>
      <c r="N371" s="1">
        <f>C371*25/(C371+2781)</f>
        <v>0.570976809557273</v>
      </c>
    </row>
    <row r="372" ht="14.55" spans="1:14">
      <c r="A372" s="10">
        <v>595</v>
      </c>
      <c r="B372" s="11" t="s">
        <v>422</v>
      </c>
      <c r="C372" s="12">
        <v>50</v>
      </c>
      <c r="D372" s="13">
        <v>47</v>
      </c>
      <c r="E372" s="22">
        <v>50</v>
      </c>
      <c r="F372" s="23">
        <v>57</v>
      </c>
      <c r="G372" s="24">
        <v>50</v>
      </c>
      <c r="H372" s="25">
        <v>65</v>
      </c>
      <c r="I372" s="29">
        <v>319</v>
      </c>
      <c r="J372" s="30">
        <v>53.17</v>
      </c>
      <c r="K372" s="1">
        <f>(G372/($G$604+$G$605)+E372/($E$604+$E$605)*N372)/2</f>
        <v>0.392918180511993</v>
      </c>
      <c r="L372" s="1">
        <f>(D372-$E$604-$E$605)/ABS(D372-$D$604)*(($C$604+$C$605)*2/(($C$604+$C$605)*2+110))</f>
        <v>-1.19751660281351</v>
      </c>
      <c r="M372" s="1">
        <f>L372+K372</f>
        <v>-0.804598422301514</v>
      </c>
      <c r="N372" s="1">
        <f>C372*25/(C372+2781)</f>
        <v>0.441540091840339</v>
      </c>
    </row>
    <row r="373" ht="14.55" spans="1:14">
      <c r="A373" s="10">
        <v>527</v>
      </c>
      <c r="B373" s="11" t="s">
        <v>423</v>
      </c>
      <c r="C373" s="12">
        <v>55</v>
      </c>
      <c r="D373" s="13">
        <v>45</v>
      </c>
      <c r="E373" s="22">
        <v>43</v>
      </c>
      <c r="F373" s="23">
        <v>55</v>
      </c>
      <c r="G373" s="24">
        <v>43</v>
      </c>
      <c r="H373" s="25">
        <v>72</v>
      </c>
      <c r="I373" s="29">
        <v>313</v>
      </c>
      <c r="J373" s="30">
        <v>52.17</v>
      </c>
      <c r="K373" s="1">
        <f>(G373/($G$604+$G$605)+E373/($E$604+$E$605)*N373)/2</f>
        <v>0.34760716243563</v>
      </c>
      <c r="L373" s="1">
        <f>(D373-$E$604-$E$605)/ABS(D373-$D$604)*(($C$604+$C$605)*2/(($C$604+$C$605)*2+110))</f>
        <v>-1.15614636956671</v>
      </c>
      <c r="M373" s="1">
        <f>L373+K373</f>
        <v>-0.808539207131082</v>
      </c>
      <c r="N373" s="1">
        <f>C373*25/(C373+2781)</f>
        <v>0.484837799717913</v>
      </c>
    </row>
    <row r="374" ht="14.55" spans="1:14">
      <c r="A374" s="10">
        <v>273</v>
      </c>
      <c r="B374" s="11" t="s">
        <v>424</v>
      </c>
      <c r="C374" s="12">
        <v>40</v>
      </c>
      <c r="D374" s="13">
        <v>40</v>
      </c>
      <c r="E374" s="22">
        <v>50</v>
      </c>
      <c r="F374" s="23">
        <v>30</v>
      </c>
      <c r="G374" s="24">
        <v>30</v>
      </c>
      <c r="H374" s="25">
        <v>30</v>
      </c>
      <c r="I374" s="29">
        <v>220</v>
      </c>
      <c r="J374" s="30">
        <v>36.67</v>
      </c>
      <c r="K374" s="1">
        <f>(G374/($G$604+$G$605)+E374/($E$604+$E$605)*N374)/2</f>
        <v>0.259075419973552</v>
      </c>
      <c r="L374" s="1">
        <f>(D374-$E$604-$E$605)/ABS(D374-$D$604)*(($C$604+$C$605)*2/(($C$604+$C$605)*2+110))</f>
        <v>-1.07491538884596</v>
      </c>
      <c r="M374" s="1">
        <f>L374+K374</f>
        <v>-0.815839968872412</v>
      </c>
      <c r="N374" s="1">
        <f>C374*25/(C374+2781)</f>
        <v>0.354484225451967</v>
      </c>
    </row>
    <row r="375" ht="14.55" spans="1:14">
      <c r="A375" s="10">
        <v>399</v>
      </c>
      <c r="B375" s="11" t="s">
        <v>425</v>
      </c>
      <c r="C375" s="12">
        <v>59</v>
      </c>
      <c r="D375" s="13">
        <v>45</v>
      </c>
      <c r="E375" s="22">
        <v>40</v>
      </c>
      <c r="F375" s="23">
        <v>35</v>
      </c>
      <c r="G375" s="24">
        <v>40</v>
      </c>
      <c r="H375" s="25">
        <v>31</v>
      </c>
      <c r="I375" s="29">
        <v>250</v>
      </c>
      <c r="J375" s="30">
        <v>41.67</v>
      </c>
      <c r="K375" s="1">
        <f>(G375/($G$604+$G$605)+E375/($E$604+$E$605)*N375)/2</f>
        <v>0.330549394336437</v>
      </c>
      <c r="L375" s="1">
        <f>(D375-$E$604-$E$605)/ABS(D375-$D$604)*(($C$604+$C$605)*2/(($C$604+$C$605)*2+110))</f>
        <v>-1.15614636956671</v>
      </c>
      <c r="M375" s="1">
        <f>L375+K375</f>
        <v>-0.825596975230275</v>
      </c>
      <c r="N375" s="1">
        <f>C375*25/(C375+2781)</f>
        <v>0.519366197183099</v>
      </c>
    </row>
    <row r="376" ht="14.55" spans="1:14">
      <c r="A376" s="10">
        <v>544</v>
      </c>
      <c r="B376" s="11" t="s">
        <v>426</v>
      </c>
      <c r="C376" s="12">
        <v>40</v>
      </c>
      <c r="D376" s="13">
        <v>55</v>
      </c>
      <c r="E376" s="22">
        <v>99</v>
      </c>
      <c r="F376" s="23">
        <v>40</v>
      </c>
      <c r="G376" s="24">
        <v>79</v>
      </c>
      <c r="H376" s="25">
        <v>47</v>
      </c>
      <c r="I376" s="29">
        <v>360</v>
      </c>
      <c r="J376" s="30">
        <v>60</v>
      </c>
      <c r="K376" s="1">
        <f>(G376/($G$604+$G$605)+E376/($E$604+$E$605)*N376)/2</f>
        <v>0.621916377174063</v>
      </c>
      <c r="L376" s="1">
        <f>(D376-$E$604-$E$605)/ABS(D376-$D$604)*(($C$604+$C$605)*2/(($C$604+$C$605)*2+110))</f>
        <v>-1.45691619485441</v>
      </c>
      <c r="M376" s="1">
        <f>L376+K376</f>
        <v>-0.834999817680349</v>
      </c>
      <c r="N376" s="1">
        <f>C376*25/(C376+2781)</f>
        <v>0.354484225451967</v>
      </c>
    </row>
    <row r="377" ht="14.55" spans="1:14">
      <c r="A377" s="10">
        <v>116</v>
      </c>
      <c r="B377" s="11" t="s">
        <v>427</v>
      </c>
      <c r="C377" s="12">
        <v>30</v>
      </c>
      <c r="D377" s="13">
        <v>40</v>
      </c>
      <c r="E377" s="22">
        <v>70</v>
      </c>
      <c r="F377" s="23">
        <v>70</v>
      </c>
      <c r="G377" s="24">
        <v>25</v>
      </c>
      <c r="H377" s="25">
        <v>60</v>
      </c>
      <c r="I377" s="29">
        <v>295</v>
      </c>
      <c r="J377" s="30">
        <v>49.17</v>
      </c>
      <c r="K377" s="1">
        <f>(G377/($G$604+$G$605)+E377/($E$604+$E$605)*N377)/2</f>
        <v>0.236243637459698</v>
      </c>
      <c r="L377" s="1">
        <f>(D377-$E$604-$E$605)/ABS(D377-$D$604)*(($C$604+$C$605)*2/(($C$604+$C$605)*2+110))</f>
        <v>-1.07491538884596</v>
      </c>
      <c r="M377" s="1">
        <f>L377+K377</f>
        <v>-0.838671751386266</v>
      </c>
      <c r="N377" s="1">
        <f>C377*25/(C377+2781)</f>
        <v>0.266808964781217</v>
      </c>
    </row>
    <row r="378" ht="14.55" spans="1:14">
      <c r="A378" s="10">
        <v>29</v>
      </c>
      <c r="B378" s="11" t="s">
        <v>428</v>
      </c>
      <c r="C378" s="12">
        <v>55</v>
      </c>
      <c r="D378" s="13">
        <v>47</v>
      </c>
      <c r="E378" s="22">
        <v>52</v>
      </c>
      <c r="F378" s="23">
        <v>40</v>
      </c>
      <c r="G378" s="24">
        <v>40</v>
      </c>
      <c r="H378" s="25">
        <v>41</v>
      </c>
      <c r="I378" s="29">
        <v>275</v>
      </c>
      <c r="J378" s="30">
        <v>45.83</v>
      </c>
      <c r="K378" s="1">
        <f>(G378/($G$604+$G$605)+E378/($E$604+$E$605)*N378)/2</f>
        <v>0.353659877089649</v>
      </c>
      <c r="L378" s="1">
        <f>(D378-$E$604-$E$605)/ABS(D378-$D$604)*(($C$604+$C$605)*2/(($C$604+$C$605)*2+110))</f>
        <v>-1.19751660281351</v>
      </c>
      <c r="M378" s="1">
        <f>L378+K378</f>
        <v>-0.843856725723858</v>
      </c>
      <c r="N378" s="1">
        <f>C378*25/(C378+2781)</f>
        <v>0.484837799717913</v>
      </c>
    </row>
    <row r="379" ht="14.55" spans="1:14">
      <c r="A379" s="10">
        <v>132</v>
      </c>
      <c r="B379" s="11" t="s">
        <v>429</v>
      </c>
      <c r="C379" s="12">
        <v>48</v>
      </c>
      <c r="D379" s="13">
        <v>48</v>
      </c>
      <c r="E379" s="22">
        <v>48</v>
      </c>
      <c r="F379" s="23">
        <v>48</v>
      </c>
      <c r="G379" s="24">
        <v>48</v>
      </c>
      <c r="H379" s="25">
        <v>48</v>
      </c>
      <c r="I379" s="29">
        <v>288</v>
      </c>
      <c r="J379" s="30">
        <v>48</v>
      </c>
      <c r="K379" s="1">
        <f>(G379/($G$604+$G$605)+E379/($E$604+$E$605)*N379)/2</f>
        <v>0.3728606804585</v>
      </c>
      <c r="L379" s="1">
        <f>(D379-$E$604-$E$605)/ABS(D379-$D$604)*(($C$604+$C$605)*2/(($C$604+$C$605)*2+110))</f>
        <v>-1.22072228624224</v>
      </c>
      <c r="M379" s="1">
        <f>L379+K379</f>
        <v>-0.84786160578374</v>
      </c>
      <c r="N379" s="1">
        <f>C379*25/(C379+2781)</f>
        <v>0.424178154825027</v>
      </c>
    </row>
    <row r="380" ht="14.55" spans="1:14">
      <c r="A380" s="10">
        <v>13</v>
      </c>
      <c r="B380" s="11" t="s">
        <v>430</v>
      </c>
      <c r="C380" s="12">
        <v>40</v>
      </c>
      <c r="D380" s="13">
        <v>35</v>
      </c>
      <c r="E380" s="22">
        <v>30</v>
      </c>
      <c r="F380" s="23">
        <v>20</v>
      </c>
      <c r="G380" s="24">
        <v>20</v>
      </c>
      <c r="H380" s="25">
        <v>50</v>
      </c>
      <c r="I380" s="29">
        <v>195</v>
      </c>
      <c r="J380" s="30">
        <v>32.5</v>
      </c>
      <c r="K380" s="1">
        <f>(G380/($G$604+$G$605)+E380/($E$604+$E$605)*N380)/2</f>
        <v>0.166562297456216</v>
      </c>
      <c r="L380" s="1">
        <f>(D380-$E$604-$E$605)/ABS(D380-$D$604)*(($C$604+$C$605)*2/(($C$604+$C$605)*2+110))</f>
        <v>-1.01527713581272</v>
      </c>
      <c r="M380" s="1">
        <f>L380+K380</f>
        <v>-0.848714838356505</v>
      </c>
      <c r="N380" s="1">
        <f>C380*25/(C380+2781)</f>
        <v>0.354484225451967</v>
      </c>
    </row>
    <row r="381" ht="14.55" spans="1:14">
      <c r="A381" s="10">
        <v>629</v>
      </c>
      <c r="B381" s="11" t="s">
        <v>431</v>
      </c>
      <c r="C381" s="12">
        <v>70</v>
      </c>
      <c r="D381" s="13">
        <v>55</v>
      </c>
      <c r="E381" s="22">
        <v>75</v>
      </c>
      <c r="F381" s="23">
        <v>45</v>
      </c>
      <c r="G381" s="24">
        <v>65</v>
      </c>
      <c r="H381" s="25">
        <v>60</v>
      </c>
      <c r="I381" s="29">
        <v>370</v>
      </c>
      <c r="J381" s="30">
        <v>61.67</v>
      </c>
      <c r="K381" s="1">
        <f>(G381/($G$604+$G$605)+E381/($E$604+$E$605)*N381)/2</f>
        <v>0.601093244436784</v>
      </c>
      <c r="L381" s="1">
        <f>(D381-$E$604-$E$605)/ABS(D381-$D$604)*(($C$604+$C$605)*2/(($C$604+$C$605)*2+110))</f>
        <v>-1.45691619485441</v>
      </c>
      <c r="M381" s="1">
        <f>L381+K381</f>
        <v>-0.855822950417627</v>
      </c>
      <c r="N381" s="1">
        <f>C381*25/(C381+2781)</f>
        <v>0.61381971238162</v>
      </c>
    </row>
    <row r="382" ht="14.55" spans="1:14">
      <c r="A382" s="10">
        <v>582</v>
      </c>
      <c r="B382" s="11" t="s">
        <v>432</v>
      </c>
      <c r="C382" s="12">
        <v>36</v>
      </c>
      <c r="D382" s="13">
        <v>50</v>
      </c>
      <c r="E382" s="22">
        <v>50</v>
      </c>
      <c r="F382" s="23">
        <v>65</v>
      </c>
      <c r="G382" s="24">
        <v>60</v>
      </c>
      <c r="H382" s="25">
        <v>44</v>
      </c>
      <c r="I382" s="29">
        <v>305</v>
      </c>
      <c r="J382" s="30">
        <v>50.83</v>
      </c>
      <c r="K382" s="1">
        <f>(G382/($G$604+$G$605)+E382/($E$604+$E$605)*N382)/2</f>
        <v>0.416717108761302</v>
      </c>
      <c r="L382" s="1">
        <f>(D382-$E$604-$E$605)/ABS(D382-$D$604)*(($C$604+$C$605)*2/(($C$604+$C$605)*2+110))</f>
        <v>-1.2732891152826</v>
      </c>
      <c r="M382" s="1">
        <f>L382+K382</f>
        <v>-0.856572006521303</v>
      </c>
      <c r="N382" s="1">
        <f>C382*25/(C382+2781)</f>
        <v>0.319488817891374</v>
      </c>
    </row>
    <row r="383" ht="14.55" spans="1:14">
      <c r="A383" s="10">
        <v>543</v>
      </c>
      <c r="B383" s="11" t="s">
        <v>433</v>
      </c>
      <c r="C383" s="12">
        <v>30</v>
      </c>
      <c r="D383" s="13">
        <v>45</v>
      </c>
      <c r="E383" s="22">
        <v>59</v>
      </c>
      <c r="F383" s="23">
        <v>30</v>
      </c>
      <c r="G383" s="24">
        <v>39</v>
      </c>
      <c r="H383" s="25">
        <v>57</v>
      </c>
      <c r="I383" s="29">
        <v>260</v>
      </c>
      <c r="J383" s="30">
        <v>43.33</v>
      </c>
      <c r="K383" s="1">
        <f>(G383/($G$604+$G$605)+E383/($E$604+$E$605)*N383)/2</f>
        <v>0.298776009197932</v>
      </c>
      <c r="L383" s="1">
        <f>(D383-$E$604-$E$605)/ABS(D383-$D$604)*(($C$604+$C$605)*2/(($C$604+$C$605)*2+110))</f>
        <v>-1.15614636956671</v>
      </c>
      <c r="M383" s="1">
        <f>L383+K383</f>
        <v>-0.857370360368779</v>
      </c>
      <c r="N383" s="1">
        <f>C383*25/(C383+2781)</f>
        <v>0.266808964781217</v>
      </c>
    </row>
    <row r="384" ht="14.55" spans="1:14">
      <c r="A384" s="10">
        <v>300</v>
      </c>
      <c r="B384" s="11" t="s">
        <v>434</v>
      </c>
      <c r="C384" s="12">
        <v>50</v>
      </c>
      <c r="D384" s="13">
        <v>45</v>
      </c>
      <c r="E384" s="22">
        <v>45</v>
      </c>
      <c r="F384" s="23">
        <v>35</v>
      </c>
      <c r="G384" s="24">
        <v>35</v>
      </c>
      <c r="H384" s="25">
        <v>50</v>
      </c>
      <c r="I384" s="29">
        <v>260</v>
      </c>
      <c r="J384" s="30">
        <v>43.33</v>
      </c>
      <c r="K384" s="1">
        <f>(G384/($G$604+$G$605)+E384/($E$604+$E$605)*N384)/2</f>
        <v>0.29804113510037</v>
      </c>
      <c r="L384" s="1">
        <f>(D384-$E$604-$E$605)/ABS(D384-$D$604)*(($C$604+$C$605)*2/(($C$604+$C$605)*2+110))</f>
        <v>-1.15614636956671</v>
      </c>
      <c r="M384" s="1">
        <f>L384+K384</f>
        <v>-0.858105234466341</v>
      </c>
      <c r="N384" s="1">
        <f>C384*25/(C384+2781)</f>
        <v>0.441540091840339</v>
      </c>
    </row>
    <row r="385" ht="14.55" spans="1:14">
      <c r="A385" s="10">
        <v>309</v>
      </c>
      <c r="B385" s="11" t="s">
        <v>435</v>
      </c>
      <c r="C385" s="12">
        <v>40</v>
      </c>
      <c r="D385" s="13">
        <v>45</v>
      </c>
      <c r="E385" s="22">
        <v>40</v>
      </c>
      <c r="F385" s="23">
        <v>65</v>
      </c>
      <c r="G385" s="24">
        <v>40</v>
      </c>
      <c r="H385" s="25">
        <v>65</v>
      </c>
      <c r="I385" s="29">
        <v>295</v>
      </c>
      <c r="J385" s="30">
        <v>49.17</v>
      </c>
      <c r="K385" s="1">
        <f>(G385/($G$604+$G$605)+E385/($E$604+$E$605)*N385)/2</f>
        <v>0.296196699755519</v>
      </c>
      <c r="L385" s="1">
        <f>(D385-$E$604-$E$605)/ABS(D385-$D$604)*(($C$604+$C$605)*2/(($C$604+$C$605)*2+110))</f>
        <v>-1.15614636956671</v>
      </c>
      <c r="M385" s="1">
        <f>L385+K385</f>
        <v>-0.859949669811193</v>
      </c>
      <c r="N385" s="1">
        <f>C385*25/(C385+2781)</f>
        <v>0.354484225451967</v>
      </c>
    </row>
    <row r="386" ht="14.55" spans="1:14">
      <c r="A386" s="10">
        <v>290</v>
      </c>
      <c r="B386" s="11" t="s">
        <v>436</v>
      </c>
      <c r="C386" s="12">
        <v>31</v>
      </c>
      <c r="D386" s="13">
        <v>45</v>
      </c>
      <c r="E386" s="22">
        <v>90</v>
      </c>
      <c r="F386" s="23">
        <v>30</v>
      </c>
      <c r="G386" s="24">
        <v>30</v>
      </c>
      <c r="H386" s="25">
        <v>40</v>
      </c>
      <c r="I386" s="29">
        <v>266</v>
      </c>
      <c r="J386" s="30">
        <v>44.33</v>
      </c>
      <c r="K386" s="1">
        <f>(G386/($G$604+$G$605)+E386/($E$604+$E$605)*N386)/2</f>
        <v>0.295953905028926</v>
      </c>
      <c r="L386" s="1">
        <f>(D386-$E$604-$E$605)/ABS(D386-$D$604)*(($C$604+$C$605)*2/(($C$604+$C$605)*2+110))</f>
        <v>-1.15614636956671</v>
      </c>
      <c r="M386" s="1">
        <f>L386+K386</f>
        <v>-0.860192464537785</v>
      </c>
      <c r="N386" s="1">
        <f>C386*25/(C386+2781)</f>
        <v>0.275604551920341</v>
      </c>
    </row>
    <row r="387" ht="14.55" spans="1:14">
      <c r="A387" s="10">
        <v>393</v>
      </c>
      <c r="B387" s="11" t="s">
        <v>437</v>
      </c>
      <c r="C387" s="12">
        <v>53</v>
      </c>
      <c r="D387" s="13">
        <v>51</v>
      </c>
      <c r="E387" s="22">
        <v>53</v>
      </c>
      <c r="F387" s="23">
        <v>61</v>
      </c>
      <c r="G387" s="24">
        <v>56</v>
      </c>
      <c r="H387" s="25">
        <v>40</v>
      </c>
      <c r="I387" s="29">
        <v>314</v>
      </c>
      <c r="J387" s="30">
        <v>52.33</v>
      </c>
      <c r="K387" s="1">
        <f>(G387/($G$604+$G$605)+E387/($E$604+$E$605)*N387)/2</f>
        <v>0.440345560354733</v>
      </c>
      <c r="L387" s="1">
        <f>(D387-$E$604-$E$605)/ABS(D387-$D$604)*(($C$604+$C$605)*2/(($C$604+$C$605)*2+110))</f>
        <v>-1.30321969435319</v>
      </c>
      <c r="M387" s="1">
        <f>L387+K387</f>
        <v>-0.862874133998454</v>
      </c>
      <c r="N387" s="1">
        <f>C387*25/(C387+2781)</f>
        <v>0.467537050105857</v>
      </c>
    </row>
    <row r="388" ht="14.55" spans="1:14">
      <c r="A388" s="10">
        <v>172</v>
      </c>
      <c r="B388" s="11" t="s">
        <v>438</v>
      </c>
      <c r="C388" s="12">
        <v>20</v>
      </c>
      <c r="D388" s="13">
        <v>40</v>
      </c>
      <c r="E388" s="22">
        <v>15</v>
      </c>
      <c r="F388" s="23">
        <v>35</v>
      </c>
      <c r="G388" s="24">
        <v>35</v>
      </c>
      <c r="H388" s="25">
        <v>60</v>
      </c>
      <c r="I388" s="29">
        <v>205</v>
      </c>
      <c r="J388" s="30">
        <v>34.17</v>
      </c>
      <c r="K388" s="1">
        <f>(G388/($G$604+$G$605)+E388/($E$604+$E$605)*N388)/2</f>
        <v>0.20849513513639</v>
      </c>
      <c r="L388" s="1">
        <f>(D388-$E$604-$E$605)/ABS(D388-$D$604)*(($C$604+$C$605)*2/(($C$604+$C$605)*2+110))</f>
        <v>-1.07491538884596</v>
      </c>
      <c r="M388" s="1">
        <f>L388+K388</f>
        <v>-0.866420253709575</v>
      </c>
      <c r="N388" s="1">
        <f>C388*25/(C388+2781)</f>
        <v>0.178507675830061</v>
      </c>
    </row>
    <row r="389" ht="14.55" spans="1:14">
      <c r="A389" s="10">
        <v>52</v>
      </c>
      <c r="B389" s="11" t="s">
        <v>439</v>
      </c>
      <c r="C389" s="12">
        <v>40</v>
      </c>
      <c r="D389" s="13">
        <v>45</v>
      </c>
      <c r="E389" s="22">
        <v>35</v>
      </c>
      <c r="F389" s="23">
        <v>40</v>
      </c>
      <c r="G389" s="24">
        <v>40</v>
      </c>
      <c r="H389" s="25">
        <v>90</v>
      </c>
      <c r="I389" s="29">
        <v>290</v>
      </c>
      <c r="J389" s="30">
        <v>48.33</v>
      </c>
      <c r="K389" s="1">
        <f>(G389/($G$604+$G$605)+E389/($E$604+$E$605)*N389)/2</f>
        <v>0.28696472596629</v>
      </c>
      <c r="L389" s="1">
        <f>(D389-$E$604-$E$605)/ABS(D389-$D$604)*(($C$604+$C$605)*2/(($C$604+$C$605)*2+110))</f>
        <v>-1.15614636956671</v>
      </c>
      <c r="M389" s="1">
        <f>L389+K389</f>
        <v>-0.869181643600421</v>
      </c>
      <c r="N389" s="1">
        <f>C389*25/(C389+2781)</f>
        <v>0.354484225451967</v>
      </c>
    </row>
    <row r="390" ht="14.55" spans="1:14">
      <c r="A390" s="10">
        <v>41</v>
      </c>
      <c r="B390" s="11" t="s">
        <v>440</v>
      </c>
      <c r="C390" s="12">
        <v>40</v>
      </c>
      <c r="D390" s="13">
        <v>45</v>
      </c>
      <c r="E390" s="22">
        <v>35</v>
      </c>
      <c r="F390" s="23">
        <v>30</v>
      </c>
      <c r="G390" s="24">
        <v>40</v>
      </c>
      <c r="H390" s="25">
        <v>55</v>
      </c>
      <c r="I390" s="29">
        <v>245</v>
      </c>
      <c r="J390" s="30">
        <v>40.83</v>
      </c>
      <c r="K390" s="1">
        <f>(G390/($G$604+$G$605)+E390/($E$604+$E$605)*N390)/2</f>
        <v>0.28696472596629</v>
      </c>
      <c r="L390" s="1">
        <f>(D390-$E$604-$E$605)/ABS(D390-$D$604)*(($C$604+$C$605)*2/(($C$604+$C$605)*2+110))</f>
        <v>-1.15614636956671</v>
      </c>
      <c r="M390" s="1">
        <f>L390+K390</f>
        <v>-0.869181643600421</v>
      </c>
      <c r="N390" s="1">
        <f>C390*25/(C390+2781)</f>
        <v>0.354484225451967</v>
      </c>
    </row>
    <row r="391" ht="14.55" spans="1:14">
      <c r="A391" s="10">
        <v>161</v>
      </c>
      <c r="B391" s="11" t="s">
        <v>441</v>
      </c>
      <c r="C391" s="12">
        <v>35</v>
      </c>
      <c r="D391" s="13">
        <v>46</v>
      </c>
      <c r="E391" s="22">
        <v>34</v>
      </c>
      <c r="F391" s="23">
        <v>35</v>
      </c>
      <c r="G391" s="24">
        <v>45</v>
      </c>
      <c r="H391" s="25">
        <v>20</v>
      </c>
      <c r="I391" s="29">
        <v>215</v>
      </c>
      <c r="J391" s="30">
        <v>35.83</v>
      </c>
      <c r="K391" s="1">
        <f>(G391/($G$604+$G$605)+E391/($E$604+$E$605)*N391)/2</f>
        <v>0.30516129956136</v>
      </c>
      <c r="L391" s="1">
        <f>(D391-$E$604-$E$605)/ABS(D391-$D$604)*(($C$604+$C$605)*2/(($C$604+$C$605)*2+110))</f>
        <v>-1.17605442283864</v>
      </c>
      <c r="M391" s="1">
        <f>L391+K391</f>
        <v>-0.870893123277281</v>
      </c>
      <c r="N391" s="1">
        <f>C391*25/(C391+2781)</f>
        <v>0.310724431818182</v>
      </c>
    </row>
    <row r="392" ht="14.55" spans="1:14">
      <c r="A392" s="10">
        <v>93</v>
      </c>
      <c r="B392" s="11" t="s">
        <v>442</v>
      </c>
      <c r="C392" s="12">
        <v>45</v>
      </c>
      <c r="D392" s="13">
        <v>50</v>
      </c>
      <c r="E392" s="22">
        <v>45</v>
      </c>
      <c r="F392" s="23">
        <v>115</v>
      </c>
      <c r="G392" s="24">
        <v>55</v>
      </c>
      <c r="H392" s="25">
        <v>95</v>
      </c>
      <c r="I392" s="29">
        <v>405</v>
      </c>
      <c r="J392" s="30">
        <v>67.5</v>
      </c>
      <c r="K392" s="1">
        <f>(G392/($G$604+$G$605)+E392/($E$604+$E$605)*N392)/2</f>
        <v>0.399027103402198</v>
      </c>
      <c r="L392" s="1">
        <f>(D392-$E$604-$E$605)/ABS(D392-$D$604)*(($C$604+$C$605)*2/(($C$604+$C$605)*2+110))</f>
        <v>-1.2732891152826</v>
      </c>
      <c r="M392" s="1">
        <f>L392+K392</f>
        <v>-0.874262011880406</v>
      </c>
      <c r="N392" s="1">
        <f>C392*25/(C392+2781)</f>
        <v>0.398089171974522</v>
      </c>
    </row>
    <row r="393" ht="14.55" spans="1:14">
      <c r="A393" s="10">
        <v>171</v>
      </c>
      <c r="B393" s="11" t="s">
        <v>443</v>
      </c>
      <c r="C393" s="12">
        <v>125</v>
      </c>
      <c r="D393" s="13">
        <v>58</v>
      </c>
      <c r="E393" s="22">
        <v>58</v>
      </c>
      <c r="F393" s="23">
        <v>76</v>
      </c>
      <c r="G393" s="24">
        <v>76</v>
      </c>
      <c r="H393" s="25">
        <v>67</v>
      </c>
      <c r="I393" s="29">
        <v>460</v>
      </c>
      <c r="J393" s="30">
        <v>76.67</v>
      </c>
      <c r="K393" s="1">
        <f>(G393/($G$604+$G$605)+E393/($E$604+$E$605)*N393)/2</f>
        <v>0.747318058171054</v>
      </c>
      <c r="L393" s="1">
        <f>(D393-$E$604-$E$605)/ABS(D393-$D$604)*(($C$604+$C$605)*2/(($C$604+$C$605)*2+110))</f>
        <v>-1.62738204708911</v>
      </c>
      <c r="M393" s="1">
        <f>L393+K393</f>
        <v>-0.880063988918056</v>
      </c>
      <c r="N393" s="1">
        <f>C393*25/(C393+2781)</f>
        <v>1.07536132140399</v>
      </c>
    </row>
    <row r="394" ht="14.55" spans="1:14">
      <c r="A394" s="10">
        <v>361</v>
      </c>
      <c r="B394" s="11" t="s">
        <v>444</v>
      </c>
      <c r="C394" s="12">
        <v>50</v>
      </c>
      <c r="D394" s="13">
        <v>50</v>
      </c>
      <c r="E394" s="22">
        <v>50</v>
      </c>
      <c r="F394" s="23">
        <v>50</v>
      </c>
      <c r="G394" s="24">
        <v>50</v>
      </c>
      <c r="H394" s="25">
        <v>50</v>
      </c>
      <c r="I394" s="29">
        <v>300</v>
      </c>
      <c r="J394" s="30">
        <v>50</v>
      </c>
      <c r="K394" s="1">
        <f>(G394/($G$604+$G$605)+E394/($E$604+$E$605)*N394)/2</f>
        <v>0.392918180511993</v>
      </c>
      <c r="L394" s="1">
        <f>(D394-$E$604-$E$605)/ABS(D394-$D$604)*(($C$604+$C$605)*2/(($C$604+$C$605)*2+110))</f>
        <v>-1.2732891152826</v>
      </c>
      <c r="M394" s="1">
        <f>L394+K394</f>
        <v>-0.880370934770612</v>
      </c>
      <c r="N394" s="1">
        <f>C394*25/(C394+2781)</f>
        <v>0.441540091840339</v>
      </c>
    </row>
    <row r="395" ht="14.55" spans="1:14">
      <c r="A395" s="10">
        <v>413</v>
      </c>
      <c r="B395" s="11" t="s">
        <v>445</v>
      </c>
      <c r="C395" s="12">
        <v>60</v>
      </c>
      <c r="D395" s="13">
        <v>59</v>
      </c>
      <c r="E395" s="22">
        <v>85</v>
      </c>
      <c r="F395" s="23">
        <v>79</v>
      </c>
      <c r="G395" s="24">
        <v>105</v>
      </c>
      <c r="H395" s="25">
        <v>36</v>
      </c>
      <c r="I395" s="29">
        <v>424</v>
      </c>
      <c r="J395" s="30">
        <v>70.67</v>
      </c>
      <c r="K395" s="1">
        <f>(G395/($G$604+$G$605)+E395/($E$604+$E$605)*N395)/2</f>
        <v>0.817402948007791</v>
      </c>
      <c r="L395" s="1">
        <f>(D395-$E$604-$E$605)/ABS(D395-$D$604)*(($C$604+$C$605)*2/(($C$604+$C$605)*2+110))</f>
        <v>-1.70089228389252</v>
      </c>
      <c r="M395" s="1">
        <f>L395+K395</f>
        <v>-0.883489335884728</v>
      </c>
      <c r="N395" s="1">
        <f>C395*25/(C395+2781)</f>
        <v>0.527983104540655</v>
      </c>
    </row>
    <row r="396" ht="14.55" spans="1:14">
      <c r="A396" s="10">
        <v>593</v>
      </c>
      <c r="B396" s="11" t="s">
        <v>446</v>
      </c>
      <c r="C396" s="12">
        <v>100</v>
      </c>
      <c r="D396" s="13">
        <v>60</v>
      </c>
      <c r="E396" s="22">
        <v>70</v>
      </c>
      <c r="F396" s="23">
        <v>85</v>
      </c>
      <c r="G396" s="24">
        <v>105</v>
      </c>
      <c r="H396" s="25">
        <v>60</v>
      </c>
      <c r="I396" s="29">
        <v>480</v>
      </c>
      <c r="J396" s="30">
        <v>80</v>
      </c>
      <c r="K396" s="1">
        <f>(G396/($G$604+$G$605)+E396/($E$604+$E$605)*N396)/2</f>
        <v>0.900034658919103</v>
      </c>
      <c r="L396" s="1">
        <f>(D396-$E$604-$E$605)/ABS(D396-$D$604)*(($C$604+$C$605)*2/(($C$604+$C$605)*2+110))</f>
        <v>-1.78605268853998</v>
      </c>
      <c r="M396" s="1">
        <f>L396+K396</f>
        <v>-0.886018029620882</v>
      </c>
      <c r="N396" s="1">
        <f>C396*25/(C396+2781)</f>
        <v>0.867754251995835</v>
      </c>
    </row>
    <row r="397" ht="14.55" spans="1:14">
      <c r="A397" s="10">
        <v>51</v>
      </c>
      <c r="B397" s="11" t="s">
        <v>447</v>
      </c>
      <c r="C397" s="12">
        <v>35</v>
      </c>
      <c r="D397" s="13">
        <v>80</v>
      </c>
      <c r="E397" s="22">
        <v>50</v>
      </c>
      <c r="F397" s="23">
        <v>50</v>
      </c>
      <c r="G397" s="24">
        <v>70</v>
      </c>
      <c r="H397" s="25">
        <v>120</v>
      </c>
      <c r="I397" s="29">
        <v>405</v>
      </c>
      <c r="J397" s="30">
        <v>67.5</v>
      </c>
      <c r="K397" s="1">
        <f>(G397/($G$604+$G$605)+E397/($E$604+$E$605)*N397)/2</f>
        <v>0.47001979216922</v>
      </c>
      <c r="L397" s="1">
        <f>(D397-$E$604-$E$605)/ABS(D397-$D$604)*(($C$604+$C$605)*2/(($C$604+$C$605)*2+110))</f>
        <v>-1.35700451472166</v>
      </c>
      <c r="M397" s="1">
        <f>L397+K397</f>
        <v>-0.886984722552439</v>
      </c>
      <c r="N397" s="1">
        <f>C397*25/(C397+2781)</f>
        <v>0.310724431818182</v>
      </c>
    </row>
    <row r="398" ht="14.55" spans="1:14">
      <c r="A398" s="10">
        <v>16</v>
      </c>
      <c r="B398" s="11" t="s">
        <v>448</v>
      </c>
      <c r="C398" s="12">
        <v>40</v>
      </c>
      <c r="D398" s="13">
        <v>45</v>
      </c>
      <c r="E398" s="22">
        <v>40</v>
      </c>
      <c r="F398" s="23">
        <v>35</v>
      </c>
      <c r="G398" s="24">
        <v>35</v>
      </c>
      <c r="H398" s="25">
        <v>56</v>
      </c>
      <c r="I398" s="29">
        <v>251</v>
      </c>
      <c r="J398" s="30">
        <v>41.83</v>
      </c>
      <c r="K398" s="1">
        <f>(G398/($G$604+$G$605)+E398/($E$604+$E$605)*N398)/2</f>
        <v>0.268404086075307</v>
      </c>
      <c r="L398" s="1">
        <f>(D398-$E$604-$E$605)/ABS(D398-$D$604)*(($C$604+$C$605)*2/(($C$604+$C$605)*2+110))</f>
        <v>-1.15614636956671</v>
      </c>
      <c r="M398" s="1">
        <f>L398+K398</f>
        <v>-0.887742283491404</v>
      </c>
      <c r="N398" s="1">
        <f>C398*25/(C398+2781)</f>
        <v>0.354484225451967</v>
      </c>
    </row>
    <row r="399" ht="14.55" spans="1:14">
      <c r="A399" s="10">
        <v>438</v>
      </c>
      <c r="B399" s="11" t="s">
        <v>449</v>
      </c>
      <c r="C399" s="12">
        <v>50</v>
      </c>
      <c r="D399" s="13">
        <v>80</v>
      </c>
      <c r="E399" s="22">
        <v>95</v>
      </c>
      <c r="F399" s="23">
        <v>10</v>
      </c>
      <c r="G399" s="24">
        <v>45</v>
      </c>
      <c r="H399" s="25">
        <v>10</v>
      </c>
      <c r="I399" s="29">
        <v>290</v>
      </c>
      <c r="J399" s="30">
        <v>48.33</v>
      </c>
      <c r="K399" s="1">
        <f>(G399/($G$604+$G$605)+E399/($E$604+$E$605)*N399)/2</f>
        <v>0.468618406170671</v>
      </c>
      <c r="L399" s="1">
        <f>(D399-$E$604-$E$605)/ABS(D399-$D$604)*(($C$604+$C$605)*2/(($C$604+$C$605)*2+110))</f>
        <v>-1.35700451472166</v>
      </c>
      <c r="M399" s="1">
        <f>L399+K399</f>
        <v>-0.888386108550988</v>
      </c>
      <c r="N399" s="1">
        <f>C399*25/(C399+2781)</f>
        <v>0.441540091840339</v>
      </c>
    </row>
    <row r="400" ht="14.55" spans="1:14">
      <c r="A400" s="10">
        <v>425</v>
      </c>
      <c r="B400" s="11" t="s">
        <v>450</v>
      </c>
      <c r="C400" s="12">
        <v>90</v>
      </c>
      <c r="D400" s="13">
        <v>50</v>
      </c>
      <c r="E400" s="22">
        <v>34</v>
      </c>
      <c r="F400" s="23">
        <v>60</v>
      </c>
      <c r="G400" s="24">
        <v>44</v>
      </c>
      <c r="H400" s="25">
        <v>70</v>
      </c>
      <c r="I400" s="29">
        <v>348</v>
      </c>
      <c r="J400" s="30">
        <v>58</v>
      </c>
      <c r="K400" s="1">
        <f>(G400/($G$604+$G$605)+E400/($E$604+$E$605)*N400)/2</f>
        <v>0.383364269041041</v>
      </c>
      <c r="L400" s="1">
        <f>(D400-$E$604-$E$605)/ABS(D400-$D$604)*(($C$604+$C$605)*2/(($C$604+$C$605)*2+110))</f>
        <v>-1.2732891152826</v>
      </c>
      <c r="M400" s="1">
        <f>L400+K400</f>
        <v>-0.889924846241564</v>
      </c>
      <c r="N400" s="1">
        <f>C400*25/(C400+2781)</f>
        <v>0.783699059561129</v>
      </c>
    </row>
    <row r="401" ht="14.55" spans="1:14">
      <c r="A401" s="10">
        <v>114</v>
      </c>
      <c r="B401" s="11" t="s">
        <v>451</v>
      </c>
      <c r="C401" s="12">
        <v>65</v>
      </c>
      <c r="D401" s="13">
        <v>55</v>
      </c>
      <c r="E401" s="22">
        <v>115</v>
      </c>
      <c r="F401" s="23">
        <v>100</v>
      </c>
      <c r="G401" s="24">
        <v>40</v>
      </c>
      <c r="H401" s="25">
        <v>60</v>
      </c>
      <c r="I401" s="29">
        <v>435</v>
      </c>
      <c r="J401" s="30">
        <v>72.5</v>
      </c>
      <c r="K401" s="1">
        <f>(G401/($G$604+$G$605)+E401/($E$604+$E$605)*N401)/2</f>
        <v>0.564354965123548</v>
      </c>
      <c r="L401" s="1">
        <f>(D401-$E$604-$E$605)/ABS(D401-$D$604)*(($C$604+$C$605)*2/(($C$604+$C$605)*2+110))</f>
        <v>-1.45691619485441</v>
      </c>
      <c r="M401" s="1">
        <f>L401+K401</f>
        <v>-0.892561229730864</v>
      </c>
      <c r="N401" s="1">
        <f>C401*25/(C401+2781)</f>
        <v>0.570976809557273</v>
      </c>
    </row>
    <row r="402" ht="14.55" spans="1:14">
      <c r="A402" s="10">
        <v>540</v>
      </c>
      <c r="B402" s="11" t="s">
        <v>452</v>
      </c>
      <c r="C402" s="12">
        <v>45</v>
      </c>
      <c r="D402" s="13">
        <v>53</v>
      </c>
      <c r="E402" s="22">
        <v>70</v>
      </c>
      <c r="F402" s="23">
        <v>40</v>
      </c>
      <c r="G402" s="24">
        <v>60</v>
      </c>
      <c r="H402" s="25">
        <v>42</v>
      </c>
      <c r="I402" s="29">
        <v>310</v>
      </c>
      <c r="J402" s="30">
        <v>51.67</v>
      </c>
      <c r="K402" s="1">
        <f>(G402/($G$604+$G$605)+E402/($E$604+$E$605)*N402)/2</f>
        <v>0.478657690926783</v>
      </c>
      <c r="L402" s="1">
        <f>(D402-$E$604-$E$605)/ABS(D402-$D$604)*(($C$604+$C$605)*2/(($C$604+$C$605)*2+110))</f>
        <v>-1.37223412076994</v>
      </c>
      <c r="M402" s="1">
        <f>L402+K402</f>
        <v>-0.893576429843155</v>
      </c>
      <c r="N402" s="1">
        <f>C402*25/(C402+2781)</f>
        <v>0.398089171974522</v>
      </c>
    </row>
    <row r="403" ht="14.55" spans="1:14">
      <c r="A403" s="10">
        <v>339</v>
      </c>
      <c r="B403" s="11" t="s">
        <v>453</v>
      </c>
      <c r="C403" s="12">
        <v>50</v>
      </c>
      <c r="D403" s="13">
        <v>48</v>
      </c>
      <c r="E403" s="22">
        <v>43</v>
      </c>
      <c r="F403" s="23">
        <v>46</v>
      </c>
      <c r="G403" s="24">
        <v>41</v>
      </c>
      <c r="H403" s="25">
        <v>60</v>
      </c>
      <c r="I403" s="29">
        <v>288</v>
      </c>
      <c r="J403" s="30">
        <v>48</v>
      </c>
      <c r="K403" s="1">
        <f>(G403/($G$604+$G$605)+E403/($E$604+$E$605)*N403)/2</f>
        <v>0.326792589768229</v>
      </c>
      <c r="L403" s="1">
        <f>(D403-$E$604-$E$605)/ABS(D403-$D$604)*(($C$604+$C$605)*2/(($C$604+$C$605)*2+110))</f>
        <v>-1.22072228624224</v>
      </c>
      <c r="M403" s="1">
        <f>L403+K403</f>
        <v>-0.89392969647401</v>
      </c>
      <c r="N403" s="1">
        <f>C403*25/(C403+2781)</f>
        <v>0.441540091840339</v>
      </c>
    </row>
    <row r="404" ht="14.55" spans="1:14">
      <c r="A404" s="10">
        <v>88</v>
      </c>
      <c r="B404" s="11" t="s">
        <v>454</v>
      </c>
      <c r="C404" s="12">
        <v>80</v>
      </c>
      <c r="D404" s="13">
        <v>80</v>
      </c>
      <c r="E404" s="22">
        <v>50</v>
      </c>
      <c r="F404" s="23">
        <v>40</v>
      </c>
      <c r="G404" s="24">
        <v>50</v>
      </c>
      <c r="H404" s="25">
        <v>25</v>
      </c>
      <c r="I404" s="29">
        <v>325</v>
      </c>
      <c r="J404" s="30">
        <v>54.17</v>
      </c>
      <c r="K404" s="1">
        <f>(G404/($G$604+$G$605)+E404/($E$604+$E$605)*N404)/2</f>
        <v>0.459984144907065</v>
      </c>
      <c r="L404" s="1">
        <f>(D404-$E$604-$E$605)/ABS(D404-$D$604)*(($C$604+$C$605)*2/(($C$604+$C$605)*2+110))</f>
        <v>-1.35700451472166</v>
      </c>
      <c r="M404" s="1">
        <f>L404+K404</f>
        <v>-0.897020369814594</v>
      </c>
      <c r="N404" s="1">
        <f>C404*25/(C404+2781)</f>
        <v>0.699056274030059</v>
      </c>
    </row>
    <row r="405" ht="14.55" spans="1:14">
      <c r="A405" s="10">
        <v>194</v>
      </c>
      <c r="B405" s="11" t="s">
        <v>455</v>
      </c>
      <c r="C405" s="12">
        <v>55</v>
      </c>
      <c r="D405" s="13">
        <v>45</v>
      </c>
      <c r="E405" s="22">
        <v>45</v>
      </c>
      <c r="F405" s="23">
        <v>25</v>
      </c>
      <c r="G405" s="24">
        <v>25</v>
      </c>
      <c r="H405" s="25">
        <v>15</v>
      </c>
      <c r="I405" s="29">
        <v>210</v>
      </c>
      <c r="J405" s="30">
        <v>35</v>
      </c>
      <c r="K405" s="1">
        <f>(G405/($G$604+$G$605)+E405/($E$604+$E$605)*N405)/2</f>
        <v>0.25260448271179</v>
      </c>
      <c r="L405" s="1">
        <f>(D405-$E$604-$E$605)/ABS(D405-$D$604)*(($C$604+$C$605)*2/(($C$604+$C$605)*2+110))</f>
        <v>-1.15614636956671</v>
      </c>
      <c r="M405" s="1">
        <f>L405+K405</f>
        <v>-0.903541886854922</v>
      </c>
      <c r="N405" s="1">
        <f>C405*25/(C405+2781)</f>
        <v>0.484837799717913</v>
      </c>
    </row>
    <row r="406" ht="14.55" spans="1:14">
      <c r="A406" s="10">
        <v>531</v>
      </c>
      <c r="B406" s="11" t="s">
        <v>456</v>
      </c>
      <c r="C406" s="12">
        <v>103</v>
      </c>
      <c r="D406" s="13">
        <v>60</v>
      </c>
      <c r="E406" s="22">
        <v>86</v>
      </c>
      <c r="F406" s="23">
        <v>60</v>
      </c>
      <c r="G406" s="24">
        <v>86</v>
      </c>
      <c r="H406" s="25">
        <v>50</v>
      </c>
      <c r="I406" s="29">
        <v>445</v>
      </c>
      <c r="J406" s="30">
        <v>74.17</v>
      </c>
      <c r="K406" s="1">
        <f>(G406/($G$604+$G$605)+E406/($E$604+$E$605)*N406)/2</f>
        <v>0.877985139783481</v>
      </c>
      <c r="L406" s="1">
        <f>(D406-$E$604-$E$605)/ABS(D406-$D$604)*(($C$604+$C$605)*2/(($C$604+$C$605)*2+110))</f>
        <v>-1.78605268853998</v>
      </c>
      <c r="M406" s="1">
        <f>L406+K406</f>
        <v>-0.908067548756503</v>
      </c>
      <c r="N406" s="1">
        <f>C406*25/(C406+2781)</f>
        <v>0.892857142857143</v>
      </c>
    </row>
    <row r="407" ht="14.55" spans="1:14">
      <c r="A407" s="10">
        <v>39</v>
      </c>
      <c r="B407" s="11" t="s">
        <v>457</v>
      </c>
      <c r="C407" s="12">
        <v>115</v>
      </c>
      <c r="D407" s="13">
        <v>45</v>
      </c>
      <c r="E407" s="22">
        <v>20</v>
      </c>
      <c r="F407" s="23">
        <v>45</v>
      </c>
      <c r="G407" s="24">
        <v>25</v>
      </c>
      <c r="H407" s="25">
        <v>20</v>
      </c>
      <c r="I407" s="29">
        <v>270</v>
      </c>
      <c r="J407" s="30">
        <v>45</v>
      </c>
      <c r="K407" s="1">
        <f>(G407/($G$604+$G$605)+E407/($E$604+$E$605)*N407)/2</f>
        <v>0.24238125820881</v>
      </c>
      <c r="L407" s="1">
        <f>(D407-$E$604-$E$605)/ABS(D407-$D$604)*(($C$604+$C$605)*2/(($C$604+$C$605)*2+110))</f>
        <v>-1.15614636956671</v>
      </c>
      <c r="M407" s="1">
        <f>L407+K407</f>
        <v>-0.913765111357902</v>
      </c>
      <c r="N407" s="1">
        <f>C407*25/(C407+2781)</f>
        <v>0.99274861878453</v>
      </c>
    </row>
    <row r="408" ht="14.55" spans="1:14">
      <c r="A408" s="10">
        <v>265</v>
      </c>
      <c r="B408" s="11" t="s">
        <v>458</v>
      </c>
      <c r="C408" s="12">
        <v>45</v>
      </c>
      <c r="D408" s="13">
        <v>45</v>
      </c>
      <c r="E408" s="22">
        <v>35</v>
      </c>
      <c r="F408" s="23">
        <v>20</v>
      </c>
      <c r="G408" s="24">
        <v>30</v>
      </c>
      <c r="H408" s="25">
        <v>20</v>
      </c>
      <c r="I408" s="29">
        <v>195</v>
      </c>
      <c r="J408" s="30">
        <v>32.5</v>
      </c>
      <c r="K408" s="1">
        <f>(G408/($G$604+$G$605)+E408/($E$604+$E$605)*N408)/2</f>
        <v>0.239328845463392</v>
      </c>
      <c r="L408" s="1">
        <f>(D408-$E$604-$E$605)/ABS(D408-$D$604)*(($C$604+$C$605)*2/(($C$604+$C$605)*2+110))</f>
        <v>-1.15614636956671</v>
      </c>
      <c r="M408" s="1">
        <f>L408+K408</f>
        <v>-0.91681752410332</v>
      </c>
      <c r="N408" s="1">
        <f>C408*25/(C408+2781)</f>
        <v>0.398089171974522</v>
      </c>
    </row>
    <row r="409" ht="14.55" spans="1:14">
      <c r="A409" s="10">
        <v>561</v>
      </c>
      <c r="B409" s="11" t="s">
        <v>459</v>
      </c>
      <c r="C409" s="12">
        <v>72</v>
      </c>
      <c r="D409" s="13">
        <v>58</v>
      </c>
      <c r="E409" s="22">
        <v>80</v>
      </c>
      <c r="F409" s="23">
        <v>103</v>
      </c>
      <c r="G409" s="24">
        <v>80</v>
      </c>
      <c r="H409" s="25">
        <v>97</v>
      </c>
      <c r="I409" s="29">
        <v>490</v>
      </c>
      <c r="J409" s="30">
        <v>81.67</v>
      </c>
      <c r="K409" s="1">
        <f>(G409/($G$604+$G$605)+E409/($E$604+$E$605)*N409)/2</f>
        <v>0.707580474372727</v>
      </c>
      <c r="L409" s="1">
        <f>(D409-$E$604-$E$605)/ABS(D409-$D$604)*(($C$604+$C$605)*2/(($C$604+$C$605)*2+110))</f>
        <v>-1.62738204708911</v>
      </c>
      <c r="M409" s="1">
        <f>L409+K409</f>
        <v>-0.919801572716382</v>
      </c>
      <c r="N409" s="1">
        <f>C409*25/(C409+2781)</f>
        <v>0.630914826498423</v>
      </c>
    </row>
    <row r="410" ht="14.55" spans="1:14">
      <c r="A410" s="10">
        <v>471</v>
      </c>
      <c r="B410" s="11" t="s">
        <v>460</v>
      </c>
      <c r="C410" s="12">
        <v>65</v>
      </c>
      <c r="D410" s="13">
        <v>60</v>
      </c>
      <c r="E410" s="22">
        <v>110</v>
      </c>
      <c r="F410" s="23">
        <v>130</v>
      </c>
      <c r="G410" s="24">
        <v>95</v>
      </c>
      <c r="H410" s="25">
        <v>65</v>
      </c>
      <c r="I410" s="29">
        <v>525</v>
      </c>
      <c r="J410" s="30">
        <v>87.5</v>
      </c>
      <c r="K410" s="1">
        <f>(G410/($G$604+$G$605)+E410/($E$604+$E$605)*N410)/2</f>
        <v>0.855203539271881</v>
      </c>
      <c r="L410" s="1">
        <f>(D410-$E$604-$E$605)/ABS(D410-$D$604)*(($C$604+$C$605)*2/(($C$604+$C$605)*2+110))</f>
        <v>-1.78605268853998</v>
      </c>
      <c r="M410" s="1">
        <f>L410+K410</f>
        <v>-0.930849149268103</v>
      </c>
      <c r="N410" s="1">
        <f>C410*25/(C410+2781)</f>
        <v>0.570976809557273</v>
      </c>
    </row>
    <row r="411" ht="14.55" spans="1:14">
      <c r="A411" s="10">
        <v>177</v>
      </c>
      <c r="B411" s="11" t="s">
        <v>461</v>
      </c>
      <c r="C411" s="12">
        <v>40</v>
      </c>
      <c r="D411" s="13">
        <v>50</v>
      </c>
      <c r="E411" s="22">
        <v>45</v>
      </c>
      <c r="F411" s="23">
        <v>70</v>
      </c>
      <c r="G411" s="24">
        <v>45</v>
      </c>
      <c r="H411" s="25">
        <v>70</v>
      </c>
      <c r="I411" s="29">
        <v>320</v>
      </c>
      <c r="J411" s="30">
        <v>53.33</v>
      </c>
      <c r="K411" s="1">
        <f>(G411/($G$604+$G$605)+E411/($E$604+$E$605)*N411)/2</f>
        <v>0.333221287224959</v>
      </c>
      <c r="L411" s="1">
        <f>(D411-$E$604-$E$605)/ABS(D411-$D$604)*(($C$604+$C$605)*2/(($C$604+$C$605)*2+110))</f>
        <v>-1.2732891152826</v>
      </c>
      <c r="M411" s="1">
        <f>L411+K411</f>
        <v>-0.940067828057646</v>
      </c>
      <c r="N411" s="1">
        <f>C411*25/(C411+2781)</f>
        <v>0.354484225451967</v>
      </c>
    </row>
    <row r="412" ht="14.55" customHeight="1" spans="1:14">
      <c r="A412" s="10">
        <v>216</v>
      </c>
      <c r="B412" s="11" t="s">
        <v>462</v>
      </c>
      <c r="C412" s="12">
        <v>60</v>
      </c>
      <c r="D412" s="13">
        <v>80</v>
      </c>
      <c r="E412" s="22">
        <v>50</v>
      </c>
      <c r="F412" s="23">
        <v>50</v>
      </c>
      <c r="G412" s="24">
        <v>50</v>
      </c>
      <c r="H412" s="25">
        <v>40</v>
      </c>
      <c r="I412" s="29">
        <v>330</v>
      </c>
      <c r="J412" s="30">
        <v>55</v>
      </c>
      <c r="K412" s="1">
        <f>(G412/($G$604+$G$605)+E412/($E$604+$E$605)*N412)/2</f>
        <v>0.415430878404085</v>
      </c>
      <c r="L412" s="1">
        <f>(D412-$E$604-$E$605)/ABS(D412-$D$604)*(($C$604+$C$605)*2/(($C$604+$C$605)*2+110))</f>
        <v>-1.35700451472166</v>
      </c>
      <c r="M412" s="1">
        <f>L412+K412</f>
        <v>-0.941573636317574</v>
      </c>
      <c r="N412" s="1">
        <f>C412*25/(C412+2781)</f>
        <v>0.527983104540655</v>
      </c>
    </row>
    <row r="413" ht="14.55" spans="1:14">
      <c r="A413" s="10">
        <v>180</v>
      </c>
      <c r="B413" s="11" t="s">
        <v>463</v>
      </c>
      <c r="C413" s="12">
        <v>70</v>
      </c>
      <c r="D413" s="13">
        <v>55</v>
      </c>
      <c r="E413" s="22">
        <v>55</v>
      </c>
      <c r="F413" s="23">
        <v>80</v>
      </c>
      <c r="G413" s="24">
        <v>60</v>
      </c>
      <c r="H413" s="25">
        <v>45</v>
      </c>
      <c r="I413" s="29">
        <v>365</v>
      </c>
      <c r="J413" s="30">
        <v>60.83</v>
      </c>
      <c r="K413" s="1">
        <f>(G413/($G$604+$G$605)+E413/($E$604+$E$605)*N413)/2</f>
        <v>0.509356826331497</v>
      </c>
      <c r="L413" s="1">
        <f>(D413-$E$604-$E$605)/ABS(D413-$D$604)*(($C$604+$C$605)*2/(($C$604+$C$605)*2+110))</f>
        <v>-1.45691619485441</v>
      </c>
      <c r="M413" s="1">
        <f>L413+K413</f>
        <v>-0.947559368522915</v>
      </c>
      <c r="N413" s="1">
        <f>C413*25/(C413+2781)</f>
        <v>0.61381971238162</v>
      </c>
    </row>
    <row r="414" ht="14.55" spans="1:14">
      <c r="A414" s="10">
        <v>54</v>
      </c>
      <c r="B414" s="11" t="s">
        <v>464</v>
      </c>
      <c r="C414" s="12">
        <v>50</v>
      </c>
      <c r="D414" s="13">
        <v>52</v>
      </c>
      <c r="E414" s="22">
        <v>48</v>
      </c>
      <c r="F414" s="23">
        <v>65</v>
      </c>
      <c r="G414" s="24">
        <v>50</v>
      </c>
      <c r="H414" s="25">
        <v>55</v>
      </c>
      <c r="I414" s="29">
        <v>320</v>
      </c>
      <c r="J414" s="30">
        <v>53.33</v>
      </c>
      <c r="K414" s="1">
        <f>(G414/($G$604+$G$605)+E414/($E$604+$E$605)*N414)/2</f>
        <v>0.388318498763598</v>
      </c>
      <c r="L414" s="1">
        <f>(D414-$E$604-$E$605)/ABS(D414-$D$604)*(($C$604+$C$605)*2/(($C$604+$C$605)*2+110))</f>
        <v>-1.33605339250868</v>
      </c>
      <c r="M414" s="1">
        <f>L414+K414</f>
        <v>-0.947734893745082</v>
      </c>
      <c r="N414" s="1">
        <f>C414*25/(C414+2781)</f>
        <v>0.441540091840339</v>
      </c>
    </row>
    <row r="415" ht="14.55" spans="1:14">
      <c r="A415" s="10">
        <v>572</v>
      </c>
      <c r="B415" s="11" t="s">
        <v>465</v>
      </c>
      <c r="C415" s="12">
        <v>55</v>
      </c>
      <c r="D415" s="13">
        <v>50</v>
      </c>
      <c r="E415" s="22">
        <v>40</v>
      </c>
      <c r="F415" s="23">
        <v>40</v>
      </c>
      <c r="G415" s="24">
        <v>40</v>
      </c>
      <c r="H415" s="25">
        <v>75</v>
      </c>
      <c r="I415" s="29">
        <v>300</v>
      </c>
      <c r="J415" s="30">
        <v>50</v>
      </c>
      <c r="K415" s="1">
        <f>(G415/($G$604+$G$605)+E415/($E$604+$E$605)*N415)/2</f>
        <v>0.323355499940121</v>
      </c>
      <c r="L415" s="1">
        <f>(D415-$E$604-$E$605)/ABS(D415-$D$604)*(($C$604+$C$605)*2/(($C$604+$C$605)*2+110))</f>
        <v>-1.2732891152826</v>
      </c>
      <c r="M415" s="1">
        <f>L415+K415</f>
        <v>-0.949933615342484</v>
      </c>
      <c r="N415" s="1">
        <f>C415*25/(C415+2781)</f>
        <v>0.484837799717913</v>
      </c>
    </row>
    <row r="416" ht="14.55" spans="1:14">
      <c r="A416" s="10">
        <v>637</v>
      </c>
      <c r="B416" s="11" t="s">
        <v>466</v>
      </c>
      <c r="C416" s="12">
        <v>85</v>
      </c>
      <c r="D416" s="13">
        <v>60</v>
      </c>
      <c r="E416" s="22">
        <v>65</v>
      </c>
      <c r="F416" s="23">
        <v>135</v>
      </c>
      <c r="G416" s="24">
        <v>105</v>
      </c>
      <c r="H416" s="25">
        <v>100</v>
      </c>
      <c r="I416" s="29">
        <v>550</v>
      </c>
      <c r="J416" s="30">
        <v>91.67</v>
      </c>
      <c r="K416" s="1">
        <f>(G416/($G$604+$G$605)+E416/($E$604+$E$605)*N416)/2</f>
        <v>0.834673802633809</v>
      </c>
      <c r="L416" s="1">
        <f>(D416-$E$604-$E$605)/ABS(D416-$D$604)*(($C$604+$C$605)*2/(($C$604+$C$605)*2+110))</f>
        <v>-1.78605268853998</v>
      </c>
      <c r="M416" s="1">
        <f>L416+K416</f>
        <v>-0.951378885906175</v>
      </c>
      <c r="N416" s="1">
        <f>C416*25/(C416+2781)</f>
        <v>0.741451500348918</v>
      </c>
    </row>
    <row r="417" ht="14.55" spans="1:14">
      <c r="A417" s="10">
        <v>535</v>
      </c>
      <c r="B417" s="11" t="s">
        <v>467</v>
      </c>
      <c r="C417" s="12">
        <v>50</v>
      </c>
      <c r="D417" s="13">
        <v>50</v>
      </c>
      <c r="E417" s="22">
        <v>40</v>
      </c>
      <c r="F417" s="23">
        <v>50</v>
      </c>
      <c r="G417" s="24">
        <v>40</v>
      </c>
      <c r="H417" s="25">
        <v>64</v>
      </c>
      <c r="I417" s="29">
        <v>294</v>
      </c>
      <c r="J417" s="30">
        <v>49</v>
      </c>
      <c r="K417" s="1">
        <f>(G417/($G$604+$G$605)+E417/($E$604+$E$605)*N417)/2</f>
        <v>0.314334544409594</v>
      </c>
      <c r="L417" s="1">
        <f>(D417-$E$604-$E$605)/ABS(D417-$D$604)*(($C$604+$C$605)*2/(($C$604+$C$605)*2+110))</f>
        <v>-1.2732891152826</v>
      </c>
      <c r="M417" s="1">
        <f>L417+K417</f>
        <v>-0.958954570873011</v>
      </c>
      <c r="N417" s="1">
        <f>C417*25/(C417+2781)</f>
        <v>0.441540091840339</v>
      </c>
    </row>
    <row r="418" ht="14.55" spans="1:14">
      <c r="A418" s="10">
        <v>133</v>
      </c>
      <c r="B418" s="11" t="s">
        <v>468</v>
      </c>
      <c r="C418" s="12">
        <v>55</v>
      </c>
      <c r="D418" s="13">
        <v>55</v>
      </c>
      <c r="E418" s="22">
        <v>50</v>
      </c>
      <c r="F418" s="23">
        <v>45</v>
      </c>
      <c r="G418" s="24">
        <v>65</v>
      </c>
      <c r="H418" s="25">
        <v>55</v>
      </c>
      <c r="I418" s="29">
        <v>325</v>
      </c>
      <c r="J418" s="30">
        <v>54.17</v>
      </c>
      <c r="K418" s="1">
        <f>(G418/($G$604+$G$605)+E418/($E$604+$E$605)*N418)/2</f>
        <v>0.487572215965786</v>
      </c>
      <c r="L418" s="1">
        <f>(D418-$E$604-$E$605)/ABS(D418-$D$604)*(($C$604+$C$605)*2/(($C$604+$C$605)*2+110))</f>
        <v>-1.45691619485441</v>
      </c>
      <c r="M418" s="1">
        <f>L418+K418</f>
        <v>-0.969343978888626</v>
      </c>
      <c r="N418" s="1">
        <f>C418*25/(C418+2781)</f>
        <v>0.484837799717913</v>
      </c>
    </row>
    <row r="419" ht="14.55" spans="1:14">
      <c r="A419" s="10">
        <v>532</v>
      </c>
      <c r="B419" s="11" t="s">
        <v>469</v>
      </c>
      <c r="C419" s="12">
        <v>75</v>
      </c>
      <c r="D419" s="13">
        <v>80</v>
      </c>
      <c r="E419" s="22">
        <v>55</v>
      </c>
      <c r="F419" s="23">
        <v>25</v>
      </c>
      <c r="G419" s="24">
        <v>35</v>
      </c>
      <c r="H419" s="25">
        <v>35</v>
      </c>
      <c r="I419" s="29">
        <v>305</v>
      </c>
      <c r="J419" s="30">
        <v>50.83</v>
      </c>
      <c r="K419" s="1">
        <f>(G419/($G$604+$G$605)+E419/($E$604+$E$605)*N419)/2</f>
        <v>0.382624305906927</v>
      </c>
      <c r="L419" s="1">
        <f>(D419-$E$604-$E$605)/ABS(D419-$D$604)*(($C$604+$C$605)*2/(($C$604+$C$605)*2+110))</f>
        <v>-1.35700451472166</v>
      </c>
      <c r="M419" s="1">
        <f>L419+K419</f>
        <v>-0.974380208814732</v>
      </c>
      <c r="N419" s="1">
        <f>C419*25/(C419+2781)</f>
        <v>0.656512605042017</v>
      </c>
    </row>
    <row r="420" ht="14.55" spans="1:14">
      <c r="A420" s="10">
        <v>374</v>
      </c>
      <c r="B420" s="11" t="s">
        <v>470</v>
      </c>
      <c r="C420" s="12">
        <v>40</v>
      </c>
      <c r="D420" s="13">
        <v>55</v>
      </c>
      <c r="E420" s="22">
        <v>80</v>
      </c>
      <c r="F420" s="23">
        <v>35</v>
      </c>
      <c r="G420" s="24">
        <v>60</v>
      </c>
      <c r="H420" s="25">
        <v>30</v>
      </c>
      <c r="I420" s="29">
        <v>300</v>
      </c>
      <c r="J420" s="30">
        <v>50</v>
      </c>
      <c r="K420" s="1">
        <f>(G420/($G$604+$G$605)+E420/($E$604+$E$605)*N420)/2</f>
        <v>0.481222944790191</v>
      </c>
      <c r="L420" s="1">
        <f>(D420-$E$604-$E$605)/ABS(D420-$D$604)*(($C$604+$C$605)*2/(($C$604+$C$605)*2+110))</f>
        <v>-1.45691619485441</v>
      </c>
      <c r="M420" s="1">
        <f>L420+K420</f>
        <v>-0.975693250064221</v>
      </c>
      <c r="N420" s="1">
        <f>C420*25/(C420+2781)</f>
        <v>0.354484225451967</v>
      </c>
    </row>
    <row r="421" ht="14.55" spans="1:14">
      <c r="A421" s="10">
        <v>60</v>
      </c>
      <c r="B421" s="11" t="s">
        <v>471</v>
      </c>
      <c r="C421" s="12">
        <v>40</v>
      </c>
      <c r="D421" s="13">
        <v>50</v>
      </c>
      <c r="E421" s="22">
        <v>40</v>
      </c>
      <c r="F421" s="23">
        <v>40</v>
      </c>
      <c r="G421" s="24">
        <v>40</v>
      </c>
      <c r="H421" s="25">
        <v>90</v>
      </c>
      <c r="I421" s="29">
        <v>300</v>
      </c>
      <c r="J421" s="30">
        <v>50</v>
      </c>
      <c r="K421" s="1">
        <f>(G421/($G$604+$G$605)+E421/($E$604+$E$605)*N421)/2</f>
        <v>0.296196699755519</v>
      </c>
      <c r="L421" s="1">
        <f>(D421-$E$604-$E$605)/ABS(D421-$D$604)*(($C$604+$C$605)*2/(($C$604+$C$605)*2+110))</f>
        <v>-1.2732891152826</v>
      </c>
      <c r="M421" s="1">
        <f>L421+K421</f>
        <v>-0.977092415527086</v>
      </c>
      <c r="N421" s="1">
        <f>C421*25/(C421+2781)</f>
        <v>0.354484225451967</v>
      </c>
    </row>
    <row r="422" ht="14.55" spans="1:14">
      <c r="A422" s="10">
        <v>4</v>
      </c>
      <c r="B422" s="11" t="s">
        <v>472</v>
      </c>
      <c r="C422" s="12">
        <v>39</v>
      </c>
      <c r="D422" s="13">
        <v>52</v>
      </c>
      <c r="E422" s="22">
        <v>43</v>
      </c>
      <c r="F422" s="23">
        <v>60</v>
      </c>
      <c r="G422" s="24">
        <v>50</v>
      </c>
      <c r="H422" s="25">
        <v>65</v>
      </c>
      <c r="I422" s="29">
        <v>309</v>
      </c>
      <c r="J422" s="30">
        <v>51.5</v>
      </c>
      <c r="K422" s="1">
        <f>(G422/($G$604+$G$605)+E422/($E$604+$E$605)*N422)/2</f>
        <v>0.355363687414945</v>
      </c>
      <c r="L422" s="1">
        <f>(D422-$E$604-$E$605)/ABS(D422-$D$604)*(($C$604+$C$605)*2/(($C$604+$C$605)*2+110))</f>
        <v>-1.33605339250868</v>
      </c>
      <c r="M422" s="1">
        <f>L422+K422</f>
        <v>-0.980689705093735</v>
      </c>
      <c r="N422" s="1">
        <f>C422*25/(C422+2781)</f>
        <v>0.345744680851064</v>
      </c>
    </row>
    <row r="423" ht="14.55" spans="1:14">
      <c r="A423" s="10">
        <v>155</v>
      </c>
      <c r="B423" s="11" t="s">
        <v>473</v>
      </c>
      <c r="C423" s="12">
        <v>39</v>
      </c>
      <c r="D423" s="13">
        <v>52</v>
      </c>
      <c r="E423" s="22">
        <v>43</v>
      </c>
      <c r="F423" s="23">
        <v>60</v>
      </c>
      <c r="G423" s="24">
        <v>50</v>
      </c>
      <c r="H423" s="25">
        <v>65</v>
      </c>
      <c r="I423" s="29">
        <v>309</v>
      </c>
      <c r="J423" s="30">
        <v>51.5</v>
      </c>
      <c r="K423" s="1">
        <f>(G423/($G$604+$G$605)+E423/($E$604+$E$605)*N423)/2</f>
        <v>0.355363687414945</v>
      </c>
      <c r="L423" s="1">
        <f>(D423-$E$604-$E$605)/ABS(D423-$D$604)*(($C$604+$C$605)*2/(($C$604+$C$605)*2+110))</f>
        <v>-1.33605339250868</v>
      </c>
      <c r="M423" s="1">
        <f>L423+K423</f>
        <v>-0.980689705093735</v>
      </c>
      <c r="N423" s="1">
        <f>C423*25/(C423+2781)</f>
        <v>0.345744680851064</v>
      </c>
    </row>
    <row r="424" ht="14.55" spans="1:14">
      <c r="A424" s="10">
        <v>140</v>
      </c>
      <c r="B424" s="11" t="s">
        <v>474</v>
      </c>
      <c r="C424" s="12">
        <v>30</v>
      </c>
      <c r="D424" s="13">
        <v>80</v>
      </c>
      <c r="E424" s="22">
        <v>90</v>
      </c>
      <c r="F424" s="23">
        <v>55</v>
      </c>
      <c r="G424" s="24">
        <v>45</v>
      </c>
      <c r="H424" s="25">
        <v>55</v>
      </c>
      <c r="I424" s="29">
        <v>355</v>
      </c>
      <c r="J424" s="30">
        <v>59.17</v>
      </c>
      <c r="K424" s="1">
        <f>(G424/($G$604+$G$605)+E424/($E$604+$E$605)*N424)/2</f>
        <v>0.375208540483012</v>
      </c>
      <c r="L424" s="1">
        <f>(D424-$E$604-$E$605)/ABS(D424-$D$604)*(($C$604+$C$605)*2/(($C$604+$C$605)*2+110))</f>
        <v>-1.35700451472166</v>
      </c>
      <c r="M424" s="1">
        <f>L424+K424</f>
        <v>-0.981795974238647</v>
      </c>
      <c r="N424" s="1">
        <f>C424*25/(C424+2781)</f>
        <v>0.266808964781217</v>
      </c>
    </row>
    <row r="425" ht="14.55" spans="1:14">
      <c r="A425" s="10">
        <v>599</v>
      </c>
      <c r="B425" s="11" t="s">
        <v>475</v>
      </c>
      <c r="C425" s="12">
        <v>40</v>
      </c>
      <c r="D425" s="13">
        <v>55</v>
      </c>
      <c r="E425" s="22">
        <v>70</v>
      </c>
      <c r="F425" s="23">
        <v>45</v>
      </c>
      <c r="G425" s="24">
        <v>60</v>
      </c>
      <c r="H425" s="25">
        <v>30</v>
      </c>
      <c r="I425" s="29">
        <v>300</v>
      </c>
      <c r="J425" s="30">
        <v>50</v>
      </c>
      <c r="K425" s="1">
        <f>(G425/($G$604+$G$605)+E425/($E$604+$E$605)*N425)/2</f>
        <v>0.462758997211735</v>
      </c>
      <c r="L425" s="1">
        <f>(D425-$E$604-$E$605)/ABS(D425-$D$604)*(($C$604+$C$605)*2/(($C$604+$C$605)*2+110))</f>
        <v>-1.45691619485441</v>
      </c>
      <c r="M425" s="1">
        <f>L425+K425</f>
        <v>-0.994157197642677</v>
      </c>
      <c r="N425" s="1">
        <f>C425*25/(C425+2781)</f>
        <v>0.354484225451967</v>
      </c>
    </row>
    <row r="426" ht="14.55" spans="1:14">
      <c r="A426" s="10">
        <v>511</v>
      </c>
      <c r="B426" s="11" t="s">
        <v>476</v>
      </c>
      <c r="C426" s="12">
        <v>50</v>
      </c>
      <c r="D426" s="13">
        <v>53</v>
      </c>
      <c r="E426" s="22">
        <v>48</v>
      </c>
      <c r="F426" s="23">
        <v>53</v>
      </c>
      <c r="G426" s="24">
        <v>48</v>
      </c>
      <c r="H426" s="25">
        <v>64</v>
      </c>
      <c r="I426" s="29">
        <v>316</v>
      </c>
      <c r="J426" s="30">
        <v>52.67</v>
      </c>
      <c r="K426" s="1">
        <f>(G426/($G$604+$G$605)+E426/($E$604+$E$605)*N426)/2</f>
        <v>0.377201453291513</v>
      </c>
      <c r="L426" s="1">
        <f>(D426-$E$604-$E$605)/ABS(D426-$D$604)*(($C$604+$C$605)*2/(($C$604+$C$605)*2+110))</f>
        <v>-1.37223412076994</v>
      </c>
      <c r="M426" s="1">
        <f>L426+K426</f>
        <v>-0.995032667478425</v>
      </c>
      <c r="N426" s="1">
        <f>C426*25/(C426+2781)</f>
        <v>0.441540091840339</v>
      </c>
    </row>
    <row r="427" ht="14.55" spans="1:14">
      <c r="A427" s="10">
        <v>513</v>
      </c>
      <c r="B427" s="11" t="s">
        <v>477</v>
      </c>
      <c r="C427" s="12">
        <v>50</v>
      </c>
      <c r="D427" s="13">
        <v>53</v>
      </c>
      <c r="E427" s="22">
        <v>48</v>
      </c>
      <c r="F427" s="23">
        <v>53</v>
      </c>
      <c r="G427" s="24">
        <v>48</v>
      </c>
      <c r="H427" s="25">
        <v>64</v>
      </c>
      <c r="I427" s="29">
        <v>316</v>
      </c>
      <c r="J427" s="30">
        <v>52.67</v>
      </c>
      <c r="K427" s="1">
        <f>(G427/($G$604+$G$605)+E427/($E$604+$E$605)*N427)/2</f>
        <v>0.377201453291513</v>
      </c>
      <c r="L427" s="1">
        <f>(D427-$E$604-$E$605)/ABS(D427-$D$604)*(($C$604+$C$605)*2/(($C$604+$C$605)*2+110))</f>
        <v>-1.37223412076994</v>
      </c>
      <c r="M427" s="1">
        <f>L427+K427</f>
        <v>-0.995032667478425</v>
      </c>
      <c r="N427" s="1">
        <f>C427*25/(C427+2781)</f>
        <v>0.441540091840339</v>
      </c>
    </row>
    <row r="428" ht="14.55" spans="1:14">
      <c r="A428" s="10">
        <v>515</v>
      </c>
      <c r="B428" s="11" t="s">
        <v>478</v>
      </c>
      <c r="C428" s="12">
        <v>50</v>
      </c>
      <c r="D428" s="13">
        <v>53</v>
      </c>
      <c r="E428" s="22">
        <v>48</v>
      </c>
      <c r="F428" s="23">
        <v>53</v>
      </c>
      <c r="G428" s="24">
        <v>48</v>
      </c>
      <c r="H428" s="25">
        <v>64</v>
      </c>
      <c r="I428" s="29">
        <v>316</v>
      </c>
      <c r="J428" s="30">
        <v>52.67</v>
      </c>
      <c r="K428" s="1">
        <f>(G428/($G$604+$G$605)+E428/($E$604+$E$605)*N428)/2</f>
        <v>0.377201453291513</v>
      </c>
      <c r="L428" s="1">
        <f>(D428-$E$604-$E$605)/ABS(D428-$D$604)*(($C$604+$C$605)*2/(($C$604+$C$605)*2+110))</f>
        <v>-1.37223412076994</v>
      </c>
      <c r="M428" s="1">
        <f>L428+K428</f>
        <v>-0.995032667478425</v>
      </c>
      <c r="N428" s="1">
        <f>C428*25/(C428+2781)</f>
        <v>0.441540091840339</v>
      </c>
    </row>
    <row r="429" ht="14.55" spans="1:14">
      <c r="A429" s="10">
        <v>209</v>
      </c>
      <c r="B429" s="11" t="s">
        <v>479</v>
      </c>
      <c r="C429" s="12">
        <v>60</v>
      </c>
      <c r="D429" s="13">
        <v>80</v>
      </c>
      <c r="E429" s="22">
        <v>50</v>
      </c>
      <c r="F429" s="23">
        <v>40</v>
      </c>
      <c r="G429" s="24">
        <v>40</v>
      </c>
      <c r="H429" s="25">
        <v>30</v>
      </c>
      <c r="I429" s="29">
        <v>300</v>
      </c>
      <c r="J429" s="30">
        <v>50</v>
      </c>
      <c r="K429" s="1">
        <f>(G429/($G$604+$G$605)+E429/($E$604+$E$605)*N429)/2</f>
        <v>0.359845651043662</v>
      </c>
      <c r="L429" s="1">
        <f>(D429-$E$604-$E$605)/ABS(D429-$D$604)*(($C$604+$C$605)*2/(($C$604+$C$605)*2+110))</f>
        <v>-1.35700451472166</v>
      </c>
      <c r="M429" s="1">
        <f>L429+K429</f>
        <v>-0.997158863677997</v>
      </c>
      <c r="N429" s="1">
        <f>C429*25/(C429+2781)</f>
        <v>0.527983104540655</v>
      </c>
    </row>
    <row r="430" ht="14.55" spans="1:14">
      <c r="A430" s="10">
        <v>139</v>
      </c>
      <c r="B430" s="11" t="s">
        <v>480</v>
      </c>
      <c r="C430" s="12">
        <v>70</v>
      </c>
      <c r="D430" s="13">
        <v>60</v>
      </c>
      <c r="E430" s="22">
        <v>125</v>
      </c>
      <c r="F430" s="23">
        <v>115</v>
      </c>
      <c r="G430" s="24">
        <v>70</v>
      </c>
      <c r="H430" s="25">
        <v>55</v>
      </c>
      <c r="I430" s="29">
        <v>495</v>
      </c>
      <c r="J430" s="30">
        <v>82.5</v>
      </c>
      <c r="K430" s="1">
        <f>(G430/($G$604+$G$605)+E430/($E$604+$E$605)*N430)/2</f>
        <v>0.788745369179685</v>
      </c>
      <c r="L430" s="1">
        <f>(D430-$E$604-$E$605)/ABS(D430-$D$604)*(($C$604+$C$605)*2/(($C$604+$C$605)*2+110))</f>
        <v>-1.78605268853998</v>
      </c>
      <c r="M430" s="1">
        <f>L430+K430</f>
        <v>-0.997307319360299</v>
      </c>
      <c r="N430" s="1">
        <f>C430*25/(C430+2781)</f>
        <v>0.61381971238162</v>
      </c>
    </row>
    <row r="431" ht="14.55" spans="1:14">
      <c r="A431" s="10">
        <v>509</v>
      </c>
      <c r="B431" s="11" t="s">
        <v>481</v>
      </c>
      <c r="C431" s="12">
        <v>41</v>
      </c>
      <c r="D431" s="13">
        <v>50</v>
      </c>
      <c r="E431" s="22">
        <v>37</v>
      </c>
      <c r="F431" s="23">
        <v>50</v>
      </c>
      <c r="G431" s="24">
        <v>37</v>
      </c>
      <c r="H431" s="25">
        <v>66</v>
      </c>
      <c r="I431" s="29">
        <v>281</v>
      </c>
      <c r="J431" s="30">
        <v>46.83</v>
      </c>
      <c r="K431" s="1">
        <f>(G431/($G$604+$G$605)+E431/($E$604+$E$605)*N431)/2</f>
        <v>0.275665048632803</v>
      </c>
      <c r="L431" s="1">
        <f>(D431-$E$604-$E$605)/ABS(D431-$D$604)*(($C$604+$C$605)*2/(($C$604+$C$605)*2+110))</f>
        <v>-1.2732891152826</v>
      </c>
      <c r="M431" s="1">
        <f>L431+K431</f>
        <v>-0.997624066649802</v>
      </c>
      <c r="N431" s="1">
        <f>C431*25/(C431+2781)</f>
        <v>0.363217576187101</v>
      </c>
    </row>
    <row r="432" ht="14.55" spans="1:14">
      <c r="A432" s="10">
        <v>66</v>
      </c>
      <c r="B432" s="11" t="s">
        <v>482</v>
      </c>
      <c r="C432" s="12">
        <v>70</v>
      </c>
      <c r="D432" s="13">
        <v>80</v>
      </c>
      <c r="E432" s="22">
        <v>50</v>
      </c>
      <c r="F432" s="23">
        <v>35</v>
      </c>
      <c r="G432" s="24">
        <v>35</v>
      </c>
      <c r="H432" s="25">
        <v>35</v>
      </c>
      <c r="I432" s="29">
        <v>305</v>
      </c>
      <c r="J432" s="30">
        <v>50.83</v>
      </c>
      <c r="K432" s="1">
        <f>(G432/($G$604+$G$605)+E432/($E$604+$E$605)*N432)/2</f>
        <v>0.35440780682417</v>
      </c>
      <c r="L432" s="1">
        <f>(D432-$E$604-$E$605)/ABS(D432-$D$604)*(($C$604+$C$605)*2/(($C$604+$C$605)*2+110))</f>
        <v>-1.35700451472166</v>
      </c>
      <c r="M432" s="1">
        <f>L432+K432</f>
        <v>-1.00259670789749</v>
      </c>
      <c r="N432" s="1">
        <f>C432*25/(C432+2781)</f>
        <v>0.61381971238162</v>
      </c>
    </row>
    <row r="433" ht="14.55" spans="1:14">
      <c r="A433" s="10">
        <v>74</v>
      </c>
      <c r="B433" s="11" t="s">
        <v>483</v>
      </c>
      <c r="C433" s="12">
        <v>40</v>
      </c>
      <c r="D433" s="13">
        <v>80</v>
      </c>
      <c r="E433" s="22">
        <v>100</v>
      </c>
      <c r="F433" s="23">
        <v>30</v>
      </c>
      <c r="G433" s="24">
        <v>30</v>
      </c>
      <c r="H433" s="25">
        <v>20</v>
      </c>
      <c r="I433" s="29">
        <v>300</v>
      </c>
      <c r="J433" s="30">
        <v>50</v>
      </c>
      <c r="K433" s="1">
        <f>(G433/($G$604+$G$605)+E433/($E$604+$E$605)*N433)/2</f>
        <v>0.351395157865835</v>
      </c>
      <c r="L433" s="1">
        <f>(D433-$E$604-$E$605)/ABS(D433-$D$604)*(($C$604+$C$605)*2/(($C$604+$C$605)*2+110))</f>
        <v>-1.35700451472166</v>
      </c>
      <c r="M433" s="1">
        <f>L433+K433</f>
        <v>-1.00560935685582</v>
      </c>
      <c r="N433" s="1">
        <f>C433*25/(C433+2781)</f>
        <v>0.354484225451967</v>
      </c>
    </row>
    <row r="434" ht="14.55" spans="1:14">
      <c r="A434" s="10">
        <v>590</v>
      </c>
      <c r="B434" s="11" t="s">
        <v>484</v>
      </c>
      <c r="C434" s="12">
        <v>69</v>
      </c>
      <c r="D434" s="13">
        <v>55</v>
      </c>
      <c r="E434" s="22">
        <v>45</v>
      </c>
      <c r="F434" s="23">
        <v>55</v>
      </c>
      <c r="G434" s="24">
        <v>55</v>
      </c>
      <c r="H434" s="25">
        <v>15</v>
      </c>
      <c r="I434" s="29">
        <v>294</v>
      </c>
      <c r="J434" s="30">
        <v>49</v>
      </c>
      <c r="K434" s="1">
        <f>(G434/($G$604+$G$605)+E434/($E$604+$E$605)*N434)/2</f>
        <v>0.447586734648077</v>
      </c>
      <c r="L434" s="1">
        <f>(D434-$E$604-$E$605)/ABS(D434-$D$604)*(($C$604+$C$605)*2/(($C$604+$C$605)*2+110))</f>
        <v>-1.45691619485441</v>
      </c>
      <c r="M434" s="1">
        <f>L434+K434</f>
        <v>-1.00932946020633</v>
      </c>
      <c r="N434" s="1">
        <f>C434*25/(C434+2781)</f>
        <v>0.605263157894737</v>
      </c>
    </row>
    <row r="435" ht="14.55" spans="1:14">
      <c r="A435" s="10">
        <v>605</v>
      </c>
      <c r="B435" s="11" t="s">
        <v>485</v>
      </c>
      <c r="C435" s="12">
        <v>55</v>
      </c>
      <c r="D435" s="13">
        <v>55</v>
      </c>
      <c r="E435" s="22">
        <v>55</v>
      </c>
      <c r="F435" s="23">
        <v>85</v>
      </c>
      <c r="G435" s="24">
        <v>55</v>
      </c>
      <c r="H435" s="25">
        <v>30</v>
      </c>
      <c r="I435" s="29">
        <v>335</v>
      </c>
      <c r="J435" s="30">
        <v>55.83</v>
      </c>
      <c r="K435" s="1">
        <f>(G435/($G$604+$G$605)+E435/($E$604+$E$605)*N435)/2</f>
        <v>0.444613812417666</v>
      </c>
      <c r="L435" s="1">
        <f>(D435-$E$604-$E$605)/ABS(D435-$D$604)*(($C$604+$C$605)*2/(($C$604+$C$605)*2+110))</f>
        <v>-1.45691619485441</v>
      </c>
      <c r="M435" s="1">
        <f>L435+K435</f>
        <v>-1.01230238243675</v>
      </c>
      <c r="N435" s="1">
        <f>C435*25/(C435+2781)</f>
        <v>0.484837799717913</v>
      </c>
    </row>
    <row r="436" ht="14.55" spans="1:14">
      <c r="A436" s="10">
        <v>48</v>
      </c>
      <c r="B436" s="11" t="s">
        <v>486</v>
      </c>
      <c r="C436" s="12">
        <v>60</v>
      </c>
      <c r="D436" s="13">
        <v>55</v>
      </c>
      <c r="E436" s="22">
        <v>50</v>
      </c>
      <c r="F436" s="23">
        <v>40</v>
      </c>
      <c r="G436" s="24">
        <v>55</v>
      </c>
      <c r="H436" s="25">
        <v>45</v>
      </c>
      <c r="I436" s="29">
        <v>305</v>
      </c>
      <c r="J436" s="30">
        <v>50.83</v>
      </c>
      <c r="K436" s="1">
        <f>(G436/($G$604+$G$605)+E436/($E$604+$E$605)*N436)/2</f>
        <v>0.443223492084296</v>
      </c>
      <c r="L436" s="1">
        <f>(D436-$E$604-$E$605)/ABS(D436-$D$604)*(($C$604+$C$605)*2/(($C$604+$C$605)*2+110))</f>
        <v>-1.45691619485441</v>
      </c>
      <c r="M436" s="1">
        <f>L436+K436</f>
        <v>-1.01369270277012</v>
      </c>
      <c r="N436" s="1">
        <f>C436*25/(C436+2781)</f>
        <v>0.527983104540655</v>
      </c>
    </row>
    <row r="437" ht="14.55" spans="1:14">
      <c r="A437" s="10">
        <v>220</v>
      </c>
      <c r="B437" s="11" t="s">
        <v>487</v>
      </c>
      <c r="C437" s="12">
        <v>50</v>
      </c>
      <c r="D437" s="13">
        <v>50</v>
      </c>
      <c r="E437" s="22">
        <v>40</v>
      </c>
      <c r="F437" s="23">
        <v>30</v>
      </c>
      <c r="G437" s="24">
        <v>30</v>
      </c>
      <c r="H437" s="25">
        <v>50</v>
      </c>
      <c r="I437" s="29">
        <v>250</v>
      </c>
      <c r="J437" s="30">
        <v>41.67</v>
      </c>
      <c r="K437" s="1">
        <f>(G437/($G$604+$G$605)+E437/($E$604+$E$605)*N437)/2</f>
        <v>0.258749317049171</v>
      </c>
      <c r="L437" s="1">
        <f>(D437-$E$604-$E$605)/ABS(D437-$D$604)*(($C$604+$C$605)*2/(($C$604+$C$605)*2+110))</f>
        <v>-1.2732891152826</v>
      </c>
      <c r="M437" s="1">
        <f>L437+K437</f>
        <v>-1.01453979823343</v>
      </c>
      <c r="N437" s="1">
        <f>C437*25/(C437+2781)</f>
        <v>0.441540091840339</v>
      </c>
    </row>
    <row r="438" ht="14.55" spans="1:14">
      <c r="A438" s="10">
        <v>341</v>
      </c>
      <c r="B438" s="11" t="s">
        <v>488</v>
      </c>
      <c r="C438" s="12">
        <v>43</v>
      </c>
      <c r="D438" s="13">
        <v>80</v>
      </c>
      <c r="E438" s="22">
        <v>65</v>
      </c>
      <c r="F438" s="23">
        <v>50</v>
      </c>
      <c r="G438" s="24">
        <v>35</v>
      </c>
      <c r="H438" s="25">
        <v>35</v>
      </c>
      <c r="I438" s="29">
        <v>308</v>
      </c>
      <c r="J438" s="30">
        <v>51.33</v>
      </c>
      <c r="K438" s="1">
        <f>(G438/($G$604+$G$605)+E438/($E$604+$E$605)*N438)/2</f>
        <v>0.323428071923059</v>
      </c>
      <c r="L438" s="1">
        <f>(D438-$E$604-$E$605)/ABS(D438-$D$604)*(($C$604+$C$605)*2/(($C$604+$C$605)*2+110))</f>
        <v>-1.35700451472166</v>
      </c>
      <c r="M438" s="1">
        <f>L438+K438</f>
        <v>-1.0335764427986</v>
      </c>
      <c r="N438" s="1">
        <f>C438*25/(C438+2781)</f>
        <v>0.380665722379603</v>
      </c>
    </row>
    <row r="439" ht="14.55" spans="1:14">
      <c r="A439" s="10">
        <v>429</v>
      </c>
      <c r="B439" s="11" t="s">
        <v>489</v>
      </c>
      <c r="C439" s="12">
        <v>60</v>
      </c>
      <c r="D439" s="13">
        <v>60</v>
      </c>
      <c r="E439" s="22">
        <v>60</v>
      </c>
      <c r="F439" s="23">
        <v>105</v>
      </c>
      <c r="G439" s="24">
        <v>105</v>
      </c>
      <c r="H439" s="25">
        <v>105</v>
      </c>
      <c r="I439" s="29">
        <v>495</v>
      </c>
      <c r="J439" s="30">
        <v>82.5</v>
      </c>
      <c r="K439" s="1">
        <f>(G439/($G$604+$G$605)+E439/($E$604+$E$605)*N439)/2</f>
        <v>0.748650577206806</v>
      </c>
      <c r="L439" s="1">
        <f>(D439-$E$604-$E$605)/ABS(D439-$D$604)*(($C$604+$C$605)*2/(($C$604+$C$605)*2+110))</f>
        <v>-1.78605268853998</v>
      </c>
      <c r="M439" s="1">
        <f>L439+K439</f>
        <v>-1.03740211133318</v>
      </c>
      <c r="N439" s="1">
        <f>C439*25/(C439+2781)</f>
        <v>0.527983104540655</v>
      </c>
    </row>
    <row r="440" ht="14.55" spans="1:14">
      <c r="A440" s="10">
        <v>56</v>
      </c>
      <c r="B440" s="11" t="s">
        <v>490</v>
      </c>
      <c r="C440" s="12">
        <v>40</v>
      </c>
      <c r="D440" s="13">
        <v>80</v>
      </c>
      <c r="E440" s="22">
        <v>35</v>
      </c>
      <c r="F440" s="23">
        <v>35</v>
      </c>
      <c r="G440" s="24">
        <v>45</v>
      </c>
      <c r="H440" s="25">
        <v>70</v>
      </c>
      <c r="I440" s="29">
        <v>305</v>
      </c>
      <c r="J440" s="30">
        <v>50.83</v>
      </c>
      <c r="K440" s="1">
        <f>(G440/($G$604+$G$605)+E440/($E$604+$E$605)*N440)/2</f>
        <v>0.314757339646502</v>
      </c>
      <c r="L440" s="1">
        <f>(D440-$E$604-$E$605)/ABS(D440-$D$604)*(($C$604+$C$605)*2/(($C$604+$C$605)*2+110))</f>
        <v>-1.35700451472166</v>
      </c>
      <c r="M440" s="1">
        <f>L440+K440</f>
        <v>-1.04224717507516</v>
      </c>
      <c r="N440" s="1">
        <f>C440*25/(C440+2781)</f>
        <v>0.354484225451967</v>
      </c>
    </row>
    <row r="441" ht="14.55" spans="1:14">
      <c r="A441" s="10">
        <v>528</v>
      </c>
      <c r="B441" s="11" t="s">
        <v>491</v>
      </c>
      <c r="C441" s="12">
        <v>67</v>
      </c>
      <c r="D441" s="13">
        <v>57</v>
      </c>
      <c r="E441" s="22">
        <v>55</v>
      </c>
      <c r="F441" s="23">
        <v>77</v>
      </c>
      <c r="G441" s="24">
        <v>55</v>
      </c>
      <c r="H441" s="25">
        <v>114</v>
      </c>
      <c r="I441" s="29">
        <v>425</v>
      </c>
      <c r="J441" s="30">
        <v>70.83</v>
      </c>
      <c r="K441" s="1">
        <f>(G441/($G$604+$G$605)+E441/($E$604+$E$605)*N441)/2</f>
        <v>0.474205270582287</v>
      </c>
      <c r="L441" s="1">
        <f>(D441-$E$604-$E$605)/ABS(D441-$D$604)*(($C$604+$C$605)*2/(($C$604+$C$605)*2+110))</f>
        <v>-1.5632843727776</v>
      </c>
      <c r="M441" s="1">
        <f>L441+K441</f>
        <v>-1.08907910219531</v>
      </c>
      <c r="N441" s="1">
        <f>C441*25/(C441+2781)</f>
        <v>0.58813202247191</v>
      </c>
    </row>
    <row r="442" ht="14.55" spans="1:14">
      <c r="A442" s="10">
        <v>501</v>
      </c>
      <c r="B442" s="11" t="s">
        <v>492</v>
      </c>
      <c r="C442" s="12">
        <v>55</v>
      </c>
      <c r="D442" s="13">
        <v>55</v>
      </c>
      <c r="E442" s="22">
        <v>45</v>
      </c>
      <c r="F442" s="23">
        <v>63</v>
      </c>
      <c r="G442" s="24">
        <v>45</v>
      </c>
      <c r="H442" s="25">
        <v>45</v>
      </c>
      <c r="I442" s="29">
        <v>308</v>
      </c>
      <c r="J442" s="30">
        <v>51.33</v>
      </c>
      <c r="K442" s="1">
        <f>(G442/($G$604+$G$605)+E442/($E$604+$E$605)*N442)/2</f>
        <v>0.363774937432636</v>
      </c>
      <c r="L442" s="1">
        <f>(D442-$E$604-$E$605)/ABS(D442-$D$604)*(($C$604+$C$605)*2/(($C$604+$C$605)*2+110))</f>
        <v>-1.45691619485441</v>
      </c>
      <c r="M442" s="1">
        <f>L442+K442</f>
        <v>-1.09314125742178</v>
      </c>
      <c r="N442" s="1">
        <f>C442*25/(C442+2781)</f>
        <v>0.484837799717913</v>
      </c>
    </row>
    <row r="443" ht="14.55" spans="1:14">
      <c r="A443" s="10">
        <v>293</v>
      </c>
      <c r="B443" s="11" t="s">
        <v>493</v>
      </c>
      <c r="C443" s="12">
        <v>64</v>
      </c>
      <c r="D443" s="13">
        <v>51</v>
      </c>
      <c r="E443" s="22">
        <v>23</v>
      </c>
      <c r="F443" s="23">
        <v>51</v>
      </c>
      <c r="G443" s="24">
        <v>23</v>
      </c>
      <c r="H443" s="25">
        <v>28</v>
      </c>
      <c r="I443" s="29">
        <v>240</v>
      </c>
      <c r="J443" s="30">
        <v>40</v>
      </c>
      <c r="K443" s="1">
        <f>(G443/($G$604+$G$605)+E443/($E$604+$E$605)*N443)/2</f>
        <v>0.195220156397261</v>
      </c>
      <c r="L443" s="1">
        <f>(D443-$E$604-$E$605)/ABS(D443-$D$604)*(($C$604+$C$605)*2/(($C$604+$C$605)*2+110))</f>
        <v>-1.30321969435319</v>
      </c>
      <c r="M443" s="1">
        <f>L443+K443</f>
        <v>-1.10799953795593</v>
      </c>
      <c r="N443" s="1">
        <f>C443*25/(C443+2781)</f>
        <v>0.562390158172232</v>
      </c>
    </row>
    <row r="444" ht="14.55" spans="1:14">
      <c r="A444" s="10">
        <v>364</v>
      </c>
      <c r="B444" s="11" t="s">
        <v>494</v>
      </c>
      <c r="C444" s="12">
        <v>90</v>
      </c>
      <c r="D444" s="13">
        <v>60</v>
      </c>
      <c r="E444" s="22">
        <v>70</v>
      </c>
      <c r="F444" s="23">
        <v>75</v>
      </c>
      <c r="G444" s="24">
        <v>70</v>
      </c>
      <c r="H444" s="25">
        <v>45</v>
      </c>
      <c r="I444" s="29">
        <v>410</v>
      </c>
      <c r="J444" s="30">
        <v>68.33</v>
      </c>
      <c r="K444" s="1">
        <f>(G444/($G$604+$G$605)+E444/($E$604+$E$605)*N444)/2</f>
        <v>0.674839203460095</v>
      </c>
      <c r="L444" s="1">
        <f>(D444-$E$604-$E$605)/ABS(D444-$D$604)*(($C$604+$C$605)*2/(($C$604+$C$605)*2+110))</f>
        <v>-1.78605268853998</v>
      </c>
      <c r="M444" s="1">
        <f>L444+K444</f>
        <v>-1.11121348507989</v>
      </c>
      <c r="N444" s="1">
        <f>C444*25/(C444+2781)</f>
        <v>0.783699059561129</v>
      </c>
    </row>
    <row r="445" ht="14.55" spans="1:14">
      <c r="A445" s="10">
        <v>225</v>
      </c>
      <c r="B445" s="11" t="s">
        <v>495</v>
      </c>
      <c r="C445" s="12">
        <v>45</v>
      </c>
      <c r="D445" s="13">
        <v>55</v>
      </c>
      <c r="E445" s="22">
        <v>45</v>
      </c>
      <c r="F445" s="23">
        <v>65</v>
      </c>
      <c r="G445" s="24">
        <v>45</v>
      </c>
      <c r="H445" s="25">
        <v>75</v>
      </c>
      <c r="I445" s="29">
        <v>330</v>
      </c>
      <c r="J445" s="30">
        <v>55</v>
      </c>
      <c r="K445" s="1">
        <f>(G445/($G$604+$G$605)+E445/($E$604+$E$605)*N445)/2</f>
        <v>0.343441876041775</v>
      </c>
      <c r="L445" s="1">
        <f>(D445-$E$604-$E$605)/ABS(D445-$D$604)*(($C$604+$C$605)*2/(($C$604+$C$605)*2+110))</f>
        <v>-1.45691619485441</v>
      </c>
      <c r="M445" s="1">
        <f>L445+K445</f>
        <v>-1.11347431881264</v>
      </c>
      <c r="N445" s="1">
        <f>C445*25/(C445+2781)</f>
        <v>0.398089171974522</v>
      </c>
    </row>
    <row r="446" ht="14.55" spans="1:14">
      <c r="A446" s="10">
        <v>421</v>
      </c>
      <c r="B446" s="11" t="s">
        <v>496</v>
      </c>
      <c r="C446" s="12">
        <v>70</v>
      </c>
      <c r="D446" s="13">
        <v>60</v>
      </c>
      <c r="E446" s="22">
        <v>70</v>
      </c>
      <c r="F446" s="23">
        <v>87</v>
      </c>
      <c r="G446" s="24">
        <v>78</v>
      </c>
      <c r="H446" s="25">
        <v>85</v>
      </c>
      <c r="I446" s="29">
        <v>450</v>
      </c>
      <c r="J446" s="30">
        <v>75</v>
      </c>
      <c r="K446" s="1">
        <f>(G446/($G$604+$G$605)+E446/($E$604+$E$605)*N446)/2</f>
        <v>0.657368088899066</v>
      </c>
      <c r="L446" s="1">
        <f>(D446-$E$604-$E$605)/ABS(D446-$D$604)*(($C$604+$C$605)*2/(($C$604+$C$605)*2+110))</f>
        <v>-1.78605268853998</v>
      </c>
      <c r="M446" s="1">
        <f>L446+K446</f>
        <v>-1.12868459964092</v>
      </c>
      <c r="N446" s="1">
        <f>C446*25/(C446+2781)</f>
        <v>0.61381971238162</v>
      </c>
    </row>
    <row r="447" ht="14.55" spans="1:14">
      <c r="A447" s="10">
        <v>549</v>
      </c>
      <c r="B447" s="11" t="s">
        <v>497</v>
      </c>
      <c r="C447" s="12">
        <v>70</v>
      </c>
      <c r="D447" s="13">
        <v>60</v>
      </c>
      <c r="E447" s="22">
        <v>75</v>
      </c>
      <c r="F447" s="23">
        <v>110</v>
      </c>
      <c r="G447" s="24">
        <v>75</v>
      </c>
      <c r="H447" s="25">
        <v>90</v>
      </c>
      <c r="I447" s="29">
        <v>480</v>
      </c>
      <c r="J447" s="30">
        <v>80</v>
      </c>
      <c r="K447" s="1">
        <f>(G447/($G$604+$G$605)+E447/($E$604+$E$605)*N447)/2</f>
        <v>0.656678471797208</v>
      </c>
      <c r="L447" s="1">
        <f>(D447-$E$604-$E$605)/ABS(D447-$D$604)*(($C$604+$C$605)*2/(($C$604+$C$605)*2+110))</f>
        <v>-1.78605268853998</v>
      </c>
      <c r="M447" s="1">
        <f>L447+K447</f>
        <v>-1.12937421674278</v>
      </c>
      <c r="N447" s="1">
        <f>C447*25/(C447+2781)</f>
        <v>0.61381971238162</v>
      </c>
    </row>
    <row r="448" ht="14.55" spans="1:14">
      <c r="A448" s="10">
        <v>284</v>
      </c>
      <c r="B448" s="11" t="s">
        <v>498</v>
      </c>
      <c r="C448" s="12">
        <v>70</v>
      </c>
      <c r="D448" s="13">
        <v>60</v>
      </c>
      <c r="E448" s="22">
        <v>62</v>
      </c>
      <c r="F448" s="23">
        <v>80</v>
      </c>
      <c r="G448" s="24">
        <v>82</v>
      </c>
      <c r="H448" s="25">
        <v>60</v>
      </c>
      <c r="I448" s="29">
        <v>414</v>
      </c>
      <c r="J448" s="30">
        <v>69</v>
      </c>
      <c r="K448" s="1">
        <f>(G448/($G$604+$G$605)+E448/($E$604+$E$605)*N448)/2</f>
        <v>0.654024658073204</v>
      </c>
      <c r="L448" s="1">
        <f>(D448-$E$604-$E$605)/ABS(D448-$D$604)*(($C$604+$C$605)*2/(($C$604+$C$605)*2+110))</f>
        <v>-1.78605268853998</v>
      </c>
      <c r="M448" s="1">
        <f>L448+K448</f>
        <v>-1.13202803046678</v>
      </c>
      <c r="N448" s="1">
        <f>C448*25/(C448+2781)</f>
        <v>0.61381971238162</v>
      </c>
    </row>
    <row r="449" ht="14.55" spans="1:14">
      <c r="A449" s="10">
        <v>200</v>
      </c>
      <c r="B449" s="11" t="s">
        <v>499</v>
      </c>
      <c r="C449" s="12">
        <v>60</v>
      </c>
      <c r="D449" s="13">
        <v>60</v>
      </c>
      <c r="E449" s="22">
        <v>60</v>
      </c>
      <c r="F449" s="23">
        <v>85</v>
      </c>
      <c r="G449" s="24">
        <v>85</v>
      </c>
      <c r="H449" s="25">
        <v>85</v>
      </c>
      <c r="I449" s="29">
        <v>435</v>
      </c>
      <c r="J449" s="30">
        <v>72.5</v>
      </c>
      <c r="K449" s="1">
        <f>(G449/($G$604+$G$605)+E449/($E$604+$E$605)*N449)/2</f>
        <v>0.63748012248596</v>
      </c>
      <c r="L449" s="1">
        <f>(D449-$E$604-$E$605)/ABS(D449-$D$604)*(($C$604+$C$605)*2/(($C$604+$C$605)*2+110))</f>
        <v>-1.78605268853998</v>
      </c>
      <c r="M449" s="1">
        <f>L449+K449</f>
        <v>-1.14857256605402</v>
      </c>
      <c r="N449" s="1">
        <f>C449*25/(C449+2781)</f>
        <v>0.527983104540655</v>
      </c>
    </row>
    <row r="450" ht="14.55" spans="1:14">
      <c r="A450" s="10">
        <v>431</v>
      </c>
      <c r="B450" s="11" t="s">
        <v>500</v>
      </c>
      <c r="C450" s="12">
        <v>49</v>
      </c>
      <c r="D450" s="13">
        <v>55</v>
      </c>
      <c r="E450" s="22">
        <v>42</v>
      </c>
      <c r="F450" s="23">
        <v>42</v>
      </c>
      <c r="G450" s="24">
        <v>37</v>
      </c>
      <c r="H450" s="25">
        <v>85</v>
      </c>
      <c r="I450" s="29">
        <v>310</v>
      </c>
      <c r="J450" s="30">
        <v>51.67</v>
      </c>
      <c r="K450" s="1">
        <f>(G450/($G$604+$G$605)+E450/($E$604+$E$605)*N450)/2</f>
        <v>0.30036024089129</v>
      </c>
      <c r="L450" s="1">
        <f>(D450-$E$604-$E$605)/ABS(D450-$D$604)*(($C$604+$C$605)*2/(($C$604+$C$605)*2+110))</f>
        <v>-1.45691619485441</v>
      </c>
      <c r="M450" s="1">
        <f>L450+K450</f>
        <v>-1.15655595396312</v>
      </c>
      <c r="N450" s="1">
        <f>C450*25/(C450+2781)</f>
        <v>0.432862190812721</v>
      </c>
    </row>
    <row r="451" ht="14.55" spans="1:14">
      <c r="A451" s="10">
        <v>504</v>
      </c>
      <c r="B451" s="11" t="s">
        <v>501</v>
      </c>
      <c r="C451" s="12">
        <v>45</v>
      </c>
      <c r="D451" s="13">
        <v>55</v>
      </c>
      <c r="E451" s="22">
        <v>39</v>
      </c>
      <c r="F451" s="23">
        <v>35</v>
      </c>
      <c r="G451" s="24">
        <v>39</v>
      </c>
      <c r="H451" s="25">
        <v>42</v>
      </c>
      <c r="I451" s="29">
        <v>255</v>
      </c>
      <c r="J451" s="30">
        <v>42.5</v>
      </c>
      <c r="K451" s="1">
        <f>(G451/($G$604+$G$605)+E451/($E$604+$E$605)*N451)/2</f>
        <v>0.297649625902872</v>
      </c>
      <c r="L451" s="1">
        <f>(D451-$E$604-$E$605)/ABS(D451-$D$604)*(($C$604+$C$605)*2/(($C$604+$C$605)*2+110))</f>
        <v>-1.45691619485441</v>
      </c>
      <c r="M451" s="1">
        <f>L451+K451</f>
        <v>-1.15926656895154</v>
      </c>
      <c r="N451" s="1">
        <f>C451*25/(C451+2781)</f>
        <v>0.398089171974522</v>
      </c>
    </row>
    <row r="452" ht="14.55" spans="1:14">
      <c r="A452" s="10">
        <v>137</v>
      </c>
      <c r="B452" s="11" t="s">
        <v>502</v>
      </c>
      <c r="C452" s="12">
        <v>65</v>
      </c>
      <c r="D452" s="13">
        <v>60</v>
      </c>
      <c r="E452" s="22">
        <v>70</v>
      </c>
      <c r="F452" s="23">
        <v>85</v>
      </c>
      <c r="G452" s="24">
        <v>75</v>
      </c>
      <c r="H452" s="25">
        <v>40</v>
      </c>
      <c r="I452" s="29">
        <v>395</v>
      </c>
      <c r="J452" s="30">
        <v>65.83</v>
      </c>
      <c r="K452" s="1">
        <f>(G452/($G$604+$G$605)+E452/($E$604+$E$605)*N452)/2</f>
        <v>0.625071673879085</v>
      </c>
      <c r="L452" s="1">
        <f>(D452-$E$604-$E$605)/ABS(D452-$D$604)*(($C$604+$C$605)*2/(($C$604+$C$605)*2+110))</f>
        <v>-1.78605268853998</v>
      </c>
      <c r="M452" s="1">
        <f>L452+K452</f>
        <v>-1.1609810146609</v>
      </c>
      <c r="N452" s="1">
        <f>C452*25/(C452+2781)</f>
        <v>0.570976809557273</v>
      </c>
    </row>
    <row r="453" ht="14.55" spans="1:14">
      <c r="A453" s="10">
        <v>496</v>
      </c>
      <c r="B453" s="11" t="s">
        <v>503</v>
      </c>
      <c r="C453" s="12">
        <v>60</v>
      </c>
      <c r="D453" s="13">
        <v>60</v>
      </c>
      <c r="E453" s="22">
        <v>75</v>
      </c>
      <c r="F453" s="23">
        <v>60</v>
      </c>
      <c r="G453" s="24">
        <v>75</v>
      </c>
      <c r="H453" s="25">
        <v>83</v>
      </c>
      <c r="I453" s="29">
        <v>413</v>
      </c>
      <c r="J453" s="30">
        <v>68.83</v>
      </c>
      <c r="K453" s="1">
        <f>(G453/($G$604+$G$605)+E453/($E$604+$E$605)*N453)/2</f>
        <v>0.623146317606127</v>
      </c>
      <c r="L453" s="1">
        <f>(D453-$E$604-$E$605)/ABS(D453-$D$604)*(($C$604+$C$605)*2/(($C$604+$C$605)*2+110))</f>
        <v>-1.78605268853998</v>
      </c>
      <c r="M453" s="1">
        <f>L453+K453</f>
        <v>-1.16290637093386</v>
      </c>
      <c r="N453" s="1">
        <f>C453*25/(C453+2781)</f>
        <v>0.527983104540655</v>
      </c>
    </row>
    <row r="454" ht="14.55" spans="1:14">
      <c r="A454" s="10">
        <v>308</v>
      </c>
      <c r="B454" s="11" t="s">
        <v>504</v>
      </c>
      <c r="C454" s="12">
        <v>60</v>
      </c>
      <c r="D454" s="13">
        <v>60</v>
      </c>
      <c r="E454" s="22">
        <v>75</v>
      </c>
      <c r="F454" s="23">
        <v>60</v>
      </c>
      <c r="G454" s="24">
        <v>75</v>
      </c>
      <c r="H454" s="25">
        <v>80</v>
      </c>
      <c r="I454" s="29">
        <v>410</v>
      </c>
      <c r="J454" s="30">
        <v>68.33</v>
      </c>
      <c r="K454" s="1">
        <f>(G454/($G$604+$G$605)+E454/($E$604+$E$605)*N454)/2</f>
        <v>0.623146317606127</v>
      </c>
      <c r="L454" s="1">
        <f>(D454-$E$604-$E$605)/ABS(D454-$D$604)*(($C$604+$C$605)*2/(($C$604+$C$605)*2+110))</f>
        <v>-1.78605268853998</v>
      </c>
      <c r="M454" s="1">
        <f>L454+K454</f>
        <v>-1.16290637093386</v>
      </c>
      <c r="N454" s="1">
        <f>C454*25/(C454+2781)</f>
        <v>0.527983104540655</v>
      </c>
    </row>
    <row r="455" ht="14.55" spans="1:14">
      <c r="A455" s="10">
        <v>602</v>
      </c>
      <c r="B455" s="11" t="s">
        <v>505</v>
      </c>
      <c r="C455" s="12">
        <v>35</v>
      </c>
      <c r="D455" s="13">
        <v>55</v>
      </c>
      <c r="E455" s="22">
        <v>40</v>
      </c>
      <c r="F455" s="23">
        <v>45</v>
      </c>
      <c r="G455" s="24">
        <v>40</v>
      </c>
      <c r="H455" s="25">
        <v>60</v>
      </c>
      <c r="I455" s="29">
        <v>275</v>
      </c>
      <c r="J455" s="30">
        <v>45.83</v>
      </c>
      <c r="K455" s="1">
        <f>(G455/($G$604+$G$605)+E455/($E$604+$E$605)*N455)/2</f>
        <v>0.287079469958699</v>
      </c>
      <c r="L455" s="1">
        <f>(D455-$E$604-$E$605)/ABS(D455-$D$604)*(($C$604+$C$605)*2/(($C$604+$C$605)*2+110))</f>
        <v>-1.45691619485441</v>
      </c>
      <c r="M455" s="1">
        <f>L455+K455</f>
        <v>-1.16983672489571</v>
      </c>
      <c r="N455" s="1">
        <f>C455*25/(C455+2781)</f>
        <v>0.310724431818182</v>
      </c>
    </row>
    <row r="456" ht="14.55" spans="1:14">
      <c r="A456" s="10">
        <v>519</v>
      </c>
      <c r="B456" s="11" t="s">
        <v>506</v>
      </c>
      <c r="C456" s="12">
        <v>50</v>
      </c>
      <c r="D456" s="13">
        <v>55</v>
      </c>
      <c r="E456" s="22">
        <v>50</v>
      </c>
      <c r="F456" s="23">
        <v>36</v>
      </c>
      <c r="G456" s="24">
        <v>30</v>
      </c>
      <c r="H456" s="25">
        <v>43</v>
      </c>
      <c r="I456" s="29">
        <v>264</v>
      </c>
      <c r="J456" s="30">
        <v>44</v>
      </c>
      <c r="K456" s="1">
        <f>(G456/($G$604+$G$605)+E456/($E$604+$E$605)*N456)/2</f>
        <v>0.281747725791147</v>
      </c>
      <c r="L456" s="1">
        <f>(D456-$E$604-$E$605)/ABS(D456-$D$604)*(($C$604+$C$605)*2/(($C$604+$C$605)*2+110))</f>
        <v>-1.45691619485441</v>
      </c>
      <c r="M456" s="1">
        <f>L456+K456</f>
        <v>-1.17516846906327</v>
      </c>
      <c r="N456" s="1">
        <f>C456*25/(C456+2781)</f>
        <v>0.441540091840339</v>
      </c>
    </row>
    <row r="457" ht="14.55" spans="1:14">
      <c r="A457" s="10">
        <v>82</v>
      </c>
      <c r="B457" s="11" t="s">
        <v>507</v>
      </c>
      <c r="C457" s="12">
        <v>50</v>
      </c>
      <c r="D457" s="13">
        <v>60</v>
      </c>
      <c r="E457" s="22">
        <v>95</v>
      </c>
      <c r="F457" s="23">
        <v>120</v>
      </c>
      <c r="G457" s="24">
        <v>70</v>
      </c>
      <c r="H457" s="25">
        <v>70</v>
      </c>
      <c r="I457" s="29">
        <v>465</v>
      </c>
      <c r="J457" s="30">
        <v>77.5</v>
      </c>
      <c r="K457" s="1">
        <f>(G457/($G$604+$G$605)+E457/($E$604+$E$605)*N457)/2</f>
        <v>0.607581474571729</v>
      </c>
      <c r="L457" s="1">
        <f>(D457-$E$604-$E$605)/ABS(D457-$D$604)*(($C$604+$C$605)*2/(($C$604+$C$605)*2+110))</f>
        <v>-1.78605268853998</v>
      </c>
      <c r="M457" s="1">
        <f>L457+K457</f>
        <v>-1.17847121396826</v>
      </c>
      <c r="N457" s="1">
        <f>C457*25/(C457+2781)</f>
        <v>0.441540091840339</v>
      </c>
    </row>
    <row r="458" ht="14.55" spans="1:14">
      <c r="A458" s="10">
        <v>25</v>
      </c>
      <c r="B458" s="11" t="s">
        <v>508</v>
      </c>
      <c r="C458" s="12">
        <v>35</v>
      </c>
      <c r="D458" s="13">
        <v>55</v>
      </c>
      <c r="E458" s="22">
        <v>30</v>
      </c>
      <c r="F458" s="23">
        <v>50</v>
      </c>
      <c r="G458" s="24">
        <v>40</v>
      </c>
      <c r="H458" s="25">
        <v>90</v>
      </c>
      <c r="I458" s="29">
        <v>300</v>
      </c>
      <c r="J458" s="30">
        <v>50</v>
      </c>
      <c r="K458" s="1">
        <f>(G458/($G$604+$G$605)+E458/($E$604+$E$605)*N458)/2</f>
        <v>0.270894829829447</v>
      </c>
      <c r="L458" s="1">
        <f>(D458-$E$604-$E$605)/ABS(D458-$D$604)*(($C$604+$C$605)*2/(($C$604+$C$605)*2+110))</f>
        <v>-1.45691619485441</v>
      </c>
      <c r="M458" s="1">
        <f>L458+K458</f>
        <v>-1.18602136502496</v>
      </c>
      <c r="N458" s="1">
        <f>C458*25/(C458+2781)</f>
        <v>0.310724431818182</v>
      </c>
    </row>
    <row r="459" ht="14.55" spans="1:14">
      <c r="A459" s="10">
        <v>50</v>
      </c>
      <c r="B459" s="11" t="s">
        <v>509</v>
      </c>
      <c r="C459" s="12">
        <v>10</v>
      </c>
      <c r="D459" s="13">
        <v>55</v>
      </c>
      <c r="E459" s="22">
        <v>25</v>
      </c>
      <c r="F459" s="23">
        <v>35</v>
      </c>
      <c r="G459" s="24">
        <v>45</v>
      </c>
      <c r="H459" s="25">
        <v>95</v>
      </c>
      <c r="I459" s="29">
        <v>265</v>
      </c>
      <c r="J459" s="30">
        <v>44.17</v>
      </c>
      <c r="K459" s="1">
        <f>(G459/($G$604+$G$605)+E459/($E$604+$E$605)*N459)/2</f>
        <v>0.261797531568434</v>
      </c>
      <c r="L459" s="1">
        <f>(D459-$E$604-$E$605)/ABS(D459-$D$604)*(($C$604+$C$605)*2/(($C$604+$C$605)*2+110))</f>
        <v>-1.45691619485441</v>
      </c>
      <c r="M459" s="1">
        <f>L459+K459</f>
        <v>-1.19511866328598</v>
      </c>
      <c r="N459" s="1">
        <f>C459*25/(C459+2781)</f>
        <v>0.0895736295234683</v>
      </c>
    </row>
    <row r="460" ht="14.55" spans="1:14">
      <c r="A460" s="10">
        <v>261</v>
      </c>
      <c r="B460" s="11" t="s">
        <v>510</v>
      </c>
      <c r="C460" s="12">
        <v>35</v>
      </c>
      <c r="D460" s="13">
        <v>55</v>
      </c>
      <c r="E460" s="22">
        <v>35</v>
      </c>
      <c r="F460" s="23">
        <v>30</v>
      </c>
      <c r="G460" s="24">
        <v>30</v>
      </c>
      <c r="H460" s="25">
        <v>35</v>
      </c>
      <c r="I460" s="29">
        <v>220</v>
      </c>
      <c r="J460" s="30">
        <v>36.67</v>
      </c>
      <c r="K460" s="1">
        <f>(G460/($G$604+$G$605)+E460/($E$604+$E$605)*N460)/2</f>
        <v>0.22340192253365</v>
      </c>
      <c r="L460" s="1">
        <f>(D460-$E$604-$E$605)/ABS(D460-$D$604)*(($C$604+$C$605)*2/(($C$604+$C$605)*2+110))</f>
        <v>-1.45691619485441</v>
      </c>
      <c r="M460" s="1">
        <f>L460+K460</f>
        <v>-1.23351427232076</v>
      </c>
      <c r="N460" s="1">
        <f>C460*25/(C460+2781)</f>
        <v>0.310724431818182</v>
      </c>
    </row>
    <row r="461" ht="14.55" spans="1:14">
      <c r="A461" s="10">
        <v>276</v>
      </c>
      <c r="B461" s="11" t="s">
        <v>511</v>
      </c>
      <c r="C461" s="12">
        <v>40</v>
      </c>
      <c r="D461" s="13">
        <v>55</v>
      </c>
      <c r="E461" s="22">
        <v>30</v>
      </c>
      <c r="F461" s="23">
        <v>30</v>
      </c>
      <c r="G461" s="24">
        <v>30</v>
      </c>
      <c r="H461" s="25">
        <v>85</v>
      </c>
      <c r="I461" s="29">
        <v>270</v>
      </c>
      <c r="J461" s="30">
        <v>45</v>
      </c>
      <c r="K461" s="1">
        <f>(G461/($G$604+$G$605)+E461/($E$604+$E$605)*N461)/2</f>
        <v>0.222147524816639</v>
      </c>
      <c r="L461" s="1">
        <f>(D461-$E$604-$E$605)/ABS(D461-$D$604)*(($C$604+$C$605)*2/(($C$604+$C$605)*2+110))</f>
        <v>-1.45691619485441</v>
      </c>
      <c r="M461" s="1">
        <f>L461+K461</f>
        <v>-1.23476867003777</v>
      </c>
      <c r="N461" s="1">
        <f>C461*25/(C461+2781)</f>
        <v>0.354484225451967</v>
      </c>
    </row>
    <row r="462" ht="14.55" spans="1:14">
      <c r="A462" s="10">
        <v>396</v>
      </c>
      <c r="B462" s="11" t="s">
        <v>512</v>
      </c>
      <c r="C462" s="12">
        <v>40</v>
      </c>
      <c r="D462" s="13">
        <v>55</v>
      </c>
      <c r="E462" s="22">
        <v>30</v>
      </c>
      <c r="F462" s="23">
        <v>30</v>
      </c>
      <c r="G462" s="24">
        <v>30</v>
      </c>
      <c r="H462" s="25">
        <v>60</v>
      </c>
      <c r="I462" s="29">
        <v>245</v>
      </c>
      <c r="J462" s="30">
        <v>40.83</v>
      </c>
      <c r="K462" s="1">
        <f>(G462/($G$604+$G$605)+E462/($E$604+$E$605)*N462)/2</f>
        <v>0.222147524816639</v>
      </c>
      <c r="L462" s="1">
        <f>(D462-$E$604-$E$605)/ABS(D462-$D$604)*(($C$604+$C$605)*2/(($C$604+$C$605)*2+110))</f>
        <v>-1.45691619485441</v>
      </c>
      <c r="M462" s="1">
        <f>L462+K462</f>
        <v>-1.23476867003777</v>
      </c>
      <c r="N462" s="1">
        <f>C462*25/(C462+2781)</f>
        <v>0.354484225451967</v>
      </c>
    </row>
    <row r="463" ht="14.55" spans="1:14">
      <c r="A463" s="10">
        <v>315</v>
      </c>
      <c r="B463" s="11" t="s">
        <v>513</v>
      </c>
      <c r="C463" s="12">
        <v>50</v>
      </c>
      <c r="D463" s="13">
        <v>60</v>
      </c>
      <c r="E463" s="22">
        <v>45</v>
      </c>
      <c r="F463" s="23">
        <v>100</v>
      </c>
      <c r="G463" s="24">
        <v>80</v>
      </c>
      <c r="H463" s="25">
        <v>65</v>
      </c>
      <c r="I463" s="29">
        <v>400</v>
      </c>
      <c r="J463" s="30">
        <v>66.67</v>
      </c>
      <c r="K463" s="1">
        <f>(G463/($G$604+$G$605)+E463/($E$604+$E$605)*N463)/2</f>
        <v>0.548174658222274</v>
      </c>
      <c r="L463" s="1">
        <f>(D463-$E$604-$E$605)/ABS(D463-$D$604)*(($C$604+$C$605)*2/(($C$604+$C$605)*2+110))</f>
        <v>-1.78605268853998</v>
      </c>
      <c r="M463" s="1">
        <f>L463+K463</f>
        <v>-1.23787803031771</v>
      </c>
      <c r="N463" s="1">
        <f>C463*25/(C463+2781)</f>
        <v>0.441540091840339</v>
      </c>
    </row>
    <row r="464" ht="14.55" spans="1:14">
      <c r="A464" s="10">
        <v>32</v>
      </c>
      <c r="B464" s="11" t="s">
        <v>514</v>
      </c>
      <c r="C464" s="12">
        <v>46</v>
      </c>
      <c r="D464" s="13">
        <v>57</v>
      </c>
      <c r="E464" s="22">
        <v>40</v>
      </c>
      <c r="F464" s="23">
        <v>40</v>
      </c>
      <c r="G464" s="24">
        <v>40</v>
      </c>
      <c r="H464" s="25">
        <v>50</v>
      </c>
      <c r="I464" s="29">
        <v>273</v>
      </c>
      <c r="J464" s="30">
        <v>45.5</v>
      </c>
      <c r="K464" s="1">
        <f>(G464/($G$604+$G$605)+E464/($E$604+$E$605)*N464)/2</f>
        <v>0.307094804788915</v>
      </c>
      <c r="L464" s="1">
        <f>(D464-$E$604-$E$605)/ABS(D464-$D$604)*(($C$604+$C$605)*2/(($C$604+$C$605)*2+110))</f>
        <v>-1.5632843727776</v>
      </c>
      <c r="M464" s="1">
        <f>L464+K464</f>
        <v>-1.25618956798868</v>
      </c>
      <c r="N464" s="1">
        <f>C464*25/(C464+2781)</f>
        <v>0.406791651927839</v>
      </c>
    </row>
    <row r="465" ht="14.55" spans="1:14">
      <c r="A465" s="10">
        <v>19</v>
      </c>
      <c r="B465" s="11" t="s">
        <v>515</v>
      </c>
      <c r="C465" s="12">
        <v>30</v>
      </c>
      <c r="D465" s="13">
        <v>56</v>
      </c>
      <c r="E465" s="22">
        <v>35</v>
      </c>
      <c r="F465" s="23">
        <v>25</v>
      </c>
      <c r="G465" s="24">
        <v>35</v>
      </c>
      <c r="H465" s="25">
        <v>72</v>
      </c>
      <c r="I465" s="29">
        <v>253</v>
      </c>
      <c r="J465" s="30">
        <v>42.17</v>
      </c>
      <c r="K465" s="1">
        <f>(G465/($G$604+$G$605)+E465/($E$604+$E$605)*N465)/2</f>
        <v>0.243188580290801</v>
      </c>
      <c r="L465" s="1">
        <f>(D465-$E$604-$E$605)/ABS(D465-$D$604)*(($C$604+$C$605)*2/(($C$604+$C$605)*2+110))</f>
        <v>-1.50690020170157</v>
      </c>
      <c r="M465" s="1">
        <f>L465+K465</f>
        <v>-1.26371162141077</v>
      </c>
      <c r="N465" s="1">
        <f>C465*25/(C465+2781)</f>
        <v>0.266808964781217</v>
      </c>
    </row>
    <row r="466" ht="14.55" spans="1:14">
      <c r="A466" s="10">
        <v>327</v>
      </c>
      <c r="B466" s="11" t="s">
        <v>516</v>
      </c>
      <c r="C466" s="12">
        <v>60</v>
      </c>
      <c r="D466" s="13">
        <v>60</v>
      </c>
      <c r="E466" s="22">
        <v>60</v>
      </c>
      <c r="F466" s="23">
        <v>60</v>
      </c>
      <c r="G466" s="24">
        <v>60</v>
      </c>
      <c r="H466" s="25">
        <v>60</v>
      </c>
      <c r="I466" s="29">
        <v>360</v>
      </c>
      <c r="J466" s="30">
        <v>60</v>
      </c>
      <c r="K466" s="1">
        <f>(G466/($G$604+$G$605)+E466/($E$604+$E$605)*N466)/2</f>
        <v>0.498517054084902</v>
      </c>
      <c r="L466" s="1">
        <f>(D466-$E$604-$E$605)/ABS(D466-$D$604)*(($C$604+$C$605)*2/(($C$604+$C$605)*2+110))</f>
        <v>-1.78605268853998</v>
      </c>
      <c r="M466" s="1">
        <f>L466+K466</f>
        <v>-1.28753563445508</v>
      </c>
      <c r="N466" s="1">
        <f>C466*25/(C466+2781)</f>
        <v>0.527983104540655</v>
      </c>
    </row>
    <row r="467" ht="14.55" spans="1:14">
      <c r="A467" s="10">
        <v>390</v>
      </c>
      <c r="B467" s="11" t="s">
        <v>517</v>
      </c>
      <c r="C467" s="12">
        <v>44</v>
      </c>
      <c r="D467" s="13">
        <v>58</v>
      </c>
      <c r="E467" s="22">
        <v>44</v>
      </c>
      <c r="F467" s="23">
        <v>58</v>
      </c>
      <c r="G467" s="24">
        <v>44</v>
      </c>
      <c r="H467" s="25">
        <v>61</v>
      </c>
      <c r="I467" s="29">
        <v>309</v>
      </c>
      <c r="J467" s="30">
        <v>51.5</v>
      </c>
      <c r="K467" s="1">
        <f>(G467/($G$604+$G$605)+E467/($E$604+$E$605)*N467)/2</f>
        <v>0.333813971435461</v>
      </c>
      <c r="L467" s="1">
        <f>(D467-$E$604-$E$605)/ABS(D467-$D$604)*(($C$604+$C$605)*2/(($C$604+$C$605)*2+110))</f>
        <v>-1.62738204708911</v>
      </c>
      <c r="M467" s="1">
        <f>L467+K467</f>
        <v>-1.29356807565365</v>
      </c>
      <c r="N467" s="1">
        <f>C467*25/(C467+2781)</f>
        <v>0.389380530973451</v>
      </c>
    </row>
    <row r="468" ht="14.55" spans="1:14">
      <c r="A468" s="10">
        <v>231</v>
      </c>
      <c r="B468" s="11" t="s">
        <v>518</v>
      </c>
      <c r="C468" s="12">
        <v>90</v>
      </c>
      <c r="D468" s="13">
        <v>60</v>
      </c>
      <c r="E468" s="22">
        <v>60</v>
      </c>
      <c r="F468" s="23">
        <v>40</v>
      </c>
      <c r="G468" s="24">
        <v>40</v>
      </c>
      <c r="H468" s="25">
        <v>40</v>
      </c>
      <c r="I468" s="29">
        <v>330</v>
      </c>
      <c r="J468" s="30">
        <v>55</v>
      </c>
      <c r="K468" s="1">
        <f>(G468/($G$604+$G$605)+E468/($E$604+$E$605)*N468)/2</f>
        <v>0.46726314824495</v>
      </c>
      <c r="L468" s="1">
        <f>(D468-$E$604-$E$605)/ABS(D468-$D$604)*(($C$604+$C$605)*2/(($C$604+$C$605)*2+110))</f>
        <v>-1.78605268853998</v>
      </c>
      <c r="M468" s="1">
        <f>L468+K468</f>
        <v>-1.31878954029504</v>
      </c>
      <c r="N468" s="1">
        <f>C468*25/(C468+2781)</f>
        <v>0.783699059561129</v>
      </c>
    </row>
    <row r="469" ht="14.55" spans="1:14">
      <c r="A469" s="10">
        <v>340</v>
      </c>
      <c r="B469" s="11" t="s">
        <v>519</v>
      </c>
      <c r="C469" s="12">
        <v>110</v>
      </c>
      <c r="D469" s="13">
        <v>78</v>
      </c>
      <c r="E469" s="22">
        <v>73</v>
      </c>
      <c r="F469" s="23">
        <v>76</v>
      </c>
      <c r="G469" s="24">
        <v>71</v>
      </c>
      <c r="H469" s="25">
        <v>60</v>
      </c>
      <c r="I469" s="29">
        <v>468</v>
      </c>
      <c r="J469" s="30">
        <v>78</v>
      </c>
      <c r="K469" s="1">
        <f>(G469/($G$604+$G$605)+E469/($E$604+$E$605)*N469)/2</f>
        <v>0.756343952752754</v>
      </c>
      <c r="L469" s="1">
        <f>(D469-$E$604-$E$605)/ABS(D469-$D$604)*(($C$604+$C$605)*2/(($C$604+$C$605)*2+110))</f>
        <v>-2.094201352424</v>
      </c>
      <c r="M469" s="1">
        <f>L469+K469</f>
        <v>-1.33785739967124</v>
      </c>
      <c r="N469" s="1">
        <f>C469*25/(C469+2781)</f>
        <v>0.951227948806641</v>
      </c>
    </row>
    <row r="470" ht="14.55" spans="1:14">
      <c r="A470" s="10">
        <v>153</v>
      </c>
      <c r="B470" s="11" t="s">
        <v>520</v>
      </c>
      <c r="C470" s="12">
        <v>60</v>
      </c>
      <c r="D470" s="13">
        <v>62</v>
      </c>
      <c r="E470" s="22">
        <v>80</v>
      </c>
      <c r="F470" s="23">
        <v>63</v>
      </c>
      <c r="G470" s="24">
        <v>80</v>
      </c>
      <c r="H470" s="25">
        <v>60</v>
      </c>
      <c r="I470" s="29">
        <v>405</v>
      </c>
      <c r="J470" s="30">
        <v>67.5</v>
      </c>
      <c r="K470" s="1">
        <f>(G470/($G$604+$G$605)+E470/($E$604+$E$605)*N470)/2</f>
        <v>0.664689405446536</v>
      </c>
      <c r="L470" s="1">
        <f>(D470-$E$604-$E$605)/ABS(D470-$D$604)*(($C$604+$C$605)*2/(($C$604+$C$605)*2+110))</f>
        <v>-2.004488527021</v>
      </c>
      <c r="M470" s="1">
        <f>L470+K470</f>
        <v>-1.33979912157447</v>
      </c>
      <c r="N470" s="1">
        <f>C470*25/(C470+2781)</f>
        <v>0.527983104540655</v>
      </c>
    </row>
    <row r="471" ht="14.55" spans="1:14">
      <c r="A471" s="10">
        <v>17</v>
      </c>
      <c r="B471" s="11" t="s">
        <v>521</v>
      </c>
      <c r="C471" s="12">
        <v>63</v>
      </c>
      <c r="D471" s="13">
        <v>60</v>
      </c>
      <c r="E471" s="22">
        <v>55</v>
      </c>
      <c r="F471" s="23">
        <v>50</v>
      </c>
      <c r="G471" s="24">
        <v>50</v>
      </c>
      <c r="H471" s="25">
        <v>71</v>
      </c>
      <c r="I471" s="29">
        <v>349</v>
      </c>
      <c r="J471" s="30">
        <v>58.17</v>
      </c>
      <c r="K471" s="1">
        <f>(G471/($G$604+$G$605)+E471/($E$604+$E$605)*N471)/2</f>
        <v>0.436576583841261</v>
      </c>
      <c r="L471" s="1">
        <f>(D471-$E$604-$E$605)/ABS(D471-$D$604)*(($C$604+$C$605)*2/(($C$604+$C$605)*2+110))</f>
        <v>-1.78605268853998</v>
      </c>
      <c r="M471" s="1">
        <f>L471+K471</f>
        <v>-1.34947610469872</v>
      </c>
      <c r="N471" s="1">
        <f>C471*25/(C471+2781)</f>
        <v>0.55379746835443</v>
      </c>
    </row>
    <row r="472" ht="14.55" spans="1:14">
      <c r="A472" s="10">
        <v>197</v>
      </c>
      <c r="B472" s="11" t="s">
        <v>522</v>
      </c>
      <c r="C472" s="12">
        <v>95</v>
      </c>
      <c r="D472" s="13">
        <v>65</v>
      </c>
      <c r="E472" s="22">
        <v>110</v>
      </c>
      <c r="F472" s="23">
        <v>60</v>
      </c>
      <c r="G472" s="24">
        <v>130</v>
      </c>
      <c r="H472" s="25">
        <v>65</v>
      </c>
      <c r="I472" s="29">
        <v>525</v>
      </c>
      <c r="J472" s="30">
        <v>87.5</v>
      </c>
      <c r="K472" s="1">
        <f>(G472/($G$604+$G$605)+E472/($E$604+$E$605)*N472)/2</f>
        <v>1.19575383489424</v>
      </c>
      <c r="L472" s="1">
        <f>(D472-$E$604-$E$605)/ABS(D472-$D$604)*(($C$604+$C$605)*2/(($C$604+$C$605)*2+110))</f>
        <v>-2.54714943772744</v>
      </c>
      <c r="M472" s="1">
        <f>L472+K472</f>
        <v>-1.3513956028332</v>
      </c>
      <c r="N472" s="1">
        <f>C472*25/(C472+2781)</f>
        <v>0.825799721835883</v>
      </c>
    </row>
    <row r="473" ht="14.55" spans="1:14">
      <c r="A473" s="10">
        <v>585</v>
      </c>
      <c r="B473" s="11" t="s">
        <v>523</v>
      </c>
      <c r="C473" s="12">
        <v>60</v>
      </c>
      <c r="D473" s="13">
        <v>60</v>
      </c>
      <c r="E473" s="22">
        <v>50</v>
      </c>
      <c r="F473" s="23">
        <v>40</v>
      </c>
      <c r="G473" s="24">
        <v>50</v>
      </c>
      <c r="H473" s="25">
        <v>75</v>
      </c>
      <c r="I473" s="29">
        <v>335</v>
      </c>
      <c r="J473" s="30">
        <v>55.83</v>
      </c>
      <c r="K473" s="1">
        <f>(G473/($G$604+$G$605)+E473/($E$604+$E$605)*N473)/2</f>
        <v>0.415430878404085</v>
      </c>
      <c r="L473" s="1">
        <f>(D473-$E$604-$E$605)/ABS(D473-$D$604)*(($C$604+$C$605)*2/(($C$604+$C$605)*2+110))</f>
        <v>-1.78605268853998</v>
      </c>
      <c r="M473" s="1">
        <f>L473+K473</f>
        <v>-1.3706218101359</v>
      </c>
      <c r="N473" s="1">
        <f>C473*25/(C473+2781)</f>
        <v>0.527983104540655</v>
      </c>
    </row>
    <row r="474" ht="14.55" spans="1:14">
      <c r="A474" s="10">
        <v>2</v>
      </c>
      <c r="B474" s="11" t="s">
        <v>524</v>
      </c>
      <c r="C474" s="12">
        <v>60</v>
      </c>
      <c r="D474" s="13">
        <v>62</v>
      </c>
      <c r="E474" s="22">
        <v>63</v>
      </c>
      <c r="F474" s="23">
        <v>80</v>
      </c>
      <c r="G474" s="24">
        <v>80</v>
      </c>
      <c r="H474" s="25">
        <v>60</v>
      </c>
      <c r="I474" s="29">
        <v>405</v>
      </c>
      <c r="J474" s="30">
        <v>67.5</v>
      </c>
      <c r="K474" s="1">
        <f>(G474/($G$604+$G$605)+E474/($E$604+$E$605)*N474)/2</f>
        <v>0.617937793301866</v>
      </c>
      <c r="L474" s="1">
        <f>(D474-$E$604-$E$605)/ABS(D474-$D$604)*(($C$604+$C$605)*2/(($C$604+$C$605)*2+110))</f>
        <v>-2.004488527021</v>
      </c>
      <c r="M474" s="1">
        <f>L474+K474</f>
        <v>-1.38655073371914</v>
      </c>
      <c r="N474" s="1">
        <f>C474*25/(C474+2781)</f>
        <v>0.527983104540655</v>
      </c>
    </row>
    <row r="475" ht="14.55" spans="1:14">
      <c r="A475" s="10">
        <v>23</v>
      </c>
      <c r="B475" s="11" t="s">
        <v>525</v>
      </c>
      <c r="C475" s="12">
        <v>35</v>
      </c>
      <c r="D475" s="13">
        <v>60</v>
      </c>
      <c r="E475" s="22">
        <v>44</v>
      </c>
      <c r="F475" s="23">
        <v>40</v>
      </c>
      <c r="G475" s="24">
        <v>54</v>
      </c>
      <c r="H475" s="25">
        <v>55</v>
      </c>
      <c r="I475" s="29">
        <v>288</v>
      </c>
      <c r="J475" s="30">
        <v>48</v>
      </c>
      <c r="K475" s="1">
        <f>(G475/($G$604+$G$605)+E475/($E$604+$E$605)*N475)/2</f>
        <v>0.371372644314992</v>
      </c>
      <c r="L475" s="1">
        <f>(D475-$E$604-$E$605)/ABS(D475-$D$604)*(($C$604+$C$605)*2/(($C$604+$C$605)*2+110))</f>
        <v>-1.78605268853998</v>
      </c>
      <c r="M475" s="1">
        <f>L475+K475</f>
        <v>-1.41468004422499</v>
      </c>
      <c r="N475" s="1">
        <f>C475*25/(C475+2781)</f>
        <v>0.310724431818182</v>
      </c>
    </row>
    <row r="476" ht="14.55" spans="1:14">
      <c r="A476" s="10">
        <v>255</v>
      </c>
      <c r="B476" s="11" t="s">
        <v>526</v>
      </c>
      <c r="C476" s="12">
        <v>45</v>
      </c>
      <c r="D476" s="13">
        <v>60</v>
      </c>
      <c r="E476" s="22">
        <v>40</v>
      </c>
      <c r="F476" s="23">
        <v>70</v>
      </c>
      <c r="G476" s="24">
        <v>50</v>
      </c>
      <c r="H476" s="25">
        <v>45</v>
      </c>
      <c r="I476" s="29">
        <v>310</v>
      </c>
      <c r="J476" s="30">
        <v>51.67</v>
      </c>
      <c r="K476" s="1">
        <f>(G476/($G$604+$G$605)+E476/($E$604+$E$605)*N476)/2</f>
        <v>0.360866894953112</v>
      </c>
      <c r="L476" s="1">
        <f>(D476-$E$604-$E$605)/ABS(D476-$D$604)*(($C$604+$C$605)*2/(($C$604+$C$605)*2+110))</f>
        <v>-1.78605268853998</v>
      </c>
      <c r="M476" s="1">
        <f>L476+K476</f>
        <v>-1.42518579358687</v>
      </c>
      <c r="N476" s="1">
        <f>C476*25/(C476+2781)</f>
        <v>0.398089171974522</v>
      </c>
    </row>
    <row r="477" ht="14.55" spans="1:14">
      <c r="A477" s="10">
        <v>322</v>
      </c>
      <c r="B477" s="11" t="s">
        <v>527</v>
      </c>
      <c r="C477" s="12">
        <v>60</v>
      </c>
      <c r="D477" s="13">
        <v>60</v>
      </c>
      <c r="E477" s="22">
        <v>40</v>
      </c>
      <c r="F477" s="23">
        <v>65</v>
      </c>
      <c r="G477" s="24">
        <v>45</v>
      </c>
      <c r="H477" s="25">
        <v>35</v>
      </c>
      <c r="I477" s="29">
        <v>305</v>
      </c>
      <c r="J477" s="30">
        <v>50.83</v>
      </c>
      <c r="K477" s="1">
        <f>(G477/($G$604+$G$605)+E477/($E$604+$E$605)*N477)/2</f>
        <v>0.360137316403479</v>
      </c>
      <c r="L477" s="1">
        <f>(D477-$E$604-$E$605)/ABS(D477-$D$604)*(($C$604+$C$605)*2/(($C$604+$C$605)*2+110))</f>
        <v>-1.78605268853998</v>
      </c>
      <c r="M477" s="1">
        <f>L477+K477</f>
        <v>-1.4259153721365</v>
      </c>
      <c r="N477" s="1">
        <f>C477*25/(C477+2781)</f>
        <v>0.527983104540655</v>
      </c>
    </row>
    <row r="478" ht="14.55" spans="1:14">
      <c r="A478" s="10">
        <v>287</v>
      </c>
      <c r="B478" s="11" t="s">
        <v>528</v>
      </c>
      <c r="C478" s="12">
        <v>60</v>
      </c>
      <c r="D478" s="13">
        <v>60</v>
      </c>
      <c r="E478" s="22">
        <v>60</v>
      </c>
      <c r="F478" s="23">
        <v>35</v>
      </c>
      <c r="G478" s="24">
        <v>35</v>
      </c>
      <c r="H478" s="25">
        <v>30</v>
      </c>
      <c r="I478" s="29">
        <v>280</v>
      </c>
      <c r="J478" s="30">
        <v>46.67</v>
      </c>
      <c r="K478" s="1">
        <f>(G478/($G$604+$G$605)+E478/($E$604+$E$605)*N478)/2</f>
        <v>0.359553985683844</v>
      </c>
      <c r="L478" s="1">
        <f>(D478-$E$604-$E$605)/ABS(D478-$D$604)*(($C$604+$C$605)*2/(($C$604+$C$605)*2+110))</f>
        <v>-1.78605268853998</v>
      </c>
      <c r="M478" s="1">
        <f>L478+K478</f>
        <v>-1.42649870285614</v>
      </c>
      <c r="N478" s="1">
        <f>C478*25/(C478+2781)</f>
        <v>0.527983104540655</v>
      </c>
    </row>
    <row r="479" ht="14.55" spans="1:14">
      <c r="A479" s="10">
        <v>506</v>
      </c>
      <c r="B479" s="11" t="s">
        <v>529</v>
      </c>
      <c r="C479" s="12">
        <v>45</v>
      </c>
      <c r="D479" s="13">
        <v>60</v>
      </c>
      <c r="E479" s="22">
        <v>45</v>
      </c>
      <c r="F479" s="23">
        <v>25</v>
      </c>
      <c r="G479" s="24">
        <v>45</v>
      </c>
      <c r="H479" s="25">
        <v>55</v>
      </c>
      <c r="I479" s="29">
        <v>275</v>
      </c>
      <c r="J479" s="30">
        <v>45.83</v>
      </c>
      <c r="K479" s="1">
        <f>(G479/($G$604+$G$605)+E479/($E$604+$E$605)*N479)/2</f>
        <v>0.343441876041775</v>
      </c>
      <c r="L479" s="1">
        <f>(D479-$E$604-$E$605)/ABS(D479-$D$604)*(($C$604+$C$605)*2/(($C$604+$C$605)*2+110))</f>
        <v>-1.78605268853998</v>
      </c>
      <c r="M479" s="1">
        <f>L479+K479</f>
        <v>-1.44261081249821</v>
      </c>
      <c r="N479" s="1">
        <f>C479*25/(C479+2781)</f>
        <v>0.398089171974522</v>
      </c>
    </row>
    <row r="480" ht="14.55" spans="1:14">
      <c r="A480" s="10">
        <v>228</v>
      </c>
      <c r="B480" s="11" t="s">
        <v>530</v>
      </c>
      <c r="C480" s="12">
        <v>45</v>
      </c>
      <c r="D480" s="13">
        <v>60</v>
      </c>
      <c r="E480" s="22">
        <v>30</v>
      </c>
      <c r="F480" s="23">
        <v>80</v>
      </c>
      <c r="G480" s="24">
        <v>50</v>
      </c>
      <c r="H480" s="25">
        <v>65</v>
      </c>
      <c r="I480" s="29">
        <v>330</v>
      </c>
      <c r="J480" s="30">
        <v>55</v>
      </c>
      <c r="K480" s="1">
        <f>(G480/($G$604+$G$605)+E480/($E$604+$E$605)*N480)/2</f>
        <v>0.340131705415363</v>
      </c>
      <c r="L480" s="1">
        <f>(D480-$E$604-$E$605)/ABS(D480-$D$604)*(($C$604+$C$605)*2/(($C$604+$C$605)*2+110))</f>
        <v>-1.78605268853998</v>
      </c>
      <c r="M480" s="1">
        <f>L480+K480</f>
        <v>-1.44592098312462</v>
      </c>
      <c r="N480" s="1">
        <f>C480*25/(C480+2781)</f>
        <v>0.398089171974522</v>
      </c>
    </row>
    <row r="481" ht="14.55" spans="1:14">
      <c r="A481" s="10">
        <v>541</v>
      </c>
      <c r="B481" s="11" t="s">
        <v>531</v>
      </c>
      <c r="C481" s="12">
        <v>55</v>
      </c>
      <c r="D481" s="13">
        <v>63</v>
      </c>
      <c r="E481" s="22">
        <v>90</v>
      </c>
      <c r="F481" s="23">
        <v>50</v>
      </c>
      <c r="G481" s="24">
        <v>80</v>
      </c>
      <c r="H481" s="25">
        <v>42</v>
      </c>
      <c r="I481" s="29">
        <v>380</v>
      </c>
      <c r="J481" s="30">
        <v>63.33</v>
      </c>
      <c r="K481" s="1">
        <f>(G481/($G$604+$G$605)+E481/($E$604+$E$605)*N481)/2</f>
        <v>0.671964647504849</v>
      </c>
      <c r="L481" s="1">
        <f>(D481-$E$604-$E$605)/ABS(D481-$D$604)*(($C$604+$C$605)*2/(($C$604+$C$605)*2+110))</f>
        <v>-2.14776749999115</v>
      </c>
      <c r="M481" s="1">
        <f>L481+K481</f>
        <v>-1.4758028524863</v>
      </c>
      <c r="N481" s="1">
        <f>C481*25/(C481+2781)</f>
        <v>0.484837799717913</v>
      </c>
    </row>
    <row r="482" ht="14.55" spans="1:14">
      <c r="A482" s="10">
        <v>30</v>
      </c>
      <c r="B482" s="11" t="s">
        <v>532</v>
      </c>
      <c r="C482" s="12">
        <v>70</v>
      </c>
      <c r="D482" s="13">
        <v>62</v>
      </c>
      <c r="E482" s="22">
        <v>67</v>
      </c>
      <c r="F482" s="23">
        <v>55</v>
      </c>
      <c r="G482" s="24">
        <v>55</v>
      </c>
      <c r="H482" s="25">
        <v>56</v>
      </c>
      <c r="I482" s="29">
        <v>365</v>
      </c>
      <c r="J482" s="30">
        <v>60.83</v>
      </c>
      <c r="K482" s="1">
        <f>(G482/($G$604+$G$605)+E482/($E$604+$E$605)*N482)/2</f>
        <v>0.519930495306331</v>
      </c>
      <c r="L482" s="1">
        <f>(D482-$E$604-$E$605)/ABS(D482-$D$604)*(($C$604+$C$605)*2/(($C$604+$C$605)*2+110))</f>
        <v>-2.004488527021</v>
      </c>
      <c r="M482" s="1">
        <f>L482+K482</f>
        <v>-1.48455803171467</v>
      </c>
      <c r="N482" s="1">
        <f>C482*25/(C482+2781)</f>
        <v>0.61381971238162</v>
      </c>
    </row>
    <row r="483" ht="14.55" spans="1:14">
      <c r="A483" s="10">
        <v>8</v>
      </c>
      <c r="B483" s="11" t="s">
        <v>533</v>
      </c>
      <c r="C483" s="12">
        <v>59</v>
      </c>
      <c r="D483" s="13">
        <v>63</v>
      </c>
      <c r="E483" s="22">
        <v>80</v>
      </c>
      <c r="F483" s="23">
        <v>65</v>
      </c>
      <c r="G483" s="24">
        <v>80</v>
      </c>
      <c r="H483" s="25">
        <v>58</v>
      </c>
      <c r="I483" s="29">
        <v>405</v>
      </c>
      <c r="J483" s="30">
        <v>67.5</v>
      </c>
      <c r="K483" s="1">
        <f>(G483/($G$604+$G$605)+E483/($E$604+$E$605)*N483)/2</f>
        <v>0.661098788672873</v>
      </c>
      <c r="L483" s="1">
        <f>(D483-$E$604-$E$605)/ABS(D483-$D$604)*(($C$604+$C$605)*2/(($C$604+$C$605)*2+110))</f>
        <v>-2.14776749999115</v>
      </c>
      <c r="M483" s="1">
        <f>L483+K483</f>
        <v>-1.48666871131828</v>
      </c>
      <c r="N483" s="1">
        <f>C483*25/(C483+2781)</f>
        <v>0.519366197183099</v>
      </c>
    </row>
    <row r="484" ht="14.55" spans="1:14">
      <c r="A484" s="10">
        <v>167</v>
      </c>
      <c r="B484" s="11" t="s">
        <v>534</v>
      </c>
      <c r="C484" s="12">
        <v>40</v>
      </c>
      <c r="D484" s="13">
        <v>60</v>
      </c>
      <c r="E484" s="22">
        <v>40</v>
      </c>
      <c r="F484" s="23">
        <v>40</v>
      </c>
      <c r="G484" s="24">
        <v>40</v>
      </c>
      <c r="H484" s="25">
        <v>30</v>
      </c>
      <c r="I484" s="29">
        <v>250</v>
      </c>
      <c r="J484" s="30">
        <v>41.67</v>
      </c>
      <c r="K484" s="1">
        <f>(G484/($G$604+$G$605)+E484/($E$604+$E$605)*N484)/2</f>
        <v>0.296196699755519</v>
      </c>
      <c r="L484" s="1">
        <f>(D484-$E$604-$E$605)/ABS(D484-$D$604)*(($C$604+$C$605)*2/(($C$604+$C$605)*2+110))</f>
        <v>-1.78605268853998</v>
      </c>
      <c r="M484" s="1">
        <f>L484+K484</f>
        <v>-1.48985598878447</v>
      </c>
      <c r="N484" s="1">
        <f>C484*25/(C484+2781)</f>
        <v>0.354484225451967</v>
      </c>
    </row>
    <row r="485" ht="14.55" spans="1:14">
      <c r="A485" s="10">
        <v>630</v>
      </c>
      <c r="B485" s="11" t="s">
        <v>535</v>
      </c>
      <c r="C485" s="12">
        <v>110</v>
      </c>
      <c r="D485" s="13">
        <v>65</v>
      </c>
      <c r="E485" s="22">
        <v>105</v>
      </c>
      <c r="F485" s="23">
        <v>55</v>
      </c>
      <c r="G485" s="24">
        <v>95</v>
      </c>
      <c r="H485" s="25">
        <v>80</v>
      </c>
      <c r="I485" s="29">
        <v>510</v>
      </c>
      <c r="J485" s="30">
        <v>85</v>
      </c>
      <c r="K485" s="1">
        <f>(G485/($G$604+$G$605)+E485/($E$604+$E$605)*N485)/2</f>
        <v>1.04829703036024</v>
      </c>
      <c r="L485" s="1">
        <f>(D485-$E$604-$E$605)/ABS(D485-$D$604)*(($C$604+$C$605)*2/(($C$604+$C$605)*2+110))</f>
        <v>-2.54714943772744</v>
      </c>
      <c r="M485" s="1">
        <f>L485+K485</f>
        <v>-1.49885240736721</v>
      </c>
      <c r="N485" s="1">
        <f>C485*25/(C485+2781)</f>
        <v>0.951227948806641</v>
      </c>
    </row>
    <row r="486" ht="14.55" spans="1:14">
      <c r="A486" s="10">
        <v>296</v>
      </c>
      <c r="B486" s="11" t="s">
        <v>536</v>
      </c>
      <c r="C486" s="12">
        <v>72</v>
      </c>
      <c r="D486" s="13">
        <v>60</v>
      </c>
      <c r="E486" s="22">
        <v>30</v>
      </c>
      <c r="F486" s="23">
        <v>20</v>
      </c>
      <c r="G486" s="24">
        <v>30</v>
      </c>
      <c r="H486" s="25">
        <v>25</v>
      </c>
      <c r="I486" s="29">
        <v>237</v>
      </c>
      <c r="J486" s="30">
        <v>39.5</v>
      </c>
      <c r="K486" s="1">
        <f>(G486/($G$604+$G$605)+E486/($E$604+$E$605)*N486)/2</f>
        <v>0.265342677889773</v>
      </c>
      <c r="L486" s="1">
        <f>(D486-$E$604-$E$605)/ABS(D486-$D$604)*(($C$604+$C$605)*2/(($C$604+$C$605)*2+110))</f>
        <v>-1.78605268853998</v>
      </c>
      <c r="M486" s="1">
        <f>L486+K486</f>
        <v>-1.52071001065021</v>
      </c>
      <c r="N486" s="1">
        <f>C486*25/(C486+2781)</f>
        <v>0.630914826498423</v>
      </c>
    </row>
    <row r="487" ht="14.55" spans="1:14">
      <c r="A487" s="10">
        <v>459</v>
      </c>
      <c r="B487" s="11" t="s">
        <v>537</v>
      </c>
      <c r="C487" s="12">
        <v>60</v>
      </c>
      <c r="D487" s="13">
        <v>62</v>
      </c>
      <c r="E487" s="22">
        <v>50</v>
      </c>
      <c r="F487" s="23">
        <v>62</v>
      </c>
      <c r="G487" s="24">
        <v>60</v>
      </c>
      <c r="H487" s="25">
        <v>40</v>
      </c>
      <c r="I487" s="29">
        <v>334</v>
      </c>
      <c r="J487" s="30">
        <v>55.67</v>
      </c>
      <c r="K487" s="1">
        <f>(G487/($G$604+$G$605)+E487/($E$604+$E$605)*N487)/2</f>
        <v>0.471016105764508</v>
      </c>
      <c r="L487" s="1">
        <f>(D487-$E$604-$E$605)/ABS(D487-$D$604)*(($C$604+$C$605)*2/(($C$604+$C$605)*2+110))</f>
        <v>-2.004488527021</v>
      </c>
      <c r="M487" s="1">
        <f>L487+K487</f>
        <v>-1.53347242125649</v>
      </c>
      <c r="N487" s="1">
        <f>C487*25/(C487+2781)</f>
        <v>0.527983104540655</v>
      </c>
    </row>
    <row r="488" ht="14.55" spans="1:14">
      <c r="A488" s="10">
        <v>522</v>
      </c>
      <c r="B488" s="11" t="s">
        <v>538</v>
      </c>
      <c r="C488" s="12">
        <v>45</v>
      </c>
      <c r="D488" s="13">
        <v>60</v>
      </c>
      <c r="E488" s="22">
        <v>32</v>
      </c>
      <c r="F488" s="23">
        <v>50</v>
      </c>
      <c r="G488" s="24">
        <v>32</v>
      </c>
      <c r="H488" s="25">
        <v>76</v>
      </c>
      <c r="I488" s="29">
        <v>295</v>
      </c>
      <c r="J488" s="30">
        <v>49.17</v>
      </c>
      <c r="K488" s="1">
        <f>(G488/($G$604+$G$605)+E488/($E$604+$E$605)*N488)/2</f>
        <v>0.244225334074151</v>
      </c>
      <c r="L488" s="1">
        <f>(D488-$E$604-$E$605)/ABS(D488-$D$604)*(($C$604+$C$605)*2/(($C$604+$C$605)*2+110))</f>
        <v>-1.78605268853998</v>
      </c>
      <c r="M488" s="1">
        <f>L488+K488</f>
        <v>-1.54182735446583</v>
      </c>
      <c r="N488" s="1">
        <f>C488*25/(C488+2781)</f>
        <v>0.398089171974522</v>
      </c>
    </row>
    <row r="489" ht="14.55" spans="1:14">
      <c r="A489" s="10">
        <v>21</v>
      </c>
      <c r="B489" s="11" t="s">
        <v>539</v>
      </c>
      <c r="C489" s="12">
        <v>40</v>
      </c>
      <c r="D489" s="13">
        <v>60</v>
      </c>
      <c r="E489" s="22">
        <v>30</v>
      </c>
      <c r="F489" s="23">
        <v>31</v>
      </c>
      <c r="G489" s="24">
        <v>31</v>
      </c>
      <c r="H489" s="25">
        <v>70</v>
      </c>
      <c r="I489" s="29">
        <v>262</v>
      </c>
      <c r="J489" s="30">
        <v>43.67</v>
      </c>
      <c r="K489" s="1">
        <f>(G489/($G$604+$G$605)+E489/($E$604+$E$605)*N489)/2</f>
        <v>0.227706047552681</v>
      </c>
      <c r="L489" s="1">
        <f>(D489-$E$604-$E$605)/ABS(D489-$D$604)*(($C$604+$C$605)*2/(($C$604+$C$605)*2+110))</f>
        <v>-1.78605268853998</v>
      </c>
      <c r="M489" s="1">
        <f>L489+K489</f>
        <v>-1.5583466409873</v>
      </c>
      <c r="N489" s="1">
        <f>C489*25/(C489+2781)</f>
        <v>0.354484225451967</v>
      </c>
    </row>
    <row r="490" ht="14.55" spans="1:14">
      <c r="A490" s="10">
        <v>453</v>
      </c>
      <c r="B490" s="11" t="s">
        <v>540</v>
      </c>
      <c r="C490" s="12">
        <v>48</v>
      </c>
      <c r="D490" s="13">
        <v>61</v>
      </c>
      <c r="E490" s="22">
        <v>40</v>
      </c>
      <c r="F490" s="23">
        <v>61</v>
      </c>
      <c r="G490" s="24">
        <v>40</v>
      </c>
      <c r="H490" s="25">
        <v>50</v>
      </c>
      <c r="I490" s="29">
        <v>300</v>
      </c>
      <c r="J490" s="30">
        <v>50</v>
      </c>
      <c r="K490" s="1">
        <f>(G490/($G$604+$G$605)+E490/($E$604+$E$605)*N490)/2</f>
        <v>0.310717233715416</v>
      </c>
      <c r="L490" s="1">
        <f>(D490-$E$604-$E$605)/ABS(D490-$D$604)*(($C$604+$C$605)*2/(($C$604+$C$605)*2+110))</f>
        <v>-1.88587115282942</v>
      </c>
      <c r="M490" s="1">
        <f>L490+K490</f>
        <v>-1.575153919114</v>
      </c>
      <c r="N490" s="1">
        <f>C490*25/(C490+2781)</f>
        <v>0.424178154825027</v>
      </c>
    </row>
    <row r="491" ht="14.55" spans="1:14">
      <c r="A491" s="10">
        <v>564</v>
      </c>
      <c r="B491" s="11" t="s">
        <v>541</v>
      </c>
      <c r="C491" s="12">
        <v>54</v>
      </c>
      <c r="D491" s="13">
        <v>78</v>
      </c>
      <c r="E491" s="22">
        <v>103</v>
      </c>
      <c r="F491" s="23">
        <v>53</v>
      </c>
      <c r="G491" s="24">
        <v>45</v>
      </c>
      <c r="H491" s="25">
        <v>22</v>
      </c>
      <c r="I491" s="29">
        <v>355</v>
      </c>
      <c r="J491" s="30">
        <v>59.17</v>
      </c>
      <c r="K491" s="1">
        <f>(G491/($G$604+$G$605)+E491/($E$604+$E$605)*N491)/2</f>
        <v>0.505606856466622</v>
      </c>
      <c r="L491" s="1">
        <f>(D491-$E$604-$E$605)/ABS(D491-$D$604)*(($C$604+$C$605)*2/(($C$604+$C$605)*2+110))</f>
        <v>-2.094201352424</v>
      </c>
      <c r="M491" s="1">
        <f>L491+K491</f>
        <v>-1.58859449595737</v>
      </c>
      <c r="N491" s="1">
        <f>C491*25/(C491+2781)</f>
        <v>0.476190476190476</v>
      </c>
    </row>
    <row r="492" ht="14.55" spans="1:14">
      <c r="A492" s="10">
        <v>391</v>
      </c>
      <c r="B492" s="11" t="s">
        <v>542</v>
      </c>
      <c r="C492" s="12">
        <v>64</v>
      </c>
      <c r="D492" s="13">
        <v>78</v>
      </c>
      <c r="E492" s="22">
        <v>52</v>
      </c>
      <c r="F492" s="23">
        <v>78</v>
      </c>
      <c r="G492" s="24">
        <v>52</v>
      </c>
      <c r="H492" s="25">
        <v>81</v>
      </c>
      <c r="I492" s="29">
        <v>405</v>
      </c>
      <c r="J492" s="30">
        <v>67.5</v>
      </c>
      <c r="K492" s="1">
        <f>(G492/($G$604+$G$605)+E492/($E$604+$E$605)*N492)/2</f>
        <v>0.441367310115547</v>
      </c>
      <c r="L492" s="1">
        <f>(D492-$E$604-$E$605)/ABS(D492-$D$604)*(($C$604+$C$605)*2/(($C$604+$C$605)*2+110))</f>
        <v>-2.094201352424</v>
      </c>
      <c r="M492" s="1">
        <f>L492+K492</f>
        <v>-1.65283404230845</v>
      </c>
      <c r="N492" s="1">
        <f>C492*25/(C492+2781)</f>
        <v>0.562390158172232</v>
      </c>
    </row>
    <row r="493" ht="14.55" spans="1:14">
      <c r="A493" s="10">
        <v>134</v>
      </c>
      <c r="B493" s="11" t="s">
        <v>543</v>
      </c>
      <c r="C493" s="12">
        <v>130</v>
      </c>
      <c r="D493" s="13">
        <v>65</v>
      </c>
      <c r="E493" s="22">
        <v>60</v>
      </c>
      <c r="F493" s="23">
        <v>110</v>
      </c>
      <c r="G493" s="24">
        <v>95</v>
      </c>
      <c r="H493" s="25">
        <v>65</v>
      </c>
      <c r="I493" s="29">
        <v>525</v>
      </c>
      <c r="J493" s="30">
        <v>87.5</v>
      </c>
      <c r="K493" s="1">
        <f>(G493/($G$604+$G$605)+E493/($E$604+$E$605)*N493)/2</f>
        <v>0.876974989473009</v>
      </c>
      <c r="L493" s="1">
        <f>(D493-$E$604-$E$605)/ABS(D493-$D$604)*(($C$604+$C$605)*2/(($C$604+$C$605)*2+110))</f>
        <v>-2.54714943772744</v>
      </c>
      <c r="M493" s="1">
        <f>L493+K493</f>
        <v>-1.67017444825443</v>
      </c>
      <c r="N493" s="1">
        <f>C493*25/(C493+2781)</f>
        <v>1.1164548265201</v>
      </c>
    </row>
    <row r="494" ht="14.55" spans="1:14">
      <c r="A494" s="10">
        <v>579</v>
      </c>
      <c r="B494" s="11" t="s">
        <v>544</v>
      </c>
      <c r="C494" s="12">
        <v>110</v>
      </c>
      <c r="D494" s="13">
        <v>65</v>
      </c>
      <c r="E494" s="22">
        <v>75</v>
      </c>
      <c r="F494" s="23">
        <v>125</v>
      </c>
      <c r="G494" s="24">
        <v>85</v>
      </c>
      <c r="H494" s="25">
        <v>30</v>
      </c>
      <c r="I494" s="29">
        <v>490</v>
      </c>
      <c r="J494" s="30">
        <v>81.67</v>
      </c>
      <c r="K494" s="1">
        <f>(G494/($G$604+$G$605)+E494/($E$604+$E$605)*N494)/2</f>
        <v>0.844072554303751</v>
      </c>
      <c r="L494" s="1">
        <f>(D494-$E$604-$E$605)/ABS(D494-$D$604)*(($C$604+$C$605)*2/(($C$604+$C$605)*2+110))</f>
        <v>-2.54714943772744</v>
      </c>
      <c r="M494" s="1">
        <f>L494+K494</f>
        <v>-1.70307688342369</v>
      </c>
      <c r="N494" s="1">
        <f>C494*25/(C494+2781)</f>
        <v>0.951227948806641</v>
      </c>
    </row>
    <row r="495" ht="14.55" spans="1:14">
      <c r="A495" s="10">
        <v>282</v>
      </c>
      <c r="B495" s="11" t="s">
        <v>545</v>
      </c>
      <c r="C495" s="12">
        <v>68</v>
      </c>
      <c r="D495" s="13">
        <v>65</v>
      </c>
      <c r="E495" s="22">
        <v>65</v>
      </c>
      <c r="F495" s="23">
        <v>125</v>
      </c>
      <c r="G495" s="24">
        <v>115</v>
      </c>
      <c r="H495" s="25">
        <v>80</v>
      </c>
      <c r="I495" s="29">
        <v>518</v>
      </c>
      <c r="J495" s="30">
        <v>86.33</v>
      </c>
      <c r="K495" s="1">
        <f>(G495/($G$604+$G$605)+E495/($E$604+$E$605)*N495)/2</f>
        <v>0.841251559752983</v>
      </c>
      <c r="L495" s="1">
        <f>(D495-$E$604-$E$605)/ABS(D495-$D$604)*(($C$604+$C$605)*2/(($C$604+$C$605)*2+110))</f>
        <v>-2.54714943772744</v>
      </c>
      <c r="M495" s="1">
        <f>L495+K495</f>
        <v>-1.70589787797446</v>
      </c>
      <c r="N495" s="1">
        <f>C495*25/(C495+2781)</f>
        <v>0.596700596700597</v>
      </c>
    </row>
    <row r="496" ht="14.55" spans="1:14">
      <c r="A496" s="10">
        <v>498</v>
      </c>
      <c r="B496" s="11" t="s">
        <v>546</v>
      </c>
      <c r="C496" s="12">
        <v>65</v>
      </c>
      <c r="D496" s="13">
        <v>63</v>
      </c>
      <c r="E496" s="22">
        <v>45</v>
      </c>
      <c r="F496" s="23">
        <v>45</v>
      </c>
      <c r="G496" s="24">
        <v>45</v>
      </c>
      <c r="H496" s="25">
        <v>45</v>
      </c>
      <c r="I496" s="29">
        <v>308</v>
      </c>
      <c r="J496" s="30">
        <v>51.33</v>
      </c>
      <c r="K496" s="1">
        <f>(G496/($G$604+$G$605)+E496/($E$604+$E$605)*N496)/2</f>
        <v>0.383965110127847</v>
      </c>
      <c r="L496" s="1">
        <f>(D496-$E$604-$E$605)/ABS(D496-$D$604)*(($C$604+$C$605)*2/(($C$604+$C$605)*2+110))</f>
        <v>-2.14776749999115</v>
      </c>
      <c r="M496" s="1">
        <f>L496+K496</f>
        <v>-1.76380238986331</v>
      </c>
      <c r="N496" s="1">
        <f>C496*25/(C496+2781)</f>
        <v>0.570976809557273</v>
      </c>
    </row>
    <row r="497" ht="14.55" spans="1:14">
      <c r="A497" s="10">
        <v>239</v>
      </c>
      <c r="B497" s="11" t="s">
        <v>547</v>
      </c>
      <c r="C497" s="12">
        <v>45</v>
      </c>
      <c r="D497" s="13">
        <v>63</v>
      </c>
      <c r="E497" s="22">
        <v>37</v>
      </c>
      <c r="F497" s="23">
        <v>65</v>
      </c>
      <c r="G497" s="24">
        <v>55</v>
      </c>
      <c r="H497" s="25">
        <v>95</v>
      </c>
      <c r="I497" s="29">
        <v>360</v>
      </c>
      <c r="J497" s="30">
        <v>60</v>
      </c>
      <c r="K497" s="1">
        <f>(G497/($G$604+$G$605)+E497/($E$604+$E$605)*N497)/2</f>
        <v>0.382438951771999</v>
      </c>
      <c r="L497" s="1">
        <f>(D497-$E$604-$E$605)/ABS(D497-$D$604)*(($C$604+$C$605)*2/(($C$604+$C$605)*2+110))</f>
        <v>-2.14776749999115</v>
      </c>
      <c r="M497" s="1">
        <f>L497+K497</f>
        <v>-1.76532854821915</v>
      </c>
      <c r="N497" s="1">
        <f>C497*25/(C497+2781)</f>
        <v>0.398089171974522</v>
      </c>
    </row>
    <row r="498" ht="14.55" spans="1:14">
      <c r="A498" s="10">
        <v>434</v>
      </c>
      <c r="B498" s="11" t="s">
        <v>548</v>
      </c>
      <c r="C498" s="12">
        <v>63</v>
      </c>
      <c r="D498" s="13">
        <v>63</v>
      </c>
      <c r="E498" s="22">
        <v>47</v>
      </c>
      <c r="F498" s="23">
        <v>41</v>
      </c>
      <c r="G498" s="24">
        <v>41</v>
      </c>
      <c r="H498" s="25">
        <v>74</v>
      </c>
      <c r="I498" s="29">
        <v>329</v>
      </c>
      <c r="J498" s="30">
        <v>54.83</v>
      </c>
      <c r="K498" s="1">
        <f>(G498/($G$604+$G$605)+E498/($E$604+$E$605)*N498)/2</f>
        <v>0.363473450556641</v>
      </c>
      <c r="L498" s="1">
        <f>(D498-$E$604-$E$605)/ABS(D498-$D$604)*(($C$604+$C$605)*2/(($C$604+$C$605)*2+110))</f>
        <v>-2.14776749999115</v>
      </c>
      <c r="M498" s="1">
        <f>L498+K498</f>
        <v>-1.78429404943451</v>
      </c>
      <c r="N498" s="1">
        <f>C498*25/(C498+2781)</f>
        <v>0.55379746835443</v>
      </c>
    </row>
    <row r="499" ht="14.55" spans="1:14">
      <c r="A499" s="10">
        <v>5</v>
      </c>
      <c r="B499" s="11" t="s">
        <v>549</v>
      </c>
      <c r="C499" s="12">
        <v>58</v>
      </c>
      <c r="D499" s="13">
        <v>64</v>
      </c>
      <c r="E499" s="22">
        <v>58</v>
      </c>
      <c r="F499" s="23">
        <v>80</v>
      </c>
      <c r="G499" s="24">
        <v>65</v>
      </c>
      <c r="H499" s="25">
        <v>80</v>
      </c>
      <c r="I499" s="29">
        <v>405</v>
      </c>
      <c r="J499" s="30">
        <v>67.5</v>
      </c>
      <c r="K499" s="1">
        <f>(G499/($G$604+$G$605)+E499/($E$604+$E$605)*N499)/2</f>
        <v>0.515601249896053</v>
      </c>
      <c r="L499" s="1">
        <f>(D499-$E$604-$E$605)/ABS(D499-$D$604)*(($C$604+$C$605)*2/(($C$604+$C$605)*2+110))</f>
        <v>-2.32429139172331</v>
      </c>
      <c r="M499" s="1">
        <f>L499+K499</f>
        <v>-1.80869014182726</v>
      </c>
      <c r="N499" s="1">
        <f>C499*25/(C499+2781)</f>
        <v>0.510743219443466</v>
      </c>
    </row>
    <row r="500" ht="14.55" spans="1:14">
      <c r="A500" s="10">
        <v>156</v>
      </c>
      <c r="B500" s="11" t="s">
        <v>550</v>
      </c>
      <c r="C500" s="12">
        <v>58</v>
      </c>
      <c r="D500" s="13">
        <v>64</v>
      </c>
      <c r="E500" s="22">
        <v>58</v>
      </c>
      <c r="F500" s="23">
        <v>80</v>
      </c>
      <c r="G500" s="24">
        <v>65</v>
      </c>
      <c r="H500" s="25">
        <v>80</v>
      </c>
      <c r="I500" s="29">
        <v>405</v>
      </c>
      <c r="J500" s="30">
        <v>67.5</v>
      </c>
      <c r="K500" s="1">
        <f>(G500/($G$604+$G$605)+E500/($E$604+$E$605)*N500)/2</f>
        <v>0.515601249896053</v>
      </c>
      <c r="L500" s="1">
        <f>(D500-$E$604-$E$605)/ABS(D500-$D$604)*(($C$604+$C$605)*2/(($C$604+$C$605)*2+110))</f>
        <v>-2.32429139172331</v>
      </c>
      <c r="M500" s="1">
        <f>L500+K500</f>
        <v>-1.80869014182726</v>
      </c>
      <c r="N500" s="1">
        <f>C500*25/(C500+2781)</f>
        <v>0.510743219443466</v>
      </c>
    </row>
    <row r="501" ht="14.55" spans="1:14">
      <c r="A501" s="10">
        <v>135</v>
      </c>
      <c r="B501" s="11" t="s">
        <v>551</v>
      </c>
      <c r="C501" s="12">
        <v>65</v>
      </c>
      <c r="D501" s="13">
        <v>65</v>
      </c>
      <c r="E501" s="22">
        <v>60</v>
      </c>
      <c r="F501" s="23">
        <v>110</v>
      </c>
      <c r="G501" s="24">
        <v>95</v>
      </c>
      <c r="H501" s="25">
        <v>130</v>
      </c>
      <c r="I501" s="29">
        <v>525</v>
      </c>
      <c r="J501" s="30">
        <v>87.5</v>
      </c>
      <c r="K501" s="1">
        <f>(G501/($G$604+$G$605)+E501/($E$604+$E$605)*N501)/2</f>
        <v>0.706501775931944</v>
      </c>
      <c r="L501" s="1">
        <f>(D501-$E$604-$E$605)/ABS(D501-$D$604)*(($C$604+$C$605)*2/(($C$604+$C$605)*2+110))</f>
        <v>-2.54714943772744</v>
      </c>
      <c r="M501" s="1">
        <f>L501+K501</f>
        <v>-1.8406476617955</v>
      </c>
      <c r="N501" s="1">
        <f>C501*25/(C501+2781)</f>
        <v>0.570976809557273</v>
      </c>
    </row>
    <row r="502" ht="14.55" spans="1:14">
      <c r="A502" s="10">
        <v>196</v>
      </c>
      <c r="B502" s="11" t="s">
        <v>552</v>
      </c>
      <c r="C502" s="12">
        <v>65</v>
      </c>
      <c r="D502" s="13">
        <v>65</v>
      </c>
      <c r="E502" s="22">
        <v>60</v>
      </c>
      <c r="F502" s="23">
        <v>130</v>
      </c>
      <c r="G502" s="24">
        <v>95</v>
      </c>
      <c r="H502" s="25">
        <v>110</v>
      </c>
      <c r="I502" s="29">
        <v>525</v>
      </c>
      <c r="J502" s="30">
        <v>87.5</v>
      </c>
      <c r="K502" s="1">
        <f>(G502/($G$604+$G$605)+E502/($E$604+$E$605)*N502)/2</f>
        <v>0.706501775931944</v>
      </c>
      <c r="L502" s="1">
        <f>(D502-$E$604-$E$605)/ABS(D502-$D$604)*(($C$604+$C$605)*2/(($C$604+$C$605)*2+110))</f>
        <v>-2.54714943772744</v>
      </c>
      <c r="M502" s="1">
        <f>L502+K502</f>
        <v>-1.8406476617955</v>
      </c>
      <c r="N502" s="1">
        <f>C502*25/(C502+2781)</f>
        <v>0.570976809557273</v>
      </c>
    </row>
    <row r="503" ht="14.55" spans="1:14">
      <c r="A503" s="10">
        <v>618</v>
      </c>
      <c r="B503" s="11" t="s">
        <v>553</v>
      </c>
      <c r="C503" s="12">
        <v>109</v>
      </c>
      <c r="D503" s="13">
        <v>66</v>
      </c>
      <c r="E503" s="22">
        <v>84</v>
      </c>
      <c r="F503" s="23">
        <v>81</v>
      </c>
      <c r="G503" s="24">
        <v>99</v>
      </c>
      <c r="H503" s="25">
        <v>32</v>
      </c>
      <c r="I503" s="29">
        <v>471</v>
      </c>
      <c r="J503" s="30">
        <v>78.5</v>
      </c>
      <c r="K503" s="1">
        <f>(G503/($G$604+$G$605)+E503/($E$604+$E$605)*N503)/2</f>
        <v>0.962842803864703</v>
      </c>
      <c r="L503" s="1">
        <f>(D503-$E$604-$E$605)/ABS(D503-$D$604)*(($C$604+$C$605)*2/(($C$604+$C$605)*2+110))</f>
        <v>-2.83734025346531</v>
      </c>
      <c r="M503" s="1">
        <f>L503+K503</f>
        <v>-1.87449744960061</v>
      </c>
      <c r="N503" s="1">
        <f>C503*25/(C503+2781)</f>
        <v>0.942906574394464</v>
      </c>
    </row>
    <row r="504" ht="14.55" spans="1:14">
      <c r="A504" s="10">
        <v>366</v>
      </c>
      <c r="B504" s="11" t="s">
        <v>554</v>
      </c>
      <c r="C504" s="12">
        <v>35</v>
      </c>
      <c r="D504" s="13">
        <v>64</v>
      </c>
      <c r="E504" s="22">
        <v>85</v>
      </c>
      <c r="F504" s="23">
        <v>74</v>
      </c>
      <c r="G504" s="24">
        <v>55</v>
      </c>
      <c r="H504" s="25">
        <v>32</v>
      </c>
      <c r="I504" s="29">
        <v>345</v>
      </c>
      <c r="J504" s="30">
        <v>57.5</v>
      </c>
      <c r="K504" s="1">
        <f>(G504/($G$604+$G$605)+E504/($E$604+$E$605)*N504)/2</f>
        <v>0.443288191580966</v>
      </c>
      <c r="L504" s="1">
        <f>(D504-$E$604-$E$605)/ABS(D504-$D$604)*(($C$604+$C$605)*2/(($C$604+$C$605)*2+110))</f>
        <v>-2.32429139172331</v>
      </c>
      <c r="M504" s="1">
        <f>L504+K504</f>
        <v>-1.88100320014235</v>
      </c>
      <c r="N504" s="1">
        <f>C504*25/(C504+2781)</f>
        <v>0.310724431818182</v>
      </c>
    </row>
    <row r="505" ht="14.55" spans="1:14">
      <c r="A505" s="10">
        <v>246</v>
      </c>
      <c r="B505" s="11" t="s">
        <v>555</v>
      </c>
      <c r="C505" s="12">
        <v>50</v>
      </c>
      <c r="D505" s="13">
        <v>64</v>
      </c>
      <c r="E505" s="22">
        <v>50</v>
      </c>
      <c r="F505" s="23">
        <v>45</v>
      </c>
      <c r="G505" s="24">
        <v>50</v>
      </c>
      <c r="H505" s="25">
        <v>41</v>
      </c>
      <c r="I505" s="29">
        <v>300</v>
      </c>
      <c r="J505" s="30">
        <v>50</v>
      </c>
      <c r="K505" s="1">
        <f>(G505/($G$604+$G$605)+E505/($E$604+$E$605)*N505)/2</f>
        <v>0.392918180511993</v>
      </c>
      <c r="L505" s="1">
        <f>(D505-$E$604-$E$605)/ABS(D505-$D$604)*(($C$604+$C$605)*2/(($C$604+$C$605)*2+110))</f>
        <v>-2.32429139172331</v>
      </c>
      <c r="M505" s="1">
        <f>L505+K505</f>
        <v>-1.93137321121132</v>
      </c>
      <c r="N505" s="1">
        <f>C505*25/(C505+2781)</f>
        <v>0.441540091840339</v>
      </c>
    </row>
    <row r="506" ht="14.55" spans="1:14">
      <c r="A506" s="10">
        <v>44</v>
      </c>
      <c r="B506" s="11" t="s">
        <v>556</v>
      </c>
      <c r="C506" s="12">
        <v>60</v>
      </c>
      <c r="D506" s="13">
        <v>65</v>
      </c>
      <c r="E506" s="22">
        <v>70</v>
      </c>
      <c r="F506" s="23">
        <v>85</v>
      </c>
      <c r="G506" s="24">
        <v>75</v>
      </c>
      <c r="H506" s="25">
        <v>40</v>
      </c>
      <c r="I506" s="29">
        <v>395</v>
      </c>
      <c r="J506" s="30">
        <v>65.83</v>
      </c>
      <c r="K506" s="1">
        <f>(G506/($G$604+$G$605)+E506/($E$604+$E$605)*N506)/2</f>
        <v>0.60939584344593</v>
      </c>
      <c r="L506" s="1">
        <f>(D506-$E$604-$E$605)/ABS(D506-$D$604)*(($C$604+$C$605)*2/(($C$604+$C$605)*2+110))</f>
        <v>-2.54714943772744</v>
      </c>
      <c r="M506" s="1">
        <f>L506+K506</f>
        <v>-1.93775359428151</v>
      </c>
      <c r="N506" s="1">
        <f>C506*25/(C506+2781)</f>
        <v>0.527983104540655</v>
      </c>
    </row>
    <row r="507" ht="14.55" spans="1:14">
      <c r="A507" s="10">
        <v>49</v>
      </c>
      <c r="B507" s="11" t="s">
        <v>557</v>
      </c>
      <c r="C507" s="12">
        <v>70</v>
      </c>
      <c r="D507" s="13">
        <v>65</v>
      </c>
      <c r="E507" s="22">
        <v>60</v>
      </c>
      <c r="F507" s="23">
        <v>90</v>
      </c>
      <c r="G507" s="24">
        <v>75</v>
      </c>
      <c r="H507" s="25">
        <v>90</v>
      </c>
      <c r="I507" s="29">
        <v>450</v>
      </c>
      <c r="J507" s="30">
        <v>75</v>
      </c>
      <c r="K507" s="1">
        <f>(G507/($G$604+$G$605)+E507/($E$604+$E$605)*N507)/2</f>
        <v>0.608720618478401</v>
      </c>
      <c r="L507" s="1">
        <f>(D507-$E$604-$E$605)/ABS(D507-$D$604)*(($C$604+$C$605)*2/(($C$604+$C$605)*2+110))</f>
        <v>-2.54714943772744</v>
      </c>
      <c r="M507" s="1">
        <f>L507+K507</f>
        <v>-1.93842881924904</v>
      </c>
      <c r="N507" s="1">
        <f>C507*25/(C507+2781)</f>
        <v>0.61381971238162</v>
      </c>
    </row>
    <row r="508" ht="14.55" spans="1:14">
      <c r="A508" s="10">
        <v>147</v>
      </c>
      <c r="B508" s="11" t="s">
        <v>558</v>
      </c>
      <c r="C508" s="12">
        <v>41</v>
      </c>
      <c r="D508" s="13">
        <v>64</v>
      </c>
      <c r="E508" s="22">
        <v>45</v>
      </c>
      <c r="F508" s="23">
        <v>50</v>
      </c>
      <c r="G508" s="24">
        <v>50</v>
      </c>
      <c r="H508" s="25">
        <v>50</v>
      </c>
      <c r="I508" s="29">
        <v>300</v>
      </c>
      <c r="J508" s="30">
        <v>50</v>
      </c>
      <c r="K508" s="1">
        <f>(G508/($G$604+$G$605)+E508/($E$604+$E$605)*N508)/2</f>
        <v>0.363060916071458</v>
      </c>
      <c r="L508" s="1">
        <f>(D508-$E$604-$E$605)/ABS(D508-$D$604)*(($C$604+$C$605)*2/(($C$604+$C$605)*2+110))</f>
        <v>-2.32429139172331</v>
      </c>
      <c r="M508" s="1">
        <f>L508+K508</f>
        <v>-1.96123047565186</v>
      </c>
      <c r="N508" s="1">
        <f>C508*25/(C508+2781)</f>
        <v>0.363217576187101</v>
      </c>
    </row>
    <row r="509" ht="14.55" spans="1:14">
      <c r="A509" s="10">
        <v>94</v>
      </c>
      <c r="B509" s="11" t="s">
        <v>559</v>
      </c>
      <c r="C509" s="12">
        <v>60</v>
      </c>
      <c r="D509" s="13">
        <v>65</v>
      </c>
      <c r="E509" s="22">
        <v>60</v>
      </c>
      <c r="F509" s="23">
        <v>130</v>
      </c>
      <c r="G509" s="24">
        <v>75</v>
      </c>
      <c r="H509" s="25">
        <v>110</v>
      </c>
      <c r="I509" s="29">
        <v>500</v>
      </c>
      <c r="J509" s="30">
        <v>83.33</v>
      </c>
      <c r="K509" s="1">
        <f>(G509/($G$604+$G$605)+E509/($E$604+$E$605)*N509)/2</f>
        <v>0.581894895125537</v>
      </c>
      <c r="L509" s="1">
        <f>(D509-$E$604-$E$605)/ABS(D509-$D$604)*(($C$604+$C$605)*2/(($C$604+$C$605)*2+110))</f>
        <v>-2.54714943772744</v>
      </c>
      <c r="M509" s="1">
        <f>L509+K509</f>
        <v>-1.96525454260191</v>
      </c>
      <c r="N509" s="1">
        <f>C509*25/(C509+2781)</f>
        <v>0.527983104540655</v>
      </c>
    </row>
    <row r="510" ht="14.55" spans="1:14">
      <c r="A510" s="10">
        <v>583</v>
      </c>
      <c r="B510" s="11" t="s">
        <v>560</v>
      </c>
      <c r="C510" s="12">
        <v>51</v>
      </c>
      <c r="D510" s="13">
        <v>65</v>
      </c>
      <c r="E510" s="22">
        <v>65</v>
      </c>
      <c r="F510" s="23">
        <v>80</v>
      </c>
      <c r="G510" s="24">
        <v>75</v>
      </c>
      <c r="H510" s="25">
        <v>59</v>
      </c>
      <c r="I510" s="29">
        <v>395</v>
      </c>
      <c r="J510" s="30">
        <v>65.83</v>
      </c>
      <c r="K510" s="1">
        <f>(G510/($G$604+$G$605)+E510/($E$604+$E$605)*N510)/2</f>
        <v>0.569314813548784</v>
      </c>
      <c r="L510" s="1">
        <f>(D510-$E$604-$E$605)/ABS(D510-$D$604)*(($C$604+$C$605)*2/(($C$604+$C$605)*2+110))</f>
        <v>-2.54714943772744</v>
      </c>
      <c r="M510" s="1">
        <f>L510+K510</f>
        <v>-1.97783462417866</v>
      </c>
      <c r="N510" s="1">
        <f>C510*25/(C510+2781)</f>
        <v>0.45021186440678</v>
      </c>
    </row>
    <row r="511" ht="14.55" spans="1:14">
      <c r="A511" s="10">
        <v>301</v>
      </c>
      <c r="B511" s="11" t="s">
        <v>561</v>
      </c>
      <c r="C511" s="12">
        <v>70</v>
      </c>
      <c r="D511" s="13">
        <v>65</v>
      </c>
      <c r="E511" s="22">
        <v>65</v>
      </c>
      <c r="F511" s="23">
        <v>55</v>
      </c>
      <c r="G511" s="24">
        <v>55</v>
      </c>
      <c r="H511" s="25">
        <v>70</v>
      </c>
      <c r="I511" s="29">
        <v>380</v>
      </c>
      <c r="J511" s="30">
        <v>63.33</v>
      </c>
      <c r="K511" s="1">
        <f>(G511/($G$604+$G$605)+E511/($E$604+$E$605)*N511)/2</f>
        <v>0.513536114863823</v>
      </c>
      <c r="L511" s="1">
        <f>(D511-$E$604-$E$605)/ABS(D511-$D$604)*(($C$604+$C$605)*2/(($C$604+$C$605)*2+110))</f>
        <v>-2.54714943772744</v>
      </c>
      <c r="M511" s="1">
        <f>L511+K511</f>
        <v>-2.03361332286362</v>
      </c>
      <c r="N511" s="1">
        <f>C511*25/(C511+2781)</f>
        <v>0.61381971238162</v>
      </c>
    </row>
    <row r="512" ht="14.55" spans="1:14">
      <c r="A512" s="10">
        <v>536</v>
      </c>
      <c r="B512" s="11" t="s">
        <v>562</v>
      </c>
      <c r="C512" s="12">
        <v>75</v>
      </c>
      <c r="D512" s="13">
        <v>65</v>
      </c>
      <c r="E512" s="22">
        <v>55</v>
      </c>
      <c r="F512" s="23">
        <v>65</v>
      </c>
      <c r="G512" s="24">
        <v>55</v>
      </c>
      <c r="H512" s="25">
        <v>69</v>
      </c>
      <c r="I512" s="29">
        <v>384</v>
      </c>
      <c r="J512" s="30">
        <v>64</v>
      </c>
      <c r="K512" s="1">
        <f>(G512/($G$604+$G$605)+E512/($E$604+$E$605)*N512)/2</f>
        <v>0.493794760627773</v>
      </c>
      <c r="L512" s="1">
        <f>(D512-$E$604-$E$605)/ABS(D512-$D$604)*(($C$604+$C$605)*2/(($C$604+$C$605)*2+110))</f>
        <v>-2.54714943772744</v>
      </c>
      <c r="M512" s="1">
        <f>L512+K512</f>
        <v>-2.05335467709967</v>
      </c>
      <c r="N512" s="1">
        <f>C512*25/(C512+2781)</f>
        <v>0.656512605042017</v>
      </c>
    </row>
    <row r="513" ht="14.55" spans="1:14">
      <c r="A513" s="10">
        <v>117</v>
      </c>
      <c r="B513" s="11" t="s">
        <v>563</v>
      </c>
      <c r="C513" s="12">
        <v>55</v>
      </c>
      <c r="D513" s="13">
        <v>65</v>
      </c>
      <c r="E513" s="22">
        <v>95</v>
      </c>
      <c r="F513" s="23">
        <v>95</v>
      </c>
      <c r="G513" s="24">
        <v>45</v>
      </c>
      <c r="H513" s="25">
        <v>85</v>
      </c>
      <c r="I513" s="29">
        <v>440</v>
      </c>
      <c r="J513" s="30">
        <v>73.33</v>
      </c>
      <c r="K513" s="1">
        <f>(G513/($G$604+$G$605)+E513/($E$604+$E$605)*N513)/2</f>
        <v>0.490043175555672</v>
      </c>
      <c r="L513" s="1">
        <f>(D513-$E$604-$E$605)/ABS(D513-$D$604)*(($C$604+$C$605)*2/(($C$604+$C$605)*2+110))</f>
        <v>-2.54714943772744</v>
      </c>
      <c r="M513" s="1">
        <f>L513+K513</f>
        <v>-2.05710626217177</v>
      </c>
      <c r="N513" s="1">
        <f>C513*25/(C513+2781)</f>
        <v>0.484837799717913</v>
      </c>
    </row>
    <row r="514" ht="14.55" spans="1:14">
      <c r="A514" s="10">
        <v>79</v>
      </c>
      <c r="B514" s="11" t="s">
        <v>564</v>
      </c>
      <c r="C514" s="12">
        <v>90</v>
      </c>
      <c r="D514" s="13">
        <v>65</v>
      </c>
      <c r="E514" s="22">
        <v>65</v>
      </c>
      <c r="F514" s="23">
        <v>40</v>
      </c>
      <c r="G514" s="24">
        <v>40</v>
      </c>
      <c r="H514" s="25">
        <v>15</v>
      </c>
      <c r="I514" s="29">
        <v>315</v>
      </c>
      <c r="J514" s="30">
        <v>52.5</v>
      </c>
      <c r="K514" s="1">
        <f>(G514/($G$604+$G$605)+E514/($E$604+$E$605)*N514)/2</f>
        <v>0.487673334811888</v>
      </c>
      <c r="L514" s="1">
        <f>(D514-$E$604-$E$605)/ABS(D514-$D$604)*(($C$604+$C$605)*2/(($C$604+$C$605)*2+110))</f>
        <v>-2.54714943772744</v>
      </c>
      <c r="M514" s="1">
        <f>L514+K514</f>
        <v>-2.05947610291555</v>
      </c>
      <c r="N514" s="1">
        <f>C514*25/(C514+2781)</f>
        <v>0.783699059561129</v>
      </c>
    </row>
    <row r="515" ht="14.55" spans="1:14">
      <c r="A515" s="10">
        <v>83</v>
      </c>
      <c r="B515" s="11" t="s">
        <v>565</v>
      </c>
      <c r="C515" s="12">
        <v>52</v>
      </c>
      <c r="D515" s="13">
        <v>65</v>
      </c>
      <c r="E515" s="22">
        <v>55</v>
      </c>
      <c r="F515" s="23">
        <v>58</v>
      </c>
      <c r="G515" s="24">
        <v>62</v>
      </c>
      <c r="H515" s="25">
        <v>60</v>
      </c>
      <c r="I515" s="29">
        <v>352</v>
      </c>
      <c r="J515" s="30">
        <v>58.67</v>
      </c>
      <c r="K515" s="1">
        <f>(G515/($G$604+$G$605)+E515/($E$604+$E$605)*N515)/2</f>
        <v>0.476086437255381</v>
      </c>
      <c r="L515" s="1">
        <f>(D515-$E$604-$E$605)/ABS(D515-$D$604)*(($C$604+$C$605)*2/(($C$604+$C$605)*2+110))</f>
        <v>-2.54714943772744</v>
      </c>
      <c r="M515" s="1">
        <f>L515+K515</f>
        <v>-2.07106300047206</v>
      </c>
      <c r="N515" s="1">
        <f>C515*25/(C515+2781)</f>
        <v>0.458877515001765</v>
      </c>
    </row>
    <row r="516" ht="14.55" spans="1:14">
      <c r="A516" s="10">
        <v>61</v>
      </c>
      <c r="B516" s="11" t="s">
        <v>566</v>
      </c>
      <c r="C516" s="12">
        <v>65</v>
      </c>
      <c r="D516" s="13">
        <v>65</v>
      </c>
      <c r="E516" s="22">
        <v>65</v>
      </c>
      <c r="F516" s="23">
        <v>50</v>
      </c>
      <c r="G516" s="24">
        <v>50</v>
      </c>
      <c r="H516" s="25">
        <v>90</v>
      </c>
      <c r="I516" s="29">
        <v>385</v>
      </c>
      <c r="J516" s="30">
        <v>64.17</v>
      </c>
      <c r="K516" s="1">
        <f>(G516/($G$604+$G$605)+E516/($E$604+$E$605)*N516)/2</f>
        <v>0.471238429144034</v>
      </c>
      <c r="L516" s="1">
        <f>(D516-$E$604-$E$605)/ABS(D516-$D$604)*(($C$604+$C$605)*2/(($C$604+$C$605)*2+110))</f>
        <v>-2.54714943772744</v>
      </c>
      <c r="M516" s="1">
        <f>L516+K516</f>
        <v>-2.07591100858341</v>
      </c>
      <c r="N516" s="1">
        <f>C516*25/(C516+2781)</f>
        <v>0.570976809557273</v>
      </c>
    </row>
    <row r="517" ht="14.55" spans="1:14">
      <c r="A517" s="10">
        <v>253</v>
      </c>
      <c r="B517" s="11" t="s">
        <v>567</v>
      </c>
      <c r="C517" s="12">
        <v>50</v>
      </c>
      <c r="D517" s="13">
        <v>65</v>
      </c>
      <c r="E517" s="22">
        <v>45</v>
      </c>
      <c r="F517" s="23">
        <v>85</v>
      </c>
      <c r="G517" s="24">
        <v>65</v>
      </c>
      <c r="H517" s="25">
        <v>95</v>
      </c>
      <c r="I517" s="29">
        <v>405</v>
      </c>
      <c r="J517" s="30">
        <v>67.5</v>
      </c>
      <c r="K517" s="1">
        <f>(G517/($G$604+$G$605)+E517/($E$604+$E$605)*N517)/2</f>
        <v>0.46479681718164</v>
      </c>
      <c r="L517" s="1">
        <f>(D517-$E$604-$E$605)/ABS(D517-$D$604)*(($C$604+$C$605)*2/(($C$604+$C$605)*2+110))</f>
        <v>-2.54714943772744</v>
      </c>
      <c r="M517" s="1">
        <f>L517+K517</f>
        <v>-2.0823526205458</v>
      </c>
      <c r="N517" s="1">
        <f>C517*25/(C517+2781)</f>
        <v>0.441540091840339</v>
      </c>
    </row>
    <row r="518" ht="14.55" spans="1:14">
      <c r="A518" s="10">
        <v>109</v>
      </c>
      <c r="B518" s="11" t="s">
        <v>568</v>
      </c>
      <c r="C518" s="12">
        <v>40</v>
      </c>
      <c r="D518" s="13">
        <v>65</v>
      </c>
      <c r="E518" s="22">
        <v>95</v>
      </c>
      <c r="F518" s="23">
        <v>60</v>
      </c>
      <c r="G518" s="24">
        <v>45</v>
      </c>
      <c r="H518" s="25">
        <v>35</v>
      </c>
      <c r="I518" s="29">
        <v>340</v>
      </c>
      <c r="J518" s="30">
        <v>56.67</v>
      </c>
      <c r="K518" s="1">
        <f>(G518/($G$604+$G$605)+E518/($E$604+$E$605)*N518)/2</f>
        <v>0.425541025117241</v>
      </c>
      <c r="L518" s="1">
        <f>(D518-$E$604-$E$605)/ABS(D518-$D$604)*(($C$604+$C$605)*2/(($C$604+$C$605)*2+110))</f>
        <v>-2.54714943772744</v>
      </c>
      <c r="M518" s="1">
        <f>L518+K518</f>
        <v>-2.1216084126102</v>
      </c>
      <c r="N518" s="1">
        <f>C518*25/(C518+2781)</f>
        <v>0.354484225451967</v>
      </c>
    </row>
    <row r="519" ht="14.55" spans="1:14">
      <c r="A519" s="10">
        <v>158</v>
      </c>
      <c r="B519" s="11" t="s">
        <v>569</v>
      </c>
      <c r="C519" s="12">
        <v>50</v>
      </c>
      <c r="D519" s="13">
        <v>65</v>
      </c>
      <c r="E519" s="22">
        <v>64</v>
      </c>
      <c r="F519" s="23">
        <v>44</v>
      </c>
      <c r="G519" s="24">
        <v>48</v>
      </c>
      <c r="H519" s="25">
        <v>43</v>
      </c>
      <c r="I519" s="29">
        <v>314</v>
      </c>
      <c r="J519" s="30">
        <v>52.33</v>
      </c>
      <c r="K519" s="1">
        <f>(G519/($G$604+$G$605)+E519/($E$604+$E$605)*N519)/2</f>
        <v>0.413998907278674</v>
      </c>
      <c r="L519" s="1">
        <f>(D519-$E$604-$E$605)/ABS(D519-$D$604)*(($C$604+$C$605)*2/(($C$604+$C$605)*2+110))</f>
        <v>-2.54714943772744</v>
      </c>
      <c r="M519" s="1">
        <f>L519+K519</f>
        <v>-2.13315053044877</v>
      </c>
      <c r="N519" s="1">
        <f>C519*25/(C519+2781)</f>
        <v>0.441540091840339</v>
      </c>
    </row>
    <row r="520" ht="14.55" spans="1:14">
      <c r="A520" s="10">
        <v>204</v>
      </c>
      <c r="B520" s="11" t="s">
        <v>570</v>
      </c>
      <c r="C520" s="12">
        <v>50</v>
      </c>
      <c r="D520" s="13">
        <v>65</v>
      </c>
      <c r="E520" s="22">
        <v>90</v>
      </c>
      <c r="F520" s="23">
        <v>35</v>
      </c>
      <c r="G520" s="24">
        <v>35</v>
      </c>
      <c r="H520" s="25">
        <v>15</v>
      </c>
      <c r="I520" s="29">
        <v>290</v>
      </c>
      <c r="J520" s="30">
        <v>48.33</v>
      </c>
      <c r="K520" s="1">
        <f>(G520/($G$604+$G$605)+E520/($E$604+$E$605)*N520)/2</f>
        <v>0.40153397443926</v>
      </c>
      <c r="L520" s="1">
        <f>(D520-$E$604-$E$605)/ABS(D520-$D$604)*(($C$604+$C$605)*2/(($C$604+$C$605)*2+110))</f>
        <v>-2.54714943772744</v>
      </c>
      <c r="M520" s="1">
        <f>L520+K520</f>
        <v>-2.14561546328818</v>
      </c>
      <c r="N520" s="1">
        <f>C520*25/(C520+2781)</f>
        <v>0.441540091840339</v>
      </c>
    </row>
    <row r="521" ht="14.55" spans="1:14">
      <c r="A521" s="10">
        <v>633</v>
      </c>
      <c r="B521" s="11" t="s">
        <v>571</v>
      </c>
      <c r="C521" s="12">
        <v>52</v>
      </c>
      <c r="D521" s="13">
        <v>65</v>
      </c>
      <c r="E521" s="22">
        <v>50</v>
      </c>
      <c r="F521" s="23">
        <v>45</v>
      </c>
      <c r="G521" s="24">
        <v>50</v>
      </c>
      <c r="H521" s="25">
        <v>38</v>
      </c>
      <c r="I521" s="29">
        <v>300</v>
      </c>
      <c r="J521" s="30">
        <v>50</v>
      </c>
      <c r="K521" s="1">
        <f>(G521/($G$604+$G$605)+E521/($E$604+$E$605)*N521)/2</f>
        <v>0.397433434639168</v>
      </c>
      <c r="L521" s="1">
        <f>(D521-$E$604-$E$605)/ABS(D521-$D$604)*(($C$604+$C$605)*2/(($C$604+$C$605)*2+110))</f>
        <v>-2.54714943772744</v>
      </c>
      <c r="M521" s="1">
        <f>L521+K521</f>
        <v>-2.14971600308827</v>
      </c>
      <c r="N521" s="1">
        <f>C521*25/(C521+2781)</f>
        <v>0.458877515001765</v>
      </c>
    </row>
    <row r="522" ht="14.55" spans="1:14">
      <c r="A522" s="10">
        <v>557</v>
      </c>
      <c r="B522" s="11" t="s">
        <v>572</v>
      </c>
      <c r="C522" s="12">
        <v>50</v>
      </c>
      <c r="D522" s="13">
        <v>65</v>
      </c>
      <c r="E522" s="22">
        <v>85</v>
      </c>
      <c r="F522" s="23">
        <v>35</v>
      </c>
      <c r="G522" s="24">
        <v>35</v>
      </c>
      <c r="H522" s="25">
        <v>55</v>
      </c>
      <c r="I522" s="29">
        <v>325</v>
      </c>
      <c r="J522" s="30">
        <v>54.17</v>
      </c>
      <c r="K522" s="1">
        <f>(G522/($G$604+$G$605)+E522/($E$604+$E$605)*N522)/2</f>
        <v>0.390034770068272</v>
      </c>
      <c r="L522" s="1">
        <f>(D522-$E$604-$E$605)/ABS(D522-$D$604)*(($C$604+$C$605)*2/(($C$604+$C$605)*2+110))</f>
        <v>-2.54714943772744</v>
      </c>
      <c r="M522" s="1">
        <f>L522+K522</f>
        <v>-2.15711466765917</v>
      </c>
      <c r="N522" s="1">
        <f>C522*25/(C522+2781)</f>
        <v>0.441540091840339</v>
      </c>
    </row>
    <row r="523" ht="14.55" spans="1:14">
      <c r="A523" s="10">
        <v>441</v>
      </c>
      <c r="B523" s="11" t="s">
        <v>573</v>
      </c>
      <c r="C523" s="12">
        <v>76</v>
      </c>
      <c r="D523" s="13">
        <v>65</v>
      </c>
      <c r="E523" s="22">
        <v>45</v>
      </c>
      <c r="F523" s="23">
        <v>92</v>
      </c>
      <c r="G523" s="24">
        <v>42</v>
      </c>
      <c r="H523" s="25">
        <v>91</v>
      </c>
      <c r="I523" s="29">
        <v>411</v>
      </c>
      <c r="J523" s="30">
        <v>68.5</v>
      </c>
      <c r="K523" s="1">
        <f>(G523/($G$604+$G$605)+E523/($E$604+$E$605)*N523)/2</f>
        <v>0.389335486175927</v>
      </c>
      <c r="L523" s="1">
        <f>(D523-$E$604-$E$605)/ABS(D523-$D$604)*(($C$604+$C$605)*2/(($C$604+$C$605)*2+110))</f>
        <v>-2.54714943772744</v>
      </c>
      <c r="M523" s="1">
        <f>L523+K523</f>
        <v>-2.15781395155152</v>
      </c>
      <c r="N523" s="1">
        <f>C523*25/(C523+2781)</f>
        <v>0.665033251662583</v>
      </c>
    </row>
    <row r="524" ht="14.55" spans="1:14">
      <c r="A524" s="10">
        <v>193</v>
      </c>
      <c r="B524" s="11" t="s">
        <v>574</v>
      </c>
      <c r="C524" s="12">
        <v>65</v>
      </c>
      <c r="D524" s="13">
        <v>65</v>
      </c>
      <c r="E524" s="22">
        <v>45</v>
      </c>
      <c r="F524" s="23">
        <v>75</v>
      </c>
      <c r="G524" s="24">
        <v>45</v>
      </c>
      <c r="H524" s="25">
        <v>95</v>
      </c>
      <c r="I524" s="29">
        <v>390</v>
      </c>
      <c r="J524" s="30">
        <v>65</v>
      </c>
      <c r="K524" s="1">
        <f>(G524/($G$604+$G$605)+E524/($E$604+$E$605)*N524)/2</f>
        <v>0.383965110127847</v>
      </c>
      <c r="L524" s="1">
        <f>(D524-$E$604-$E$605)/ABS(D524-$D$604)*(($C$604+$C$605)*2/(($C$604+$C$605)*2+110))</f>
        <v>-2.54714943772744</v>
      </c>
      <c r="M524" s="1">
        <f>L524+K524</f>
        <v>-2.16318432759959</v>
      </c>
      <c r="N524" s="1">
        <f>C524*25/(C524+2781)</f>
        <v>0.570976809557273</v>
      </c>
    </row>
    <row r="525" ht="14.55" spans="1:14">
      <c r="A525" s="10">
        <v>596</v>
      </c>
      <c r="B525" s="11" t="s">
        <v>575</v>
      </c>
      <c r="C525" s="12">
        <v>70</v>
      </c>
      <c r="D525" s="13">
        <v>77</v>
      </c>
      <c r="E525" s="22">
        <v>60</v>
      </c>
      <c r="F525" s="23">
        <v>97</v>
      </c>
      <c r="G525" s="24">
        <v>60</v>
      </c>
      <c r="H525" s="25">
        <v>108</v>
      </c>
      <c r="I525" s="29">
        <v>472</v>
      </c>
      <c r="J525" s="30">
        <v>78.67</v>
      </c>
      <c r="K525" s="1">
        <f>(G525/($G$604+$G$605)+E525/($E$604+$E$605)*N525)/2</f>
        <v>0.525342777437766</v>
      </c>
      <c r="L525" s="1">
        <f>(D525-$E$604-$E$605)/ABS(D525-$D$604)*(($C$604+$C$605)*2/(($C$604+$C$605)*2+110))</f>
        <v>-2.71524146427676</v>
      </c>
      <c r="M525" s="1">
        <f>L525+K525</f>
        <v>-2.189898686839</v>
      </c>
      <c r="N525" s="1">
        <f>C525*25/(C525+2781)</f>
        <v>0.61381971238162</v>
      </c>
    </row>
    <row r="526" ht="14.55" spans="1:14">
      <c r="A526" s="10">
        <v>394</v>
      </c>
      <c r="B526" s="11" t="s">
        <v>576</v>
      </c>
      <c r="C526" s="12">
        <v>64</v>
      </c>
      <c r="D526" s="13">
        <v>66</v>
      </c>
      <c r="E526" s="22">
        <v>68</v>
      </c>
      <c r="F526" s="23">
        <v>81</v>
      </c>
      <c r="G526" s="24">
        <v>76</v>
      </c>
      <c r="H526" s="25">
        <v>50</v>
      </c>
      <c r="I526" s="29">
        <v>405</v>
      </c>
      <c r="J526" s="30">
        <v>67.5</v>
      </c>
      <c r="K526" s="1">
        <f>(G526/($G$604+$G$605)+E526/($E$604+$E$605)*N526)/2</f>
        <v>0.621640818193285</v>
      </c>
      <c r="L526" s="1">
        <f>(D526-$E$604-$E$605)/ABS(D526-$D$604)*(($C$604+$C$605)*2/(($C$604+$C$605)*2+110))</f>
        <v>-2.83734025346531</v>
      </c>
      <c r="M526" s="1">
        <f>L526+K526</f>
        <v>-2.21569943527203</v>
      </c>
      <c r="N526" s="1">
        <f>C526*25/(C526+2781)</f>
        <v>0.562390158172232</v>
      </c>
    </row>
    <row r="527" ht="14.55" spans="1:14">
      <c r="A527" s="10">
        <v>570</v>
      </c>
      <c r="B527" s="11" t="s">
        <v>577</v>
      </c>
      <c r="C527" s="12">
        <v>40</v>
      </c>
      <c r="D527" s="13">
        <v>65</v>
      </c>
      <c r="E527" s="22">
        <v>40</v>
      </c>
      <c r="F527" s="23">
        <v>80</v>
      </c>
      <c r="G527" s="24">
        <v>40</v>
      </c>
      <c r="H527" s="25">
        <v>65</v>
      </c>
      <c r="I527" s="29">
        <v>330</v>
      </c>
      <c r="J527" s="30">
        <v>55</v>
      </c>
      <c r="K527" s="1">
        <f>(G527/($G$604+$G$605)+E527/($E$604+$E$605)*N527)/2</f>
        <v>0.296196699755519</v>
      </c>
      <c r="L527" s="1">
        <f>(D527-$E$604-$E$605)/ABS(D527-$D$604)*(($C$604+$C$605)*2/(($C$604+$C$605)*2+110))</f>
        <v>-2.54714943772744</v>
      </c>
      <c r="M527" s="1">
        <f>L527+K527</f>
        <v>-2.25095273797192</v>
      </c>
      <c r="N527" s="1">
        <f>C527*25/(C527+2781)</f>
        <v>0.354484225451967</v>
      </c>
    </row>
    <row r="528" ht="14.55" spans="1:14">
      <c r="A528" s="10">
        <v>90</v>
      </c>
      <c r="B528" s="11" t="s">
        <v>578</v>
      </c>
      <c r="C528" s="12">
        <v>30</v>
      </c>
      <c r="D528" s="13">
        <v>65</v>
      </c>
      <c r="E528" s="22">
        <v>100</v>
      </c>
      <c r="F528" s="23">
        <v>45</v>
      </c>
      <c r="G528" s="24">
        <v>25</v>
      </c>
      <c r="H528" s="25">
        <v>40</v>
      </c>
      <c r="I528" s="29">
        <v>305</v>
      </c>
      <c r="J528" s="30">
        <v>50.83</v>
      </c>
      <c r="K528" s="1">
        <f>(G528/($G$604+$G$605)+E528/($E$604+$E$605)*N528)/2</f>
        <v>0.2779353099134</v>
      </c>
      <c r="L528" s="1">
        <f>(D528-$E$604-$E$605)/ABS(D528-$D$604)*(($C$604+$C$605)*2/(($C$604+$C$605)*2+110))</f>
        <v>-2.54714943772744</v>
      </c>
      <c r="M528" s="1">
        <f>L528+K528</f>
        <v>-2.26921412781404</v>
      </c>
      <c r="N528" s="1">
        <f>C528*25/(C528+2781)</f>
        <v>0.266808964781217</v>
      </c>
    </row>
    <row r="529" ht="14.55" spans="1:14">
      <c r="A529" s="10">
        <v>403</v>
      </c>
      <c r="B529" s="11" t="s">
        <v>579</v>
      </c>
      <c r="C529" s="12">
        <v>45</v>
      </c>
      <c r="D529" s="13">
        <v>65</v>
      </c>
      <c r="E529" s="22">
        <v>34</v>
      </c>
      <c r="F529" s="23">
        <v>40</v>
      </c>
      <c r="G529" s="24">
        <v>34</v>
      </c>
      <c r="H529" s="25">
        <v>45</v>
      </c>
      <c r="I529" s="29">
        <v>263</v>
      </c>
      <c r="J529" s="30">
        <v>43.83</v>
      </c>
      <c r="K529" s="1">
        <f>(G529/($G$604+$G$605)+E529/($E$604+$E$605)*N529)/2</f>
        <v>0.259489417453786</v>
      </c>
      <c r="L529" s="1">
        <f>(D529-$E$604-$E$605)/ABS(D529-$D$604)*(($C$604+$C$605)*2/(($C$604+$C$605)*2+110))</f>
        <v>-2.54714943772744</v>
      </c>
      <c r="M529" s="1">
        <f>L529+K529</f>
        <v>-2.28766002027366</v>
      </c>
      <c r="N529" s="1">
        <f>C529*25/(C529+2781)</f>
        <v>0.398089171974522</v>
      </c>
    </row>
    <row r="530" ht="14.55" spans="1:14">
      <c r="A530" s="10">
        <v>418</v>
      </c>
      <c r="B530" s="11" t="s">
        <v>580</v>
      </c>
      <c r="C530" s="12">
        <v>55</v>
      </c>
      <c r="D530" s="13">
        <v>65</v>
      </c>
      <c r="E530" s="22">
        <v>35</v>
      </c>
      <c r="F530" s="23">
        <v>60</v>
      </c>
      <c r="G530" s="24">
        <v>30</v>
      </c>
      <c r="H530" s="25">
        <v>85</v>
      </c>
      <c r="I530" s="29">
        <v>330</v>
      </c>
      <c r="J530" s="30">
        <v>55</v>
      </c>
      <c r="K530" s="1">
        <f>(G530/($G$604+$G$605)+E530/($E$604+$E$605)*N530)/2</f>
        <v>0.255143448767394</v>
      </c>
      <c r="L530" s="1">
        <f>(D530-$E$604-$E$605)/ABS(D530-$D$604)*(($C$604+$C$605)*2/(($C$604+$C$605)*2+110))</f>
        <v>-2.54714943772744</v>
      </c>
      <c r="M530" s="1">
        <f>L530+K530</f>
        <v>-2.29200598896005</v>
      </c>
      <c r="N530" s="1">
        <f>C530*25/(C530+2781)</f>
        <v>0.484837799717913</v>
      </c>
    </row>
    <row r="531" ht="14.55" spans="1:14">
      <c r="A531" s="10">
        <v>223</v>
      </c>
      <c r="B531" s="11" t="s">
        <v>581</v>
      </c>
      <c r="C531" s="12">
        <v>35</v>
      </c>
      <c r="D531" s="13">
        <v>65</v>
      </c>
      <c r="E531" s="22">
        <v>35</v>
      </c>
      <c r="F531" s="23">
        <v>65</v>
      </c>
      <c r="G531" s="24">
        <v>35</v>
      </c>
      <c r="H531" s="25">
        <v>65</v>
      </c>
      <c r="I531" s="29">
        <v>300</v>
      </c>
      <c r="J531" s="30">
        <v>50</v>
      </c>
      <c r="K531" s="1">
        <f>(G531/($G$604+$G$605)+E531/($E$604+$E$605)*N531)/2</f>
        <v>0.251194536213862</v>
      </c>
      <c r="L531" s="1">
        <f>(D531-$E$604-$E$605)/ABS(D531-$D$604)*(($C$604+$C$605)*2/(($C$604+$C$605)*2+110))</f>
        <v>-2.54714943772744</v>
      </c>
      <c r="M531" s="1">
        <f>L531+K531</f>
        <v>-2.29595490151358</v>
      </c>
      <c r="N531" s="1">
        <f>C531*25/(C531+2781)</f>
        <v>0.310724431818182</v>
      </c>
    </row>
    <row r="532" ht="14.55" spans="1:14">
      <c r="A532" s="10">
        <v>520</v>
      </c>
      <c r="B532" s="11" t="s">
        <v>582</v>
      </c>
      <c r="C532" s="12">
        <v>62</v>
      </c>
      <c r="D532" s="13">
        <v>77</v>
      </c>
      <c r="E532" s="22">
        <v>62</v>
      </c>
      <c r="F532" s="23">
        <v>50</v>
      </c>
      <c r="G532" s="24">
        <v>42</v>
      </c>
      <c r="H532" s="25">
        <v>65</v>
      </c>
      <c r="I532" s="29">
        <v>358</v>
      </c>
      <c r="J532" s="30">
        <v>59.67</v>
      </c>
      <c r="K532" s="1">
        <f>(G532/($G$604+$G$605)+E532/($E$604+$E$605)*N532)/2</f>
        <v>0.409523417700241</v>
      </c>
      <c r="L532" s="1">
        <f>(D532-$E$604-$E$605)/ABS(D532-$D$604)*(($C$604+$C$605)*2/(($C$604+$C$605)*2+110))</f>
        <v>-2.71524146427676</v>
      </c>
      <c r="M532" s="1">
        <f>L532+K532</f>
        <v>-2.30571804657652</v>
      </c>
      <c r="N532" s="1">
        <f>C532*25/(C532+2781)</f>
        <v>0.545198733731973</v>
      </c>
    </row>
    <row r="533" ht="14.55" spans="1:14">
      <c r="A533" s="10">
        <v>427</v>
      </c>
      <c r="B533" s="11" t="s">
        <v>583</v>
      </c>
      <c r="C533" s="12">
        <v>55</v>
      </c>
      <c r="D533" s="13">
        <v>66</v>
      </c>
      <c r="E533" s="22">
        <v>44</v>
      </c>
      <c r="F533" s="23">
        <v>44</v>
      </c>
      <c r="G533" s="24">
        <v>56</v>
      </c>
      <c r="H533" s="25">
        <v>85</v>
      </c>
      <c r="I533" s="29">
        <v>350</v>
      </c>
      <c r="J533" s="30">
        <v>58.33</v>
      </c>
      <c r="K533" s="1">
        <f>(G533/($G$604+$G$605)+E533/($E$604+$E$605)*N533)/2</f>
        <v>0.422393322766641</v>
      </c>
      <c r="L533" s="1">
        <f>(D533-$E$604-$E$605)/ABS(D533-$D$604)*(($C$604+$C$605)*2/(($C$604+$C$605)*2+110))</f>
        <v>-2.83734025346531</v>
      </c>
      <c r="M533" s="1">
        <f>L533+K533</f>
        <v>-2.41494693069867</v>
      </c>
      <c r="N533" s="1">
        <f>C533*25/(C533+2781)</f>
        <v>0.484837799717913</v>
      </c>
    </row>
    <row r="534" ht="14.55" spans="1:14">
      <c r="A534" s="10">
        <v>547</v>
      </c>
      <c r="B534" s="11" t="s">
        <v>584</v>
      </c>
      <c r="C534" s="12">
        <v>60</v>
      </c>
      <c r="D534" s="13">
        <v>67</v>
      </c>
      <c r="E534" s="22">
        <v>85</v>
      </c>
      <c r="F534" s="23">
        <v>77</v>
      </c>
      <c r="G534" s="24">
        <v>75</v>
      </c>
      <c r="H534" s="25">
        <v>116</v>
      </c>
      <c r="I534" s="29">
        <v>480</v>
      </c>
      <c r="J534" s="30">
        <v>80</v>
      </c>
      <c r="K534" s="1">
        <f>(G534/($G$604+$G$605)+E534/($E$604+$E$605)*N534)/2</f>
        <v>0.650647265926521</v>
      </c>
      <c r="L534" s="1">
        <f>(D534-$E$604-$E$605)/ABS(D534-$D$604)*(($C$604+$C$605)*2/(($C$604+$C$605)*2+110))</f>
        <v>-3.23080914846668</v>
      </c>
      <c r="M534" s="1">
        <f>L534+K534</f>
        <v>-2.58016188254016</v>
      </c>
      <c r="N534" s="1">
        <f>C534*25/(C534+2781)</f>
        <v>0.527983104540655</v>
      </c>
    </row>
    <row r="535" ht="14.55" spans="1:14">
      <c r="A535" s="10">
        <v>118</v>
      </c>
      <c r="B535" s="11" t="s">
        <v>585</v>
      </c>
      <c r="C535" s="12">
        <v>45</v>
      </c>
      <c r="D535" s="13">
        <v>67</v>
      </c>
      <c r="E535" s="22">
        <v>60</v>
      </c>
      <c r="F535" s="23">
        <v>35</v>
      </c>
      <c r="G535" s="24">
        <v>50</v>
      </c>
      <c r="H535" s="25">
        <v>63</v>
      </c>
      <c r="I535" s="29">
        <v>320</v>
      </c>
      <c r="J535" s="30">
        <v>53.33</v>
      </c>
      <c r="K535" s="1">
        <f>(G535/($G$604+$G$605)+E535/($E$604+$E$605)*N535)/2</f>
        <v>0.402337274028611</v>
      </c>
      <c r="L535" s="1">
        <f>(D535-$E$604-$E$605)/ABS(D535-$D$604)*(($C$604+$C$605)*2/(($C$604+$C$605)*2+110))</f>
        <v>-3.23080914846668</v>
      </c>
      <c r="M535" s="1">
        <f>L535+K535</f>
        <v>-2.82847187443807</v>
      </c>
      <c r="N535" s="1">
        <f>C535*25/(C535+2781)</f>
        <v>0.398089171974522</v>
      </c>
    </row>
    <row r="536" ht="14.55" spans="1:14">
      <c r="A536" s="10">
        <v>38</v>
      </c>
      <c r="B536" s="11" t="s">
        <v>586</v>
      </c>
      <c r="C536" s="12">
        <v>73</v>
      </c>
      <c r="D536" s="13">
        <v>76</v>
      </c>
      <c r="E536" s="22">
        <v>75</v>
      </c>
      <c r="F536" s="23">
        <v>81</v>
      </c>
      <c r="G536" s="24">
        <v>100</v>
      </c>
      <c r="H536" s="25">
        <v>100</v>
      </c>
      <c r="I536" s="29">
        <v>505</v>
      </c>
      <c r="J536" s="30">
        <v>84.17</v>
      </c>
      <c r="K536" s="1">
        <f>(G536/($G$604+$G$605)+E536/($E$604+$E$605)*N536)/2</f>
        <v>0.805655364661145</v>
      </c>
      <c r="L536" s="1">
        <f>(D536-$E$604-$E$605)/ABS(D536-$D$604)*(($C$604+$C$605)*2/(($C$604+$C$605)*2+110))</f>
        <v>-3.70371759316674</v>
      </c>
      <c r="M536" s="1">
        <f>L536+K536</f>
        <v>-2.8980622285056</v>
      </c>
      <c r="N536" s="1">
        <f>C536*25/(C536+2781)</f>
        <v>0.639453398738613</v>
      </c>
    </row>
    <row r="537" ht="14.55" spans="1:14">
      <c r="A537" s="10">
        <v>428</v>
      </c>
      <c r="B537" s="11" t="s">
        <v>587</v>
      </c>
      <c r="C537" s="12">
        <v>65</v>
      </c>
      <c r="D537" s="13">
        <v>76</v>
      </c>
      <c r="E537" s="22">
        <v>84</v>
      </c>
      <c r="F537" s="23">
        <v>54</v>
      </c>
      <c r="G537" s="24">
        <v>96</v>
      </c>
      <c r="H537" s="25">
        <v>105</v>
      </c>
      <c r="I537" s="29">
        <v>480</v>
      </c>
      <c r="J537" s="30">
        <v>80</v>
      </c>
      <c r="K537" s="1">
        <f>(G537/($G$604+$G$605)+E537/($E$604+$E$605)*N537)/2</f>
        <v>0.783437145071156</v>
      </c>
      <c r="L537" s="1">
        <f>(D537-$E$604-$E$605)/ABS(D537-$D$604)*(($C$604+$C$605)*2/(($C$604+$C$605)*2+110))</f>
        <v>-3.70371759316674</v>
      </c>
      <c r="M537" s="1">
        <f>L537+K537</f>
        <v>-2.92028044809559</v>
      </c>
      <c r="N537" s="1">
        <f>C537*25/(C537+2781)</f>
        <v>0.570976809557273</v>
      </c>
    </row>
    <row r="538" ht="14.55" spans="1:14">
      <c r="A538" s="10">
        <v>357</v>
      </c>
      <c r="B538" s="11" t="s">
        <v>588</v>
      </c>
      <c r="C538" s="12">
        <v>99</v>
      </c>
      <c r="D538" s="13">
        <v>68</v>
      </c>
      <c r="E538" s="22">
        <v>83</v>
      </c>
      <c r="F538" s="23">
        <v>72</v>
      </c>
      <c r="G538" s="24">
        <v>87</v>
      </c>
      <c r="H538" s="25">
        <v>51</v>
      </c>
      <c r="I538" s="29">
        <v>460</v>
      </c>
      <c r="J538" s="30">
        <v>76.67</v>
      </c>
      <c r="K538" s="1">
        <f>(G538/($G$604+$G$605)+E538/($E$604+$E$605)*N538)/2</f>
        <v>0.855116828476995</v>
      </c>
      <c r="L538" s="1">
        <f>(D538-$E$604-$E$605)/ABS(D538-$D$604)*(($C$604+$C$605)*2/(($C$604+$C$605)*2+110))</f>
        <v>-3.794625598154</v>
      </c>
      <c r="M538" s="1">
        <f>L538+K538</f>
        <v>-2.93950876967701</v>
      </c>
      <c r="N538" s="1">
        <f>C538*25/(C538+2781)</f>
        <v>0.859375</v>
      </c>
    </row>
    <row r="539" ht="14.55" spans="1:14">
      <c r="A539" s="10">
        <v>469</v>
      </c>
      <c r="B539" s="11" t="s">
        <v>589</v>
      </c>
      <c r="C539" s="12">
        <v>86</v>
      </c>
      <c r="D539" s="13">
        <v>76</v>
      </c>
      <c r="E539" s="22">
        <v>86</v>
      </c>
      <c r="F539" s="23">
        <v>116</v>
      </c>
      <c r="G539" s="24">
        <v>56</v>
      </c>
      <c r="H539" s="25">
        <v>95</v>
      </c>
      <c r="I539" s="29">
        <v>515</v>
      </c>
      <c r="J539" s="30">
        <v>85.83</v>
      </c>
      <c r="K539" s="1">
        <f>(G539/($G$604+$G$605)+E539/($E$604+$E$605)*N539)/2</f>
        <v>0.647198047629633</v>
      </c>
      <c r="L539" s="1">
        <f>(D539-$E$604-$E$605)/ABS(D539-$D$604)*(($C$604+$C$605)*2/(($C$604+$C$605)*2+110))</f>
        <v>-3.70371759316674</v>
      </c>
      <c r="M539" s="1">
        <f>L539+K539</f>
        <v>-3.05651954553711</v>
      </c>
      <c r="N539" s="1">
        <f>C539*25/(C539+2781)</f>
        <v>0.749912800837112</v>
      </c>
    </row>
    <row r="540" ht="14.55" spans="1:14">
      <c r="A540" s="10">
        <v>162</v>
      </c>
      <c r="B540" s="11" t="s">
        <v>590</v>
      </c>
      <c r="C540" s="12">
        <v>85</v>
      </c>
      <c r="D540" s="13">
        <v>76</v>
      </c>
      <c r="E540" s="22">
        <v>64</v>
      </c>
      <c r="F540" s="23">
        <v>45</v>
      </c>
      <c r="G540" s="24">
        <v>55</v>
      </c>
      <c r="H540" s="25">
        <v>90</v>
      </c>
      <c r="I540" s="29">
        <v>415</v>
      </c>
      <c r="J540" s="30">
        <v>69.17</v>
      </c>
      <c r="K540" s="1">
        <f>(G540/($G$604+$G$605)+E540/($E$604+$E$605)*N540)/2</f>
        <v>0.552885682518626</v>
      </c>
      <c r="L540" s="1">
        <f>(D540-$E$604-$E$605)/ABS(D540-$D$604)*(($C$604+$C$605)*2/(($C$604+$C$605)*2+110))</f>
        <v>-3.70371759316674</v>
      </c>
      <c r="M540" s="1">
        <f>L540+K540</f>
        <v>-3.15083191064812</v>
      </c>
      <c r="N540" s="1">
        <f>C540*25/(C540+2781)</f>
        <v>0.741451500348918</v>
      </c>
    </row>
    <row r="541" ht="14.55" spans="1:14">
      <c r="A541" s="10">
        <v>387</v>
      </c>
      <c r="B541" s="11" t="s">
        <v>591</v>
      </c>
      <c r="C541" s="12">
        <v>55</v>
      </c>
      <c r="D541" s="13">
        <v>68</v>
      </c>
      <c r="E541" s="22">
        <v>64</v>
      </c>
      <c r="F541" s="23">
        <v>45</v>
      </c>
      <c r="G541" s="24">
        <v>55</v>
      </c>
      <c r="H541" s="25">
        <v>31</v>
      </c>
      <c r="I541" s="29">
        <v>318</v>
      </c>
      <c r="J541" s="30">
        <v>53</v>
      </c>
      <c r="K541" s="1">
        <f>(G541/($G$604+$G$605)+E541/($E$604+$E$605)*N541)/2</f>
        <v>0.467342095279813</v>
      </c>
      <c r="L541" s="1">
        <f>(D541-$E$604-$E$605)/ABS(D541-$D$604)*(($C$604+$C$605)*2/(($C$604+$C$605)*2+110))</f>
        <v>-3.794625598154</v>
      </c>
      <c r="M541" s="1">
        <f>L541+K541</f>
        <v>-3.32728350287419</v>
      </c>
      <c r="N541" s="1">
        <f>C541*25/(C541+2781)</f>
        <v>0.484837799717913</v>
      </c>
    </row>
    <row r="542" ht="14.55" spans="1:14">
      <c r="A542" s="10">
        <v>457</v>
      </c>
      <c r="B542" s="11" t="s">
        <v>592</v>
      </c>
      <c r="C542" s="12">
        <v>69</v>
      </c>
      <c r="D542" s="13">
        <v>69</v>
      </c>
      <c r="E542" s="22">
        <v>76</v>
      </c>
      <c r="F542" s="23">
        <v>69</v>
      </c>
      <c r="G542" s="24">
        <v>86</v>
      </c>
      <c r="H542" s="25">
        <v>91</v>
      </c>
      <c r="I542" s="29">
        <v>460</v>
      </c>
      <c r="J542" s="30">
        <v>76.67</v>
      </c>
      <c r="K542" s="1">
        <f>(G542/($G$604+$G$605)+E542/($E$604+$E$605)*N542)/2</f>
        <v>0.717632217446238</v>
      </c>
      <c r="L542" s="1">
        <f>(D542-$E$604-$E$605)/ABS(D542-$D$604)*(($C$604+$C$605)*2/(($C$604+$C$605)*2+110))</f>
        <v>-4.66997715817797</v>
      </c>
      <c r="M542" s="1">
        <f>L542+K542</f>
        <v>-3.95234494073173</v>
      </c>
      <c r="N542" s="1">
        <f>C542*25/(C542+2781)</f>
        <v>0.605263157894737</v>
      </c>
    </row>
    <row r="543" ht="14.55" spans="1:14">
      <c r="A543" s="10">
        <v>199</v>
      </c>
      <c r="B543" s="11" t="s">
        <v>593</v>
      </c>
      <c r="C543" s="12">
        <v>95</v>
      </c>
      <c r="D543" s="13">
        <v>75</v>
      </c>
      <c r="E543" s="22">
        <v>80</v>
      </c>
      <c r="F543" s="23">
        <v>100</v>
      </c>
      <c r="G543" s="24">
        <v>110</v>
      </c>
      <c r="H543" s="25">
        <v>30</v>
      </c>
      <c r="I543" s="29">
        <v>490</v>
      </c>
      <c r="J543" s="30">
        <v>81.67</v>
      </c>
      <c r="K543" s="1">
        <f>(G543/($G$604+$G$605)+E543/($E$604+$E$605)*N543)/2</f>
        <v>0.955543594934645</v>
      </c>
      <c r="L543" s="1">
        <f>(D543-$E$604-$E$605)/ABS(D543-$D$604)*(($C$604+$C$605)*2/(($C$604+$C$605)*2+110))</f>
        <v>-5.52270681290357</v>
      </c>
      <c r="M543" s="1">
        <f>L543+K543</f>
        <v>-4.56716321796893</v>
      </c>
      <c r="N543" s="1">
        <f>C543*25/(C543+2781)</f>
        <v>0.825799721835883</v>
      </c>
    </row>
    <row r="544" ht="14.55" spans="1:14">
      <c r="A544" s="10">
        <v>80</v>
      </c>
      <c r="B544" s="11" t="s">
        <v>594</v>
      </c>
      <c r="C544" s="12">
        <v>95</v>
      </c>
      <c r="D544" s="13">
        <v>75</v>
      </c>
      <c r="E544" s="22">
        <v>110</v>
      </c>
      <c r="F544" s="23">
        <v>100</v>
      </c>
      <c r="G544" s="24">
        <v>80</v>
      </c>
      <c r="H544" s="25">
        <v>30</v>
      </c>
      <c r="I544" s="29">
        <v>490</v>
      </c>
      <c r="J544" s="30">
        <v>81.67</v>
      </c>
      <c r="K544" s="1">
        <f>(G544/($G$604+$G$605)+E544/($E$604+$E$605)*N544)/2</f>
        <v>0.917827698092123</v>
      </c>
      <c r="L544" s="1">
        <f>(D544-$E$604-$E$605)/ABS(D544-$D$604)*(($C$604+$C$605)*2/(($C$604+$C$605)*2+110))</f>
        <v>-5.52270681290357</v>
      </c>
      <c r="M544" s="1">
        <f>L544+K544</f>
        <v>-4.60487911481145</v>
      </c>
      <c r="N544" s="1">
        <f>C544*25/(C544+2781)</f>
        <v>0.825799721835883</v>
      </c>
    </row>
    <row r="545" ht="14.55" spans="1:14">
      <c r="A545" s="10">
        <v>186</v>
      </c>
      <c r="B545" s="11" t="s">
        <v>595</v>
      </c>
      <c r="C545" s="12">
        <v>90</v>
      </c>
      <c r="D545" s="13">
        <v>75</v>
      </c>
      <c r="E545" s="22">
        <v>75</v>
      </c>
      <c r="F545" s="23">
        <v>90</v>
      </c>
      <c r="G545" s="24">
        <v>100</v>
      </c>
      <c r="H545" s="25">
        <v>70</v>
      </c>
      <c r="I545" s="29">
        <v>500</v>
      </c>
      <c r="J545" s="30">
        <v>83.33</v>
      </c>
      <c r="K545" s="1">
        <f>(G545/($G$604+$G$605)+E545/($E$604+$E$605)*N545)/2</f>
        <v>0.862005072108302</v>
      </c>
      <c r="L545" s="1">
        <f>(D545-$E$604-$E$605)/ABS(D545-$D$604)*(($C$604+$C$605)*2/(($C$604+$C$605)*2+110))</f>
        <v>-5.52270681290357</v>
      </c>
      <c r="M545" s="1">
        <f>L545+K545</f>
        <v>-4.66070174079527</v>
      </c>
      <c r="N545" s="1">
        <f>C545*25/(C545+2781)</f>
        <v>0.783699059561129</v>
      </c>
    </row>
    <row r="546" ht="14.55" spans="1:14">
      <c r="A546" s="10">
        <v>497</v>
      </c>
      <c r="B546" s="11" t="s">
        <v>596</v>
      </c>
      <c r="C546" s="12">
        <v>75</v>
      </c>
      <c r="D546" s="13">
        <v>75</v>
      </c>
      <c r="E546" s="22">
        <v>95</v>
      </c>
      <c r="F546" s="23">
        <v>75</v>
      </c>
      <c r="G546" s="24">
        <v>95</v>
      </c>
      <c r="H546" s="25">
        <v>113</v>
      </c>
      <c r="I546" s="29">
        <v>528</v>
      </c>
      <c r="J546" s="30">
        <v>88</v>
      </c>
      <c r="K546" s="1">
        <f>(G546/($G$604+$G$605)+E546/($E$604+$E$605)*N546)/2</f>
        <v>0.852918222902517</v>
      </c>
      <c r="L546" s="1">
        <f>(D546-$E$604-$E$605)/ABS(D546-$D$604)*(($C$604+$C$605)*2/(($C$604+$C$605)*2+110))</f>
        <v>-5.52270681290357</v>
      </c>
      <c r="M546" s="1">
        <f>L546+K546</f>
        <v>-4.66978859000105</v>
      </c>
      <c r="N546" s="1">
        <f>C546*25/(C546+2781)</f>
        <v>0.656512605042017</v>
      </c>
    </row>
    <row r="547" ht="14.55" spans="1:14">
      <c r="A547" s="10">
        <v>594</v>
      </c>
      <c r="B547" s="11" t="s">
        <v>597</v>
      </c>
      <c r="C547" s="12">
        <v>165</v>
      </c>
      <c r="D547" s="13">
        <v>75</v>
      </c>
      <c r="E547" s="22">
        <v>80</v>
      </c>
      <c r="F547" s="23">
        <v>40</v>
      </c>
      <c r="G547" s="24">
        <v>45</v>
      </c>
      <c r="H547" s="25">
        <v>65</v>
      </c>
      <c r="I547" s="29">
        <v>470</v>
      </c>
      <c r="J547" s="30">
        <v>78.33</v>
      </c>
      <c r="K547" s="1">
        <f>(G547/($G$604+$G$605)+E547/($E$604+$E$605)*N547)/2</f>
        <v>0.83359050612301</v>
      </c>
      <c r="L547" s="1">
        <f>(D547-$E$604-$E$605)/ABS(D547-$D$604)*(($C$604+$C$605)*2/(($C$604+$C$605)*2+110))</f>
        <v>-5.52270681290357</v>
      </c>
      <c r="M547" s="1">
        <f>L547+K547</f>
        <v>-4.68911630678056</v>
      </c>
      <c r="N547" s="1">
        <f>C547*25/(C547+2781)</f>
        <v>1.40020366598778</v>
      </c>
    </row>
    <row r="548" ht="14.55" spans="1:14">
      <c r="A548" s="10">
        <v>181</v>
      </c>
      <c r="B548" s="11" t="s">
        <v>598</v>
      </c>
      <c r="C548" s="12">
        <v>90</v>
      </c>
      <c r="D548" s="13">
        <v>75</v>
      </c>
      <c r="E548" s="22">
        <v>75</v>
      </c>
      <c r="F548" s="23">
        <v>115</v>
      </c>
      <c r="G548" s="24">
        <v>90</v>
      </c>
      <c r="H548" s="25">
        <v>55</v>
      </c>
      <c r="I548" s="29">
        <v>500</v>
      </c>
      <c r="J548" s="30">
        <v>83.33</v>
      </c>
      <c r="K548" s="1">
        <f>(G548/($G$604+$G$605)+E548/($E$604+$E$605)*N548)/2</f>
        <v>0.806419844747879</v>
      </c>
      <c r="L548" s="1">
        <f>(D548-$E$604-$E$605)/ABS(D548-$D$604)*(($C$604+$C$605)*2/(($C$604+$C$605)*2+110))</f>
        <v>-5.52270681290357</v>
      </c>
      <c r="M548" s="1">
        <f>L548+K548</f>
        <v>-4.71628696815569</v>
      </c>
      <c r="N548" s="1">
        <f>C548*25/(C548+2781)</f>
        <v>0.783699059561129</v>
      </c>
    </row>
    <row r="549" ht="14.55" spans="1:14">
      <c r="A549" s="10">
        <v>606</v>
      </c>
      <c r="B549" s="11" t="s">
        <v>599</v>
      </c>
      <c r="C549" s="12">
        <v>75</v>
      </c>
      <c r="D549" s="13">
        <v>75</v>
      </c>
      <c r="E549" s="22">
        <v>75</v>
      </c>
      <c r="F549" s="23">
        <v>125</v>
      </c>
      <c r="G549" s="24">
        <v>95</v>
      </c>
      <c r="H549" s="25">
        <v>40</v>
      </c>
      <c r="I549" s="29">
        <v>485</v>
      </c>
      <c r="J549" s="30">
        <v>80.83</v>
      </c>
      <c r="K549" s="1">
        <f>(G549/($G$604+$G$605)+E549/($E$604+$E$605)*N549)/2</f>
        <v>0.784526946485991</v>
      </c>
      <c r="L549" s="1">
        <f>(D549-$E$604-$E$605)/ABS(D549-$D$604)*(($C$604+$C$605)*2/(($C$604+$C$605)*2+110))</f>
        <v>-5.52270681290357</v>
      </c>
      <c r="M549" s="1">
        <f>L549+K549</f>
        <v>-4.73817986641758</v>
      </c>
      <c r="N549" s="1">
        <f>C549*25/(C549+2781)</f>
        <v>0.656512605042017</v>
      </c>
    </row>
    <row r="550" ht="14.55" spans="1:14">
      <c r="A550" s="10">
        <v>375</v>
      </c>
      <c r="B550" s="11" t="s">
        <v>600</v>
      </c>
      <c r="C550" s="12">
        <v>60</v>
      </c>
      <c r="D550" s="13">
        <v>75</v>
      </c>
      <c r="E550" s="22">
        <v>100</v>
      </c>
      <c r="F550" s="23">
        <v>55</v>
      </c>
      <c r="G550" s="24">
        <v>80</v>
      </c>
      <c r="H550" s="25">
        <v>50</v>
      </c>
      <c r="I550" s="29">
        <v>420</v>
      </c>
      <c r="J550" s="30">
        <v>70</v>
      </c>
      <c r="K550" s="1">
        <f>(G550/($G$604+$G$605)+E550/($E$604+$E$605)*N550)/2</f>
        <v>0.719691302087324</v>
      </c>
      <c r="L550" s="1">
        <f>(D550-$E$604-$E$605)/ABS(D550-$D$604)*(($C$604+$C$605)*2/(($C$604+$C$605)*2+110))</f>
        <v>-5.52270681290357</v>
      </c>
      <c r="M550" s="1">
        <f>L550+K550</f>
        <v>-4.80301551081625</v>
      </c>
      <c r="N550" s="1">
        <f>C550*25/(C550+2781)</f>
        <v>0.527983104540655</v>
      </c>
    </row>
    <row r="551" ht="14.55" spans="1:14">
      <c r="A551" s="10">
        <v>121</v>
      </c>
      <c r="B551" s="11" t="s">
        <v>601</v>
      </c>
      <c r="C551" s="12">
        <v>60</v>
      </c>
      <c r="D551" s="13">
        <v>75</v>
      </c>
      <c r="E551" s="22">
        <v>85</v>
      </c>
      <c r="F551" s="23">
        <v>100</v>
      </c>
      <c r="G551" s="24">
        <v>85</v>
      </c>
      <c r="H551" s="25">
        <v>115</v>
      </c>
      <c r="I551" s="29">
        <v>520</v>
      </c>
      <c r="J551" s="30">
        <v>86.67</v>
      </c>
      <c r="K551" s="1">
        <f>(G551/($G$604+$G$605)+E551/($E$604+$E$605)*N551)/2</f>
        <v>0.706232493286944</v>
      </c>
      <c r="L551" s="1">
        <f>(D551-$E$604-$E$605)/ABS(D551-$D$604)*(($C$604+$C$605)*2/(($C$604+$C$605)*2+110))</f>
        <v>-5.52270681290357</v>
      </c>
      <c r="M551" s="1">
        <f>L551+K551</f>
        <v>-4.81647431961663</v>
      </c>
      <c r="N551" s="1">
        <f>C551*25/(C551+2781)</f>
        <v>0.527983104540655</v>
      </c>
    </row>
    <row r="552" ht="14.55" spans="1:14">
      <c r="A552" s="10">
        <v>207</v>
      </c>
      <c r="B552" s="11" t="s">
        <v>602</v>
      </c>
      <c r="C552" s="12">
        <v>65</v>
      </c>
      <c r="D552" s="13">
        <v>75</v>
      </c>
      <c r="E552" s="22">
        <v>105</v>
      </c>
      <c r="F552" s="23">
        <v>35</v>
      </c>
      <c r="G552" s="24">
        <v>65</v>
      </c>
      <c r="H552" s="25">
        <v>85</v>
      </c>
      <c r="I552" s="29">
        <v>430</v>
      </c>
      <c r="J552" s="30">
        <v>71.67</v>
      </c>
      <c r="K552" s="1">
        <f>(G552/($G$604+$G$605)+E552/($E$604+$E$605)*N552)/2</f>
        <v>0.673577680856618</v>
      </c>
      <c r="L552" s="1">
        <f>(D552-$E$604-$E$605)/ABS(D552-$D$604)*(($C$604+$C$605)*2/(($C$604+$C$605)*2+110))</f>
        <v>-5.52270681290357</v>
      </c>
      <c r="M552" s="1">
        <f>L552+K552</f>
        <v>-4.84912913204695</v>
      </c>
      <c r="N552" s="1">
        <f>C552*25/(C552+2781)</f>
        <v>0.570976809557273</v>
      </c>
    </row>
    <row r="553" ht="14.55" spans="1:14">
      <c r="A553" s="10">
        <v>192</v>
      </c>
      <c r="B553" s="11" t="s">
        <v>603</v>
      </c>
      <c r="C553" s="12">
        <v>75</v>
      </c>
      <c r="D553" s="13">
        <v>75</v>
      </c>
      <c r="E553" s="22">
        <v>55</v>
      </c>
      <c r="F553" s="23">
        <v>105</v>
      </c>
      <c r="G553" s="24">
        <v>85</v>
      </c>
      <c r="H553" s="25">
        <v>30</v>
      </c>
      <c r="I553" s="29">
        <v>425</v>
      </c>
      <c r="J553" s="30">
        <v>70.83</v>
      </c>
      <c r="K553" s="1">
        <f>(G553/($G$604+$G$605)+E553/($E$604+$E$605)*N553)/2</f>
        <v>0.660550442709042</v>
      </c>
      <c r="L553" s="1">
        <f>(D553-$E$604-$E$605)/ABS(D553-$D$604)*(($C$604+$C$605)*2/(($C$604+$C$605)*2+110))</f>
        <v>-5.52270681290357</v>
      </c>
      <c r="M553" s="1">
        <f>L553+K553</f>
        <v>-4.86215637019453</v>
      </c>
      <c r="N553" s="1">
        <f>C553*25/(C553+2781)</f>
        <v>0.656512605042017</v>
      </c>
    </row>
    <row r="554" ht="14.55" spans="1:14">
      <c r="A554" s="10">
        <v>178</v>
      </c>
      <c r="B554" s="11" t="s">
        <v>604</v>
      </c>
      <c r="C554" s="12">
        <v>65</v>
      </c>
      <c r="D554" s="13">
        <v>75</v>
      </c>
      <c r="E554" s="22">
        <v>70</v>
      </c>
      <c r="F554" s="23">
        <v>95</v>
      </c>
      <c r="G554" s="24">
        <v>70</v>
      </c>
      <c r="H554" s="25">
        <v>95</v>
      </c>
      <c r="I554" s="29">
        <v>470</v>
      </c>
      <c r="J554" s="30">
        <v>78.33</v>
      </c>
      <c r="K554" s="1">
        <f>(G554/($G$604+$G$605)+E554/($E$604+$E$605)*N554)/2</f>
        <v>0.597279060198874</v>
      </c>
      <c r="L554" s="1">
        <f>(D554-$E$604-$E$605)/ABS(D554-$D$604)*(($C$604+$C$605)*2/(($C$604+$C$605)*2+110))</f>
        <v>-5.52270681290357</v>
      </c>
      <c r="M554" s="1">
        <f>L554+K554</f>
        <v>-4.9254277527047</v>
      </c>
      <c r="N554" s="1">
        <f>C554*25/(C554+2781)</f>
        <v>0.570976809557273</v>
      </c>
    </row>
    <row r="555" ht="14.55" spans="1:14">
      <c r="A555" s="10">
        <v>559</v>
      </c>
      <c r="B555" s="11" t="s">
        <v>605</v>
      </c>
      <c r="C555" s="12">
        <v>50</v>
      </c>
      <c r="D555" s="13">
        <v>75</v>
      </c>
      <c r="E555" s="22">
        <v>70</v>
      </c>
      <c r="F555" s="23">
        <v>35</v>
      </c>
      <c r="G555" s="24">
        <v>70</v>
      </c>
      <c r="H555" s="25">
        <v>48</v>
      </c>
      <c r="I555" s="29">
        <v>348</v>
      </c>
      <c r="J555" s="30">
        <v>58</v>
      </c>
      <c r="K555" s="1">
        <f>(G555/($G$604+$G$605)+E555/($E$604+$E$605)*N555)/2</f>
        <v>0.55008545271679</v>
      </c>
      <c r="L555" s="1">
        <f>(D555-$E$604-$E$605)/ABS(D555-$D$604)*(($C$604+$C$605)*2/(($C$604+$C$605)*2+110))</f>
        <v>-5.52270681290357</v>
      </c>
      <c r="M555" s="1">
        <f>L555+K555</f>
        <v>-4.97262136018678</v>
      </c>
      <c r="N555" s="1">
        <f>C555*25/(C555+2781)</f>
        <v>0.441540091840339</v>
      </c>
    </row>
    <row r="556" ht="14.55" spans="1:14">
      <c r="A556" s="10">
        <v>502</v>
      </c>
      <c r="B556" s="11" t="s">
        <v>606</v>
      </c>
      <c r="C556" s="12">
        <v>75</v>
      </c>
      <c r="D556" s="13">
        <v>75</v>
      </c>
      <c r="E556" s="22">
        <v>60</v>
      </c>
      <c r="F556" s="23">
        <v>83</v>
      </c>
      <c r="G556" s="24">
        <v>60</v>
      </c>
      <c r="H556" s="25">
        <v>60</v>
      </c>
      <c r="I556" s="29">
        <v>413</v>
      </c>
      <c r="J556" s="30">
        <v>68.83</v>
      </c>
      <c r="K556" s="1">
        <f>(G556/($G$604+$G$605)+E556/($E$604+$E$605)*N556)/2</f>
        <v>0.538685193412116</v>
      </c>
      <c r="L556" s="1">
        <f>(D556-$E$604-$E$605)/ABS(D556-$D$604)*(($C$604+$C$605)*2/(($C$604+$C$605)*2+110))</f>
        <v>-5.52270681290357</v>
      </c>
      <c r="M556" s="1">
        <f>L556+K556</f>
        <v>-4.98402161949145</v>
      </c>
      <c r="N556" s="1">
        <f>C556*25/(C556+2781)</f>
        <v>0.656512605042017</v>
      </c>
    </row>
    <row r="557" ht="14.55" spans="1:14">
      <c r="A557" s="10">
        <v>302</v>
      </c>
      <c r="B557" s="11" t="s">
        <v>607</v>
      </c>
      <c r="C557" s="12">
        <v>50</v>
      </c>
      <c r="D557" s="13">
        <v>75</v>
      </c>
      <c r="E557" s="22">
        <v>75</v>
      </c>
      <c r="F557" s="23">
        <v>65</v>
      </c>
      <c r="G557" s="24">
        <v>65</v>
      </c>
      <c r="H557" s="25">
        <v>50</v>
      </c>
      <c r="I557" s="29">
        <v>380</v>
      </c>
      <c r="J557" s="30">
        <v>63.33</v>
      </c>
      <c r="K557" s="1">
        <f>(G557/($G$604+$G$605)+E557/($E$604+$E$605)*N557)/2</f>
        <v>0.533792043407566</v>
      </c>
      <c r="L557" s="1">
        <f>(D557-$E$604-$E$605)/ABS(D557-$D$604)*(($C$604+$C$605)*2/(($C$604+$C$605)*2+110))</f>
        <v>-5.52270681290357</v>
      </c>
      <c r="M557" s="1">
        <f>L557+K557</f>
        <v>-4.988914769496</v>
      </c>
      <c r="N557" s="1">
        <f>C557*25/(C557+2781)</f>
        <v>0.441540091840339</v>
      </c>
    </row>
    <row r="558" ht="14.55" spans="1:14">
      <c r="A558" s="10">
        <v>310</v>
      </c>
      <c r="B558" s="11" t="s">
        <v>608</v>
      </c>
      <c r="C558" s="12">
        <v>70</v>
      </c>
      <c r="D558" s="13">
        <v>75</v>
      </c>
      <c r="E558" s="22">
        <v>60</v>
      </c>
      <c r="F558" s="23">
        <v>105</v>
      </c>
      <c r="G558" s="24">
        <v>60</v>
      </c>
      <c r="H558" s="25">
        <v>105</v>
      </c>
      <c r="I558" s="29">
        <v>475</v>
      </c>
      <c r="J558" s="30">
        <v>79.17</v>
      </c>
      <c r="K558" s="1">
        <f>(G558/($G$604+$G$605)+E558/($E$604+$E$605)*N558)/2</f>
        <v>0.525342777437766</v>
      </c>
      <c r="L558" s="1">
        <f>(D558-$E$604-$E$605)/ABS(D558-$D$604)*(($C$604+$C$605)*2/(($C$604+$C$605)*2+110))</f>
        <v>-5.52270681290357</v>
      </c>
      <c r="M558" s="1">
        <f>L558+K558</f>
        <v>-4.9973640354658</v>
      </c>
      <c r="N558" s="1">
        <f>C558*25/(C558+2781)</f>
        <v>0.61381971238162</v>
      </c>
    </row>
    <row r="559" ht="14.55" spans="1:14">
      <c r="A559" s="10">
        <v>587</v>
      </c>
      <c r="B559" s="11" t="s">
        <v>609</v>
      </c>
      <c r="C559" s="12">
        <v>55</v>
      </c>
      <c r="D559" s="13">
        <v>75</v>
      </c>
      <c r="E559" s="22">
        <v>60</v>
      </c>
      <c r="F559" s="23">
        <v>75</v>
      </c>
      <c r="G559" s="24">
        <v>60</v>
      </c>
      <c r="H559" s="25">
        <v>103</v>
      </c>
      <c r="I559" s="29">
        <v>428</v>
      </c>
      <c r="J559" s="30">
        <v>71.33</v>
      </c>
      <c r="K559" s="1">
        <f>(G559/($G$604+$G$605)+E559/($E$604+$E$605)*N559)/2</f>
        <v>0.485033249910181</v>
      </c>
      <c r="L559" s="1">
        <f>(D559-$E$604-$E$605)/ABS(D559-$D$604)*(($C$604+$C$605)*2/(($C$604+$C$605)*2+110))</f>
        <v>-5.52270681290357</v>
      </c>
      <c r="M559" s="1">
        <f>L559+K559</f>
        <v>-5.03767356299339</v>
      </c>
      <c r="N559" s="1">
        <f>C559*25/(C559+2781)</f>
        <v>0.484837799717913</v>
      </c>
    </row>
    <row r="560" ht="14.55" spans="1:14">
      <c r="A560" s="10">
        <v>240</v>
      </c>
      <c r="B560" s="11" t="s">
        <v>610</v>
      </c>
      <c r="C560" s="12">
        <v>45</v>
      </c>
      <c r="D560" s="13">
        <v>75</v>
      </c>
      <c r="E560" s="22">
        <v>37</v>
      </c>
      <c r="F560" s="23">
        <v>70</v>
      </c>
      <c r="G560" s="24">
        <v>55</v>
      </c>
      <c r="H560" s="25">
        <v>83</v>
      </c>
      <c r="I560" s="29">
        <v>365</v>
      </c>
      <c r="J560" s="30">
        <v>60.83</v>
      </c>
      <c r="K560" s="1">
        <f>(G560/($G$604+$G$605)+E560/($E$604+$E$605)*N560)/2</f>
        <v>0.382438951771999</v>
      </c>
      <c r="L560" s="1">
        <f>(D560-$E$604-$E$605)/ABS(D560-$D$604)*(($C$604+$C$605)*2/(($C$604+$C$605)*2+110))</f>
        <v>-5.52270681290357</v>
      </c>
      <c r="M560" s="1">
        <f>L560+K560</f>
        <v>-5.14026786113157</v>
      </c>
      <c r="N560" s="1">
        <f>C560*25/(C560+2781)</f>
        <v>0.398089171974522</v>
      </c>
    </row>
    <row r="561" ht="14.55" spans="1:14">
      <c r="A561" s="10">
        <v>27</v>
      </c>
      <c r="B561" s="11" t="s">
        <v>611</v>
      </c>
      <c r="C561" s="12">
        <v>50</v>
      </c>
      <c r="D561" s="13">
        <v>75</v>
      </c>
      <c r="E561" s="22">
        <v>85</v>
      </c>
      <c r="F561" s="23">
        <v>20</v>
      </c>
      <c r="G561" s="24">
        <v>30</v>
      </c>
      <c r="H561" s="25">
        <v>40</v>
      </c>
      <c r="I561" s="29">
        <v>300</v>
      </c>
      <c r="J561" s="30">
        <v>50</v>
      </c>
      <c r="K561" s="1">
        <f>(G561/($G$604+$G$605)+E561/($E$604+$E$605)*N561)/2</f>
        <v>0.362242156388061</v>
      </c>
      <c r="L561" s="1">
        <f>(D561-$E$604-$E$605)/ABS(D561-$D$604)*(($C$604+$C$605)*2/(($C$604+$C$605)*2+110))</f>
        <v>-5.52270681290357</v>
      </c>
      <c r="M561" s="1">
        <f>L561+K561</f>
        <v>-5.16046465651551</v>
      </c>
      <c r="N561" s="1">
        <f>C561*25/(C561+2781)</f>
        <v>0.441540091840339</v>
      </c>
    </row>
    <row r="562" ht="14.55" spans="1:14">
      <c r="A562" s="10">
        <v>588</v>
      </c>
      <c r="B562" s="11" t="s">
        <v>612</v>
      </c>
      <c r="C562" s="12">
        <v>50</v>
      </c>
      <c r="D562" s="13">
        <v>75</v>
      </c>
      <c r="E562" s="22">
        <v>45</v>
      </c>
      <c r="F562" s="23">
        <v>40</v>
      </c>
      <c r="G562" s="24">
        <v>45</v>
      </c>
      <c r="H562" s="25">
        <v>60</v>
      </c>
      <c r="I562" s="29">
        <v>315</v>
      </c>
      <c r="J562" s="30">
        <v>52.5</v>
      </c>
      <c r="K562" s="1">
        <f>(G562/($G$604+$G$605)+E562/($E$604+$E$605)*N562)/2</f>
        <v>0.353626362460793</v>
      </c>
      <c r="L562" s="1">
        <f>(D562-$E$604-$E$605)/ABS(D562-$D$604)*(($C$604+$C$605)*2/(($C$604+$C$605)*2+110))</f>
        <v>-5.52270681290357</v>
      </c>
      <c r="M562" s="1">
        <f>L562+K562</f>
        <v>-5.16908045044278</v>
      </c>
      <c r="N562" s="1">
        <f>C562*25/(C562+2781)</f>
        <v>0.441540091840339</v>
      </c>
    </row>
    <row r="563" ht="14.55" spans="1:14">
      <c r="A563" s="10">
        <v>524</v>
      </c>
      <c r="B563" s="11" t="s">
        <v>613</v>
      </c>
      <c r="C563" s="12">
        <v>55</v>
      </c>
      <c r="D563" s="13">
        <v>75</v>
      </c>
      <c r="E563" s="22">
        <v>85</v>
      </c>
      <c r="F563" s="23">
        <v>25</v>
      </c>
      <c r="G563" s="24">
        <v>25</v>
      </c>
      <c r="H563" s="25">
        <v>15</v>
      </c>
      <c r="I563" s="29">
        <v>280</v>
      </c>
      <c r="J563" s="30">
        <v>46.67</v>
      </c>
      <c r="K563" s="1">
        <f>(G563/($G$604+$G$605)+E563/($E$604+$E$605)*N563)/2</f>
        <v>0.353619073210218</v>
      </c>
      <c r="L563" s="1">
        <f>(D563-$E$604-$E$605)/ABS(D563-$D$604)*(($C$604+$C$605)*2/(($C$604+$C$605)*2+110))</f>
        <v>-5.52270681290357</v>
      </c>
      <c r="M563" s="1">
        <f>L563+K563</f>
        <v>-5.16908773969335</v>
      </c>
      <c r="N563" s="1">
        <f>C563*25/(C563+2781)</f>
        <v>0.484837799717913</v>
      </c>
    </row>
    <row r="564" ht="14.55" spans="1:14">
      <c r="A564" s="10">
        <v>397</v>
      </c>
      <c r="B564" s="11" t="s">
        <v>614</v>
      </c>
      <c r="C564" s="12">
        <v>55</v>
      </c>
      <c r="D564" s="13">
        <v>75</v>
      </c>
      <c r="E564" s="22">
        <v>50</v>
      </c>
      <c r="F564" s="23">
        <v>40</v>
      </c>
      <c r="G564" s="24">
        <v>40</v>
      </c>
      <c r="H564" s="25">
        <v>80</v>
      </c>
      <c r="I564" s="29">
        <v>340</v>
      </c>
      <c r="J564" s="30">
        <v>56.67</v>
      </c>
      <c r="K564" s="1">
        <f>(G564/($G$604+$G$605)+E564/($E$604+$E$605)*N564)/2</f>
        <v>0.348609147564728</v>
      </c>
      <c r="L564" s="1">
        <f>(D564-$E$604-$E$605)/ABS(D564-$D$604)*(($C$604+$C$605)*2/(($C$604+$C$605)*2+110))</f>
        <v>-5.52270681290357</v>
      </c>
      <c r="M564" s="1">
        <f>L564+K564</f>
        <v>-5.17409766533884</v>
      </c>
      <c r="N564" s="1">
        <f>C564*25/(C564+2781)</f>
        <v>0.484837799717913</v>
      </c>
    </row>
    <row r="565" ht="14.55" spans="1:14">
      <c r="A565" s="10">
        <v>371</v>
      </c>
      <c r="B565" s="11" t="s">
        <v>615</v>
      </c>
      <c r="C565" s="12">
        <v>45</v>
      </c>
      <c r="D565" s="13">
        <v>75</v>
      </c>
      <c r="E565" s="22">
        <v>60</v>
      </c>
      <c r="F565" s="23">
        <v>40</v>
      </c>
      <c r="G565" s="24">
        <v>30</v>
      </c>
      <c r="H565" s="25">
        <v>50</v>
      </c>
      <c r="I565" s="29">
        <v>300</v>
      </c>
      <c r="J565" s="30">
        <v>50</v>
      </c>
      <c r="K565" s="1">
        <f>(G565/($G$604+$G$605)+E565/($E$604+$E$605)*N565)/2</f>
        <v>0.291166819307765</v>
      </c>
      <c r="L565" s="1">
        <f>(D565-$E$604-$E$605)/ABS(D565-$D$604)*(($C$604+$C$605)*2/(($C$604+$C$605)*2+110))</f>
        <v>-5.52270681290357</v>
      </c>
      <c r="M565" s="1">
        <f>L565+K565</f>
        <v>-5.23153999359581</v>
      </c>
      <c r="N565" s="1">
        <f>C565*25/(C565+2781)</f>
        <v>0.398089171974522</v>
      </c>
    </row>
    <row r="566" ht="14.55" spans="1:14">
      <c r="A566" s="10">
        <v>356</v>
      </c>
      <c r="B566" s="11" t="s">
        <v>616</v>
      </c>
      <c r="C566" s="12">
        <v>40</v>
      </c>
      <c r="D566" s="13">
        <v>70</v>
      </c>
      <c r="E566" s="22">
        <v>130</v>
      </c>
      <c r="F566" s="23">
        <v>60</v>
      </c>
      <c r="G566" s="24">
        <v>130</v>
      </c>
      <c r="H566" s="25">
        <v>25</v>
      </c>
      <c r="I566" s="29">
        <v>455</v>
      </c>
      <c r="J566" s="30">
        <v>75.83</v>
      </c>
      <c r="K566" s="1">
        <f>(G566/($G$604+$G$605)+E566/($E$604+$E$605)*N566)/2</f>
        <v>0.962639274205436</v>
      </c>
      <c r="L566" s="1">
        <f>(D566-$E$604-$E$605)/ABS(D566-$D$604)*(($C$604+$C$605)*2/(($C$604+$C$605)*2+110))</f>
        <v>-6.21363770886068</v>
      </c>
      <c r="M566" s="1">
        <f>L566+K566</f>
        <v>-5.25099843465524</v>
      </c>
      <c r="N566" s="1">
        <f>C566*25/(C566+2781)</f>
        <v>0.354484225451967</v>
      </c>
    </row>
    <row r="567" ht="14.55" spans="1:14">
      <c r="A567" s="10">
        <v>344</v>
      </c>
      <c r="B567" s="11" t="s">
        <v>617</v>
      </c>
      <c r="C567" s="12">
        <v>60</v>
      </c>
      <c r="D567" s="13">
        <v>70</v>
      </c>
      <c r="E567" s="22">
        <v>105</v>
      </c>
      <c r="F567" s="23">
        <v>70</v>
      </c>
      <c r="G567" s="24">
        <v>120</v>
      </c>
      <c r="H567" s="25">
        <v>75</v>
      </c>
      <c r="I567" s="29">
        <v>500</v>
      </c>
      <c r="J567" s="30">
        <v>83.33</v>
      </c>
      <c r="K567" s="1">
        <f>(G567/($G$604+$G$605)+E567/($E$604+$E$605)*N567)/2</f>
        <v>0.955782685689213</v>
      </c>
      <c r="L567" s="1">
        <f>(D567-$E$604-$E$605)/ABS(D567-$D$604)*(($C$604+$C$605)*2/(($C$604+$C$605)*2+110))</f>
        <v>-6.21363770886068</v>
      </c>
      <c r="M567" s="1">
        <f>L567+K567</f>
        <v>-5.25785502317147</v>
      </c>
      <c r="N567" s="1">
        <f>C567*25/(C567+2781)</f>
        <v>0.527983104540655</v>
      </c>
    </row>
    <row r="568" ht="14.55" spans="1:14">
      <c r="A568" s="10">
        <v>353</v>
      </c>
      <c r="B568" s="11" t="s">
        <v>618</v>
      </c>
      <c r="C568" s="12">
        <v>44</v>
      </c>
      <c r="D568" s="13">
        <v>75</v>
      </c>
      <c r="E568" s="22">
        <v>35</v>
      </c>
      <c r="F568" s="23">
        <v>63</v>
      </c>
      <c r="G568" s="24">
        <v>33</v>
      </c>
      <c r="H568" s="25">
        <v>45</v>
      </c>
      <c r="I568" s="29">
        <v>295</v>
      </c>
      <c r="J568" s="30">
        <v>49.17</v>
      </c>
      <c r="K568" s="1">
        <f>(G568/($G$604+$G$605)+E568/($E$604+$E$605)*N568)/2</f>
        <v>0.254416795442487</v>
      </c>
      <c r="L568" s="1">
        <f>(D568-$E$604-$E$605)/ABS(D568-$D$604)*(($C$604+$C$605)*2/(($C$604+$C$605)*2+110))</f>
        <v>-5.52270681290357</v>
      </c>
      <c r="M568" s="1">
        <f>L568+K568</f>
        <v>-5.26829001746108</v>
      </c>
      <c r="N568" s="1">
        <f>C568*25/(C568+2781)</f>
        <v>0.389380530973451</v>
      </c>
    </row>
    <row r="569" ht="14.55" spans="1:14">
      <c r="A569" s="10">
        <v>69</v>
      </c>
      <c r="B569" s="11" t="s">
        <v>619</v>
      </c>
      <c r="C569" s="12">
        <v>50</v>
      </c>
      <c r="D569" s="13">
        <v>75</v>
      </c>
      <c r="E569" s="22">
        <v>35</v>
      </c>
      <c r="F569" s="23">
        <v>70</v>
      </c>
      <c r="G569" s="24">
        <v>30</v>
      </c>
      <c r="H569" s="25">
        <v>40</v>
      </c>
      <c r="I569" s="29">
        <v>300</v>
      </c>
      <c r="J569" s="30">
        <v>50</v>
      </c>
      <c r="K569" s="1">
        <f>(G569/($G$604+$G$605)+E569/($E$604+$E$605)*N569)/2</f>
        <v>0.247250112678183</v>
      </c>
      <c r="L569" s="1">
        <f>(D569-$E$604-$E$605)/ABS(D569-$D$604)*(($C$604+$C$605)*2/(($C$604+$C$605)*2+110))</f>
        <v>-5.52270681290357</v>
      </c>
      <c r="M569" s="1">
        <f>L569+K569</f>
        <v>-5.27545670022539</v>
      </c>
      <c r="N569" s="1">
        <f>C569*25/(C569+2781)</f>
        <v>0.441540091840339</v>
      </c>
    </row>
    <row r="570" ht="14.55" spans="1:14">
      <c r="A570" s="10">
        <v>73</v>
      </c>
      <c r="B570" s="11" t="s">
        <v>620</v>
      </c>
      <c r="C570" s="12">
        <v>80</v>
      </c>
      <c r="D570" s="13">
        <v>70</v>
      </c>
      <c r="E570" s="22">
        <v>65</v>
      </c>
      <c r="F570" s="23">
        <v>80</v>
      </c>
      <c r="G570" s="24">
        <v>120</v>
      </c>
      <c r="H570" s="25">
        <v>100</v>
      </c>
      <c r="I570" s="29">
        <v>515</v>
      </c>
      <c r="J570" s="30">
        <v>85.83</v>
      </c>
      <c r="K570" s="1">
        <f>(G570/($G$604+$G$605)+E570/($E$604+$E$605)*N570)/2</f>
        <v>0.903698138861512</v>
      </c>
      <c r="L570" s="1">
        <f>(D570-$E$604-$E$605)/ABS(D570-$D$604)*(($C$604+$C$605)*2/(($C$604+$C$605)*2+110))</f>
        <v>-6.21363770886068</v>
      </c>
      <c r="M570" s="1">
        <f>L570+K570</f>
        <v>-5.30993956999917</v>
      </c>
      <c r="N570" s="1">
        <f>C570*25/(C570+2781)</f>
        <v>0.699056274030059</v>
      </c>
    </row>
    <row r="571" ht="14.55" spans="1:14">
      <c r="A571" s="10">
        <v>334</v>
      </c>
      <c r="B571" s="11" t="s">
        <v>621</v>
      </c>
      <c r="C571" s="12">
        <v>75</v>
      </c>
      <c r="D571" s="13">
        <v>70</v>
      </c>
      <c r="E571" s="22">
        <v>90</v>
      </c>
      <c r="F571" s="23">
        <v>70</v>
      </c>
      <c r="G571" s="24">
        <v>105</v>
      </c>
      <c r="H571" s="25">
        <v>80</v>
      </c>
      <c r="I571" s="29">
        <v>490</v>
      </c>
      <c r="J571" s="30">
        <v>81.67</v>
      </c>
      <c r="K571" s="1">
        <f>(G571/($G$604+$G$605)+E571/($E$604+$E$605)*N571)/2</f>
        <v>0.891405631158809</v>
      </c>
      <c r="L571" s="1">
        <f>(D571-$E$604-$E$605)/ABS(D571-$D$604)*(($C$604+$C$605)*2/(($C$604+$C$605)*2+110))</f>
        <v>-6.21363770886068</v>
      </c>
      <c r="M571" s="1">
        <f>L571+K571</f>
        <v>-5.32223207770187</v>
      </c>
      <c r="N571" s="1">
        <f>C571*25/(C571+2781)</f>
        <v>0.656512605042017</v>
      </c>
    </row>
    <row r="572" ht="14.55" spans="1:14">
      <c r="A572" s="10">
        <v>462</v>
      </c>
      <c r="B572" s="11" t="s">
        <v>622</v>
      </c>
      <c r="C572" s="12">
        <v>70</v>
      </c>
      <c r="D572" s="13">
        <v>70</v>
      </c>
      <c r="E572" s="22">
        <v>115</v>
      </c>
      <c r="F572" s="23">
        <v>130</v>
      </c>
      <c r="G572" s="24">
        <v>90</v>
      </c>
      <c r="H572" s="25">
        <v>60</v>
      </c>
      <c r="I572" s="29">
        <v>535</v>
      </c>
      <c r="J572" s="30">
        <v>89.17</v>
      </c>
      <c r="K572" s="1">
        <f>(G572/($G$604+$G$605)+E572/($E$604+$E$605)*N572)/2</f>
        <v>0.867943921687994</v>
      </c>
      <c r="L572" s="1">
        <f>(D572-$E$604-$E$605)/ABS(D572-$D$604)*(($C$604+$C$605)*2/(($C$604+$C$605)*2+110))</f>
        <v>-6.21363770886068</v>
      </c>
      <c r="M572" s="1">
        <f>L572+K572</f>
        <v>-5.34569378717269</v>
      </c>
      <c r="N572" s="1">
        <f>C572*25/(C572+2781)</f>
        <v>0.61381971238162</v>
      </c>
    </row>
    <row r="573" ht="14.55" spans="1:14">
      <c r="A573" s="10">
        <v>87</v>
      </c>
      <c r="B573" s="11" t="s">
        <v>623</v>
      </c>
      <c r="C573" s="12">
        <v>90</v>
      </c>
      <c r="D573" s="13">
        <v>70</v>
      </c>
      <c r="E573" s="22">
        <v>80</v>
      </c>
      <c r="F573" s="23">
        <v>70</v>
      </c>
      <c r="G573" s="24">
        <v>95</v>
      </c>
      <c r="H573" s="25">
        <v>70</v>
      </c>
      <c r="I573" s="29">
        <v>475</v>
      </c>
      <c r="J573" s="30">
        <v>79.17</v>
      </c>
      <c r="K573" s="1">
        <f>(G573/($G$604+$G$605)+E573/($E$604+$E$605)*N573)/2</f>
        <v>0.854622644995029</v>
      </c>
      <c r="L573" s="1">
        <f>(D573-$E$604-$E$605)/ABS(D573-$D$604)*(($C$604+$C$605)*2/(($C$604+$C$605)*2+110))</f>
        <v>-6.21363770886068</v>
      </c>
      <c r="M573" s="1">
        <f>L573+K573</f>
        <v>-5.35901506386565</v>
      </c>
      <c r="N573" s="1">
        <f>C573*25/(C573+2781)</f>
        <v>0.783699059561129</v>
      </c>
    </row>
    <row r="574" ht="14.55" spans="1:14">
      <c r="A574" s="10">
        <v>36</v>
      </c>
      <c r="B574" s="11" t="s">
        <v>624</v>
      </c>
      <c r="C574" s="12">
        <v>95</v>
      </c>
      <c r="D574" s="13">
        <v>70</v>
      </c>
      <c r="E574" s="22">
        <v>73</v>
      </c>
      <c r="F574" s="23">
        <v>85</v>
      </c>
      <c r="G574" s="24">
        <v>90</v>
      </c>
      <c r="H574" s="25">
        <v>60</v>
      </c>
      <c r="I574" s="29">
        <v>473</v>
      </c>
      <c r="J574" s="30">
        <v>78.83</v>
      </c>
      <c r="K574" s="1">
        <f>(G574/($G$604+$G$605)+E574/($E$604+$E$605)*N574)/2</f>
        <v>0.814263856991425</v>
      </c>
      <c r="L574" s="1">
        <f>(D574-$E$604-$E$605)/ABS(D574-$D$604)*(($C$604+$C$605)*2/(($C$604+$C$605)*2+110))</f>
        <v>-6.21363770886068</v>
      </c>
      <c r="M574" s="1">
        <f>L574+K574</f>
        <v>-5.39937385186925</v>
      </c>
      <c r="N574" s="1">
        <f>C574*25/(C574+2781)</f>
        <v>0.825799721835883</v>
      </c>
    </row>
    <row r="575" ht="14.55" spans="1:14">
      <c r="A575" s="10">
        <v>272</v>
      </c>
      <c r="B575" s="11" t="s">
        <v>625</v>
      </c>
      <c r="C575" s="12">
        <v>80</v>
      </c>
      <c r="D575" s="13">
        <v>70</v>
      </c>
      <c r="E575" s="22">
        <v>70</v>
      </c>
      <c r="F575" s="23">
        <v>90</v>
      </c>
      <c r="G575" s="24">
        <v>100</v>
      </c>
      <c r="H575" s="25">
        <v>70</v>
      </c>
      <c r="I575" s="29">
        <v>480</v>
      </c>
      <c r="J575" s="30">
        <v>80</v>
      </c>
      <c r="K575" s="1">
        <f>(G575/($G$604+$G$605)+E575/($E$604+$E$605)*N575)/2</f>
        <v>0.81073348495116</v>
      </c>
      <c r="L575" s="1">
        <f>(D575-$E$604-$E$605)/ABS(D575-$D$604)*(($C$604+$C$605)*2/(($C$604+$C$605)*2+110))</f>
        <v>-6.21363770886068</v>
      </c>
      <c r="M575" s="1">
        <f>L575+K575</f>
        <v>-5.40290422390952</v>
      </c>
      <c r="N575" s="1">
        <f>C575*25/(C575+2781)</f>
        <v>0.699056274030059</v>
      </c>
    </row>
    <row r="576" ht="14.55" spans="1:14">
      <c r="A576" s="10">
        <v>407</v>
      </c>
      <c r="B576" s="11" t="s">
        <v>626</v>
      </c>
      <c r="C576" s="12">
        <v>60</v>
      </c>
      <c r="D576" s="13">
        <v>70</v>
      </c>
      <c r="E576" s="22">
        <v>55</v>
      </c>
      <c r="F576" s="23">
        <v>125</v>
      </c>
      <c r="G576" s="24">
        <v>105</v>
      </c>
      <c r="H576" s="25">
        <v>90</v>
      </c>
      <c r="I576" s="29">
        <v>505</v>
      </c>
      <c r="J576" s="30">
        <v>84.17</v>
      </c>
      <c r="K576" s="1">
        <f>(G576/($G$604+$G$605)+E576/($E$604+$E$605)*N576)/2</f>
        <v>0.734900103046609</v>
      </c>
      <c r="L576" s="1">
        <f>(D576-$E$604-$E$605)/ABS(D576-$D$604)*(($C$604+$C$605)*2/(($C$604+$C$605)*2+110))</f>
        <v>-6.21363770886068</v>
      </c>
      <c r="M576" s="1">
        <f>L576+K576</f>
        <v>-5.47873760581407</v>
      </c>
      <c r="N576" s="1">
        <f>C576*25/(C576+2781)</f>
        <v>0.527983104540655</v>
      </c>
    </row>
    <row r="577" ht="14.55" spans="1:14">
      <c r="A577" s="10">
        <v>206</v>
      </c>
      <c r="B577" s="11" t="s">
        <v>627</v>
      </c>
      <c r="C577" s="12">
        <v>100</v>
      </c>
      <c r="D577" s="13">
        <v>70</v>
      </c>
      <c r="E577" s="22">
        <v>70</v>
      </c>
      <c r="F577" s="23">
        <v>65</v>
      </c>
      <c r="G577" s="24">
        <v>65</v>
      </c>
      <c r="H577" s="25">
        <v>45</v>
      </c>
      <c r="I577" s="29">
        <v>415</v>
      </c>
      <c r="J577" s="30">
        <v>69.17</v>
      </c>
      <c r="K577" s="1">
        <f>(G577/($G$604+$G$605)+E577/($E$604+$E$605)*N577)/2</f>
        <v>0.67769374947741</v>
      </c>
      <c r="L577" s="1">
        <f>(D577-$E$604-$E$605)/ABS(D577-$D$604)*(($C$604+$C$605)*2/(($C$604+$C$605)*2+110))</f>
        <v>-6.21363770886068</v>
      </c>
      <c r="M577" s="1">
        <f>L577+K577</f>
        <v>-5.53594395938327</v>
      </c>
      <c r="N577" s="1">
        <f>C577*25/(C577+2781)</f>
        <v>0.867754251995835</v>
      </c>
    </row>
    <row r="578" ht="14.55" spans="1:14">
      <c r="A578" s="10">
        <v>351</v>
      </c>
      <c r="B578" s="11" t="s">
        <v>628</v>
      </c>
      <c r="C578" s="12">
        <v>70</v>
      </c>
      <c r="D578" s="13">
        <v>70</v>
      </c>
      <c r="E578" s="22">
        <v>70</v>
      </c>
      <c r="F578" s="23">
        <v>70</v>
      </c>
      <c r="G578" s="24">
        <v>70</v>
      </c>
      <c r="H578" s="25">
        <v>70</v>
      </c>
      <c r="I578" s="29">
        <v>420</v>
      </c>
      <c r="J578" s="30">
        <v>70</v>
      </c>
      <c r="K578" s="1">
        <f>(G578/($G$604+$G$605)+E578/($E$604+$E$605)*N578)/2</f>
        <v>0.612899907010727</v>
      </c>
      <c r="L578" s="1">
        <f>(D578-$E$604-$E$605)/ABS(D578-$D$604)*(($C$604+$C$605)*2/(($C$604+$C$605)*2+110))</f>
        <v>-6.21363770886068</v>
      </c>
      <c r="M578" s="1">
        <f>L578+K578</f>
        <v>-5.60073780184995</v>
      </c>
      <c r="N578" s="1">
        <f>C578*25/(C578+2781)</f>
        <v>0.61381971238162</v>
      </c>
    </row>
    <row r="579" ht="14.55" spans="1:14">
      <c r="A579" s="10">
        <v>40</v>
      </c>
      <c r="B579" s="11" t="s">
        <v>629</v>
      </c>
      <c r="C579" s="12">
        <v>140</v>
      </c>
      <c r="D579" s="13">
        <v>70</v>
      </c>
      <c r="E579" s="22">
        <v>45</v>
      </c>
      <c r="F579" s="23">
        <v>75</v>
      </c>
      <c r="G579" s="24">
        <v>50</v>
      </c>
      <c r="H579" s="25">
        <v>45</v>
      </c>
      <c r="I579" s="29">
        <v>425</v>
      </c>
      <c r="J579" s="30">
        <v>70.83</v>
      </c>
      <c r="K579" s="1">
        <f>(G579/($G$604+$G$605)+E579/($E$604+$E$605)*N579)/2</f>
        <v>0.558777570856039</v>
      </c>
      <c r="L579" s="1">
        <f>(D579-$E$604-$E$605)/ABS(D579-$D$604)*(($C$604+$C$605)*2/(($C$604+$C$605)*2+110))</f>
        <v>-6.21363770886068</v>
      </c>
      <c r="M579" s="1">
        <f>L579+K579</f>
        <v>-5.65486013800464</v>
      </c>
      <c r="N579" s="1">
        <f>C579*25/(C579+2781)</f>
        <v>1.19821978774392</v>
      </c>
    </row>
    <row r="580" ht="14.55" spans="1:14">
      <c r="A580" s="10">
        <v>264</v>
      </c>
      <c r="B580" s="11" t="s">
        <v>630</v>
      </c>
      <c r="C580" s="12">
        <v>78</v>
      </c>
      <c r="D580" s="13">
        <v>70</v>
      </c>
      <c r="E580" s="22">
        <v>61</v>
      </c>
      <c r="F580" s="23">
        <v>50</v>
      </c>
      <c r="G580" s="24">
        <v>61</v>
      </c>
      <c r="H580" s="25">
        <v>100</v>
      </c>
      <c r="I580" s="29">
        <v>420</v>
      </c>
      <c r="J580" s="30">
        <v>70</v>
      </c>
      <c r="K580" s="1">
        <f>(G580/($G$604+$G$605)+E580/($E$604+$E$605)*N580)/2</f>
        <v>0.555779379669982</v>
      </c>
      <c r="L580" s="1">
        <f>(D580-$E$604-$E$605)/ABS(D580-$D$604)*(($C$604+$C$605)*2/(($C$604+$C$605)*2+110))</f>
        <v>-6.21363770886068</v>
      </c>
      <c r="M580" s="1">
        <f>L580+K580</f>
        <v>-5.6578583291907</v>
      </c>
      <c r="N580" s="1">
        <f>C580*25/(C580+2781)</f>
        <v>0.68205666316894</v>
      </c>
    </row>
    <row r="581" ht="14.55" spans="1:14">
      <c r="A581" s="10">
        <v>53</v>
      </c>
      <c r="B581" s="11" t="s">
        <v>631</v>
      </c>
      <c r="C581" s="12">
        <v>65</v>
      </c>
      <c r="D581" s="13">
        <v>70</v>
      </c>
      <c r="E581" s="22">
        <v>60</v>
      </c>
      <c r="F581" s="23">
        <v>65</v>
      </c>
      <c r="G581" s="24">
        <v>65</v>
      </c>
      <c r="H581" s="25">
        <v>115</v>
      </c>
      <c r="I581" s="29">
        <v>440</v>
      </c>
      <c r="J581" s="30">
        <v>73.33</v>
      </c>
      <c r="K581" s="1">
        <f>(G581/($G$604+$G$605)+E581/($E$604+$E$605)*N581)/2</f>
        <v>0.539746093850675</v>
      </c>
      <c r="L581" s="1">
        <f>(D581-$E$604-$E$605)/ABS(D581-$D$604)*(($C$604+$C$605)*2/(($C$604+$C$605)*2+110))</f>
        <v>-6.21363770886068</v>
      </c>
      <c r="M581" s="1">
        <f>L581+K581</f>
        <v>-5.67389161501</v>
      </c>
      <c r="N581" s="1">
        <f>C581*25/(C581+2781)</f>
        <v>0.570976809557273</v>
      </c>
    </row>
    <row r="582" ht="14.55" spans="1:14">
      <c r="A582" s="10">
        <v>617</v>
      </c>
      <c r="B582" s="11" t="s">
        <v>632</v>
      </c>
      <c r="C582" s="12">
        <v>80</v>
      </c>
      <c r="D582" s="13">
        <v>70</v>
      </c>
      <c r="E582" s="22">
        <v>40</v>
      </c>
      <c r="F582" s="23">
        <v>100</v>
      </c>
      <c r="G582" s="24">
        <v>60</v>
      </c>
      <c r="H582" s="25">
        <v>145</v>
      </c>
      <c r="I582" s="29">
        <v>495</v>
      </c>
      <c r="J582" s="30">
        <v>82.5</v>
      </c>
      <c r="K582" s="1">
        <f>(G582/($G$604+$G$605)+E582/($E$604+$E$605)*N582)/2</f>
        <v>0.479157770646498</v>
      </c>
      <c r="L582" s="1">
        <f>(D582-$E$604-$E$605)/ABS(D582-$D$604)*(($C$604+$C$605)*2/(($C$604+$C$605)*2+110))</f>
        <v>-6.21363770886068</v>
      </c>
      <c r="M582" s="1">
        <f>L582+K582</f>
        <v>-5.73447993821418</v>
      </c>
      <c r="N582" s="1">
        <f>C582*25/(C582+2781)</f>
        <v>0.699056274030059</v>
      </c>
    </row>
    <row r="583" ht="14.55" spans="1:14">
      <c r="A583" s="10">
        <v>304</v>
      </c>
      <c r="B583" s="11" t="s">
        <v>633</v>
      </c>
      <c r="C583" s="12">
        <v>50</v>
      </c>
      <c r="D583" s="13">
        <v>70</v>
      </c>
      <c r="E583" s="22">
        <v>100</v>
      </c>
      <c r="F583" s="23">
        <v>40</v>
      </c>
      <c r="G583" s="24">
        <v>40</v>
      </c>
      <c r="H583" s="25">
        <v>30</v>
      </c>
      <c r="I583" s="29">
        <v>330</v>
      </c>
      <c r="J583" s="30">
        <v>55</v>
      </c>
      <c r="K583" s="1">
        <f>(G583/($G$604+$G$605)+E583/($E$604+$E$605)*N583)/2</f>
        <v>0.452324996861447</v>
      </c>
      <c r="L583" s="1">
        <f>(D583-$E$604-$E$605)/ABS(D583-$D$604)*(($C$604+$C$605)*2/(($C$604+$C$605)*2+110))</f>
        <v>-6.21363770886068</v>
      </c>
      <c r="M583" s="1">
        <f>L583+K583</f>
        <v>-5.76131271199923</v>
      </c>
      <c r="N583" s="1">
        <f>C583*25/(C583+2781)</f>
        <v>0.441540091840339</v>
      </c>
    </row>
    <row r="584" ht="14.55" spans="1:14">
      <c r="A584" s="10">
        <v>190</v>
      </c>
      <c r="B584" s="11" t="s">
        <v>634</v>
      </c>
      <c r="C584" s="12">
        <v>55</v>
      </c>
      <c r="D584" s="13">
        <v>70</v>
      </c>
      <c r="E584" s="22">
        <v>55</v>
      </c>
      <c r="F584" s="23">
        <v>40</v>
      </c>
      <c r="G584" s="24">
        <v>55</v>
      </c>
      <c r="H584" s="25">
        <v>85</v>
      </c>
      <c r="I584" s="29">
        <v>360</v>
      </c>
      <c r="J584" s="30">
        <v>60</v>
      </c>
      <c r="K584" s="1">
        <f>(G584/($G$604+$G$605)+E584/($E$604+$E$605)*N584)/2</f>
        <v>0.444613812417666</v>
      </c>
      <c r="L584" s="1">
        <f>(D584-$E$604-$E$605)/ABS(D584-$D$604)*(($C$604+$C$605)*2/(($C$604+$C$605)*2+110))</f>
        <v>-6.21363770886068</v>
      </c>
      <c r="M584" s="1">
        <f>L584+K584</f>
        <v>-5.76902389644301</v>
      </c>
      <c r="N584" s="1">
        <f>C584*25/(C584+2781)</f>
        <v>0.484837799717913</v>
      </c>
    </row>
    <row r="585" ht="14.55" spans="1:14">
      <c r="A585" s="10">
        <v>267</v>
      </c>
      <c r="B585" s="11" t="s">
        <v>635</v>
      </c>
      <c r="C585" s="12">
        <v>60</v>
      </c>
      <c r="D585" s="13">
        <v>70</v>
      </c>
      <c r="E585" s="22">
        <v>50</v>
      </c>
      <c r="F585" s="23">
        <v>90</v>
      </c>
      <c r="G585" s="24">
        <v>50</v>
      </c>
      <c r="H585" s="25">
        <v>65</v>
      </c>
      <c r="I585" s="29">
        <v>385</v>
      </c>
      <c r="J585" s="30">
        <v>64.17</v>
      </c>
      <c r="K585" s="1">
        <f>(G585/($G$604+$G$605)+E585/($E$604+$E$605)*N585)/2</f>
        <v>0.415430878404085</v>
      </c>
      <c r="L585" s="1">
        <f>(D585-$E$604-$E$605)/ABS(D585-$D$604)*(($C$604+$C$605)*2/(($C$604+$C$605)*2+110))</f>
        <v>-6.21363770886068</v>
      </c>
      <c r="M585" s="1">
        <f>L585+K585</f>
        <v>-5.79820683045659</v>
      </c>
      <c r="N585" s="1">
        <f>C585*25/(C585+2781)</f>
        <v>0.527983104540655</v>
      </c>
    </row>
    <row r="586" ht="14.55" spans="1:14">
      <c r="A586" s="10">
        <v>320</v>
      </c>
      <c r="B586" s="11" t="s">
        <v>636</v>
      </c>
      <c r="C586" s="12">
        <v>130</v>
      </c>
      <c r="D586" s="13">
        <v>70</v>
      </c>
      <c r="E586" s="22">
        <v>35</v>
      </c>
      <c r="F586" s="23">
        <v>70</v>
      </c>
      <c r="G586" s="24">
        <v>35</v>
      </c>
      <c r="H586" s="25">
        <v>60</v>
      </c>
      <c r="I586" s="29">
        <v>400</v>
      </c>
      <c r="J586" s="30">
        <v>66.67</v>
      </c>
      <c r="K586" s="1">
        <f>(G586/($G$604+$G$605)+E586/($E$604+$E$605)*N586)/2</f>
        <v>0.398082237998391</v>
      </c>
      <c r="L586" s="1">
        <f>(D586-$E$604-$E$605)/ABS(D586-$D$604)*(($C$604+$C$605)*2/(($C$604+$C$605)*2+110))</f>
        <v>-6.21363770886068</v>
      </c>
      <c r="M586" s="1">
        <f>L586+K586</f>
        <v>-5.81555547086229</v>
      </c>
      <c r="N586" s="1">
        <f>C586*25/(C586+2781)</f>
        <v>1.1164548265201</v>
      </c>
    </row>
    <row r="587" ht="14.55" spans="1:14">
      <c r="A587" s="10">
        <v>46</v>
      </c>
      <c r="B587" s="11" t="s">
        <v>637</v>
      </c>
      <c r="C587" s="12">
        <v>35</v>
      </c>
      <c r="D587" s="13">
        <v>70</v>
      </c>
      <c r="E587" s="22">
        <v>55</v>
      </c>
      <c r="F587" s="23">
        <v>45</v>
      </c>
      <c r="G587" s="24">
        <v>55</v>
      </c>
      <c r="H587" s="25">
        <v>25</v>
      </c>
      <c r="I587" s="29">
        <v>285</v>
      </c>
      <c r="J587" s="30">
        <v>47.5</v>
      </c>
      <c r="K587" s="1">
        <f>(G587/($G$604+$G$605)+E587/($E$604+$E$605)*N587)/2</f>
        <v>0.394734271193211</v>
      </c>
      <c r="L587" s="1">
        <f>(D587-$E$604-$E$605)/ABS(D587-$D$604)*(($C$604+$C$605)*2/(($C$604+$C$605)*2+110))</f>
        <v>-6.21363770886068</v>
      </c>
      <c r="M587" s="1">
        <f>L587+K587</f>
        <v>-5.81890343766747</v>
      </c>
      <c r="N587" s="1">
        <f>C587*25/(C587+2781)</f>
        <v>0.310724431818182</v>
      </c>
    </row>
    <row r="588" ht="14.55" spans="1:14">
      <c r="A588" s="10">
        <v>329</v>
      </c>
      <c r="B588" s="11" t="s">
        <v>638</v>
      </c>
      <c r="C588" s="12">
        <v>50</v>
      </c>
      <c r="D588" s="13">
        <v>70</v>
      </c>
      <c r="E588" s="22">
        <v>50</v>
      </c>
      <c r="F588" s="23">
        <v>50</v>
      </c>
      <c r="G588" s="24">
        <v>50</v>
      </c>
      <c r="H588" s="25">
        <v>70</v>
      </c>
      <c r="I588" s="29">
        <v>340</v>
      </c>
      <c r="J588" s="30">
        <v>56.67</v>
      </c>
      <c r="K588" s="1">
        <f>(G588/($G$604+$G$605)+E588/($E$604+$E$605)*N588)/2</f>
        <v>0.392918180511993</v>
      </c>
      <c r="L588" s="1">
        <f>(D588-$E$604-$E$605)/ABS(D588-$D$604)*(($C$604+$C$605)*2/(($C$604+$C$605)*2+110))</f>
        <v>-6.21363770886068</v>
      </c>
      <c r="M588" s="1">
        <f>L588+K588</f>
        <v>-5.82071952834869</v>
      </c>
      <c r="N588" s="1">
        <f>C588*25/(C588+2781)</f>
        <v>0.441540091840339</v>
      </c>
    </row>
    <row r="589" ht="14.55" spans="1:14">
      <c r="A589" s="10">
        <v>258</v>
      </c>
      <c r="B589" s="11" t="s">
        <v>639</v>
      </c>
      <c r="C589" s="12">
        <v>50</v>
      </c>
      <c r="D589" s="13">
        <v>70</v>
      </c>
      <c r="E589" s="22">
        <v>50</v>
      </c>
      <c r="F589" s="23">
        <v>50</v>
      </c>
      <c r="G589" s="24">
        <v>50</v>
      </c>
      <c r="H589" s="25">
        <v>40</v>
      </c>
      <c r="I589" s="29">
        <v>310</v>
      </c>
      <c r="J589" s="30">
        <v>51.67</v>
      </c>
      <c r="K589" s="1">
        <f>(G589/($G$604+$G$605)+E589/($E$604+$E$605)*N589)/2</f>
        <v>0.392918180511993</v>
      </c>
      <c r="L589" s="1">
        <f>(D589-$E$604-$E$605)/ABS(D589-$D$604)*(($C$604+$C$605)*2/(($C$604+$C$605)*2+110))</f>
        <v>-6.21363770886068</v>
      </c>
      <c r="M589" s="1">
        <f>L589+K589</f>
        <v>-5.82071952834869</v>
      </c>
      <c r="N589" s="1">
        <f>C589*25/(C589+2781)</f>
        <v>0.441540091840339</v>
      </c>
    </row>
    <row r="590" ht="14.55" spans="1:14">
      <c r="A590" s="10">
        <v>58</v>
      </c>
      <c r="B590" s="11" t="s">
        <v>640</v>
      </c>
      <c r="C590" s="12">
        <v>55</v>
      </c>
      <c r="D590" s="13">
        <v>70</v>
      </c>
      <c r="E590" s="22">
        <v>45</v>
      </c>
      <c r="F590" s="23">
        <v>70</v>
      </c>
      <c r="G590" s="24">
        <v>50</v>
      </c>
      <c r="H590" s="25">
        <v>60</v>
      </c>
      <c r="I590" s="29">
        <v>350</v>
      </c>
      <c r="J590" s="30">
        <v>58.33</v>
      </c>
      <c r="K590" s="1">
        <f>(G590/($G$604+$G$605)+E590/($E$604+$E$605)*N590)/2</f>
        <v>0.391567551112848</v>
      </c>
      <c r="L590" s="1">
        <f>(D590-$E$604-$E$605)/ABS(D590-$D$604)*(($C$604+$C$605)*2/(($C$604+$C$605)*2+110))</f>
        <v>-6.21363770886068</v>
      </c>
      <c r="M590" s="1">
        <f>L590+K590</f>
        <v>-5.82207015774783</v>
      </c>
      <c r="N590" s="1">
        <f>C590*25/(C590+2781)</f>
        <v>0.484837799717913</v>
      </c>
    </row>
    <row r="591" ht="14.55" spans="1:14">
      <c r="A591" s="10">
        <v>443</v>
      </c>
      <c r="B591" s="11" t="s">
        <v>641</v>
      </c>
      <c r="C591" s="12">
        <v>58</v>
      </c>
      <c r="D591" s="13">
        <v>70</v>
      </c>
      <c r="E591" s="22">
        <v>45</v>
      </c>
      <c r="F591" s="23">
        <v>40</v>
      </c>
      <c r="G591" s="24">
        <v>45</v>
      </c>
      <c r="H591" s="25">
        <v>42</v>
      </c>
      <c r="I591" s="29">
        <v>300</v>
      </c>
      <c r="J591" s="30">
        <v>50</v>
      </c>
      <c r="K591" s="1">
        <f>(G591/($G$604+$G$605)+E591/($E$604+$E$605)*N591)/2</f>
        <v>0.369846923852915</v>
      </c>
      <c r="L591" s="1">
        <f>(D591-$E$604-$E$605)/ABS(D591-$D$604)*(($C$604+$C$605)*2/(($C$604+$C$605)*2+110))</f>
        <v>-6.21363770886068</v>
      </c>
      <c r="M591" s="1">
        <f>L591+K591</f>
        <v>-5.84379078500776</v>
      </c>
      <c r="N591" s="1">
        <f>C591*25/(C591+2781)</f>
        <v>0.510743219443466</v>
      </c>
    </row>
    <row r="592" ht="14.55" spans="1:14">
      <c r="A592" s="10">
        <v>274</v>
      </c>
      <c r="B592" s="11" t="s">
        <v>642</v>
      </c>
      <c r="C592" s="12">
        <v>70</v>
      </c>
      <c r="D592" s="13">
        <v>70</v>
      </c>
      <c r="E592" s="22">
        <v>40</v>
      </c>
      <c r="F592" s="23">
        <v>60</v>
      </c>
      <c r="G592" s="24">
        <v>40</v>
      </c>
      <c r="H592" s="25">
        <v>60</v>
      </c>
      <c r="I592" s="29">
        <v>340</v>
      </c>
      <c r="J592" s="30">
        <v>56.67</v>
      </c>
      <c r="K592" s="1">
        <f>(G592/($G$604+$G$605)+E592/($E$604+$E$605)*N592)/2</f>
        <v>0.350228518291844</v>
      </c>
      <c r="L592" s="1">
        <f>(D592-$E$604-$E$605)/ABS(D592-$D$604)*(($C$604+$C$605)*2/(($C$604+$C$605)*2+110))</f>
        <v>-6.21363770886068</v>
      </c>
      <c r="M592" s="1">
        <f>L592+K592</f>
        <v>-5.86340919056884</v>
      </c>
      <c r="N592" s="1">
        <f>C592*25/(C592+2781)</f>
        <v>0.61381971238162</v>
      </c>
    </row>
    <row r="593" ht="14.55" spans="1:14">
      <c r="A593" s="10">
        <v>613</v>
      </c>
      <c r="B593" s="11" t="s">
        <v>643</v>
      </c>
      <c r="C593" s="12">
        <v>55</v>
      </c>
      <c r="D593" s="13">
        <v>70</v>
      </c>
      <c r="E593" s="22">
        <v>40</v>
      </c>
      <c r="F593" s="23">
        <v>60</v>
      </c>
      <c r="G593" s="24">
        <v>40</v>
      </c>
      <c r="H593" s="25">
        <v>40</v>
      </c>
      <c r="I593" s="29">
        <v>305</v>
      </c>
      <c r="J593" s="30">
        <v>50.83</v>
      </c>
      <c r="K593" s="1">
        <f>(G593/($G$604+$G$605)+E593/($E$604+$E$605)*N593)/2</f>
        <v>0.323355499940121</v>
      </c>
      <c r="L593" s="1">
        <f>(D593-$E$604-$E$605)/ABS(D593-$D$604)*(($C$604+$C$605)*2/(($C$604+$C$605)*2+110))</f>
        <v>-6.21363770886068</v>
      </c>
      <c r="M593" s="1">
        <f>L593+K593</f>
        <v>-5.89028220892056</v>
      </c>
      <c r="N593" s="1">
        <f>C593*25/(C593+2781)</f>
        <v>0.484837799717913</v>
      </c>
    </row>
    <row r="594" ht="14.55" spans="1:14">
      <c r="A594" s="10">
        <v>447</v>
      </c>
      <c r="B594" s="11" t="s">
        <v>644</v>
      </c>
      <c r="C594" s="12">
        <v>40</v>
      </c>
      <c r="D594" s="13">
        <v>70</v>
      </c>
      <c r="E594" s="22">
        <v>40</v>
      </c>
      <c r="F594" s="23">
        <v>35</v>
      </c>
      <c r="G594" s="24">
        <v>40</v>
      </c>
      <c r="H594" s="25">
        <v>60</v>
      </c>
      <c r="I594" s="29">
        <v>285</v>
      </c>
      <c r="J594" s="30">
        <v>47.5</v>
      </c>
      <c r="K594" s="1">
        <f>(G594/($G$604+$G$605)+E594/($E$604+$E$605)*N594)/2</f>
        <v>0.296196699755519</v>
      </c>
      <c r="L594" s="1">
        <f>(D594-$E$604-$E$605)/ABS(D594-$D$604)*(($C$604+$C$605)*2/(($C$604+$C$605)*2+110))</f>
        <v>-6.21363770886068</v>
      </c>
      <c r="M594" s="1">
        <f>L594+K594</f>
        <v>-5.91744100910516</v>
      </c>
      <c r="N594" s="1">
        <f>C594*25/(C594+2781)</f>
        <v>0.354484225451967</v>
      </c>
    </row>
    <row r="595" ht="14.55" spans="1:14">
      <c r="A595" s="10">
        <v>294</v>
      </c>
      <c r="B595" s="11" t="s">
        <v>645</v>
      </c>
      <c r="C595" s="12">
        <v>84</v>
      </c>
      <c r="D595" s="13">
        <v>71</v>
      </c>
      <c r="E595" s="22">
        <v>43</v>
      </c>
      <c r="F595" s="23">
        <v>71</v>
      </c>
      <c r="G595" s="24">
        <v>43</v>
      </c>
      <c r="H595" s="25">
        <v>48</v>
      </c>
      <c r="I595" s="29">
        <v>360</v>
      </c>
      <c r="J595" s="30">
        <v>60</v>
      </c>
      <c r="K595" s="1">
        <f>(G595/($G$604+$G$605)+E595/($E$604+$E$605)*N595)/2</f>
        <v>0.403185332432716</v>
      </c>
      <c r="L595" s="1">
        <f>(D595-$E$604-$E$605)/ABS(D595-$D$604)*(($C$604+$C$605)*2/(($C$604+$C$605)*2+110))</f>
        <v>-9.66352113443774</v>
      </c>
      <c r="M595" s="1">
        <f>L595+K595</f>
        <v>-9.26033580200502</v>
      </c>
      <c r="N595" s="1">
        <f>C595*25/(C595+2781)</f>
        <v>0.732984293193717</v>
      </c>
    </row>
    <row r="596" ht="14.55" spans="1:14">
      <c r="A596" s="10">
        <v>622</v>
      </c>
      <c r="B596" s="11" t="s">
        <v>646</v>
      </c>
      <c r="C596" s="12">
        <v>59</v>
      </c>
      <c r="D596" s="13">
        <v>74</v>
      </c>
      <c r="E596" s="22">
        <v>50</v>
      </c>
      <c r="F596" s="23">
        <v>35</v>
      </c>
      <c r="G596" s="24">
        <v>50</v>
      </c>
      <c r="H596" s="25">
        <v>35</v>
      </c>
      <c r="I596" s="29">
        <v>303</v>
      </c>
      <c r="J596" s="30">
        <v>50.5</v>
      </c>
      <c r="K596" s="1">
        <f>(G596/($G$604+$G$605)+E596/($E$604+$E$605)*N596)/2</f>
        <v>0.413186742920546</v>
      </c>
      <c r="L596" s="1">
        <f>(D596-$E$604-$E$605)/ABS(D596-$D$604)*(($C$604+$C$605)*2/(($C$604+$C$605)*2+110))</f>
        <v>-9.97715093103167</v>
      </c>
      <c r="M596" s="1">
        <f>L596+K596</f>
        <v>-9.56396418811112</v>
      </c>
      <c r="N596" s="1">
        <f>C596*25/(C596+2781)</f>
        <v>0.519366197183099</v>
      </c>
    </row>
    <row r="597" ht="14.55" spans="1:14">
      <c r="A597" s="10">
        <v>449</v>
      </c>
      <c r="B597" s="11" t="s">
        <v>647</v>
      </c>
      <c r="C597" s="12">
        <v>68</v>
      </c>
      <c r="D597" s="13">
        <v>72</v>
      </c>
      <c r="E597" s="22">
        <v>78</v>
      </c>
      <c r="F597" s="23">
        <v>38</v>
      </c>
      <c r="G597" s="24">
        <v>42</v>
      </c>
      <c r="H597" s="25">
        <v>32</v>
      </c>
      <c r="I597" s="29">
        <v>330</v>
      </c>
      <c r="J597" s="30">
        <v>55</v>
      </c>
      <c r="K597" s="1">
        <f>(G597/($G$604+$G$605)+E597/($E$604+$E$605)*N597)/2</f>
        <v>0.475883689043518</v>
      </c>
      <c r="L597" s="1">
        <f>(D597-$E$604-$E$605)/ABS(D597-$D$604)*(($C$604+$C$605)*2/(($C$604+$C$605)*2+110))</f>
        <v>-24.2492213010195</v>
      </c>
      <c r="M597" s="1">
        <f>L597+K597</f>
        <v>-23.773337611976</v>
      </c>
      <c r="N597" s="1">
        <f>C597*25/(C597+2781)</f>
        <v>0.596700596700597</v>
      </c>
    </row>
    <row r="598" ht="14.55" spans="1:14">
      <c r="A598" s="10">
        <v>33</v>
      </c>
      <c r="B598" s="11" t="s">
        <v>648</v>
      </c>
      <c r="C598" s="12">
        <v>61</v>
      </c>
      <c r="D598" s="13">
        <v>72</v>
      </c>
      <c r="E598" s="22">
        <v>57</v>
      </c>
      <c r="F598" s="23">
        <v>55</v>
      </c>
      <c r="G598" s="24">
        <v>55</v>
      </c>
      <c r="H598" s="25">
        <v>65</v>
      </c>
      <c r="I598" s="29">
        <v>365</v>
      </c>
      <c r="J598" s="30">
        <v>60.83</v>
      </c>
      <c r="K598" s="1">
        <f>(G598/($G$604+$G$605)+E598/($E$604+$E$605)*N598)/2</f>
        <v>0.465030669997772</v>
      </c>
      <c r="L598" s="1">
        <f>(D598-$E$604-$E$605)/ABS(D598-$D$604)*(($C$604+$C$605)*2/(($C$604+$C$605)*2+110))</f>
        <v>-24.2492213010195</v>
      </c>
      <c r="M598" s="1">
        <f>L598+K598</f>
        <v>-23.7841906310218</v>
      </c>
      <c r="N598" s="1">
        <f>C598*25/(C598+2781)</f>
        <v>0.536593947923997</v>
      </c>
    </row>
    <row r="599" ht="14.55" spans="1:14">
      <c r="A599" s="10">
        <v>201</v>
      </c>
      <c r="B599" s="11" t="s">
        <v>649</v>
      </c>
      <c r="C599" s="12">
        <v>48</v>
      </c>
      <c r="D599" s="13">
        <v>72</v>
      </c>
      <c r="E599" s="22">
        <v>48</v>
      </c>
      <c r="F599" s="23">
        <v>72</v>
      </c>
      <c r="G599" s="24">
        <v>48</v>
      </c>
      <c r="H599" s="25">
        <v>48</v>
      </c>
      <c r="I599" s="29">
        <v>336</v>
      </c>
      <c r="J599" s="30">
        <v>56</v>
      </c>
      <c r="K599" s="1">
        <f>(G599/($G$604+$G$605)+E599/($E$604+$E$605)*N599)/2</f>
        <v>0.3728606804585</v>
      </c>
      <c r="L599" s="1">
        <f>(D599-$E$604-$E$605)/ABS(D599-$D$604)*(($C$604+$C$605)*2/(($C$604+$C$605)*2+110))</f>
        <v>-24.2492213010195</v>
      </c>
      <c r="M599" s="1">
        <f>L599+K599</f>
        <v>-23.876360620561</v>
      </c>
      <c r="N599" s="1">
        <f>C599*25/(C599+2781)</f>
        <v>0.424178154825027</v>
      </c>
    </row>
    <row r="600" ht="14.55" customHeight="1" spans="1:14">
      <c r="A600" s="10">
        <v>551</v>
      </c>
      <c r="B600" s="11" t="s">
        <v>650</v>
      </c>
      <c r="C600" s="12">
        <v>50</v>
      </c>
      <c r="D600" s="13">
        <v>72</v>
      </c>
      <c r="E600" s="22">
        <v>35</v>
      </c>
      <c r="F600" s="23">
        <v>35</v>
      </c>
      <c r="G600" s="24">
        <v>35</v>
      </c>
      <c r="H600" s="25">
        <v>65</v>
      </c>
      <c r="I600" s="29">
        <v>292</v>
      </c>
      <c r="J600" s="30">
        <v>48.67</v>
      </c>
      <c r="K600" s="1">
        <f>(G600/($G$604+$G$605)+E600/($E$604+$E$605)*N600)/2</f>
        <v>0.275042726358395</v>
      </c>
      <c r="L600" s="1">
        <f>(D600-$E$604-$E$605)/ABS(D600-$D$604)*(($C$604+$C$605)*2/(($C$604+$C$605)*2+110))</f>
        <v>-24.2492213010195</v>
      </c>
      <c r="M600" s="1">
        <f>L600+K600</f>
        <v>-23.9741785746611</v>
      </c>
      <c r="N600" s="1">
        <f>C600*25/(C600+2781)</f>
        <v>0.441540091840339</v>
      </c>
    </row>
    <row r="601" ht="14.55" spans="1:14">
      <c r="A601" s="6">
        <v>97</v>
      </c>
      <c r="B601" s="7" t="s">
        <v>651</v>
      </c>
      <c r="C601" s="8">
        <v>85</v>
      </c>
      <c r="D601" s="9">
        <v>73</v>
      </c>
      <c r="E601" s="18">
        <v>70</v>
      </c>
      <c r="F601" s="19">
        <v>73</v>
      </c>
      <c r="G601" s="20">
        <v>115</v>
      </c>
      <c r="H601" s="21">
        <v>67</v>
      </c>
      <c r="I601" s="27">
        <v>483</v>
      </c>
      <c r="J601" s="28">
        <v>80.5</v>
      </c>
      <c r="K601" s="1">
        <f>(G601/($G$604+$G$605)+E601/($E$604+$E$605)*N601)/2</f>
        <v>0.909568946559568</v>
      </c>
      <c r="L601" s="1">
        <f>(D601-$E$604-$E$605)/ABS(D601-$D$604)*(($C$604+$C$605)*2/(($C$604+$C$605)*2+110))</f>
        <v>-37.8514671811521</v>
      </c>
      <c r="M601" s="1">
        <f>L601+K601</f>
        <v>-36.9418982345925</v>
      </c>
      <c r="N601" s="1">
        <f>C601*25/(C601+2781)</f>
        <v>0.741451500348918</v>
      </c>
    </row>
    <row r="602" ht="14.55" spans="1:14">
      <c r="A602" s="6">
        <v>317</v>
      </c>
      <c r="B602" s="7" t="s">
        <v>652</v>
      </c>
      <c r="C602" s="8">
        <v>100</v>
      </c>
      <c r="D602" s="9">
        <v>73</v>
      </c>
      <c r="E602" s="18">
        <v>83</v>
      </c>
      <c r="F602" s="19">
        <v>73</v>
      </c>
      <c r="G602" s="20">
        <v>83</v>
      </c>
      <c r="H602" s="21">
        <v>55</v>
      </c>
      <c r="I602" s="27">
        <v>467</v>
      </c>
      <c r="J602" s="28">
        <v>77.83</v>
      </c>
      <c r="K602" s="1">
        <f>(G602/($G$604+$G$605)+E602/($E$604+$E$605)*N602)/2</f>
        <v>0.836505259172609</v>
      </c>
      <c r="L602" s="1">
        <f>(D602-$E$604-$E$605)/ABS(D602-$D$604)*(($C$604+$C$605)*2/(($C$604+$C$605)*2+110))</f>
        <v>-37.8514671811521</v>
      </c>
      <c r="M602" s="1">
        <f>L602+K602</f>
        <v>-37.0149619219795</v>
      </c>
      <c r="N602" s="1">
        <f>C602*25/(C602+2781)</f>
        <v>0.867754251995835</v>
      </c>
    </row>
    <row r="603" ht="15.3" spans="1:14">
      <c r="A603" s="31">
        <v>313</v>
      </c>
      <c r="B603" s="32" t="s">
        <v>653</v>
      </c>
      <c r="C603" s="33">
        <v>65</v>
      </c>
      <c r="D603" s="34">
        <v>73</v>
      </c>
      <c r="E603" s="36">
        <v>55</v>
      </c>
      <c r="F603" s="37">
        <v>47</v>
      </c>
      <c r="G603" s="38">
        <v>75</v>
      </c>
      <c r="H603" s="39">
        <v>85</v>
      </c>
      <c r="I603" s="40">
        <v>400</v>
      </c>
      <c r="J603" s="41">
        <v>66.67</v>
      </c>
      <c r="K603" s="1">
        <f>(G603/($G$604+$G$605)+E603/($E$604+$E$605)*N603)/2</f>
        <v>0.580461144877104</v>
      </c>
      <c r="L603" s="1">
        <f>(D603-$E$604-$E$605)/ABS(D603-$D$604)*(($C$604+$C$605)*2/(($C$604+$C$605)*2+110))</f>
        <v>-37.8514671811521</v>
      </c>
      <c r="M603" s="1">
        <f>L603+K603</f>
        <v>-37.271006036275</v>
      </c>
      <c r="N603" s="1">
        <f>C603*25/(C603+2781)</f>
        <v>0.570976809557273</v>
      </c>
    </row>
    <row r="604" ht="15.15" spans="3:14">
      <c r="C604" s="35">
        <f>SUM(C2:C603)/COUNT(C2:C603)</f>
        <v>66.3023255813954</v>
      </c>
      <c r="D604" s="35">
        <f>SUM(D2:D603)/COUNT(D2:D603)</f>
        <v>72.6196013289037</v>
      </c>
      <c r="E604" s="35">
        <f>SUM(E2:E603)/COUNT(E2:E603)</f>
        <v>67.936877076412</v>
      </c>
      <c r="F604" s="35">
        <f>SUM(F2:F603)/COUNT(F2:F603)</f>
        <v>64.8488372093023</v>
      </c>
      <c r="G604" s="35">
        <f>SUM(G2:G603)/COUNT(G2:G603)</f>
        <v>65.6827242524917</v>
      </c>
      <c r="H604" s="35">
        <f>SUM(H2:H603)/COUNT(H2:H603)</f>
        <v>63.1063122923588</v>
      </c>
      <c r="N604" s="1">
        <f>C604*25/(C604+2781)</f>
        <v>0.582150383063528</v>
      </c>
    </row>
    <row r="605" spans="3:14">
      <c r="C605" s="35">
        <f>STDEV(C2:C603)</f>
        <v>25.8359401139387</v>
      </c>
      <c r="D605" s="35">
        <f>STDEV(D2:D603)</f>
        <v>28.2078064950426</v>
      </c>
      <c r="E605" s="35">
        <f>STDEV(E2:E603)</f>
        <v>28.0567407416904</v>
      </c>
      <c r="F605" s="35">
        <f>STDEV(F2:F603)</f>
        <v>26.3029592290121</v>
      </c>
      <c r="G605" s="35">
        <f>STDEV(G2:G603)</f>
        <v>24.2692330828492</v>
      </c>
      <c r="H605" s="35">
        <f>STDEV(H2:H603)</f>
        <v>26.3670241037677</v>
      </c>
      <c r="N605" s="1">
        <f>C605*25/(C605+2781)</f>
        <v>0.230116229316292</v>
      </c>
    </row>
  </sheetData>
  <sortState ref="A2:N605">
    <sortCondition ref="M2:M605" descending="1"/>
  </sortState>
  <hyperlinks>
    <hyperlink ref="B2" r:id="rId1" display="请假王" tooltip="https://wiki.52poke.com/wiki/%E8%AF%B7%E5%81%87%E7%8E%8B"/>
    <hyperlink ref="B6" r:id="rId2" display="快龙" tooltip="https://wiki.52poke.com/wiki/%E5%BF%AB%E9%BE%99"/>
    <hyperlink ref="B3" r:id="rId3" display="班基拉斯" tooltip="https://wiki.52poke.com/wiki/%E7%8F%AD%E5%9F%BA%E6%8B%89%E6%96%AF"/>
    <hyperlink ref="B5" r:id="rId4" display="巨金怪" tooltip="https://wiki.52poke.com/wiki/%E5%B7%A8%E9%87%91%E6%80%AA"/>
    <hyperlink ref="B37" r:id="rId5" display="三首恶龙" tooltip="https://wiki.52poke.com/wiki/%E4%B8%89%E9%A6%96%E6%81%B6%E9%BE%99"/>
    <hyperlink ref="B9" r:id="rId6" display="烈咬陆鲨" tooltip="https://wiki.52poke.com/wiki/%E7%83%88%E5%92%AC%E9%99%86%E9%B2%A8"/>
    <hyperlink ref="B54" r:id="rId7" display="始祖大鸟" tooltip="https://wiki.52poke.com/wiki/%E5%A7%8B%E7%A5%96%E5%A4%A7%E9%B8%9F"/>
    <hyperlink ref="B52" r:id="rId8" display="风速狗" tooltip="https://wiki.52poke.com/wiki/%E9%A3%8E%E9%80%9F%E7%8B%97"/>
    <hyperlink ref="B416" r:id="rId9" display="火神蛾" tooltip="https://wiki.52poke.com/wiki/%E7%81%AB%E7%A5%9E%E8%9B%BE"/>
    <hyperlink ref="B226" r:id="rId10" display="波克基斯" tooltip="https://wiki.52poke.com/wiki/%E6%B3%A2%E5%85%8B%E5%9F%BA%E6%96%AF"/>
    <hyperlink ref="B193" r:id="rId11" display="幸福蛋" tooltip="https://wiki.52poke.com/wiki/%E5%B9%B8%E7%A6%8F%E8%9B%8B"/>
    <hyperlink ref="B349" r:id="rId12" display="美纳斯" tooltip="https://wiki.52poke.com/wiki/%E7%BE%8E%E7%BA%B3%E6%96%AF"/>
    <hyperlink ref="B8" r:id="rId13" display="卡比兽" tooltip="https://wiki.52poke.com/wiki/%E5%8D%A1%E6%AF%94%E5%85%BD"/>
    <hyperlink ref="B182" r:id="rId14" display="达摩狒狒" tooltip="https://wiki.52poke.com/wiki/%E8%BE%BE%E6%91%A9%E7%8B%92%E7%8B%92"/>
    <hyperlink ref="B11" r:id="rId15" display="暴鲤龙" tooltip="https://wiki.52poke.com/wiki/%E6%9A%B4%E9%B2%A4%E9%BE%99"/>
    <hyperlink ref="B79" r:id="rId16" display="刺龙王" tooltip="https://wiki.52poke.com/wiki/%E5%88%BA%E9%BE%99%E7%8E%8B"/>
    <hyperlink ref="B110" r:id="rId17" display="鸭嘴炎兽" tooltip="https://wiki.52poke.com/wiki/%E9%B8%AD%E5%98%B4%E7%82%8E%E5%85%BD"/>
    <hyperlink ref="B39" r:id="rId18" display="电击魔兽" tooltip="https://wiki.52poke.com/wiki/%E7%94%B5%E5%87%BB%E9%AD%94%E5%85%BD"/>
    <hyperlink ref="B27" r:id="rId19" display="双斧战龙" tooltip="https://wiki.52poke.com/wiki/%E5%8F%8C%E6%96%A7%E6%88%98%E9%BE%99"/>
    <hyperlink ref="B96" r:id="rId20" display="双倍多多冰" tooltip="https://wiki.52poke.com/wiki/%E5%8F%8C%E5%80%8D%E5%A4%9A%E5%A4%9A%E5%86%B0"/>
    <hyperlink ref="B154" r:id="rId21" display="拉普拉斯" tooltip="https://wiki.52poke.com/wiki/%E6%8B%89%E6%99%AE%E6%8B%89%E6%96%AF"/>
    <hyperlink ref="B22" r:id="rId22" display="巨沼怪" tooltip="https://wiki.52poke.com/wiki/%E5%B7%A8%E6%B2%BC%E6%80%AA"/>
    <hyperlink ref="B572" r:id="rId23" display="自爆磁怪" tooltip="https://wiki.52poke.com/wiki/%E8%87%AA%E7%88%86%E7%A3%81%E6%80%AA"/>
    <hyperlink ref="B142" r:id="rId24" display="叉字蝠" tooltip="https://wiki.52poke.com/wiki/%E5%8F%89%E5%AD%97%E8%9D%A0"/>
    <hyperlink ref="B325" r:id="rId25" display="多边兽Ｚ" tooltip="https://wiki.52poke.com/wiki/%E5%A4%9A%E8%BE%B9%E5%85%BD%EF%BC%BA"/>
    <hyperlink ref="B4" r:id="rId26" display="超甲狂犀" tooltip="https://wiki.52poke.com/wiki/%E8%B6%85%E7%94%B2%E7%8B%82%E7%8A%80"/>
    <hyperlink ref="B65" r:id="rId27" display="巨蔓藤" tooltip="https://wiki.52poke.com/wiki/%E5%B7%A8%E8%94%93%E8%97%A4"/>
    <hyperlink ref="B184" r:id="rId28" display="喷火龙" tooltip="https://wiki.52poke.com/wiki/%E5%96%B7%E7%81%AB%E9%BE%99"/>
    <hyperlink ref="B185" r:id="rId29" display="火暴兽" tooltip="https://wiki.52poke.com/wiki/%E7%81%AB%E6%9A%B4%E5%85%BD"/>
    <hyperlink ref="B88" r:id="rId30" display="烈焰猴" tooltip="https://wiki.52poke.com/wiki/%E7%83%88%E7%84%B0%E7%8C%B4"/>
    <hyperlink ref="B178" r:id="rId31" display="水箭龟" tooltip="https://wiki.52poke.com/wiki/%E6%B0%B4%E7%AE%AD%E9%BE%9F"/>
    <hyperlink ref="B156" r:id="rId32" display="帝王拿波" tooltip="https://wiki.52poke.com/wiki/%E5%B8%9D%E7%8E%8B%E6%8B%BF%E6%B3%A2"/>
    <hyperlink ref="B239" r:id="rId33" display="帝牙海狮" tooltip="https://wiki.52poke.com/wiki/%E5%B8%9D%E7%89%99%E6%B5%B7%E7%8B%AE"/>
    <hyperlink ref="B181" r:id="rId34" display="蜥蜴王" tooltip="https://wiki.52poke.com/wiki/%E8%9C%A5%E8%9C%B4%E7%8E%8B"/>
    <hyperlink ref="B48" r:id="rId35" display="大力鳄" tooltip="https://wiki.52poke.com/wiki/%E5%A4%A7%E5%8A%9B%E9%B3%84"/>
    <hyperlink ref="B59" r:id="rId36" display="火焰鸡" tooltip="https://wiki.52poke.com/wiki/%E7%81%AB%E7%84%B0%E9%B8%A1"/>
    <hyperlink ref="B30" r:id="rId37" display="象牙猪" tooltip="https://wiki.52poke.com/wiki/%E8%B1%A1%E7%89%99%E7%8C%AA"/>
    <hyperlink ref="B21" r:id="rId38" display="波士可多拉" tooltip="https://wiki.52poke.com/wiki/%E6%B3%A2%E5%A3%AB%E5%8F%AF%E5%A4%9A%E6%8B%89"/>
    <hyperlink ref="B546" r:id="rId39" display="君主蛇" tooltip="https://wiki.52poke.com/wiki/%E5%90%9B%E4%B8%BB%E8%9B%87"/>
    <hyperlink ref="B75" r:id="rId40" display="大剑鬼" tooltip="https://wiki.52poke.com/wiki/%E5%A4%A7%E5%89%91%E9%AC%BC"/>
    <hyperlink ref="B50" r:id="rId41" display="炎武王" tooltip="https://wiki.52poke.com/wiki/%E7%82%8E%E6%AD%A6%E7%8E%8B"/>
    <hyperlink ref="B224" r:id="rId42" display="大朝北鼻" tooltip="https://wiki.52poke.com/wiki/%E5%A4%A7%E6%9C%9D%E5%8C%97%E9%BC%BB"/>
    <hyperlink ref="B28" r:id="rId43" display="黑夜魔灵" tooltip="https://wiki.52poke.com/wiki/%E9%BB%91%E5%A4%9C%E9%AD%94%E7%81%B5"/>
    <hyperlink ref="B472" r:id="rId44" display="月亮伊布" tooltip="https://wiki.52poke.com/wiki/%E6%9C%88%E4%BA%AE%E4%BC%8A%E5%B8%83"/>
    <hyperlink ref="B18" r:id="rId45" display="火伊布" tooltip="https://wiki.52poke.com/wiki/%E7%81%AB%E4%BC%8A%E5%B8%83"/>
    <hyperlink ref="B204" r:id="rId46" display="妙蛙花" tooltip="https://wiki.52poke.com/wiki/%E5%A6%99%E8%9B%99%E8%8A%B1"/>
    <hyperlink ref="B195" r:id="rId47" display="大竺葵" tooltip="https://wiki.52poke.com/wiki/%E5%A4%A7%E7%AB%BA%E8%91%B5"/>
    <hyperlink ref="B493" r:id="rId48" display="水伊布" tooltip="https://wiki.52poke.com/wiki/%E6%B0%B4%E4%BC%8A%E5%B8%83"/>
    <hyperlink ref="B501" r:id="rId49" display="雷伊布" tooltip="https://wiki.52poke.com/wiki/%E9%9B%B7%E4%BC%8A%E5%B8%83"/>
    <hyperlink ref="B502" r:id="rId50" display="太阳伊布" tooltip="https://wiki.52poke.com/wiki/%E5%A4%AA%E9%98%B3%E4%BC%8A%E5%B8%83"/>
    <hyperlink ref="B410" r:id="rId51" display="冰伊布" tooltip="https://wiki.52poke.com/wiki/%E5%86%B0%E4%BC%8A%E5%B8%83"/>
    <hyperlink ref="B19" r:id="rId52" display="土台龟" tooltip="https://wiki.52poke.com/wiki/%E5%9C%9F%E5%8F%B0%E9%BE%9F"/>
    <hyperlink ref="B12" r:id="rId53" display="河马兽" tooltip="https://wiki.52poke.com/wiki/%E6%B2%B3%E9%A9%AC%E5%85%BD"/>
    <hyperlink ref="B73" r:id="rId54" display="路卡利欧" tooltip="https://wiki.52poke.com/wiki/%E8%B7%AF%E5%8D%A1%E5%88%A9%E6%AC%A7"/>
    <hyperlink ref="B56" r:id="rId55" display="叶伊布" tooltip="https://wiki.52poke.com/wiki/%E5%8F%B6%E4%BC%8A%E5%B8%83"/>
    <hyperlink ref="B125" r:id="rId56" display="刺甲贝" tooltip="https://wiki.52poke.com/wiki/%E5%88%BA%E7%94%B2%E8%B4%9D"/>
    <hyperlink ref="B38" r:id="rId57" display="伦琴猫" tooltip="https://wiki.52poke.com/wiki/%E4%BC%A6%E7%90%B4%E7%8C%AB"/>
    <hyperlink ref="B334" r:id="rId58" display="水晶灯火灵" tooltip="https://wiki.52poke.com/wiki/%E6%B0%B4%E6%99%B6%E7%81%AF%E7%81%AB%E7%81%B5"/>
    <hyperlink ref="B68" r:id="rId59" display="齿轮怪" tooltip="https://wiki.52poke.com/wiki/%E9%BD%BF%E8%BD%AE%E6%80%AA"/>
    <hyperlink ref="B551" r:id="rId60" display="宝石海星" tooltip="https://wiki.52poke.com/wiki/%E5%AE%9D%E7%9F%B3%E6%B5%B7%E6%98%9F"/>
    <hyperlink ref="B78" r:id="rId61" display="沙漠蜻蜓" tooltip="https://wiki.52poke.com/wiki/%E6%B2%99%E6%BC%A0%E8%9C%BB%E8%9C%93"/>
    <hyperlink ref="B113" r:id="rId62" display="椰蛋树" tooltip="https://wiki.52poke.com/wiki/%E6%A4%B0%E8%9B%8B%E6%A0%91"/>
    <hyperlink ref="B15" r:id="rId63" display="艾路雷朵" tooltip="https://wiki.52poke.com/wiki/%E8%89%BE%E8%B7%AF%E9%9B%B7%E6%9C%B5"/>
    <hyperlink ref="B495" r:id="rId64" display="沙奈朵" tooltip="https://wiki.52poke.com/wiki/%E6%B2%99%E5%A5%88%E6%9C%B5"/>
    <hyperlink ref="B570" r:id="rId65" display="毒刺水母" tooltip="https://wiki.52poke.com/wiki/%E6%AF%92%E5%88%BA%E6%B0%B4%E6%AF%8D"/>
    <hyperlink ref="B151" r:id="rId66" display="大舌舔" tooltip="https://wiki.52poke.com/wiki/%E5%A4%A7%E8%88%8C%E8%88%94"/>
    <hyperlink ref="B255" r:id="rId67" display="多边兽Ⅱ" tooltip="https://wiki.52poke.com/wiki/%E5%A4%9A%E8%BE%B9%E5%85%BD%E2%85%A1"/>
    <hyperlink ref="B41" r:id="rId68" display="麻麻鳗鱼王" tooltip="https://wiki.52poke.com/wiki/%E9%BA%BB%E9%BA%BB%E9%B3%97%E9%B1%BC%E7%8E%8B"/>
    <hyperlink ref="B77" r:id="rId69" display="化石翼龙" tooltip="https://wiki.52poke.com/wiki/%E5%8C%96%E7%9F%B3%E7%BF%BC%E9%BE%99"/>
    <hyperlink ref="B539" r:id="rId70" display="远古巨蜓" tooltip="https://wiki.52poke.com/wiki/%E8%BF%9C%E5%8F%A4%E5%B7%A8%E8%9C%93"/>
    <hyperlink ref="B485" r:id="rId71" display="秃鹰娜" tooltip="https://wiki.52poke.com/wiki/%E7%A7%83%E9%B9%B0%E5%A8%9C"/>
    <hyperlink ref="B53" r:id="rId72" display="玛狃拉" tooltip="https://wiki.52poke.com/wiki/%E7%8E%9B%E7%8B%83%E6%8B%89"/>
    <hyperlink ref="B32" r:id="rId73" display="勇士雄鹰" tooltip="https://wiki.52poke.com/wiki/%E5%8B%87%E5%A3%AB%E9%9B%84%E9%B9%B0"/>
    <hyperlink ref="B82" r:id="rId74" display="天蝎王" tooltip="https://wiki.52poke.com/wiki/%E5%A4%A9%E8%9D%8E%E7%8E%8B"/>
    <hyperlink ref="B148" r:id="rId75" display="大钢蛇" tooltip="https://wiki.52poke.com/wiki/%E5%A4%A7%E9%92%A2%E8%9B%87"/>
    <hyperlink ref="B72" r:id="rId76" display="师父鼬" tooltip="https://wiki.52poke.com/wiki/%E5%B8%88%E7%88%B6%E9%BC%AC"/>
    <hyperlink ref="B116" r:id="rId77" display="索罗亚克" tooltip="https://wiki.52poke.com/wiki/%E7%B4%A2%E7%BD%97%E4%BA%9A%E5%85%8B"/>
    <hyperlink ref="B55" r:id="rId78" display="流氓鳄" tooltip="https://wiki.52poke.com/wiki/%E6%B5%81%E6%B0%93%E9%B3%84"/>
    <hyperlink ref="B36" r:id="rId79" display="龙头地鼠" tooltip="https://wiki.52poke.com/wiki/%E9%BE%99%E5%A4%B4%E5%9C%B0%E9%BC%A0"/>
    <hyperlink ref="B127" r:id="rId80" display="壶壶" tooltip="https://wiki.52poke.com/wiki/%E5%A3%B6%E5%A3%B6"/>
    <hyperlink ref="B576" r:id="rId81" display="罗丝雷朵" tooltip="https://wiki.52poke.com/wiki/%E7%BD%97%E4%B8%9D%E9%9B%B7%E6%9C%B5"/>
    <hyperlink ref="B536" r:id="rId82" display="九尾" tooltip="https://wiki.52poke.com/wiki/%E4%B9%9D%E5%B0%BE"/>
    <hyperlink ref="B17" r:id="rId83" display="怪力" tooltip="https://wiki.52poke.com/wiki/%E6%80%AA%E5%8A%9B"/>
    <hyperlink ref="B10" r:id="rId84" display="庞岩怪" tooltip="https://wiki.52poke.com/wiki/%E5%BA%9E%E5%B2%A9%E6%80%AA"/>
    <hyperlink ref="B13" r:id="rId85" display="修建老匠" tooltip="https://wiki.52poke.com/wiki/%E4%BF%AE%E5%BB%BA%E8%80%81%E5%8C%A0"/>
    <hyperlink ref="B69" r:id="rId86" display="乌鸦头头" tooltip="https://wiki.52poke.com/wiki/%E4%B9%8C%E9%B8%A6%E5%A4%B4%E5%A4%B4"/>
    <hyperlink ref="B567" r:id="rId87" display="念力土偶" tooltip="https://wiki.52poke.com/wiki/%E5%BF%B5%E5%8A%9B%E5%9C%9F%E5%81%B6"/>
    <hyperlink ref="B107" r:id="rId88" display="青铜钟" tooltip="https://wiki.52poke.com/wiki/%E9%9D%92%E9%93%9C%E9%92%9F"/>
    <hyperlink ref="B33" r:id="rId89" display="臭臭泥" tooltip="https://wiki.52poke.com/wiki/%E8%87%AD%E8%87%AD%E6%B3%A5"/>
    <hyperlink ref="B545" r:id="rId90" display="蚊香蛙皇" tooltip="https://wiki.52poke.com/wiki/%E8%9A%8A%E9%A6%99%E8%9B%99%E7%9A%87"/>
    <hyperlink ref="B20" r:id="rId91" display="赫拉克罗斯" tooltip="https://wiki.52poke.com/wiki/%E8%B5%AB%E6%8B%89%E5%85%8B%E7%BD%97%E6%96%AF"/>
    <hyperlink ref="B167" r:id="rId92" display="蚊香泳士" tooltip="https://wiki.52poke.com/wiki/%E8%9A%8A%E9%A6%99%E6%B3%B3%E5%A3%AB"/>
    <hyperlink ref="B548" r:id="rId93" display="电龙" tooltip="https://wiki.52poke.com/wiki/%E7%94%B5%E9%BE%99"/>
    <hyperlink ref="B24" r:id="rId94" display="巨钳螳螂" tooltip="https://wiki.52poke.com/wiki/%E5%B7%A8%E9%92%B3%E8%9E%B3%E8%9E%82"/>
    <hyperlink ref="B64" r:id="rId95" display="飞天螳螂" tooltip="https://wiki.52poke.com/wiki/%E9%A3%9E%E5%A4%A9%E8%9E%B3%E8%9E%82"/>
    <hyperlink ref="B101" r:id="rId96" display="烈焰马" tooltip="https://wiki.52poke.com/wiki/%E7%83%88%E7%84%B0%E9%A9%AC"/>
    <hyperlink ref="B158" r:id="rId97" display="黑鲁加" tooltip="https://wiki.52poke.com/wiki/%E9%BB%91%E9%B2%81%E5%8A%A0"/>
    <hyperlink ref="B221" r:id="rId98" display="哥达鸭" tooltip="https://wiki.52poke.com/wiki/%E5%93%A5%E8%BE%BE%E9%B8%AD"/>
    <hyperlink ref="B31" r:id="rId99" display="圈圈熊" tooltip="https://wiki.52poke.com/wiki/%E5%9C%88%E5%9C%88%E7%86%8A"/>
    <hyperlink ref="B138" r:id="rId100" display="龙王蝎" tooltip="https://wiki.52poke.com/wiki/%E9%BE%99%E7%8E%8B%E8%9D%8E"/>
    <hyperlink ref="B509" r:id="rId101" display="耿鬼" tooltip="https://wiki.52poke.com/wiki/%E8%80%BF%E9%AC%BC"/>
    <hyperlink ref="B42" r:id="rId102" display="凯罗斯" tooltip="https://wiki.52poke.com/wiki/%E5%87%AF%E7%BD%97%E6%96%AF"/>
    <hyperlink ref="B23" r:id="rId103" display="顿甲" tooltip="https://wiki.52poke.com/wiki/%E9%A1%BF%E7%94%B2"/>
    <hyperlink ref="B163" r:id="rId104" display="吼鲸王" tooltip="https://wiki.52poke.com/wiki/%E5%90%BC%E9%B2%B8%E7%8E%8B"/>
    <hyperlink ref="B172" r:id="rId105" display="蟾蜍王" tooltip="https://wiki.52poke.com/wiki/%E8%9F%BE%E8%9C%8D%E7%8E%8B"/>
    <hyperlink ref="B130" r:id="rId106" display="花椰猿" tooltip="https://wiki.52poke.com/wiki/%E8%8A%B1%E6%A4%B0%E7%8C%BF"/>
    <hyperlink ref="B131" r:id="rId107" display="爆香猿" tooltip="https://wiki.52poke.com/wiki/%E7%88%86%E9%A6%99%E7%8C%BF"/>
    <hyperlink ref="B132" r:id="rId108" display="冷水猿" tooltip="https://wiki.52poke.com/wiki/%E5%86%B7%E6%B0%B4%E7%8C%BF"/>
    <hyperlink ref="B352" r:id="rId109" display="随风球" tooltip="https://wiki.52poke.com/wiki/%E9%9A%8F%E9%A3%8E%E7%90%83"/>
    <hyperlink ref="B120" r:id="rId110" display="雷电斑马" tooltip="https://wiki.52poke.com/wiki/%E9%9B%B7%E7%94%B5%E6%96%91%E9%A9%AC"/>
    <hyperlink ref="B209" r:id="rId111" display="护城龙" tooltip="https://wiki.52poke.com/wiki/%E6%8A%A4%E5%9F%8E%E9%BE%99"/>
    <hyperlink ref="B214" r:id="rId112" display="摇篮百合" tooltip="https://wiki.52poke.com/wiki/%E6%91%87%E7%AF%AE%E7%99%BE%E5%90%88"/>
    <hyperlink ref="B7" r:id="rId113" display="骑士蜗牛" tooltip="https://wiki.52poke.com/wiki/%E9%AA%91%E5%A3%AB%E8%9C%97%E7%89%9B"/>
    <hyperlink ref="B439" r:id="rId114" display="梦妖魔" tooltip="https://wiki.52poke.com/wiki/%E6%A2%A6%E5%A6%96%E9%AD%94"/>
    <hyperlink ref="B133" r:id="rId115" display="鸭嘴火兽" tooltip="https://wiki.52poke.com/wiki/%E9%B8%AD%E5%98%B4%E7%81%AB%E5%85%BD"/>
    <hyperlink ref="B208" r:id="rId116" display="尼多后" tooltip="https://wiki.52poke.com/wiki/%E5%B0%BC%E5%A4%9A%E5%90%8E"/>
    <hyperlink ref="B25" r:id="rId117" display="太古盔甲" tooltip="https://wiki.52poke.com/wiki/%E5%A4%AA%E5%8F%A4%E7%9B%94%E7%94%B2"/>
    <hyperlink ref="B136" r:id="rId118" display="尼多王" tooltip="https://wiki.52poke.com/wiki/%E5%B0%BC%E5%A4%9A%E7%8E%8B"/>
    <hyperlink ref="B60" r:id="rId119" display="镰刀盔" tooltip="https://wiki.52poke.com/wiki/%E9%95%B0%E5%88%80%E7%9B%94"/>
    <hyperlink ref="B430" r:id="rId120" display="多刺菊石兽" tooltip="https://wiki.52poke.com/wiki/%E5%A4%9A%E5%88%BA%E8%8F%8A%E7%9F%B3%E5%85%BD"/>
    <hyperlink ref="B46" r:id="rId121" display="肋骨海龟" tooltip="https://wiki.52poke.com/wiki/%E8%82%8B%E9%AA%A8%E6%B5%B7%E9%BE%9F"/>
    <hyperlink ref="B582" r:id="rId122" display="敏捷虫" tooltip="https://wiki.52poke.com/wiki/%E6%95%8F%E6%8D%B7%E8%99%AB"/>
    <hyperlink ref="B51" r:id="rId123" display="战槌龙" tooltip="https://wiki.52poke.com/wiki/%E6%88%98%E6%A7%8C%E9%BE%99"/>
    <hyperlink ref="B119" r:id="rId124" display="浮潜鼬" tooltip="https://wiki.52poke.com/wiki/%E6%B5%AE%E6%BD%9C%E9%BC%AC"/>
    <hyperlink ref="B121" r:id="rId125" display="暴雪王" tooltip="https://wiki.52poke.com/wiki/%E6%9A%B4%E9%9B%AA%E7%8E%8B"/>
    <hyperlink ref="B543" r:id="rId126" display="呆呆王" tooltip="https://wiki.52poke.com/wiki/%E5%91%86%E5%91%86%E7%8E%8B"/>
    <hyperlink ref="B268" r:id="rId127" display="哥德小姐" tooltip="https://wiki.52poke.com/wiki/%E5%93%A5%E5%BE%B7%E5%B0%8F%E5%A7%90"/>
    <hyperlink ref="B571" r:id="rId128" display="七夕青鸟" tooltip="https://wiki.52poke.com/wiki/%E4%B8%83%E5%A4%95%E9%9D%92%E9%B8%9F"/>
    <hyperlink ref="B16" r:id="rId129" display="爆炸头水牛" tooltip="https://wiki.52poke.com/wiki/%E7%88%86%E7%82%B8%E5%A4%B4%E6%B0%B4%E7%89%9B"/>
    <hyperlink ref="B62" r:id="rId130" display="长毛狗" tooltip="https://wiki.52poke.com/wiki/%E9%95%BF%E6%AF%9B%E7%8B%97"/>
    <hyperlink ref="B213" r:id="rId131" display="电击兽" tooltip="https://wiki.52poke.com/wiki/%E7%94%B5%E5%87%BB%E5%85%BD"/>
    <hyperlink ref="B494" r:id="rId132" display="人造细胞卵" tooltip="https://wiki.52poke.com/wiki/%E4%BA%BA%E9%80%A0%E7%BB%86%E8%83%9E%E5%8D%B5"/>
    <hyperlink ref="B328" r:id="rId133" display="胡地" tooltip="https://wiki.52poke.com/wiki/%E8%83%A1%E5%9C%B0"/>
    <hyperlink ref="B89" r:id="rId134" display="袋兽" tooltip="https://wiki.52poke.com/wiki/%E8%A2%8B%E5%85%BD"/>
    <hyperlink ref="B544" r:id="rId135" display="呆壳兽" tooltip="https://wiki.52poke.com/wiki/%E5%91%86%E5%A3%B3%E5%85%BD"/>
    <hyperlink ref="B409" r:id="rId136" display="象征鸟" tooltip="https://wiki.52poke.com/wiki/%E8%B1%A1%E5%BE%81%E9%B8%9F"/>
    <hyperlink ref="B43" r:id="rId137" display="劈斩司令" tooltip="https://wiki.52poke.com/wiki/%E5%8A%88%E6%96%A9%E5%8F%B8%E4%BB%A4"/>
    <hyperlink ref="B84" r:id="rId138" display="保姆虫" tooltip="https://wiki.52poke.com/wiki/%E4%BF%9D%E5%A7%86%E8%99%AB"/>
    <hyperlink ref="B86" r:id="rId139" display="肯泰罗" tooltip="https://wiki.52poke.com/wiki/%E8%82%AF%E6%B3%B0%E7%BD%97"/>
    <hyperlink ref="B143" r:id="rId140" display="双弹瓦斯" tooltip="https://wiki.52poke.com/wiki/%E5%8F%8C%E5%BC%B9%E7%93%A6%E6%96%AF"/>
    <hyperlink ref="B264" r:id="rId141" display="大奶罐" tooltip="https://wiki.52poke.com/wiki/%E5%A4%A7%E5%A5%B6%E7%BD%90"/>
    <hyperlink ref="B90" r:id="rId142" display="毒骷蛙" tooltip="https://wiki.52poke.com/wiki/%E6%AF%92%E9%AA%B7%E8%9B%99"/>
    <hyperlink ref="B44" r:id="rId143" display="坚果哑铃" tooltip="https://wiki.52poke.com/wiki/%E5%9D%9A%E6%9E%9C%E5%93%91%E9%93%83"/>
    <hyperlink ref="B99" r:id="rId144" display="头巾混混" tooltip="https://wiki.52poke.com/wiki/%E5%A4%B4%E5%B7%BE%E6%B7%B7%E6%B7%B7"/>
    <hyperlink ref="B256" r:id="rId145" display="梦梦蚀" tooltip="https://wiki.52poke.com/wiki/%E6%A2%A6%E6%A2%A6%E8%9A%80"/>
    <hyperlink ref="B240" r:id="rId146" display="几何雪花" tooltip="https://wiki.52poke.com/wiki/%E5%87%A0%E4%BD%95%E9%9B%AA%E8%8A%B1"/>
    <hyperlink ref="B112" r:id="rId147" display="花岩怪" tooltip="https://wiki.52poke.com/wiki/%E8%8A%B1%E5%B2%A9%E6%80%AA"/>
    <hyperlink ref="B549" r:id="rId148" display="大宇怪" tooltip="https://wiki.52poke.com/wiki/%E5%A4%A7%E5%AE%87%E6%80%AA"/>
    <hyperlink ref="B26" r:id="rId149" display="赤面龙" tooltip="https://wiki.52poke.com/wiki/%E8%B5%A4%E9%9D%A2%E9%BE%99"/>
    <hyperlink ref="B45" r:id="rId150" display="冻原熊" tooltip="https://wiki.52poke.com/wiki/%E5%86%BB%E5%8E%9F%E7%86%8A"/>
    <hyperlink ref="B76" r:id="rId151" display="猎斑鱼" tooltip="https://wiki.52poke.com/wiki/%E7%8C%8E%E6%96%91%E9%B1%BC"/>
    <hyperlink ref="B190" r:id="rId152" display="樱花鱼" tooltip="https://wiki.52poke.com/wiki/%E6%A8%B1%E8%8A%B1%E9%B1%BC"/>
    <hyperlink ref="B34" r:id="rId153" display="隆隆岩" tooltip="https://wiki.52poke.com/wiki/%E9%9A%86%E9%9A%86%E5%B2%A9"/>
    <hyperlink ref="B106" r:id="rId154" display="古空棘鱼" tooltip="https://wiki.52poke.com/wiki/%E5%8F%A4%E7%A9%BA%E6%A3%98%E9%B1%BC"/>
    <hyperlink ref="B14" r:id="rId155" display="钻角犀兽" tooltip="https://wiki.52poke.com/wiki/%E9%92%BB%E8%A7%92%E7%8A%80%E5%85%BD"/>
    <hyperlink ref="B122" r:id="rId156" display="熔蚁兽" tooltip="https://wiki.52poke.com/wiki/%E7%86%94%E8%9A%81%E5%85%BD"/>
    <hyperlink ref="B92" r:id="rId157" display="铁蚁" tooltip="https://wiki.52poke.com/wiki/%E9%93%81%E8%9A%81"/>
    <hyperlink ref="B601" r:id="rId158" display="引梦貘人" tooltip="https://wiki.52poke.com/wiki/%E5%BC%95%E6%A2%A6%E8%B2%98%E4%BA%BA"/>
    <hyperlink ref="B230" r:id="rId159" display="死神棺" tooltip="https://wiki.52poke.com/wiki/%E6%AD%BB%E7%A5%9E%E6%A3%BA"/>
    <hyperlink ref="B29" r:id="rId160" display="泥偶巨人" tooltip="https://wiki.52poke.com/wiki/%E6%B3%A5%E5%81%B6%E5%B7%A8%E4%BA%BA"/>
    <hyperlink ref="B114" r:id="rId161" display="双尾怪手" tooltip="https://wiki.52poke.com/wiki/%E5%8F%8C%E5%B0%BE%E6%80%AA%E6%89%8B"/>
    <hyperlink ref="B396" r:id="rId162" display="胖嘟嘟" tooltip="https://wiki.52poke.com/wiki/%E8%83%96%E5%98%9F%E5%98%9F"/>
    <hyperlink ref="B261" r:id="rId163" display="美丽花" tooltip="https://wiki.52poke.com/wiki/%E7%BE%8E%E4%B8%BD%E8%8A%B1"/>
    <hyperlink ref="B575" r:id="rId164" display="乐天河童" tooltip="https://wiki.52poke.com/wiki/%E4%B9%90%E5%A4%A9%E6%B2%B3%E7%AB%A5"/>
    <hyperlink ref="B537" r:id="rId165" display="长耳兔" tooltip="https://wiki.52poke.com/wiki/%E9%95%BF%E8%80%B3%E5%85%94"/>
    <hyperlink ref="B276" r:id="rId166" display="霸王花" tooltip="https://wiki.52poke.com/wiki/%E9%9C%B8%E7%8E%8B%E8%8A%B1"/>
    <hyperlink ref="B302" r:id="rId167" display="冰鬼护" tooltip="https://wiki.52poke.com/wiki/%E5%86%B0%E9%AC%BC%E6%8A%A4"/>
    <hyperlink ref="B303" r:id="rId168" display="霏欧纳" tooltip="https://wiki.52poke.com/wiki/%E9%9C%8F%E6%AC%A7%E7%BA%B3"/>
    <hyperlink ref="B311" r:id="rId169" display="顽皮雷弹" tooltip="https://wiki.52poke.com/wiki/%E9%A1%BD%E7%9A%AE%E9%9B%B7%E5%BC%B9"/>
    <hyperlink ref="B74" r:id="rId170" display="章鱼桶" tooltip="https://wiki.52poke.com/wiki/%E7%AB%A0%E9%B1%BC%E6%A1%B6"/>
    <hyperlink ref="B534" r:id="rId171" display="风妖精" tooltip="https://wiki.52poke.com/wiki/%E9%A3%8E%E5%A6%96%E7%B2%BE"/>
    <hyperlink ref="B447" r:id="rId172" display="裙儿小姐" tooltip="https://wiki.52poke.com/wiki/%E8%A3%99%E5%84%BF%E5%B0%8F%E5%A7%90"/>
    <hyperlink ref="B341" r:id="rId173" display="雪妖女" tooltip="https://wiki.52poke.com/wiki/%E9%9B%AA%E5%A6%96%E5%A5%B3"/>
    <hyperlink ref="B149" r:id="rId174" display="爆音怪" tooltip="https://wiki.52poke.com/wiki/%E7%88%86%E9%9F%B3%E6%80%AA"/>
    <hyperlink ref="B102" r:id="rId175" display="大食花" tooltip="https://wiki.52poke.com/wiki/%E5%A4%A7%E9%A3%9F%E8%8A%B1"/>
    <hyperlink ref="B117" r:id="rId176" display="狡猾天狗" tooltip="https://wiki.52poke.com/wiki/%E7%8B%A1%E7%8C%BE%E5%A4%A9%E7%8B%97"/>
    <hyperlink ref="B57" r:id="rId14" display="达摩狒狒" tooltip="https://wiki.52poke.com/wiki/%E8%BE%BE%E6%91%A9%E7%8B%92%E7%8B%92"/>
    <hyperlink ref="B137" r:id="rId177" display="坦克臭鼬" tooltip="https://wiki.52poke.com/wiki/%E5%9D%A6%E5%85%8B%E8%87%AD%E9%BC%AC"/>
    <hyperlink ref="B98" r:id="rId178" display="高傲雉鸡" tooltip="https://wiki.52poke.com/wiki/%E9%AB%98%E5%82%B2%E9%9B%89%E9%B8%A1"/>
    <hyperlink ref="B573" r:id="rId179" display="白海狮" tooltip="https://wiki.52poke.com/wiki/%E7%99%BD%E6%B5%B7%E7%8B%AE"/>
    <hyperlink ref="B192" r:id="rId180" display="海兔兽" tooltip="https://wiki.52poke.com/wiki/%E6%B5%B7%E5%85%94%E5%85%BD"/>
    <hyperlink ref="B161" r:id="rId181" display="雷丘" tooltip="https://wiki.52poke.com/wiki/%E9%9B%B7%E4%B8%98"/>
    <hyperlink ref="B91" r:id="rId182" display="岩殿居蟹" tooltip="https://wiki.52poke.com/wiki/%E5%B2%A9%E6%AE%BF%E5%B1%85%E8%9F%B9"/>
    <hyperlink ref="B104" r:id="rId183" display="萌芽鹿" tooltip="https://wiki.52poke.com/wiki/%E8%90%8C%E8%8A%BD%E9%B9%BF"/>
    <hyperlink ref="B157" r:id="rId184" display="蜈蚣王" tooltip="https://wiki.52poke.com/wiki/%E8%9C%88%E8%9A%A3%E7%8E%8B"/>
    <hyperlink ref="B85" r:id="rId185" display="梦歌仙人掌" tooltip="https://wiki.52poke.com/wiki/%E6%A2%A6%E6%AD%8C%E4%BB%99%E4%BA%BA%E6%8E%8C"/>
    <hyperlink ref="B558" r:id="rId186" display="雷电兽" tooltip="https://wiki.52poke.com/wiki/%E9%9B%B7%E7%94%B5%E5%85%BD"/>
    <hyperlink ref="B63" r:id="rId187" display="巨钳蟹" tooltip="https://wiki.52poke.com/wiki/%E5%B7%A8%E9%92%B3%E8%9F%B9"/>
    <hyperlink ref="B71" r:id="rId188" display="姆克鹰" tooltip="https://wiki.52poke.com/wiki/%E5%A7%86%E5%85%8B%E9%B9%B0"/>
    <hyperlink ref="B248" r:id="rId189" display="蜂女王" tooltip="https://wiki.52poke.com/wiki/%E8%9C%82%E5%A5%B3%E7%8E%8B"/>
    <hyperlink ref="B111" r:id="rId190" display="灰尘山" tooltip="https://wiki.52poke.com/wiki/%E7%81%B0%E5%B0%98%E5%B1%B1"/>
    <hyperlink ref="B40" r:id="rId191" display="铁掌力士" tooltip="https://wiki.52poke.com/wiki/%E9%93%81%E6%8E%8C%E5%8A%9B%E5%A3%AB"/>
    <hyperlink ref="B574" r:id="rId192" display="皮可西" tooltip="https://wiki.52poke.com/wiki/%E7%9A%AE%E5%8F%AF%E8%A5%BF"/>
    <hyperlink ref="B176" r:id="rId193" display="舞天鹅" tooltip="https://wiki.52poke.com/wiki/%E8%88%9E%E5%A4%A9%E9%B9%85"/>
    <hyperlink ref="B525" r:id="rId194" display="电蜘蛛" tooltip="https://wiki.52poke.com/wiki/%E7%94%B5%E8%9C%98%E8%9B%9B"/>
    <hyperlink ref="B503" r:id="rId195" display="泥巴鱼" tooltip="https://wiki.52poke.com/wiki/%E6%B3%A5%E5%B7%B4%E9%B1%BC"/>
    <hyperlink ref="B231" r:id="rId196" display="噗噗猪" tooltip="https://wiki.52poke.com/wiki/%E5%99%97%E5%99%97%E7%8C%AA"/>
    <hyperlink ref="B170" r:id="rId197" display="煤炭龟" tooltip="https://wiki.52poke.com/wiki/%E7%85%A4%E7%82%AD%E9%BE%9F"/>
    <hyperlink ref="B554" r:id="rId198" display="天然鸟" tooltip="https://wiki.52poke.com/wiki/%E5%A4%A9%E7%84%B6%E9%B8%9F"/>
    <hyperlink ref="B146" r:id="rId199" display="奇诺栗鼠" tooltip="https://wiki.52poke.com/wiki/%E5%A5%87%E8%AF%BA%E6%A0%97%E9%BC%A0"/>
    <hyperlink ref="B547" r:id="rId200" display="保姆曼波" tooltip="https://wiki.52poke.com/wiki/%E4%BF%9D%E5%A7%86%E6%9B%BC%E6%B3%A2"/>
    <hyperlink ref="B327" r:id="rId201" display="大比鸟" tooltip="https://wiki.52poke.com/wiki/%E5%A4%A7%E6%AF%94%E9%B8%9F"/>
    <hyperlink ref="B469" r:id="rId202" display="鲶鱼王" tooltip="https://wiki.52poke.com/wiki/%E9%B2%B6%E9%B1%BC%E7%8E%8B"/>
    <hyperlink ref="B70" r:id="rId203" display="铁螯龙虾" tooltip="https://wiki.52poke.com/wiki/%E9%93%81%E8%9E%AF%E9%BE%99%E8%99%BE"/>
    <hyperlink ref="B602" r:id="rId204" display="吞食兽" tooltip="https://wiki.52poke.com/wiki/%E5%90%9E%E9%A3%9F%E5%85%BD"/>
    <hyperlink ref="B205" r:id="rId205" display="巨翅飞鱼" tooltip="https://wiki.52poke.com/wiki/%E5%B7%A8%E7%BF%85%E9%A3%9E%E9%B1%BC"/>
    <hyperlink ref="B47" r:id="rId206" display="投摔鬼" tooltip="https://wiki.52poke.com/wiki/%E6%8A%95%E6%91%94%E9%AC%BC"/>
    <hyperlink ref="B49" r:id="rId207" display="打击鬼" tooltip="https://wiki.52poke.com/wiki/%E6%89%93%E5%87%BB%E9%AC%BC"/>
    <hyperlink ref="B269" r:id="rId208" display="盔甲鸟" tooltip="https://wiki.52poke.com/wiki/%E7%9B%94%E7%94%B2%E9%B8%9F"/>
    <hyperlink ref="B457" r:id="rId209" display="三合一磁怪" tooltip="https://wiki.52poke.com/wiki/%E4%B8%89%E5%90%88%E4%B8%80%E7%A3%81%E6%80%AA"/>
    <hyperlink ref="B141" r:id="rId210" display="惊角鹿" tooltip="https://wiki.52poke.com/wiki/%E6%83%8A%E8%A7%92%E9%B9%BF"/>
    <hyperlink ref="B67" r:id="rId211" display="阿勃梭鲁" tooltip="https://wiki.52poke.com/wiki/%E9%98%BF%E5%8B%83%E6%A2%AD%E9%B2%81"/>
    <hyperlink ref="B135" r:id="rId212" display="佛烈托斯" tooltip="https://wiki.52poke.com/wiki/%E4%BD%9B%E7%83%88%E6%89%98%E6%96%AF"/>
    <hyperlink ref="B171" r:id="rId213" display="败露球菇" tooltip="https://wiki.52poke.com/wiki/%E8%B4%A5%E9%9C%B2%E7%90%83%E8%8F%87"/>
    <hyperlink ref="B180" r:id="rId214" display="沙铃仙人掌" tooltip="https://wiki.52poke.com/wiki/%E6%B2%99%E9%93%83%E4%BB%99%E4%BA%BA%E6%8E%8C"/>
    <hyperlink ref="B233" r:id="rId215" display="魔墙人偶" tooltip="https://wiki.52poke.com/wiki/%E9%AD%94%E5%A2%99%E4%BA%BA%E5%81%B6"/>
    <hyperlink ref="B538" r:id="rId216" display="热带龙" tooltip="https://wiki.52poke.com/wiki/%E7%83%AD%E5%B8%A6%E9%BE%99"/>
    <hyperlink ref="B542" r:id="rId217" display="霓虹鱼" tooltip="https://wiki.52poke.com/wiki/%E9%9C%93%E8%99%B9%E9%B1%BC"/>
    <hyperlink ref="B393" r:id="rId218" display="电灯怪" tooltip="https://wiki.52poke.com/wiki/%E7%94%B5%E7%81%AF%E6%80%AA"/>
    <hyperlink ref="B108" r:id="rId219" display="喷火驼" tooltip="https://wiki.52poke.com/wiki/%E5%96%B7%E7%81%AB%E9%A9%BC"/>
    <hyperlink ref="B66" r:id="rId220" display="斗笠菇" tooltip="https://wiki.52poke.com/wiki/%E6%96%97%E7%AC%A0%E8%8F%87"/>
    <hyperlink ref="B100" r:id="rId221" display="嘟嘟利" tooltip="https://wiki.52poke.com/wiki/%E5%98%9F%E5%98%9F%E5%88%A9"/>
    <hyperlink ref="B160" r:id="rId222" display="野蛮鲈鱼" tooltip="https://wiki.52poke.com/wiki/%E9%87%8E%E8%9B%AE%E9%B2%88%E9%B1%BC"/>
    <hyperlink ref="B118" r:id="rId223" display="巨牙鲨" tooltip="https://wiki.52poke.com/wiki/%E5%B7%A8%E7%89%99%E9%B2%A8"/>
    <hyperlink ref="B83" r:id="rId224" display="猫鼬斩" tooltip="https://wiki.52poke.com/wiki/%E7%8C%AB%E9%BC%AC%E6%96%A9"/>
    <hyperlink ref="B128" r:id="rId225" display="饭匙蛇" tooltip="https://wiki.52poke.com/wiki/%E9%A5%AD%E5%8C%99%E8%9B%87"/>
    <hyperlink ref="B173" r:id="rId226" display="铁面忍者" tooltip="https://wiki.52poke.com/wiki/%E9%93%81%E9%9D%A2%E5%BF%8D%E8%80%85"/>
    <hyperlink ref="B566" r:id="rId227" display="彷徨夜灵" tooltip="https://wiki.52poke.com/wiki/%E5%BD%B7%E5%BE%A8%E5%A4%9C%E7%81%B5"/>
    <hyperlink ref="B35" r:id="rId228" display="飞腿郎" tooltip="https://wiki.52poke.com/wiki/%E9%A3%9E%E8%85%BF%E9%83%8E"/>
    <hyperlink ref="B58" r:id="rId229" display="快拳郎" tooltip="https://wiki.52poke.com/wiki/%E5%BF%AB%E6%8B%B3%E9%83%8E"/>
    <hyperlink ref="B87" r:id="rId230" display="战舞郎" tooltip="https://wiki.52poke.com/wiki/%E6%88%98%E8%88%9E%E9%83%8E"/>
    <hyperlink ref="B315" r:id="rId231" display="迷唇姐" tooltip="https://wiki.52poke.com/wiki/%E8%BF%B7%E5%94%87%E5%A7%90"/>
    <hyperlink ref="B332" r:id="rId232" display="大嘴蝠" tooltip="https://wiki.52poke.com/wiki/%E5%A4%A7%E5%98%B4%E8%9D%A0"/>
    <hyperlink ref="B103" r:id="rId233" display="火暴猴" tooltip="https://wiki.52poke.com/wiki/%E7%81%AB%E6%9A%B4%E7%8C%B4"/>
    <hyperlink ref="B366" r:id="rId234" display="麒麟奇" tooltip="https://wiki.52poke.com/wiki/%E9%BA%92%E9%BA%9F%E5%A5%87"/>
    <hyperlink ref="B80" r:id="rId235" display="诅咒娃娃" tooltip="https://wiki.52poke.com/wiki/%E8%AF%85%E5%92%92%E5%A8%83%E5%A8%83"/>
    <hyperlink ref="B105" r:id="rId236" display="尖牙笼" tooltip="https://wiki.52poke.com/wiki/%E5%B0%96%E7%89%99%E7%AC%BC"/>
    <hyperlink ref="B237" r:id="rId237" display="东施喵" tooltip="https://wiki.52poke.com/wiki/%E4%B8%9C%E6%96%BD%E5%96%B5"/>
    <hyperlink ref="B220" r:id="rId238" display="吉利蛋" tooltip="https://wiki.52poke.com/wiki/%E5%90%89%E5%88%A9%E8%9B%8B"/>
    <hyperlink ref="B342" r:id="rId239" display="毽子棉" tooltip="https://wiki.52poke.com/wiki/%E6%AF%BD%E5%AD%90%E6%A3%89"/>
    <hyperlink ref="B139" r:id="rId240" display="金鱼王" tooltip="https://wiki.52poke.com/wiki/%E9%87%91%E9%B1%BC%E7%8E%8B"/>
    <hyperlink ref="B446" r:id="rId241" display="樱花儿" tooltip="https://wiki.52poke.com/wiki/%E6%A8%B1%E8%8A%B1%E5%84%BF"/>
    <hyperlink ref="B507" r:id="rId242" display="摩鲁蛾" tooltip="https://wiki.52poke.com/wiki/%E6%91%A9%E9%B2%81%E8%9B%BE"/>
    <hyperlink ref="B61" r:id="rId243" display="布鲁皇" tooltip="https://wiki.52poke.com/wiki/%E5%B8%83%E9%B2%81%E7%9A%87"/>
    <hyperlink ref="B93" r:id="rId244" display="长毛猪" tooltip="https://wiki.52poke.com/wiki/%E9%95%BF%E6%AF%9B%E7%8C%AA"/>
    <hyperlink ref="B97" r:id="rId245" display="穿山王" tooltip="https://wiki.52poke.com/wiki/%E7%A9%BF%E5%B1%B1%E7%8E%8B"/>
    <hyperlink ref="B183" r:id="rId246" display="酷豹" tooltip="https://wiki.52poke.com/wiki/%E9%85%B7%E8%B1%B9"/>
    <hyperlink ref="B406" r:id="rId247" display="差不多娃娃" tooltip="https://wiki.52poke.com/wiki/%E5%B7%AE%E4%B8%8D%E5%A4%9A%E5%A8%83%E5%A8%83"/>
    <hyperlink ref="B262" r:id="rId248" display="猫头夜鹰" tooltip="https://wiki.52poke.com/wiki/%E7%8C%AB%E5%A4%B4%E5%A4%9C%E9%B9%B0"/>
    <hyperlink ref="B168" r:id="rId249" display="大嘴雀" tooltip="https://wiki.52poke.com/wiki/%E5%A4%A7%E5%98%B4%E9%9B%80"/>
    <hyperlink ref="B123" r:id="rId250" display="变隐龙" tooltip="https://wiki.52poke.com/wiki/%E5%8F%98%E9%9A%90%E9%BE%99"/>
    <hyperlink ref="B305" r:id="rId251" display="齿轮组" tooltip="https://wiki.52poke.com/wiki/%E9%BD%BF%E8%BD%AE%E7%BB%84"/>
    <hyperlink ref="B357" r:id="rId252" display="月石" tooltip="https://wiki.52poke.com/wiki/%E6%9C%88%E7%9F%B3"/>
    <hyperlink ref="B322" r:id="rId253" display="洛托姆" tooltip="https://wiki.52poke.com/wiki/%E6%B4%9B%E6%89%98%E5%A7%86"/>
    <hyperlink ref="B134" r:id="rId254" display="太阳岩" tooltip="https://wiki.52poke.com/wiki/%E5%A4%AA%E9%98%B3%E5%B2%A9"/>
    <hyperlink ref="B581" r:id="rId255" display="猫老大" tooltip="https://wiki.52poke.com/wiki/%E7%8C%AB%E8%80%81%E5%A4%A7"/>
    <hyperlink ref="B350" r:id="rId256" display="过动猿" tooltip="https://wiki.52poke.com/wiki/%E8%BF%87%E5%8A%A8%E7%8C%BF"/>
    <hyperlink ref="B513" r:id="rId257" display="海刺龙" tooltip="https://wiki.52poke.com/wiki/%E6%B5%B7%E5%88%BA%E9%BE%99"/>
    <hyperlink ref="B186" r:id="rId258" display="阿柏怪" tooltip="https://wiki.52poke.com/wiki/%E9%98%BF%E6%9F%8F%E6%80%AA"/>
    <hyperlink ref="B449" r:id="rId259" display="梦妖" tooltip="https://wiki.52poke.com/wiki/%E6%A2%A6%E5%A6%96"/>
    <hyperlink ref="B401" r:id="rId260" display="蔓藤怪" tooltip="https://wiki.52poke.com/wiki/%E8%94%93%E8%97%A4%E6%80%AA"/>
    <hyperlink ref="B144" r:id="rId261" display="狃拉" tooltip="https://wiki.52poke.com/wiki/%E7%8B%83%E6%8B%89"/>
    <hyperlink ref="B297" r:id="rId262" display="大嘴鸥" tooltip="https://wiki.52poke.com/wiki/%E5%A4%A7%E5%98%B4%E9%B8%A5"/>
    <hyperlink ref="B177" r:id="rId263" display="沼王" tooltip="https://wiki.52poke.com/wiki/%E6%B2%BC%E7%8E%8B"/>
    <hyperlink ref="B552" r:id="rId264" display="天蝎" tooltip="https://wiki.52poke.com/wiki/%E5%A4%A9%E8%9D%8E"/>
    <hyperlink ref="B147" r:id="rId265" display="千针鱼" tooltip="https://wiki.52poke.com/wiki/%E5%8D%83%E9%92%88%E9%B1%BC"/>
    <hyperlink ref="B150" r:id="rId266" display="可多拉" tooltip="https://wiki.52poke.com/wiki/%E5%8F%AF%E5%A4%9A%E6%8B%89"/>
    <hyperlink ref="B211" r:id="rId267" display="大王燕" tooltip="https://wiki.52poke.com/wiki/%E5%A4%A7%E7%8E%8B%E7%87%95"/>
    <hyperlink ref="B559" r:id="rId268" display="电飞鼠" tooltip="https://wiki.52poke.com/wiki/%E7%94%B5%E9%A3%9E%E9%BC%A0"/>
    <hyperlink ref="B553" r:id="rId269" display="向日花怪" tooltip="https://wiki.52poke.com/wiki/%E5%90%91%E6%97%A5%E8%8A%B1%E6%80%AA"/>
    <hyperlink ref="B298" r:id="rId270" display="嘎啦嘎啦" tooltip="https://wiki.52poke.com/wiki/%E5%98%8E%E5%95%A6%E5%98%8E%E5%95%A6"/>
    <hyperlink ref="B301" r:id="rId271" display="风铃铃" tooltip="https://wiki.52poke.com/wiki/%E9%A3%8E%E9%93%83%E9%93%83"/>
    <hyperlink ref="B441" r:id="rId272" display="心蝙蝠" tooltip="https://wiki.52poke.com/wiki/%E5%BF%83%E8%9D%99%E8%9D%A0"/>
    <hyperlink ref="B579" r:id="rId273" display="胖可丁" tooltip="https://wiki.52poke.com/wiki/%E8%83%96%E5%8F%AF%E4%B8%81"/>
    <hyperlink ref="B395" r:id="rId274" display="结草贵妇" tooltip="https://wiki.52poke.com/wiki/%E7%BB%93%E8%8D%89%E8%B4%B5%E5%A6%87"/>
    <hyperlink ref="B162" r:id="rId275" display="绅士蛾" tooltip="https://wiki.52poke.com/wiki/%E7%BB%85%E5%A3%AB%E8%9B%BE"/>
    <hyperlink ref="B550" r:id="rId276" display="金属怪" tooltip="https://wiki.52poke.com/wiki/%E9%87%91%E5%B1%9E%E6%80%AA"/>
    <hyperlink ref="B187" r:id="rId277" display="双首暴龙" tooltip="https://wiki.52poke.com/wiki/%E5%8F%8C%E9%A6%96%E6%9A%B4%E9%BE%99"/>
    <hyperlink ref="B206" r:id="rId278" display="哈克龙" tooltip="https://wiki.52poke.com/wiki/%E5%93%88%E5%85%8B%E9%BE%99"/>
    <hyperlink ref="B578" r:id="rId279" display="飘浮泡泡" tooltip="https://wiki.52poke.com/wiki/%E9%A3%98%E6%B5%AE%E6%B3%A1%E6%B3%A1"/>
    <hyperlink ref="B191" r:id="rId280" display="步哨鼠" tooltip="https://wiki.52poke.com/wiki/%E6%AD%A5%E5%93%A8%E9%BC%A0"/>
    <hyperlink ref="B580" r:id="rId281" display="直冲熊" tooltip="https://wiki.52poke.com/wiki/%E7%9B%B4%E5%86%B2%E7%86%8A"/>
    <hyperlink ref="B165" r:id="rId282" display="大狼犬" tooltip="https://wiki.52poke.com/wiki/%E5%A4%A7%E7%8B%BC%E7%8A%AC"/>
    <hyperlink ref="B140" r:id="rId283" display="甲壳龙" tooltip="https://wiki.52poke.com/wiki/%E7%94%B2%E5%A3%B3%E9%BE%99"/>
    <hyperlink ref="B152" r:id="rId284" display="炒炒猪" tooltip="https://wiki.52poke.com/wiki/%E7%82%92%E7%82%92%E7%8C%AA"/>
    <hyperlink ref="B577" r:id="rId285" display="土龙弟弟" tooltip="https://wiki.52poke.com/wiki/%E5%9C%9F%E9%BE%99%E5%BC%9F%E5%BC%9F"/>
    <hyperlink ref="B540" r:id="rId286" display="大尾立" tooltip="https://wiki.52poke.com/wiki/%E5%A4%A7%E5%B0%BE%E7%AB%8B"/>
    <hyperlink ref="B448" r:id="rId287" display="雨翅蛾" tooltip="https://wiki.52poke.com/wiki/%E9%9B%A8%E7%BF%85%E8%9B%BE"/>
    <hyperlink ref="B453" r:id="rId288" display="青藤蛇" tooltip="https://wiki.52poke.com/wiki/%E9%9D%92%E8%97%A4%E8%9B%87"/>
    <hyperlink ref="B284" r:id="rId289" display="拉达" tooltip="https://wiki.52poke.com/wiki/%E6%8B%89%E8%BE%BE"/>
    <hyperlink ref="B556" r:id="rId290" display="双刃丸" tooltip="https://wiki.52poke.com/wiki/%E5%8F%8C%E5%88%83%E4%B8%B8"/>
    <hyperlink ref="B523" r:id="rId291" display="聒噪鸟" tooltip="https://wiki.52poke.com/wiki/%E8%81%92%E5%99%AA%E9%B8%9F"/>
    <hyperlink ref="B251" r:id="rId292" display="玛力露丽" tooltip="https://wiki.52poke.com/wiki/%E7%8E%9B%E5%8A%9B%E9%9C%B2%E4%B8%BD"/>
    <hyperlink ref="B270" r:id="rId293" display="熔岩蜗牛" tooltip="https://wiki.52poke.com/wiki/%E7%86%94%E5%B2%A9%E8%9C%97%E7%89%9B"/>
    <hyperlink ref="B454" r:id="rId294" display="恰雷姆" tooltip="https://wiki.52poke.com/wiki/%E6%81%B0%E9%9B%B7%E5%A7%86"/>
    <hyperlink ref="B198" r:id="rId295" display="沙基拉斯" tooltip="https://wiki.52poke.com/wiki/%E6%B2%99%E5%9F%BA%E6%8B%89%E6%96%AF"/>
    <hyperlink ref="B444" r:id="rId296" display="海魔狮" tooltip="https://wiki.52poke.com/wiki/%E6%B5%B7%E9%AD%94%E7%8B%AE"/>
    <hyperlink ref="B81" r:id="rId297" display="树才怪" tooltip="https://wiki.52poke.com/wiki/%E6%A0%91%E6%89%8D%E6%80%AA"/>
    <hyperlink ref="B203" r:id="rId298" display="小火马" tooltip="https://wiki.52poke.com/wiki/%E5%B0%8F%E7%81%AB%E9%A9%AC"/>
    <hyperlink ref="B194" r:id="rId299" display="大尾狸" tooltip="https://wiki.52poke.com/wiki/%E5%A4%A7%E5%B0%BE%E7%8B%B8"/>
    <hyperlink ref="B169" r:id="rId300" display="尖牙陆鲨" tooltip="https://wiki.52poke.com/wiki/%E5%B0%96%E7%89%99%E9%99%86%E9%B2%A8"/>
    <hyperlink ref="B94" r:id="rId301" display="斧牙龙" tooltip="https://wiki.52poke.com/wiki/%E6%96%A7%E7%89%99%E9%BE%99"/>
    <hyperlink ref="B227" r:id="rId302" display="波克基古" tooltip="https://wiki.52poke.com/wiki/%E6%B3%A2%E5%85%8B%E5%9F%BA%E5%8F%A4"/>
    <hyperlink ref="B247" r:id="rId303" display="帕奇利兹" tooltip="https://wiki.52poke.com/wiki/%E5%B8%95%E5%A5%87%E5%88%A9%E5%85%B9"/>
    <hyperlink ref="B249" r:id="rId304" display="负电拍拍" tooltip="https://wiki.52poke.com/wiki/%E8%B4%9F%E7%94%B5%E6%8B%8D%E6%8B%8D"/>
    <hyperlink ref="B124" r:id="rId305" display="派拉斯特" tooltip="https://wiki.52poke.com/wiki/%E6%B4%BE%E6%8B%89%E6%96%AF%E7%89%B9"/>
    <hyperlink ref="B483" r:id="rId306" display="卡咪龟" tooltip="https://wiki.52poke.com/wiki/%E5%8D%A1%E5%92%AA%E9%BE%9F"/>
    <hyperlink ref="B474" r:id="rId307" display="妙蛙草" tooltip="https://wiki.52poke.com/wiki/%E5%A6%99%E8%9B%99%E8%8D%89"/>
    <hyperlink ref="B470" r:id="rId308" display="月桂叶" tooltip="https://wiki.52poke.com/wiki/%E6%9C%88%E6%A1%82%E5%8F%B6"/>
    <hyperlink ref="B526" r:id="rId309" display="波皇子" tooltip="https://wiki.52poke.com/wiki/%E6%B3%A2%E7%9A%87%E5%AD%90"/>
    <hyperlink ref="B343" r:id="rId310" display="正电拍拍" tooltip="https://wiki.52poke.com/wiki/%E6%AD%A3%E7%94%B5%E6%8B%8D%E6%8B%8D"/>
    <hyperlink ref="B188" r:id="rId311" display="沼跃鱼" tooltip="https://wiki.52poke.com/wiki/%E6%B2%BC%E8%B7%83%E9%B1%BC"/>
    <hyperlink ref="B189" r:id="rId312" display="麻麻鳗" tooltip="https://wiki.52poke.com/wiki/%E9%BA%BB%E9%BA%BB%E9%B3%97"/>
    <hyperlink ref="B397" r:id="rId313" display="三地鼠" tooltip="https://wiki.52poke.com/wiki/%E4%B8%89%E5%9C%B0%E9%BC%A0"/>
    <hyperlink ref="B159" r:id="rId314" display="树林龟" tooltip="https://wiki.52poke.com/wiki/%E6%A0%91%E6%9E%97%E9%BE%9F"/>
    <hyperlink ref="B517" r:id="rId315" display="森林蜥蜴" tooltip="https://wiki.52poke.com/wiki/%E6%A3%AE%E6%9E%97%E8%9C%A5%E8%9C%B4"/>
    <hyperlink ref="B499" r:id="rId316" display="火恐龙" tooltip="https://wiki.52poke.com/wiki/%E7%81%AB%E6%81%90%E9%BE%99"/>
    <hyperlink ref="B500" r:id="rId317" display="火岩鼠" tooltip="https://wiki.52poke.com/wiki/%E7%81%AB%E5%B2%A9%E9%BC%A0"/>
    <hyperlink ref="B354" r:id="rId318" display="蓝鳄" tooltip="https://wiki.52poke.com/wiki/%E8%93%9D%E9%B3%84"/>
    <hyperlink ref="B115" r:id="rId319" display="豪力" tooltip="https://wiki.52poke.com/wiki/%E8%B1%AA%E5%8A%9B"/>
    <hyperlink ref="B201" r:id="rId320" display="力壮鸡" tooltip="https://wiki.52poke.com/wiki/%E5%8A%9B%E5%A3%AE%E9%B8%A1"/>
    <hyperlink ref="B218" r:id="rId321" display="果然翁" tooltip="https://wiki.52poke.com/wiki/%E6%9E%9C%E7%84%B6%E7%BF%81"/>
    <hyperlink ref="B392" r:id="rId322" display="鬼斯通" tooltip="https://wiki.52poke.com/wiki/%E9%AC%BC%E6%96%AF%E9%80%9A"/>
    <hyperlink ref="B492" r:id="rId323" display="猛火猴" tooltip="https://wiki.52poke.com/wiki/%E7%8C%9B%E7%81%AB%E7%8C%B4"/>
    <hyperlink ref="B95" r:id="rId324" display="铁骨土人" tooltip="https://wiki.52poke.com/wiki/%E9%93%81%E9%AA%A8%E5%9C%9F%E4%BA%BA"/>
    <hyperlink ref="B222" r:id="rId325" display="黑暗鸦" tooltip="https://wiki.52poke.com/wiki/%E9%BB%91%E6%9A%97%E9%B8%A6"/>
    <hyperlink ref="B129" r:id="rId326" display="始祖小鸟" tooltip="https://wiki.52poke.com/wiki/%E5%A7%8B%E7%A5%96%E5%B0%8F%E9%B8%9F"/>
    <hyperlink ref="B463" r:id="rId327" display="毒蔷薇" tooltip="https://wiki.52poke.com/wiki/%E6%AF%92%E8%94%B7%E8%96%87"/>
    <hyperlink ref="B603" r:id="rId328" display="电萤虫" tooltip="https://wiki.52poke.com/wiki/%E7%94%B5%E8%90%A4%E8%99%AB"/>
    <hyperlink ref="B300" r:id="rId329" display="甜甜萤" tooltip="https://wiki.52poke.com/wiki/%E7%94%9C%E7%94%9C%E8%90%A4"/>
    <hyperlink ref="B277" r:id="rId330" display="勇基拉" tooltip="https://wiki.52poke.com/wiki/%E5%8B%87%E5%9F%BA%E6%8B%89"/>
    <hyperlink ref="B586" r:id="rId331" display="吼吼鲸" tooltip="https://wiki.52poke.com/wiki/%E5%90%BC%E5%90%BC%E9%B2%B8"/>
    <hyperlink ref="B506" r:id="rId332" display="臭臭花" tooltip="https://wiki.52poke.com/wiki/%E8%87%AD%E8%87%AD%E8%8A%B1"/>
    <hyperlink ref="B510" r:id="rId333" display="多多冰" tooltip="https://wiki.52poke.com/wiki/%E5%A4%9A%E5%A4%9A%E5%86%B0"/>
    <hyperlink ref="B452" r:id="rId334" display="多边兽" tooltip="https://wiki.52poke.com/wiki/%E5%A4%9A%E8%BE%B9%E5%85%BD"/>
    <hyperlink ref="B228" r:id="rId335" display="安瓢虫" tooltip="https://wiki.52poke.com/wiki/%E5%AE%89%E7%93%A2%E8%99%AB"/>
    <hyperlink ref="B179" r:id="rId336" display="小卡比兽" tooltip="https://wiki.52poke.com/wiki/%E5%B0%8F%E5%8D%A1%E6%AF%94%E5%85%BD"/>
    <hyperlink ref="B258" r:id="rId337" display="哥德小童" tooltip="https://wiki.52poke.com/wiki/%E5%93%A5%E5%BE%B7%E5%B0%8F%E7%AB%A5"/>
    <hyperlink ref="B166" r:id="rId338" display="阿利多斯" tooltip="https://wiki.52poke.com/wiki/%E9%98%BF%E5%88%A9%E5%A4%9A%E6%96%AF"/>
    <hyperlink ref="B145" r:id="rId339" display="隆隆石" tooltip="https://wiki.52poke.com/wiki/%E9%9A%86%E9%9A%86%E7%9F%B3"/>
    <hyperlink ref="B174" r:id="rId340" display="口呆花" tooltip="https://wiki.52poke.com/wiki/%E5%8F%A3%E5%91%86%E8%8A%B1"/>
    <hyperlink ref="B524" r:id="rId341" display="蜻蜻蜓" tooltip="https://wiki.52poke.com/wiki/%E8%9C%BB%E8%9C%BB%E8%9C%93"/>
    <hyperlink ref="B109" r:id="rId342" display="地幔岩" tooltip="https://wiki.52poke.com/wiki/%E5%9C%B0%E5%B9%94%E5%B2%A9"/>
    <hyperlink ref="B285" r:id="rId343" display="毒粉蛾" tooltip="https://wiki.52poke.com/wiki/%E6%AF%92%E7%B2%89%E8%9B%BE"/>
    <hyperlink ref="B367" r:id="rId344" display="大针蜂" tooltip="https://wiki.52poke.com/wiki/%E5%A4%A7%E9%92%88%E8%9C%82"/>
    <hyperlink ref="B279" r:id="rId345" display="巴大蝶" tooltip="https://wiki.52poke.com/wiki/%E5%B7%B4%E5%A4%A7%E8%9D%B6"/>
    <hyperlink ref="B339" r:id="rId346" display="大舌头" tooltip="https://wiki.52poke.com/wiki/%E5%A4%A7%E8%88%8C%E5%A4%B4"/>
    <hyperlink ref="B585" r:id="rId347" display="狩猎凤蝶" tooltip="https://wiki.52poke.com/wiki/%E7%8B%A9%E7%8C%8E%E5%87%A4%E8%9D%B6"/>
    <hyperlink ref="B516" r:id="rId348" display="蚊香君" tooltip="https://wiki.52poke.com/wiki/%E8%9A%8A%E9%A6%99%E5%90%9B"/>
    <hyperlink ref="B318" r:id="rId349" display="大岩蛇" tooltip="https://wiki.52poke.com/wiki/%E5%A4%A7%E5%B2%A9%E8%9B%87"/>
    <hyperlink ref="B512" r:id="rId350" display="蓝蟾蜍" tooltip="https://wiki.52poke.com/wiki/%E8%93%9D%E8%9F%BE%E8%9C%8D"/>
    <hyperlink ref="B207" r:id="rId351" display="音箱蟀" tooltip="https://wiki.52poke.com/wiki/%E9%9F%B3%E7%AE%B1%E8%9F%80"/>
    <hyperlink ref="B355" r:id="rId352" display="太阳珊瑚" tooltip="https://wiki.52poke.com/wiki/%E5%A4%AA%E9%98%B3%E7%8F%8A%E7%91%9A"/>
    <hyperlink ref="B481" r:id="rId353" display="宝包茧" tooltip="https://wiki.52poke.com/wiki/%E5%AE%9D%E5%8C%85%E8%8C%A7"/>
    <hyperlink ref="B557" r:id="rId354" display="勾魂眼" tooltip="https://wiki.52poke.com/wiki/%E5%8B%BE%E9%AD%82%E7%9C%BC"/>
    <hyperlink ref="B200" r:id="rId355" display="大嘴娃" tooltip="https://wiki.52poke.com/wiki/%E5%A4%A7%E5%98%B4%E5%A8%83"/>
    <hyperlink ref="B511" r:id="rId356" display="优雅猫" tooltip="https://wiki.52poke.com/wiki/%E4%BC%98%E9%9B%85%E7%8C%AB"/>
    <hyperlink ref="B252" r:id="rId357" display="朝北鼻" tooltip="https://wiki.52poke.com/wiki/%E6%9C%9D%E5%8C%97%E9%BC%BB"/>
    <hyperlink ref="B371" r:id="rId358" display="哈约克" tooltip="https://wiki.52poke.com/wiki/%E5%93%88%E7%BA%A6%E5%85%8B"/>
    <hyperlink ref="B381" r:id="rId359" display="秃鹰丫头" tooltip="https://wiki.52poke.com/wiki/%E7%A7%83%E9%B9%B0%E4%B8%AB%E5%A4%B4"/>
    <hyperlink ref="B290" r:id="rId360" display="双卵细胞球" tooltip="https://wiki.52poke.com/wiki/%E5%8F%8C%E5%8D%B5%E7%BB%86%E8%83%9E%E7%90%83"/>
    <hyperlink ref="B281" r:id="rId361" display="灯火幽灵" tooltip="https://wiki.52poke.com/wiki/%E7%81%AF%E7%81%AB%E5%B9%BD%E7%81%B5"/>
    <hyperlink ref="B413" r:id="rId362" display="茸茸羊" tooltip="https://wiki.52poke.com/wiki/%E8%8C%B8%E8%8C%B8%E7%BE%8A"/>
    <hyperlink ref="B560" r:id="rId363" display="鸭嘴宝宝" tooltip="https://wiki.52poke.com/wiki/%E9%B8%AD%E5%98%B4%E5%AE%9D%E5%AE%9D"/>
    <hyperlink ref="B598" r:id="rId364" display="尼多力诺" tooltip="https://wiki.52poke.com/wiki/%E5%B0%BC%E5%A4%9A%E5%8A%9B%E8%AF%BA"/>
    <hyperlink ref="B482" r:id="rId365" display="尼多娜" tooltip="https://wiki.52poke.com/wiki/%E5%B0%BC%E5%A4%9A%E5%A8%9C"/>
    <hyperlink ref="B215" r:id="rId366" display="勒克猫" tooltip="https://wiki.52poke.com/wiki/%E5%8B%92%E5%85%8B%E7%8C%AB"/>
    <hyperlink ref="B376" r:id="rId367" display="车轮球" tooltip="https://wiki.52poke.com/wiki/%E8%BD%A6%E8%BD%AE%E7%90%83"/>
    <hyperlink ref="B466" r:id="rId368" display="晃晃斑" tooltip="https://wiki.52poke.com/wiki/%E6%99%83%E6%99%83%E6%96%91"/>
    <hyperlink ref="B210" r:id="rId369" display="燃烧虫" tooltip="https://wiki.52poke.com/wiki/%E7%87%83%E7%83%A7%E8%99%AB"/>
    <hyperlink ref="B584" r:id="rId370" display="长尾怪手" tooltip="https://wiki.52poke.com/wiki/%E9%95%BF%E5%B0%BE%E6%80%AA%E6%89%8B"/>
    <hyperlink ref="B497" r:id="rId371" display="电击怪" tooltip="https://wiki.52poke.com/wiki/%E7%94%B5%E5%87%BB%E6%80%AA"/>
    <hyperlink ref="B595" r:id="rId372" display="吼爆弹" tooltip="https://wiki.52poke.com/wiki/%E5%90%BC%E7%88%86%E5%BC%B9"/>
    <hyperlink ref="B532" r:id="rId373" display="咕咕鸽" tooltip="https://wiki.52poke.com/wiki/%E5%92%95%E5%92%95%E9%B8%BD"/>
    <hyperlink ref="B234" r:id="rId374" display="触手百合" tooltip="https://wiki.52poke.com/wiki/%E8%A7%A6%E6%89%8B%E7%99%BE%E5%90%88"/>
    <hyperlink ref="B294" r:id="rId375" display="菊石兽" tooltip="https://wiki.52poke.com/wiki/%E8%8F%8A%E7%9F%B3%E5%85%BD"/>
    <hyperlink ref="B164" r:id="rId376" display="太古羽虫" tooltip="https://wiki.52poke.com/wiki/%E5%A4%AA%E5%8F%A4%E7%BE%BD%E8%99%AB"/>
    <hyperlink ref="B424" r:id="rId377" display="化石盔" tooltip="https://wiki.52poke.com/wiki/%E5%8C%96%E7%9F%B3%E7%9B%94"/>
    <hyperlink ref="B491" r:id="rId378" display="原盖海龟" tooltip="https://wiki.52poke.com/wiki/%E5%8E%9F%E7%9B%96%E6%B5%B7%E9%BE%9F"/>
    <hyperlink ref="B515" r:id="rId379" display="大葱鸭" tooltip="https://wiki.52poke.com/wiki/%E5%A4%A7%E8%91%B1%E9%B8%AD"/>
    <hyperlink ref="B273" r:id="rId380" display="混混鳄" tooltip="https://wiki.52poke.com/wiki/%E6%B7%B7%E6%B7%B7%E9%B3%84"/>
    <hyperlink ref="B243" r:id="rId381" display="盾甲龙" tooltip="https://wiki.52poke.com/wiki/%E7%9B%BE%E7%94%B2%E9%BE%99"/>
    <hyperlink ref="B533" r:id="rId382" display="卷卷耳" tooltip="https://wiki.52poke.com/wiki/%E5%8D%B7%E5%8D%B7%E8%80%B3"/>
    <hyperlink ref="B216" r:id="rId383" display="功夫鼬" tooltip="https://wiki.52poke.com/wiki/%E5%8A%9F%E5%A4%AB%E9%BC%AC"/>
    <hyperlink ref="B232" r:id="rId384" display="毛头小鹰" tooltip="https://wiki.52poke.com/wiki/%E6%AF%9B%E5%A4%B4%E5%B0%8F%E9%B9%B0"/>
    <hyperlink ref="B590" r:id="rId385" display="卡蒂狗" tooltip="https://wiki.52poke.com/wiki/%E5%8D%A1%E8%92%82%E7%8B%97"/>
    <hyperlink ref="B126" r:id="rId386" display="头盖龙" tooltip="https://wiki.52poke.com/wiki/%E5%A4%B4%E7%9B%96%E9%BE%99"/>
    <hyperlink ref="B471" r:id="rId387" display="比比鸟" tooltip="https://wiki.52poke.com/wiki/%E6%AF%94%E6%AF%94%E9%B8%9F"/>
    <hyperlink ref="B555" r:id="rId388" display="滑滑小子" tooltip="https://wiki.52poke.com/wiki/%E6%BB%91%E6%BB%91%E5%B0%8F%E5%AD%90"/>
    <hyperlink ref="B400" r:id="rId389" display="飘飘球" tooltip="https://wiki.52poke.com/wiki/%E9%A3%98%E9%A3%98%E7%90%83"/>
    <hyperlink ref="B212" r:id="rId390" display="小球飞鱼" tooltip="https://wiki.52poke.com/wiki/%E5%B0%8F%E7%90%83%E9%A3%9E%E9%B1%BC"/>
    <hyperlink ref="B504" r:id="rId391" display="珍珠贝" tooltip="https://wiki.52poke.com/wiki/%E7%8F%8D%E7%8F%A0%E8%B4%9D"/>
    <hyperlink ref="B197" r:id="rId392" display="独角犀牛" tooltip="https://wiki.52poke.com/wiki/%E7%8B%AC%E8%A7%92%E7%8A%80%E7%89%9B"/>
    <hyperlink ref="B344" r:id="rId393" display="莲帽小童" tooltip="https://wiki.52poke.com/wiki/%E8%8E%B2%E5%B8%BD%E5%B0%8F%E7%AB%A5"/>
    <hyperlink ref="B323" r:id="rId394" display="毽子花" tooltip="https://wiki.52poke.com/wiki/%E6%AF%BD%E5%AD%90%E8%8A%B1"/>
    <hyperlink ref="B356" r:id="rId395" display="海星星" tooltip="https://wiki.52poke.com/wiki/%E6%B5%B7%E6%98%9F%E6%98%9F"/>
    <hyperlink ref="B588" r:id="rId396" display="超音波幼虫" tooltip="https://wiki.52poke.com/wiki/%E8%B6%85%E9%9F%B3%E6%B3%A2%E5%B9%BC%E8%99%AB"/>
    <hyperlink ref="B518" r:id="rId397" display="瓦斯弹" tooltip="https://wiki.52poke.com/wiki/%E7%93%A6%E6%96%AF%E5%BC%B9"/>
    <hyperlink ref="B217" r:id="rId398" display="驹刀小兵" tooltip="https://wiki.52poke.com/wiki/%E9%A9%B9%E5%88%80%E5%B0%8F%E5%85%B5"/>
    <hyperlink ref="B564" r:id="rId399" display="姆克鸟" tooltip="https://wiki.52poke.com/wiki/%E5%A7%86%E5%85%8B%E9%B8%9F"/>
    <hyperlink ref="B592" r:id="rId400" display="长鼻叶" tooltip="https://wiki.52poke.com/wiki/%E9%95%BF%E9%BC%BB%E5%8F%B6"/>
    <hyperlink ref="B599" r:id="rId401" display="未知图腾" tooltip="https://wiki.52poke.com/wiki/%E6%9C%AA%E7%9F%A5%E5%9B%BE%E8%85%BE"/>
    <hyperlink ref="B244" r:id="rId402" display="玛瑙水母" tooltip="https://wiki.52poke.com/wiki/%E7%8E%9B%E7%91%99%E6%B0%B4%E6%AF%8D"/>
    <hyperlink ref="B254" r:id="rId403" display="轻飘飘" tooltip="https://wiki.52poke.com/wiki/%E8%BD%BB%E9%A3%98%E9%A3%98"/>
    <hyperlink ref="B435" r:id="rId404" display="小灰怪" tooltip="https://wiki.52poke.com/wiki/%E5%B0%8F%E7%81%B0%E6%80%AA"/>
    <hyperlink ref="B473" r:id="rId405" display="四季鹿" tooltip="https://wiki.52poke.com/wiki/%E5%9B%9B%E5%AD%A3%E9%B9%BF"/>
    <hyperlink ref="B225" r:id="rId406" display="刺球仙人掌" tooltip="https://wiki.52poke.com/wiki/%E5%88%BA%E7%90%83%E4%BB%99%E4%BA%BA%E6%8E%8C"/>
    <hyperlink ref="B487" r:id="rId407" display="雪笠怪" tooltip="https://wiki.52poke.com/wiki/%E9%9B%AA%E7%AC%A0%E6%80%AA"/>
    <hyperlink ref="B236" r:id="rId408" display="跳跳猪" tooltip="https://wiki.52poke.com/wiki/%E8%B7%B3%E8%B7%B3%E7%8C%AA"/>
    <hyperlink ref="B259" r:id="rId409" display="爱心鱼" tooltip="https://wiki.52poke.com/wiki/%E7%88%B1%E5%BF%83%E9%B1%BC"/>
    <hyperlink ref="B361" r:id="rId410" display="荧光鱼" tooltip="https://wiki.52poke.com/wiki/%E8%8D%A7%E5%85%89%E9%B1%BC"/>
    <hyperlink ref="B295" r:id="rId411" display="灯笼鱼" tooltip="https://wiki.52poke.com/wiki/%E7%81%AF%E7%AC%BC%E9%B1%BC"/>
    <hyperlink ref="B370" r:id="rId412" display="钳尾蝎" tooltip="https://wiki.52poke.com/wiki/%E9%92%B3%E5%B0%BE%E8%9D%8E"/>
    <hyperlink ref="B278" r:id="rId413" display="霹雳电球" tooltip="https://wiki.52poke.com/wiki/%E9%9C%B9%E9%9B%B3%E7%94%B5%E7%90%83"/>
    <hyperlink ref="B412" r:id="rId414" display="熊宝宝" tooltip="https://wiki.52poke.com/wiki/%E7%86%8A%E5%AE%9D%E5%AE%9D"/>
    <hyperlink ref="B480" r:id="rId415" display="戴鲁比" tooltip="https://wiki.52poke.com/wiki/%E6%88%B4%E9%B2%81%E6%AF%94"/>
    <hyperlink ref="B445" r:id="rId416" display="信使鸟" tooltip="https://wiki.52poke.com/wiki/%E4%BF%A1%E4%BD%BF%E9%B8%9F"/>
    <hyperlink ref="B597" r:id="rId417" display="沙河马" tooltip="https://wiki.52poke.com/wiki/%E6%B2%99%E6%B2%B3%E9%A9%AC"/>
    <hyperlink ref="B583" r:id="rId418" display="可可多拉" tooltip="https://wiki.52poke.com/wiki/%E5%8F%AF%E5%8F%AF%E5%A4%9A%E6%8B%89"/>
    <hyperlink ref="B527" r:id="rId419" display="索罗亚" tooltip="https://wiki.52poke.com/wiki/%E7%B4%A2%E7%BD%97%E4%BA%9A"/>
    <hyperlink ref="B468" r:id="rId420" display="小小象" tooltip="https://wiki.52poke.com/wiki/%E5%B0%8F%E5%B0%8F%E8%B1%A1"/>
    <hyperlink ref="B530" r:id="rId421" display="泳圈鼬" tooltip="https://wiki.52poke.com/wiki/%E6%B3%B3%E5%9C%88%E9%BC%AC"/>
    <hyperlink ref="B365" r:id="rId422" display="破破袋" tooltip="https://wiki.52poke.com/wiki/%E7%A0%B4%E7%A0%B4%E8%A2%8B"/>
    <hyperlink ref="B498" r:id="rId423" display="臭鼬噗" tooltip="https://wiki.52poke.com/wiki/%E8%87%AD%E9%BC%AC%E5%99%97"/>
    <hyperlink ref="B291" r:id="rId424" display="催眠貘" tooltip="https://wiki.52poke.com/wiki/%E5%82%AC%E7%9C%A0%E8%B2%98"/>
    <hyperlink ref="B219" r:id="rId425" display="螺钉地鼠" tooltip="https://wiki.52poke.com/wiki/%E8%9E%BA%E9%92%89%E5%9C%B0%E9%BC%A0"/>
    <hyperlink ref="B292" r:id="rId426" display="小海狮" tooltip="https://wiki.52poke.com/wiki/%E5%B0%8F%E6%B5%B7%E7%8B%AE"/>
    <hyperlink ref="B418" r:id="rId427" display="伊布" tooltip="https://wiki.52poke.com/wiki/%E4%BC%8A%E5%B8%83"/>
    <hyperlink ref="B335" r:id="rId428" display="无壳海兔" tooltip="https://wiki.52poke.com/wiki/%E6%97%A0%E5%A3%B3%E6%B5%B7%E5%85%94"/>
    <hyperlink ref="B307" r:id="rId429" display="小磁怪" tooltip="https://wiki.52poke.com/wiki/%E5%B0%8F%E7%A3%81%E6%80%AA"/>
    <hyperlink ref="B404" r:id="rId430" display="臭泥" tooltip="https://wiki.52poke.com/wiki/%E8%87%AD%E6%B3%A5"/>
    <hyperlink ref="B293" r:id="rId431" display="蛋蛋" tooltip="https://wiki.52poke.com/wiki/%E8%9B%8B%E8%9B%8B"/>
    <hyperlink ref="B522" r:id="rId432" display="石居蟹" tooltip="https://wiki.52poke.com/wiki/%E7%9F%B3%E5%B1%85%E8%9F%B9"/>
    <hyperlink ref="B153" r:id="rId433" display="大钳蟹" tooltip="https://wiki.52poke.com/wiki/%E5%A4%A7%E9%92%B3%E8%9F%B9"/>
    <hyperlink ref="B316" r:id="rId434" display="皮皮" tooltip="https://wiki.52poke.com/wiki/%E7%9A%AE%E7%9A%AE"/>
    <hyperlink ref="B369" r:id="rId435" display="走路草" tooltip="https://wiki.52poke.com/wiki/%E8%B5%B0%E8%B7%AF%E8%8D%89"/>
    <hyperlink ref="B535" r:id="rId436" display="角金鱼" tooltip="https://wiki.52poke.com/wiki/%E8%A7%92%E9%87%91%E9%B1%BC"/>
    <hyperlink ref="B414" r:id="rId437" display="可达鸭" tooltip="https://wiki.52poke.com/wiki/%E5%8F%AF%E8%BE%BE%E9%B8%AD"/>
    <hyperlink ref="B358" r:id="rId438" display="卡拉卡拉" tooltip="https://wiki.52poke.com/wiki/%E5%8D%A1%E6%8B%89%E5%8D%A1%E6%8B%89"/>
    <hyperlink ref="B411" r:id="rId439" display="天然雀" tooltip="https://wiki.52poke.com/wiki/%E5%A4%A9%E7%84%B6%E9%9B%80"/>
    <hyperlink ref="B196" r:id="rId440" display="牙牙" tooltip="https://wiki.52poke.com/wiki/%E7%89%99%E7%89%99"/>
    <hyperlink ref="B372" r:id="rId441" display="电电虫" tooltip="https://wiki.52poke.com/wiki/%E7%94%B5%E7%94%B5%E8%99%AB"/>
    <hyperlink ref="B362" r:id="rId442" display="妙蛙种子" tooltip="https://wiki.52poke.com/wiki/%E5%A6%99%E8%9B%99%E7%A7%8D%E5%AD%90"/>
    <hyperlink ref="B346" r:id="rId443" display="菊草叶" tooltip="https://wiki.52poke.com/wiki/%E8%8F%8A%E8%8D%89%E5%8F%B6"/>
    <hyperlink ref="B541" r:id="rId444" display="草苗龟" tooltip="https://wiki.52poke.com/wiki/%E8%8D%89%E8%8B%97%E9%BE%9F"/>
    <hyperlink ref="B426" r:id="rId445" display="花椰猴" tooltip="https://wiki.52poke.com/wiki/%E8%8A%B1%E6%A4%B0%E7%8C%B4"/>
    <hyperlink ref="B427" r:id="rId446" display="爆香猴" tooltip="https://wiki.52poke.com/wiki/%E7%88%86%E9%A6%99%E7%8C%B4"/>
    <hyperlink ref="B428" r:id="rId447" display="冷水猴" tooltip="https://wiki.52poke.com/wiki/%E5%86%B7%E6%B0%B4%E7%8C%B4"/>
    <hyperlink ref="B175" r:id="rId448" display="火红不倒翁" tooltip="https://wiki.52poke.com/wiki/%E7%81%AB%E7%BA%A2%E4%B8%8D%E5%80%92%E7%BF%81"/>
    <hyperlink ref="B562" r:id="rId449" display="盖盖虫" tooltip="https://wiki.52poke.com/wiki/%E7%9B%96%E7%9B%96%E8%99%AB"/>
    <hyperlink ref="B514" r:id="rId450" display="呆呆兽" tooltip="https://wiki.52poke.com/wiki/%E5%91%86%E5%91%86%E5%85%BD"/>
    <hyperlink ref="B338" r:id="rId451" display="杰尼龟" tooltip="https://wiki.52poke.com/wiki/%E6%9D%B0%E5%B0%BC%E9%BE%9F"/>
    <hyperlink ref="B387" r:id="rId452" display="波加曼" tooltip="https://wiki.52poke.com/wiki/%E6%B3%A2%E5%8A%A0%E6%9B%BC"/>
    <hyperlink ref="B519" r:id="rId453" display="小锯鳄" tooltip="https://wiki.52poke.com/wiki/%E5%B0%8F%E9%94%AF%E9%B3%84"/>
    <hyperlink ref="B373" r:id="rId454" display="滚滚蝙蝠" tooltip="https://wiki.52poke.com/wiki/%E6%BB%9A%E6%BB%9A%E8%9D%99%E8%9D%A0"/>
    <hyperlink ref="B235" r:id="rId455" display="魔尼尼" tooltip="https://wiki.52poke.com/wiki/%E9%AD%94%E5%B0%BC%E5%B0%BC"/>
    <hyperlink ref="B266" r:id="rId456" display="青绵鸟" tooltip="https://wiki.52poke.com/wiki/%E9%9D%92%E7%BB%B5%E9%B8%9F"/>
    <hyperlink ref="B402" r:id="rId457" display="虫宝包" tooltip="https://wiki.52poke.com/wiki/%E8%99%AB%E5%AE%9D%E5%8C%85"/>
    <hyperlink ref="B363" r:id="rId458" display="木守宫" tooltip="https://wiki.52poke.com/wiki/%E6%9C%A8%E5%AE%88%E5%AE%AB"/>
    <hyperlink ref="B286" r:id="rId459" display="凯西" tooltip="https://wiki.52poke.com/wiki/%E5%87%AF%E8%A5%BF"/>
    <hyperlink ref="B589" r:id="rId460" display="水跃鱼" tooltip="https://wiki.52poke.com/wiki/%E6%B0%B4%E8%B7%83%E9%B1%BC"/>
    <hyperlink ref="B476" r:id="rId461" display="火稚鸡" tooltip="https://wiki.52poke.com/wiki/%E7%81%AB%E7%A8%9A%E9%B8%A1"/>
    <hyperlink ref="B450" r:id="rId462" display="魅力喵" tooltip="https://wiki.52poke.com/wiki/%E9%AD%85%E5%8A%9B%E5%96%B5"/>
    <hyperlink ref="B229" r:id="rId463" display="嘟嘟" tooltip="https://wiki.52poke.com/wiki/%E5%98%9F%E5%98%9F"/>
    <hyperlink ref="B360" r:id="rId464" display="鬼斯" tooltip="https://wiki.52poke.com/wiki/%E9%AC%BC%E6%96%AF"/>
    <hyperlink ref="B422" r:id="rId465" display="小火龙" tooltip="https://wiki.52poke.com/wiki/%E5%B0%8F%E7%81%AB%E9%BE%99"/>
    <hyperlink ref="B423" r:id="rId466" display="火球鼠" tooltip="https://wiki.52poke.com/wiki/%E7%81%AB%E7%90%83%E9%BC%A0"/>
    <hyperlink ref="B467" r:id="rId467" display="小火焰猴" tooltip="https://wiki.52poke.com/wiki/%E5%B0%8F%E7%81%AB%E7%84%B0%E7%8C%B4"/>
    <hyperlink ref="B340" r:id="rId468" display="藤藤蛇" tooltip="https://wiki.52poke.com/wiki/%E8%97%A4%E8%97%A4%E8%9B%87"/>
    <hyperlink ref="B496" r:id="rId469" display="暖暖猪" tooltip="https://wiki.52poke.com/wiki/%E6%9A%96%E6%9A%96%E7%8C%AA"/>
    <hyperlink ref="B442" r:id="rId470" display="水水獭" tooltip="https://wiki.52poke.com/wiki/%E6%B0%B4%E6%B0%B4%E7%8D%AD"/>
    <hyperlink ref="B438" r:id="rId471" display="龙虾小兵" tooltip="https://wiki.52poke.com/wiki/%E9%BE%99%E8%99%BE%E5%B0%8F%E5%85%B5"/>
    <hyperlink ref="B299" r:id="rId472" display="种子铁球" tooltip="https://wiki.52poke.com/wiki/%E7%A7%8D%E5%AD%90%E9%93%81%E7%90%83"/>
    <hyperlink ref="B265" r:id="rId473" display="小嘴蜗" tooltip="https://wiki.52poke.com/wiki/%E5%B0%8F%E5%98%B4%E8%9C%97"/>
    <hyperlink ref="B283" r:id="rId474" display="迷唇娃" tooltip="https://wiki.52poke.com/wiki/%E8%BF%B7%E5%94%87%E5%A8%83"/>
    <hyperlink ref="B382" r:id="rId475" display="迷你冰" tooltip="https://wiki.52poke.com/wiki/%E8%BF%B7%E4%BD%A0%E5%86%B0"/>
    <hyperlink ref="B436" r:id="rId476" display="毛球" tooltip="https://wiki.52poke.com/wiki/%E6%AF%9B%E7%90%83"/>
    <hyperlink ref="B336" r:id="rId477" display="鸭宝宝" tooltip="https://wiki.52poke.com/wiki/%E9%B8%AD%E5%AE%9D%E5%AE%9D"/>
    <hyperlink ref="B440" r:id="rId478" display="猴怪" tooltip="https://wiki.52poke.com/wiki/%E7%8C%B4%E6%80%AA"/>
    <hyperlink ref="B477" r:id="rId479" display="呆火驼" tooltip="https://wiki.52poke.com/wiki/%E5%91%86%E7%81%AB%E9%A9%BC"/>
    <hyperlink ref="B593" r:id="rId480" display="喷嚏熊" tooltip="https://wiki.52poke.com/wiki/%E5%96%B7%E5%9A%8F%E7%86%8A"/>
    <hyperlink ref="B432" r:id="rId481" display="腕力" tooltip="https://wiki.52poke.com/wiki/%E8%85%95%E5%8A%9B"/>
    <hyperlink ref="B419" r:id="rId482" display="搬运小匠" tooltip="https://wiki.52poke.com/wiki/%E6%90%AC%E8%BF%90%E5%B0%8F%E5%8C%A0"/>
    <hyperlink ref="B528" r:id="rId483" display="大舌贝" tooltip="https://wiki.52poke.com/wiki/%E5%A4%A7%E8%88%8C%E8%B4%9D"/>
    <hyperlink ref="B202" r:id="rId484" display="利牙鱼" tooltip="https://wiki.52poke.com/wiki/%E5%88%A9%E7%89%99%E9%B1%BC"/>
    <hyperlink ref="B246" r:id="rId485" display="哭哭面具" tooltip="https://wiki.52poke.com/wiki/%E5%93%AD%E5%93%AD%E9%9D%A2%E5%85%B7"/>
    <hyperlink ref="B596" r:id="rId486" display="泥偶小人" tooltip="https://wiki.52poke.com/wiki/%E6%B3%A5%E5%81%B6%E5%B0%8F%E4%BA%BA"/>
    <hyperlink ref="B320" r:id="rId487" display="溶食兽" tooltip="https://wiki.52poke.com/wiki/%E6%BA%B6%E9%A3%9F%E5%85%BD"/>
    <hyperlink ref="B223" r:id="rId488" display="铜镜怪" tooltip="https://wiki.52poke.com/wiki/%E9%93%9C%E9%95%9C%E6%80%AA"/>
    <hyperlink ref="B287" r:id="rId489" display="天秤偶" tooltip="https://wiki.52poke.com/wiki/%E5%A4%A9%E7%A7%A4%E5%81%B6"/>
    <hyperlink ref="B420" r:id="rId490" display="铁哑铃" tooltip="https://wiki.52poke.com/wiki/%E9%93%81%E5%93%91%E9%93%83"/>
    <hyperlink ref="B425" r:id="rId491" display="齿轮儿" tooltip="https://wiki.52poke.com/wiki/%E9%BD%BF%E8%BD%AE%E5%84%BF"/>
    <hyperlink ref="B521" r:id="rId492" display="单首龙" tooltip="https://wiki.52poke.com/wiki/%E5%8D%95%E9%A6%96%E9%BE%99"/>
    <hyperlink ref="B508" r:id="rId493" display="迷你龙" tooltip="https://wiki.52poke.com/wiki/%E8%BF%B7%E4%BD%A0%E9%BE%99"/>
    <hyperlink ref="B505" r:id="rId494" display="幼基拉斯" tooltip="https://wiki.52poke.com/wiki/%E5%B9%BC%E5%9F%BA%E6%8B%89%E6%96%AF"/>
    <hyperlink ref="B394" r:id="rId495" display="雪童子" tooltip="https://wiki.52poke.com/wiki/%E9%9B%AA%E7%AB%A5%E5%AD%90"/>
    <hyperlink ref="B591" r:id="rId496" display="圆陆鲨" tooltip="https://wiki.52poke.com/wiki/%E5%9C%86%E9%99%86%E9%B2%A8"/>
    <hyperlink ref="B429" r:id="rId497" display="布鲁" tooltip="https://wiki.52poke.com/wiki/%E5%B8%83%E9%B2%81"/>
    <hyperlink ref="B490" r:id="rId498" display="不良蛙" tooltip="https://wiki.52poke.com/wiki/%E4%B8%8D%E8%89%AF%E8%9B%99"/>
    <hyperlink ref="B458" r:id="rId499" display="皮卡丘" tooltip="https://wiki.52poke.com/wiki/%E7%9A%AE%E5%8D%A1%E4%B8%98"/>
    <hyperlink ref="B421" r:id="rId500" display="蚊香蝌蚪" tooltip="https://wiki.52poke.com/wiki/%E8%9A%8A%E9%A6%99%E8%9D%8C%E8%9A%AA"/>
    <hyperlink ref="B415" r:id="rId501" display="泡沫栗鼠" tooltip="https://wiki.52poke.com/wiki/%E6%B3%A1%E6%B2%AB%E6%A0%97%E9%BC%A0"/>
    <hyperlink ref="B531" r:id="rId502" display="铁炮鱼" tooltip="https://wiki.52poke.com/wiki/%E9%93%81%E7%82%AE%E9%B1%BC"/>
    <hyperlink ref="B433" r:id="rId503" display="小拳石" tooltip="https://wiki.52poke.com/wiki/%E5%B0%8F%E6%8B%B3%E7%9F%B3"/>
    <hyperlink ref="B561" r:id="rId504" display="穿山鼠" tooltip="https://wiki.52poke.com/wiki/%E7%A9%BF%E5%B1%B1%E9%BC%A0"/>
    <hyperlink ref="B569" r:id="rId505" display="喇叭芽" tooltip="https://wiki.52poke.com/wiki/%E5%96%87%E5%8F%AD%E8%8A%BD"/>
    <hyperlink ref="B565" r:id="rId506" display="宝贝龙" tooltip="https://wiki.52poke.com/wiki/%E5%AE%9D%E8%B4%9D%E9%BE%99"/>
    <hyperlink ref="B321" r:id="rId507" display="六尾" tooltip="https://wiki.52poke.com/wiki/%E5%85%AD%E5%B0%BE"/>
    <hyperlink ref="B257" r:id="rId508" display="夜巡灵" tooltip="https://wiki.52poke.com/wiki/%E5%A4%9C%E5%B7%A1%E7%81%B5"/>
    <hyperlink ref="B282" r:id="rId509" display="蘑蘑菇" tooltip="https://wiki.52poke.com/wiki/%E8%98%91%E8%98%91%E8%8F%87"/>
    <hyperlink ref="B385" r:id="rId510" display="落雷兽" tooltip="https://wiki.52poke.com/wiki/%E8%90%BD%E9%9B%B7%E5%85%BD"/>
    <hyperlink ref="B568" r:id="rId511" display="怨影娃娃" tooltip="https://wiki.52poke.com/wiki/%E6%80%A8%E5%BD%B1%E5%A8%83%E5%A8%83"/>
    <hyperlink ref="B488" r:id="rId512" display="斑斑马" tooltip="https://wiki.52poke.com/wiki/%E6%96%91%E6%96%91%E9%A9%AC"/>
    <hyperlink ref="B377" r:id="rId513" display="墨海马" tooltip="https://wiki.52poke.com/wiki/%E5%A2%A8%E6%B5%B7%E9%A9%AC"/>
    <hyperlink ref="B434" r:id="rId514" display="哎呀球菇" tooltip="https://wiki.52poke.com/wiki/%E5%93%8E%E5%91%80%E7%90%83%E8%8F%87"/>
    <hyperlink ref="B417" r:id="rId515" display="圆蝌蚪" tooltip="https://wiki.52poke.com/wiki/%E5%9C%86%E8%9D%8C%E8%9A%AA"/>
    <hyperlink ref="B253" r:id="rId516" display="食梦梦" tooltip="https://wiki.52poke.com/wiki/%E9%A3%9F%E6%A2%A6%E6%A2%A6"/>
    <hyperlink ref="B600" r:id="rId517" display="黑眼鳄" tooltip="https://wiki.52poke.com/wiki/%E9%BB%91%E7%9C%BC%E9%B3%84"/>
    <hyperlink ref="B260" r:id="rId518" display="哥德宝宝" tooltip="https://wiki.52poke.com/wiki/%E5%93%A5%E5%BE%B7%E5%AE%9D%E5%AE%9D"/>
    <hyperlink ref="B313" r:id="rId519" display="海豹球" tooltip="https://wiki.52poke.com/wiki/%E6%B5%B7%E8%B1%B9%E7%90%83"/>
    <hyperlink ref="B296" r:id="rId520" display="单卵细胞球" tooltip="https://wiki.52poke.com/wiki/%E5%8D%95%E5%8D%B5%E7%BB%86%E8%83%9E%E7%90%83"/>
    <hyperlink ref="B155" r:id="rId521" display="大颚蚁" tooltip="https://wiki.52poke.com/wiki/%E5%A4%A7%E9%A2%9A%E8%9A%81"/>
    <hyperlink ref="B399" r:id="rId522" display="盆才怪" tooltip="https://wiki.52poke.com/wiki/%E7%9B%86%E6%89%8D%E6%80%AA"/>
    <hyperlink ref="B389" r:id="rId523" display="喵喵" tooltip="https://wiki.52poke.com/wiki/%E5%96%B5%E5%96%B5"/>
    <hyperlink ref="B520" r:id="rId524" display="榛果球" tooltip="https://wiki.52poke.com/wiki/%E6%A6%9B%E6%9E%9C%E7%90%83"/>
    <hyperlink ref="B475" r:id="rId525" display="阿柏蛇" tooltip="https://wiki.52poke.com/wiki/%E9%98%BF%E6%9F%8F%E8%9B%87"/>
    <hyperlink ref="B379" r:id="rId526" display="百变怪" tooltip="https://wiki.52poke.com/wiki/%E7%99%BE%E5%8F%98%E6%80%AA"/>
    <hyperlink ref="B403" r:id="rId527" display="泥泥鳅" tooltip="https://wiki.52poke.com/wiki/%E6%B3%A5%E6%B3%A5%E9%B3%85"/>
    <hyperlink ref="B587" r:id="rId528" display="派拉斯" tooltip="https://wiki.52poke.com/wiki/%E6%B4%BE%E6%8B%89%E6%96%AF"/>
    <hyperlink ref="B288" r:id="rId529" display="铃铛响" tooltip="https://wiki.52poke.com/wiki/%E9%93%83%E9%93%9B%E5%93%8D"/>
    <hyperlink ref="B594" r:id="rId530" display="利欧路" tooltip="https://wiki.52poke.com/wiki/%E5%88%A9%E6%AC%A7%E8%B7%AF"/>
    <hyperlink ref="B431" r:id="rId531" display="扒手猫" tooltip="https://wiki.52poke.com/wiki/%E6%89%92%E6%89%8B%E7%8C%AB"/>
    <hyperlink ref="B263" r:id="rId532" display="含羞苞" tooltip="https://wiki.52poke.com/wiki/%E5%90%AB%E7%BE%9E%E8%8B%9E"/>
    <hyperlink ref="B330" r:id="rId533" display="玛沙那" tooltip="https://wiki.52poke.com/wiki/%E7%8E%9B%E6%B2%99%E9%82%A3"/>
    <hyperlink ref="B309" r:id="rId534" display="百合根娃娃" tooltip="https://wiki.52poke.com/wiki/%E7%99%BE%E5%90%88%E6%A0%B9%E5%A8%83%E5%A8%83"/>
    <hyperlink ref="B272" r:id="rId535" display="木棉球" tooltip="https://wiki.52poke.com/wiki/%E6%9C%A8%E6%A3%89%E7%90%83"/>
    <hyperlink ref="B337" r:id="rId536" display="咩利羊" tooltip="https://wiki.52poke.com/wiki/%E5%92%A9%E5%88%A9%E7%BE%8A"/>
    <hyperlink ref="B478" r:id="rId537" display="懒人獭" tooltip="https://wiki.52poke.com/wiki/%E6%87%92%E4%BA%BA%E7%8D%AD"/>
    <hyperlink ref="B563" r:id="rId538" display="石丸子" tooltip="https://wiki.52poke.com/wiki/%E7%9F%B3%E4%B8%B8%E5%AD%90"/>
    <hyperlink ref="B319" r:id="rId539" display="奇鲁莉安" tooltip="https://wiki.52poke.com/wiki/%E5%A5%87%E9%B2%81%E8%8E%89%E5%AE%89"/>
    <hyperlink ref="B267" r:id="rId540" display="烛光灵" tooltip="https://wiki.52poke.com/wiki/%E7%83%9B%E5%85%89%E7%81%B5"/>
    <hyperlink ref="B306" r:id="rId541" display="樱花宝" tooltip="https://wiki.52poke.com/wiki/%E6%A8%B1%E8%8A%B1%E5%AE%9D"/>
    <hyperlink ref="B479" r:id="rId542" display="小约克" tooltip="https://wiki.52poke.com/wiki/%E5%B0%8F%E7%BA%A6%E5%85%8B"/>
    <hyperlink ref="B455" r:id="rId543" display="麻麻小鱼" tooltip="https://wiki.52poke.com/wiki/%E9%BA%BB%E9%BA%BB%E5%B0%8F%E9%B1%BC"/>
    <hyperlink ref="B378" r:id="rId544" display="尼多兰" tooltip="https://wiki.52poke.com/wiki/%E5%B0%BC%E5%A4%9A%E5%85%B0"/>
    <hyperlink ref="B464" r:id="rId545" display="尼多朗" tooltip="https://wiki.52poke.com/wiki/%E5%B0%BC%E5%A4%9A%E6%9C%97"/>
    <hyperlink ref="B461" r:id="rId546" display="傲骨燕" tooltip="https://wiki.52poke.com/wiki/%E5%82%B2%E9%AA%A8%E7%87%95"/>
    <hyperlink ref="B345" r:id="rId547" display="长翅鸥" tooltip="https://wiki.52poke.com/wiki/%E9%95%BF%E7%BF%85%E9%B8%A5"/>
    <hyperlink ref="B407" r:id="rId548" display="胖丁" tooltip="https://wiki.52poke.com/wiki/%E8%83%96%E4%B8%81"/>
    <hyperlink ref="B304" r:id="rId549" display="溜溜糖球" tooltip="https://wiki.52poke.com/wiki/%E6%BA%9C%E6%BA%9C%E7%B3%96%E7%90%83"/>
    <hyperlink ref="B386" r:id="rId550" display="土居忍士" tooltip="https://wiki.52poke.com/wiki/%E5%9C%9F%E5%B1%85%E5%BF%8D%E5%A3%AB"/>
    <hyperlink ref="B238" r:id="rId551" display="芭瓢虫" tooltip="https://wiki.52poke.com/wiki/%E8%8A%AD%E7%93%A2%E8%99%AB"/>
    <hyperlink ref="B459" r:id="rId552" display="地鼠" tooltip="https://wiki.52poke.com/wiki/%E5%9C%B0%E9%BC%A0"/>
    <hyperlink ref="B456" r:id="rId553" display="豆豆鸽" tooltip="https://wiki.52poke.com/wiki/%E8%B1%86%E8%B1%86%E9%B8%BD"/>
    <hyperlink ref="B529" r:id="rId554" display="小猫怪" tooltip="https://wiki.52poke.com/wiki/%E5%B0%8F%E7%8C%AB%E6%80%AA"/>
    <hyperlink ref="B280" r:id="rId555" display="咕咕" tooltip="https://wiki.52poke.com/wiki/%E5%92%95%E5%92%95"/>
    <hyperlink ref="B489" r:id="rId556" display="烈雀" tooltip="https://wiki.52poke.com/wiki/%E7%83%88%E9%9B%80"/>
    <hyperlink ref="B242" r:id="rId557" display="小果然" tooltip="https://wiki.52poke.com/wiki/%E5%B0%8F%E6%9E%9C%E7%84%B6"/>
    <hyperlink ref="B383" r:id="rId558" display="百足蜈蚣" tooltip="https://wiki.52poke.com/wiki/%E7%99%BE%E8%B6%B3%E8%9C%88%E8%9A%A3"/>
    <hyperlink ref="B384" r:id="rId559" display="向尾喵" tooltip="https://wiki.52poke.com/wiki/%E5%90%91%E5%B0%BE%E5%96%B5"/>
    <hyperlink ref="B451" r:id="rId560" display="探探鼠" tooltip="https://wiki.52poke.com/wiki/%E6%8E%A2%E6%8E%A2%E9%BC%A0"/>
    <hyperlink ref="B465" r:id="rId561" display="小拉达" tooltip="https://wiki.52poke.com/wiki/%E5%B0%8F%E6%8B%89%E8%BE%BE"/>
    <hyperlink ref="B398" r:id="rId562" display="波波" tooltip="https://wiki.52poke.com/wiki/%E6%B3%A2%E6%B3%A2"/>
    <hyperlink ref="B317" r:id="rId563" display="毽子草" tooltip="https://wiki.52poke.com/wiki/%E6%AF%BD%E5%AD%90%E8%8D%89"/>
    <hyperlink ref="B250" r:id="rId564" display="玛力露" tooltip="https://wiki.52poke.com/wiki/%E7%8E%9B%E5%8A%9B%E9%9C%B2"/>
    <hyperlink ref="B275" r:id="rId565" display="图图犬" tooltip="https://wiki.52poke.com/wiki/%E5%9B%BE%E5%9B%BE%E7%8A%AC"/>
    <hyperlink ref="B484" r:id="rId566" display="圆丝蛛" tooltip="https://wiki.52poke.com/wiki/%E5%9C%86%E4%B8%9D%E8%9B%9B"/>
    <hyperlink ref="B375" r:id="rId567" display="大牙狸" tooltip="https://wiki.52poke.com/wiki/%E5%A4%A7%E7%89%99%E7%8B%B8"/>
    <hyperlink ref="B359" r:id="rId568" display="熔岩虫" tooltip="https://wiki.52poke.com/wiki/%E7%86%94%E5%B2%A9%E8%99%AB"/>
    <hyperlink ref="B437" r:id="rId569" display="小山猪" tooltip="https://wiki.52poke.com/wiki/%E5%B0%8F%E5%B1%B1%E7%8C%AA"/>
    <hyperlink ref="B241" r:id="rId570" display="波克比" tooltip="https://wiki.52poke.com/wiki/%E6%B3%A2%E5%85%8B%E6%AF%94"/>
    <hyperlink ref="B390" r:id="rId571" display="超音蝠" tooltip="https://wiki.52poke.com/wiki/%E8%B6%85%E9%9F%B3%E8%9D%A0"/>
    <hyperlink ref="B462" r:id="rId572" display="姆克儿" tooltip="https://wiki.52poke.com/wiki/%E5%A7%86%E5%85%8B%E5%84%BF"/>
    <hyperlink ref="B326" r:id="rId573" display="三蜜蜂" tooltip="https://wiki.52poke.com/wiki/%E4%B8%89%E8%9C%9C%E8%9C%82"/>
    <hyperlink ref="B324" r:id="rId574" display="蛇纹熊" tooltip="https://wiki.52poke.com/wiki/%E8%9B%87%E7%BA%B9%E7%86%8A"/>
    <hyperlink ref="B443" r:id="rId575" display="咕妞妞" tooltip="https://wiki.52poke.com/wiki/%E5%92%95%E5%A6%9E%E5%A6%9E"/>
    <hyperlink ref="B486" r:id="rId576" display="幕下力士" tooltip="https://wiki.52poke.com/wiki/%E5%B9%95%E4%B8%8B%E5%8A%9B%E5%A3%AB"/>
    <hyperlink ref="B199" r:id="rId577" display="脱壳忍者" tooltip="https://wiki.52poke.com/wiki/%E8%84%B1%E5%A3%B3%E5%BF%8D%E8%80%85"/>
    <hyperlink ref="B308" r:id="rId578" display="结草儿" tooltip="https://wiki.52poke.com/wiki/%E7%BB%93%E8%8D%89%E5%84%BF"/>
    <hyperlink ref="B245" r:id="rId579" display="小福蛋" tooltip="https://wiki.52poke.com/wiki/%E5%B0%8F%E7%A6%8F%E8%9B%8B"/>
    <hyperlink ref="B312" r:id="rId580" display="莲叶童子" tooltip="https://wiki.52poke.com/wiki/%E8%8E%B2%E5%8F%B6%E7%AB%A5%E5%AD%90"/>
    <hyperlink ref="B460" r:id="rId581" display="土狼犬" tooltip="https://wiki.52poke.com/wiki/%E5%9C%9F%E7%8B%BC%E7%8A%AC"/>
    <hyperlink ref="B374" r:id="rId582" display="橡实果" tooltip="https://wiki.52poke.com/wiki/%E6%A9%A1%E5%AE%9E%E6%9E%9C"/>
    <hyperlink ref="B274" r:id="rId583" display="皮宝宝" tooltip="https://wiki.52poke.com/wiki/%E7%9A%AE%E5%AE%9D%E5%AE%9D"/>
    <hyperlink ref="B391" r:id="rId584" display="尾立" tooltip="https://wiki.52poke.com/wiki/%E5%B0%BE%E7%AB%8B"/>
    <hyperlink ref="B353" r:id="rId585" display="无畏小子" tooltip="https://wiki.52poke.com/wiki/%E6%97%A0%E7%95%8F%E5%B0%8F%E5%AD%90"/>
    <hyperlink ref="B405" r:id="rId586" display="乌波" tooltip="https://wiki.52poke.com/wiki/%E4%B9%8C%E6%B3%A2"/>
    <hyperlink ref="B368" r:id="rId587" display="宝宝丁" tooltip="https://wiki.52poke.com/wiki/%E5%AE%9D%E5%AE%9D%E4%B8%81"/>
    <hyperlink ref="B388" r:id="rId588" display="皮丘" tooltip="https://wiki.52poke.com/wiki/%E7%9A%AE%E4%B8%98"/>
    <hyperlink ref="B347" r:id="rId589" display="甲壳茧" tooltip="https://wiki.52poke.com/wiki/%E7%94%B2%E5%A3%B3%E8%8C%A7"/>
    <hyperlink ref="B348" r:id="rId590" display="盾甲茧" tooltip="https://wiki.52poke.com/wiki/%E7%9B%BE%E7%94%B2%E8%8C%A7"/>
    <hyperlink ref="B329" r:id="rId591" display="铁壳蛹" tooltip="https://wiki.52poke.com/wiki/%E9%93%81%E5%A3%B3%E8%9B%B9"/>
    <hyperlink ref="B314" r:id="rId592" display="铁甲蛹" tooltip="https://wiki.52poke.com/wiki/%E9%93%81%E7%94%B2%E8%9B%B9"/>
    <hyperlink ref="B271" r:id="rId593" display="丑丑鱼" tooltip="https://wiki.52poke.com/wiki/%E4%B8%91%E4%B8%91%E9%B1%BC"/>
    <hyperlink ref="B331" r:id="rId594" display="鲤鱼王" tooltip="https://wiki.52poke.com/wiki/%E9%B2%A4%E9%B1%BC%E7%8E%8B"/>
    <hyperlink ref="B333" r:id="rId595" display="拉鲁拉丝" tooltip="https://wiki.52poke.com/wiki/%E6%8B%89%E9%B2%81%E6%8B%89%E4%B8%9D"/>
    <hyperlink ref="B408" r:id="rId596" display="刺尾虫" tooltip="https://wiki.52poke.com/wiki/%E5%88%BA%E5%B0%BE%E8%99%AB"/>
    <hyperlink ref="B380" r:id="rId597" display="独角虫" tooltip="https://wiki.52poke.com/wiki/%E7%8B%AC%E8%A7%92%E8%99%AB"/>
    <hyperlink ref="B364" r:id="rId598" display="绿毛虫" tooltip="https://wiki.52poke.com/wiki/%E7%BB%BF%E6%AF%9B%E8%99%AB"/>
    <hyperlink ref="B310" r:id="rId599" display="圆法师" tooltip="https://wiki.52poke.com/wiki/%E5%9C%86%E6%B3%95%E5%B8%88"/>
    <hyperlink ref="B289" r:id="rId600" display="露力丽" tooltip="https://wiki.52poke.com/wiki/%E9%9C%B2%E5%8A%9B%E4%B8%BD"/>
    <hyperlink ref="B351" r:id="rId601" display="向日种子" tooltip="https://wiki.52poke.com/wiki/%E5%90%91%E6%97%A5%E7%A7%8D%E5%AD%90"/>
    <hyperlink ref="A1" r:id="rId602" display="#" tooltip="https://wiki.52poke.com/wiki/%E5%AE%9D%E5%8F%AF%E6%A2%A6%E5%88%97%E8%A1%A8%EF%BC%88%E6%8C%89%E5%85%A8%E5%9B%BD%E5%9B%BE%E9%89%B4%E7%BC%96%E5%8F%B7%EF%BC%89"/>
    <hyperlink ref="B1" r:id="rId603" display="宝可梦" tooltip="https://wiki.52poke.com/wiki/%E5%AE%9D%E5%8F%AF%E6%A2%A6%EF%BC%88%E7%94%9F%E7%89%A9%EF%BC%89"/>
    <hyperlink ref="C1" r:id="rId604" display="ＨＰ" tooltip="https://wiki.52poke.com/wiki/%EF%BC%A8%EF%BC%B0"/>
    <hyperlink ref="D1" r:id="rId605" display="攻击" tooltip="https://wiki.52poke.com/wiki/%E6%94%BB%E5%87%BB"/>
    <hyperlink ref="E1" r:id="rId606" display="防御" tooltip="https://wiki.52poke.com/wiki/%E9%98%B2%E5%BE%A1"/>
    <hyperlink ref="F1" r:id="rId607" display="特攻" tooltip="https://wiki.52poke.com/wiki/%E7%89%B9%E6%94%BB"/>
    <hyperlink ref="G1" r:id="rId608" display="特防" tooltip="https://wiki.52poke.com/wiki/%E7%89%B9%E9%98%B2"/>
    <hyperlink ref="H1" r:id="rId609" display="速度" tooltip="https://wiki.52poke.com/wiki/%E9%80%9F%E5%BA%A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asuki</dc:creator>
  <cp:lastModifiedBy>asuki</cp:lastModifiedBy>
  <dcterms:created xsi:type="dcterms:W3CDTF">2022-01-09T15:51:08Z</dcterms:created>
  <dcterms:modified xsi:type="dcterms:W3CDTF">2022-01-10T12:32:07Z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