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96BBF8A7-3CD4-734D-9BF3-E055A42FD4CC}" xr6:coauthVersionLast="45" xr6:coauthVersionMax="45" xr10:uidLastSave="{00000000-0000-0000-0000-000000000000}"/>
  <bookViews>
    <workbookView xWindow="9060" yWindow="9860" windowWidth="34100" windowHeight="13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D6" i="1" l="1"/>
  <c r="G6" i="1"/>
  <c r="J6" i="1"/>
  <c r="L6" i="1"/>
  <c r="M6" i="1"/>
  <c r="B9" i="1" l="1"/>
  <c r="D7" i="1"/>
  <c r="J9" i="1" s="1"/>
  <c r="G9" i="1" l="1"/>
  <c r="D9" i="1"/>
  <c r="B8" i="1"/>
  <c r="B10" i="1" s="1"/>
  <c r="L9" i="1"/>
  <c r="M9" i="1"/>
  <c r="D10" i="1" l="1"/>
</calcChain>
</file>

<file path=xl/sharedStrings.xml><?xml version="1.0" encoding="utf-8"?>
<sst xmlns="http://schemas.openxmlformats.org/spreadsheetml/2006/main" count="31" uniqueCount="31">
  <si>
    <t>债券</t>
    <phoneticPr fontId="1" type="noConversion"/>
  </si>
  <si>
    <t>易方达安心回报</t>
    <phoneticPr fontId="1" type="noConversion"/>
  </si>
  <si>
    <t>景顺长城新能源</t>
    <phoneticPr fontId="1" type="noConversion"/>
  </si>
  <si>
    <t>农银汇理新能源</t>
    <phoneticPr fontId="1" type="noConversion"/>
  </si>
  <si>
    <t>嘉实新能源新材料</t>
    <phoneticPr fontId="1" type="noConversion"/>
  </si>
  <si>
    <t>易方达蓝筹</t>
    <phoneticPr fontId="1" type="noConversion"/>
  </si>
  <si>
    <t>景顺长城新兴成长</t>
    <phoneticPr fontId="1" type="noConversion"/>
  </si>
  <si>
    <t>易方达上证50</t>
    <phoneticPr fontId="1" type="noConversion"/>
  </si>
  <si>
    <t>东方阿尔法</t>
    <phoneticPr fontId="1" type="noConversion"/>
  </si>
  <si>
    <t>前海开源新经济</t>
    <phoneticPr fontId="1" type="noConversion"/>
  </si>
  <si>
    <t>中欧医疗</t>
    <phoneticPr fontId="1" type="noConversion"/>
  </si>
  <si>
    <t>兴全商业模式</t>
    <phoneticPr fontId="1" type="noConversion"/>
  </si>
  <si>
    <t>风险等级</t>
    <phoneticPr fontId="1" type="noConversion"/>
  </si>
  <si>
    <t>基金名称</t>
    <phoneticPr fontId="1" type="noConversion"/>
  </si>
  <si>
    <t>板块名称</t>
    <phoneticPr fontId="1" type="noConversion"/>
  </si>
  <si>
    <t>基金投入</t>
    <phoneticPr fontId="1" type="noConversion"/>
  </si>
  <si>
    <t>板块投入</t>
    <phoneticPr fontId="1" type="noConversion"/>
  </si>
  <si>
    <t>风险投入</t>
    <phoneticPr fontId="1" type="noConversion"/>
  </si>
  <si>
    <t>总计投入</t>
    <phoneticPr fontId="1" type="noConversion"/>
  </si>
  <si>
    <t>风险比例</t>
    <phoneticPr fontId="1" type="noConversion"/>
  </si>
  <si>
    <t>模块比例</t>
    <phoneticPr fontId="1" type="noConversion"/>
  </si>
  <si>
    <t>基金配置（2021-08-27）</t>
    <phoneticPr fontId="1" type="noConversion"/>
  </si>
  <si>
    <t xml:space="preserve"> </t>
    <phoneticPr fontId="1" type="noConversion"/>
  </si>
  <si>
    <t>中低风险（30%）</t>
    <phoneticPr fontId="1" type="noConversion"/>
  </si>
  <si>
    <t>中高风险（70%）</t>
    <phoneticPr fontId="1" type="noConversion"/>
  </si>
  <si>
    <t>新能源（30%）</t>
    <phoneticPr fontId="1" type="noConversion"/>
  </si>
  <si>
    <t>白酒（20%）</t>
    <phoneticPr fontId="1" type="noConversion"/>
  </si>
  <si>
    <t>锂电池（20%）</t>
    <phoneticPr fontId="1" type="noConversion"/>
  </si>
  <si>
    <t>医疗（20%）</t>
    <phoneticPr fontId="1" type="noConversion"/>
  </si>
  <si>
    <t>混合（10%）</t>
    <phoneticPr fontId="1" type="noConversion"/>
  </si>
  <si>
    <t>华安文体健康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</si>
</sst>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ECF0F2"/>
      <name val="等线"/>
      <family val="4"/>
      <charset val="134"/>
      <scheme val="minor"/>
    </font>
    <font>
      <sz val="16"/>
      <color rgb="FFECF0F2"/>
      <name val="等线"/>
      <family val="4"/>
      <charset val="134"/>
      <scheme val="minor"/>
    </font>
    <font>
      <sz val="10"/>
      <color rgb="FFECF0F2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74C3C"/>
        <bgColor indexed="64"/>
      </patternFill>
    </fill>
    <fill>
      <patternFill patternType="solid">
        <fgColor rgb="FF1ABD9C"/>
        <bgColor indexed="64"/>
      </patternFill>
    </fill>
    <fill>
      <patternFill patternType="solid">
        <fgColor rgb="FFF49C11"/>
        <bgColor indexed="64"/>
      </patternFill>
    </fill>
    <fill>
      <patternFill patternType="solid">
        <fgColor rgb="FF3398DB"/>
        <bgColor indexed="64"/>
      </patternFill>
    </fill>
    <fill>
      <patternFill patternType="solid">
        <fgColor rgb="FF9B59B6"/>
        <bgColor indexed="64"/>
      </patternFill>
    </fill>
    <fill>
      <patternFill patternType="solid">
        <fgColor rgb="FFF1C40E"/>
        <bgColor indexed="64"/>
      </patternFill>
    </fill>
    <fill>
      <patternFill patternType="solid">
        <fgColor rgb="FF95A5A6"/>
        <bgColor indexed="64"/>
      </patternFill>
    </fill>
    <fill>
      <patternFill patternType="solid">
        <fgColor rgb="FFFD79A8"/>
        <bgColor indexed="64"/>
      </patternFill>
    </fill>
    <fill>
      <patternFill patternType="solid">
        <fgColor rgb="FFE16F5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16F55"/>
      <color rgb="FFFD79A8"/>
      <color rgb="FF1ABD9C"/>
      <color rgb="FFECF0F2"/>
      <color rgb="FFBDC3C7"/>
      <color rgb="FF2B3E50"/>
      <color rgb="FF95A5A6"/>
      <color rgb="FFF1C40E"/>
      <color rgb="FFF49C11"/>
      <color rgb="FF9B59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"/>
  <sheetViews>
    <sheetView tabSelected="1" zoomScale="141" workbookViewId="0">
      <selection activeCell="H15" sqref="H15"/>
    </sheetView>
  </sheetViews>
  <sheetFormatPr baseColWidth="10" defaultColWidth="8.83203125" defaultRowHeight="15"/>
  <cols>
    <col min="1" max="1" width="9.33203125" style="1" bestFit="1" customWidth="1"/>
    <col min="2" max="2" width="15" style="1" bestFit="1" customWidth="1"/>
    <col min="3" max="3" width="13" style="1" bestFit="1" customWidth="1"/>
    <col min="4" max="5" width="15" style="1" bestFit="1" customWidth="1"/>
    <col min="6" max="6" width="17.1640625" style="1" bestFit="1" customWidth="1"/>
    <col min="7" max="7" width="11.1640625" style="1" bestFit="1" customWidth="1"/>
    <col min="8" max="8" width="17.1640625" style="1" bestFit="1" customWidth="1"/>
    <col min="9" max="9" width="13.1640625" style="1" bestFit="1" customWidth="1"/>
    <col min="10" max="10" width="11.1640625" style="1" bestFit="1" customWidth="1"/>
    <col min="11" max="11" width="15" style="1" bestFit="1" customWidth="1"/>
    <col min="12" max="12" width="12.1640625" style="1" bestFit="1" customWidth="1"/>
    <col min="13" max="13" width="13" style="1" bestFit="1" customWidth="1"/>
    <col min="14" max="49" width="8.83203125" style="1"/>
  </cols>
  <sheetData>
    <row r="1" spans="1:49" s="5" customFormat="1" ht="21" customHeight="1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6" t="s">
        <v>12</v>
      </c>
      <c r="B2" s="35" t="s">
        <v>23</v>
      </c>
      <c r="C2" s="35"/>
      <c r="D2" s="36" t="s">
        <v>24</v>
      </c>
      <c r="E2" s="36"/>
      <c r="F2" s="36"/>
      <c r="G2" s="36"/>
      <c r="H2" s="36"/>
      <c r="I2" s="36"/>
      <c r="J2" s="36"/>
      <c r="K2" s="36"/>
      <c r="L2" s="36"/>
      <c r="M2" s="36"/>
    </row>
    <row r="3" spans="1:49">
      <c r="A3" s="6" t="s">
        <v>14</v>
      </c>
      <c r="B3" s="37" t="s">
        <v>0</v>
      </c>
      <c r="C3" s="37"/>
      <c r="D3" s="38" t="s">
        <v>25</v>
      </c>
      <c r="E3" s="38"/>
      <c r="F3" s="38"/>
      <c r="G3" s="39" t="s">
        <v>26</v>
      </c>
      <c r="H3" s="39"/>
      <c r="I3" s="39"/>
      <c r="J3" s="40" t="s">
        <v>27</v>
      </c>
      <c r="K3" s="40"/>
      <c r="L3" s="7" t="s">
        <v>28</v>
      </c>
      <c r="M3" s="8" t="s">
        <v>29</v>
      </c>
    </row>
    <row r="4" spans="1:49" s="3" customFormat="1">
      <c r="A4" s="6" t="s">
        <v>13</v>
      </c>
      <c r="B4" s="13" t="s">
        <v>1</v>
      </c>
      <c r="C4" s="13" t="s">
        <v>30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5" t="s">
        <v>7</v>
      </c>
      <c r="J4" s="16" t="s">
        <v>8</v>
      </c>
      <c r="K4" s="16" t="s">
        <v>9</v>
      </c>
      <c r="L4" s="17" t="s">
        <v>10</v>
      </c>
      <c r="M4" s="18" t="s">
        <v>11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6" t="s">
        <v>15</v>
      </c>
      <c r="B5" s="9">
        <v>550</v>
      </c>
      <c r="C5" s="9">
        <v>200</v>
      </c>
      <c r="D5" s="10">
        <v>60</v>
      </c>
      <c r="E5" s="10">
        <v>200</v>
      </c>
      <c r="F5" s="10">
        <v>200</v>
      </c>
      <c r="G5" s="11">
        <v>500</v>
      </c>
      <c r="H5" s="11">
        <v>1335</v>
      </c>
      <c r="I5" s="11">
        <v>990</v>
      </c>
      <c r="J5" s="12">
        <v>200</v>
      </c>
      <c r="K5" s="12">
        <v>300</v>
      </c>
      <c r="L5" s="7">
        <v>550</v>
      </c>
      <c r="M5" s="8">
        <v>700</v>
      </c>
    </row>
    <row r="6" spans="1:49">
      <c r="A6" s="6" t="s">
        <v>16</v>
      </c>
      <c r="B6" s="37">
        <f>SUM(B5:C5)</f>
        <v>750</v>
      </c>
      <c r="C6" s="37"/>
      <c r="D6" s="38">
        <f>SUM(D5:F5)</f>
        <v>460</v>
      </c>
      <c r="E6" s="38"/>
      <c r="F6" s="38"/>
      <c r="G6" s="39">
        <f>SUM(G5:I5)</f>
        <v>2825</v>
      </c>
      <c r="H6" s="39"/>
      <c r="I6" s="39"/>
      <c r="J6" s="40">
        <f>SUM(J5:K5)</f>
        <v>500</v>
      </c>
      <c r="K6" s="40"/>
      <c r="L6" s="7">
        <f>SUM(L5)</f>
        <v>550</v>
      </c>
      <c r="M6" s="8">
        <f>SUM(M5)</f>
        <v>700</v>
      </c>
    </row>
    <row r="7" spans="1:49">
      <c r="A7" s="6" t="s">
        <v>17</v>
      </c>
      <c r="B7" s="35">
        <f>SUM(B6)</f>
        <v>750</v>
      </c>
      <c r="C7" s="35"/>
      <c r="D7" s="36">
        <f>SUM(D6:M6)</f>
        <v>5035</v>
      </c>
      <c r="E7" s="36"/>
      <c r="F7" s="36"/>
      <c r="G7" s="36"/>
      <c r="H7" s="36"/>
      <c r="I7" s="36"/>
      <c r="J7" s="36"/>
      <c r="K7" s="36"/>
      <c r="L7" s="36"/>
      <c r="M7" s="36"/>
    </row>
    <row r="8" spans="1:49">
      <c r="A8" s="6" t="s">
        <v>18</v>
      </c>
      <c r="B8" s="41">
        <f>SUM(B7:M7)</f>
        <v>5785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</row>
    <row r="9" spans="1:49">
      <c r="A9" s="6" t="s">
        <v>20</v>
      </c>
      <c r="B9" s="25" t="str">
        <f>ROUND(B6/B7*100,2)&amp;"%"</f>
        <v>100%</v>
      </c>
      <c r="C9" s="26"/>
      <c r="D9" s="27" t="str">
        <f>ROUND(D6/D7*100,2)&amp;"%"</f>
        <v>9.14%</v>
      </c>
      <c r="E9" s="28"/>
      <c r="F9" s="29"/>
      <c r="G9" s="30" t="str">
        <f>ROUND(G6/D7*100,2)&amp;"%"</f>
        <v>56.11%</v>
      </c>
      <c r="H9" s="31"/>
      <c r="I9" s="32"/>
      <c r="J9" s="33" t="str">
        <f>ROUND(J6/D7*100,2)&amp;"%"</f>
        <v>9.93%</v>
      </c>
      <c r="K9" s="34"/>
      <c r="L9" s="7" t="str">
        <f>ROUND(L6/D7*100,2)&amp;"%"</f>
        <v>10.92%</v>
      </c>
      <c r="M9" s="8" t="str">
        <f>ROUND(M6/D7*100,2)&amp;"%"</f>
        <v>13.9%</v>
      </c>
    </row>
    <row r="10" spans="1:49">
      <c r="A10" s="6" t="s">
        <v>19</v>
      </c>
      <c r="B10" s="20" t="str">
        <f>ROUND(B6/B8*100,2)&amp;"%"</f>
        <v>12.96%</v>
      </c>
      <c r="C10" s="21"/>
      <c r="D10" s="22" t="str">
        <f>ROUND(D7/B8*100,2)&amp;"%"</f>
        <v>87.04%</v>
      </c>
      <c r="E10" s="23"/>
      <c r="F10" s="23"/>
      <c r="G10" s="23"/>
      <c r="H10" s="23"/>
      <c r="I10" s="23"/>
      <c r="J10" s="23"/>
      <c r="K10" s="23"/>
      <c r="L10" s="23"/>
      <c r="M10" s="24"/>
    </row>
    <row r="16" spans="1:49">
      <c r="F16" s="1" t="s">
        <v>22</v>
      </c>
    </row>
  </sheetData>
  <mergeCells count="20">
    <mergeCell ref="D6:F6"/>
    <mergeCell ref="G6:I6"/>
    <mergeCell ref="J6:K6"/>
    <mergeCell ref="B8:M8"/>
    <mergeCell ref="A1:M1"/>
    <mergeCell ref="B10:C10"/>
    <mergeCell ref="D10:M10"/>
    <mergeCell ref="B9:C9"/>
    <mergeCell ref="D9:F9"/>
    <mergeCell ref="G9:I9"/>
    <mergeCell ref="J9:K9"/>
    <mergeCell ref="B7:C7"/>
    <mergeCell ref="D7:M7"/>
    <mergeCell ref="B2:C2"/>
    <mergeCell ref="B6:C6"/>
    <mergeCell ref="D2:M2"/>
    <mergeCell ref="B3:C3"/>
    <mergeCell ref="D3:F3"/>
    <mergeCell ref="G3:I3"/>
    <mergeCell ref="J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2021-08-27T03:53:32Z</dcterms:modified>
</cp:coreProperties>
</file>