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75" windowHeight="10230" activeTab="1"/>
  </bookViews>
  <sheets>
    <sheet name="Hoja1" sheetId="1" r:id="rId1"/>
    <sheet name="Hoja2" sheetId="2" r:id="rId2"/>
  </sheets>
  <calcPr calcId="144525"/>
</workbook>
</file>

<file path=xl/sharedStrings.xml><?xml version="1.0" encoding="utf-8"?>
<sst xmlns="http://schemas.openxmlformats.org/spreadsheetml/2006/main" count="14" uniqueCount="12">
  <si>
    <t>OBS</t>
  </si>
  <si>
    <t>X</t>
  </si>
  <si>
    <t>Y</t>
  </si>
  <si>
    <t xml:space="preserve">covarianza </t>
  </si>
  <si>
    <t xml:space="preserve">PROMEDIO </t>
  </si>
  <si>
    <t>DESV.E</t>
  </si>
  <si>
    <t xml:space="preserve">CORRELACION X,Y </t>
  </si>
  <si>
    <t xml:space="preserve">obs </t>
  </si>
  <si>
    <t>y</t>
  </si>
  <si>
    <t xml:space="preserve">promedio </t>
  </si>
  <si>
    <t>desv.e</t>
  </si>
  <si>
    <t xml:space="preserve">correlacio X, Y 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</si>
</sst>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4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11" fillId="7" borderId="2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7" borderId="4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Normal" xfId="0" builtinId="0"/>
    <cellStyle name="60% - Énfasis6" xfId="1" builtinId="52"/>
    <cellStyle name="40% - Énfasis6" xfId="2" builtinId="51"/>
    <cellStyle name="40% - Énfasis5" xfId="3" builtinId="47"/>
    <cellStyle name="20% - Énfasis5" xfId="4" builtinId="46"/>
    <cellStyle name="Énfasis5" xfId="5" builtinId="45"/>
    <cellStyle name="Hipervínculo" xfId="6" builtinId="8"/>
    <cellStyle name="40% - Énfasis4" xfId="7" builtinId="43"/>
    <cellStyle name="Moneda [0]" xfId="8" builtinId="7"/>
    <cellStyle name="20% - Énfasis4" xfId="9" builtinId="42"/>
    <cellStyle name="Énfasis4" xfId="10" builtinId="41"/>
    <cellStyle name="20% - Énfasis3" xfId="11" builtinId="38"/>
    <cellStyle name="Énfasis3" xfId="12" builtinId="37"/>
    <cellStyle name="20% - Énfasis2" xfId="13" builtinId="34"/>
    <cellStyle name="20% - Énfasis1" xfId="14" builtinId="30"/>
    <cellStyle name="60% - Énfasis4" xfId="15" builtinId="44"/>
    <cellStyle name="Énfasis1" xfId="16" builtinId="29"/>
    <cellStyle name="Énfasis6" xfId="17" builtinId="49"/>
    <cellStyle name="40% - Énfasis1" xfId="18" builtinId="31"/>
    <cellStyle name="Incorrecto" xfId="19" builtinId="27"/>
    <cellStyle name="60% - Énfasis5" xfId="20" builtinId="48"/>
    <cellStyle name="Énfasis2" xfId="21" builtinId="33"/>
    <cellStyle name="Correcto" xfId="22" builtinId="26"/>
    <cellStyle name="Total" xfId="23" builtinId="25"/>
    <cellStyle name="Celda vinculada" xfId="24" builtinId="24"/>
    <cellStyle name="Moneda" xfId="25" builtinId="4"/>
    <cellStyle name="Porcentaje" xfId="26" builtinId="5"/>
    <cellStyle name="Texto explicativo" xfId="27" builtinId="53"/>
    <cellStyle name="Título 1" xfId="28" builtinId="16"/>
    <cellStyle name="Celda de comprobación" xfId="29" builtinId="23"/>
    <cellStyle name="Cálculo" xfId="30" builtinId="22"/>
    <cellStyle name="60% - Énfasis3" xfId="31" builtinId="40"/>
    <cellStyle name="Título 4" xfId="32" builtinId="19"/>
    <cellStyle name="60% - Énfasis2" xfId="33" builtinId="36"/>
    <cellStyle name="Título 3" xfId="34" builtinId="18"/>
    <cellStyle name="60% - Énfasis1" xfId="35" builtinId="32"/>
    <cellStyle name="Título 2" xfId="36" builtinId="17"/>
    <cellStyle name="Neutro" xfId="37" builtinId="28"/>
    <cellStyle name="Título" xfId="38" builtinId="15"/>
    <cellStyle name="Salida" xfId="39" builtinId="21"/>
    <cellStyle name="Coma" xfId="40" builtinId="3"/>
    <cellStyle name="40% - Énfasis3" xfId="41" builtinId="39"/>
    <cellStyle name="Entrada" xfId="42" builtinId="20"/>
    <cellStyle name="Nota" xfId="43" builtinId="10"/>
    <cellStyle name="Coma [0]" xfId="44" builtinId="6"/>
    <cellStyle name="Hipervínculo visitado" xfId="45" builtinId="9"/>
    <cellStyle name="40% - Énfasis2" xfId="46" builtinId="35"/>
    <cellStyle name="20% - Énfasis6" xfId="47" builtinId="50"/>
    <cellStyle name="Texto de advertencia" xfId="48" builtinId="1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E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Hoja1!$B$2:$B$21</c:f>
              <c:numCache>
                <c:formatCode>General</c:formatCode>
                <c:ptCount val="20"/>
                <c:pt idx="0">
                  <c:v>67</c:v>
                </c:pt>
                <c:pt idx="1">
                  <c:v>52</c:v>
                </c:pt>
                <c:pt idx="2">
                  <c:v>56</c:v>
                </c:pt>
                <c:pt idx="3">
                  <c:v>66</c:v>
                </c:pt>
                <c:pt idx="4">
                  <c:v>65</c:v>
                </c:pt>
                <c:pt idx="5">
                  <c:v>80</c:v>
                </c:pt>
                <c:pt idx="6">
                  <c:v>77</c:v>
                </c:pt>
                <c:pt idx="7">
                  <c:v>65</c:v>
                </c:pt>
                <c:pt idx="8">
                  <c:v>68</c:v>
                </c:pt>
                <c:pt idx="9">
                  <c:v>66</c:v>
                </c:pt>
                <c:pt idx="10">
                  <c:v>70</c:v>
                </c:pt>
                <c:pt idx="11">
                  <c:v>59</c:v>
                </c:pt>
                <c:pt idx="12">
                  <c:v>58</c:v>
                </c:pt>
                <c:pt idx="13">
                  <c:v>52</c:v>
                </c:pt>
                <c:pt idx="14">
                  <c:v>64</c:v>
                </c:pt>
                <c:pt idx="15">
                  <c:v>72</c:v>
                </c:pt>
                <c:pt idx="16">
                  <c:v>57</c:v>
                </c:pt>
                <c:pt idx="17">
                  <c:v>59</c:v>
                </c:pt>
                <c:pt idx="18">
                  <c:v>70</c:v>
                </c:pt>
                <c:pt idx="19">
                  <c:v>63</c:v>
                </c:pt>
              </c:numCache>
            </c:numRef>
          </c:xVal>
          <c:yVal>
            <c:numRef>
              <c:f>Hoja1!$C$2:$C$21</c:f>
              <c:numCache>
                <c:formatCode>General</c:formatCode>
                <c:ptCount val="20"/>
                <c:pt idx="0">
                  <c:v>481</c:v>
                </c:pt>
                <c:pt idx="1">
                  <c:v>292</c:v>
                </c:pt>
                <c:pt idx="2">
                  <c:v>357</c:v>
                </c:pt>
                <c:pt idx="3">
                  <c:v>396</c:v>
                </c:pt>
                <c:pt idx="4">
                  <c:v>345</c:v>
                </c:pt>
                <c:pt idx="5">
                  <c:v>469</c:v>
                </c:pt>
                <c:pt idx="6">
                  <c:v>425</c:v>
                </c:pt>
                <c:pt idx="7">
                  <c:v>393</c:v>
                </c:pt>
                <c:pt idx="8">
                  <c:v>346</c:v>
                </c:pt>
                <c:pt idx="9">
                  <c:v>401</c:v>
                </c:pt>
                <c:pt idx="10">
                  <c:v>267</c:v>
                </c:pt>
                <c:pt idx="11">
                  <c:v>368</c:v>
                </c:pt>
                <c:pt idx="12">
                  <c:v>295</c:v>
                </c:pt>
                <c:pt idx="13">
                  <c:v>391</c:v>
                </c:pt>
                <c:pt idx="14">
                  <c:v>487</c:v>
                </c:pt>
                <c:pt idx="15">
                  <c:v>481</c:v>
                </c:pt>
                <c:pt idx="16">
                  <c:v>374</c:v>
                </c:pt>
                <c:pt idx="17">
                  <c:v>367</c:v>
                </c:pt>
                <c:pt idx="18">
                  <c:v>469</c:v>
                </c:pt>
                <c:pt idx="19">
                  <c:v>252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423915"/>
        <c:axId val="871018859"/>
      </c:scatterChart>
      <c:valAx>
        <c:axId val="602423915"/>
        <c:scaling>
          <c:orientation val="minMax"/>
          <c:max val="8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1018859"/>
        <c:crosses val="autoZero"/>
        <c:crossBetween val="midCat"/>
      </c:valAx>
      <c:valAx>
        <c:axId val="8710188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24239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E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Hoja2!$D$1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604166666666667"/>
                  <c:y val="-0.16319444444444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s-E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Hoja2!$C$2:$C$16</c:f>
              <c:numCache>
                <c:formatCode>General</c:formatCode>
                <c:ptCount val="15"/>
                <c:pt idx="0">
                  <c:v>3.6</c:v>
                </c:pt>
                <c:pt idx="1">
                  <c:v>5.2</c:v>
                </c:pt>
                <c:pt idx="2">
                  <c:v>5.3</c:v>
                </c:pt>
                <c:pt idx="3">
                  <c:v>7.3</c:v>
                </c:pt>
                <c:pt idx="4">
                  <c:v>5</c:v>
                </c:pt>
                <c:pt idx="5">
                  <c:v>5.2</c:v>
                </c:pt>
                <c:pt idx="6">
                  <c:v>3</c:v>
                </c:pt>
                <c:pt idx="7">
                  <c:v>3.1</c:v>
                </c:pt>
                <c:pt idx="8">
                  <c:v>3.2</c:v>
                </c:pt>
                <c:pt idx="9">
                  <c:v>7.5</c:v>
                </c:pt>
                <c:pt idx="10">
                  <c:v>8.3</c:v>
                </c:pt>
                <c:pt idx="11">
                  <c:v>6.1</c:v>
                </c:pt>
                <c:pt idx="12">
                  <c:v>4.9</c:v>
                </c:pt>
                <c:pt idx="13">
                  <c:v>5.8</c:v>
                </c:pt>
                <c:pt idx="14">
                  <c:v>7.1</c:v>
                </c:pt>
              </c:numCache>
            </c:numRef>
          </c:xVal>
          <c:yVal>
            <c:numRef>
              <c:f>Hoja2!$D$2:$D$16</c:f>
              <c:numCache>
                <c:formatCode>General</c:formatCode>
                <c:ptCount val="15"/>
                <c:pt idx="0">
                  <c:v>11.28</c:v>
                </c:pt>
                <c:pt idx="1">
                  <c:v>14.74</c:v>
                </c:pt>
                <c:pt idx="2">
                  <c:v>18.46</c:v>
                </c:pt>
                <c:pt idx="3">
                  <c:v>20.01</c:v>
                </c:pt>
                <c:pt idx="4">
                  <c:v>12.43</c:v>
                </c:pt>
                <c:pt idx="5">
                  <c:v>15.37</c:v>
                </c:pt>
                <c:pt idx="6">
                  <c:v>9.59</c:v>
                </c:pt>
                <c:pt idx="7">
                  <c:v>11.26</c:v>
                </c:pt>
                <c:pt idx="8">
                  <c:v>8.05</c:v>
                </c:pt>
                <c:pt idx="9">
                  <c:v>27.91</c:v>
                </c:pt>
                <c:pt idx="10">
                  <c:v>24.62</c:v>
                </c:pt>
                <c:pt idx="11">
                  <c:v>18.8</c:v>
                </c:pt>
                <c:pt idx="12">
                  <c:v>13.87</c:v>
                </c:pt>
                <c:pt idx="13">
                  <c:v>12.11</c:v>
                </c:pt>
                <c:pt idx="14">
                  <c:v>23.68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610953"/>
        <c:axId val="129663590"/>
      </c:scatterChart>
      <c:valAx>
        <c:axId val="38161095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9663590"/>
        <c:crosses val="autoZero"/>
        <c:crossBetween val="midCat"/>
      </c:valAx>
      <c:valAx>
        <c:axId val="1296635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161095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336550</xdr:colOff>
      <xdr:row>8</xdr:row>
      <xdr:rowOff>111125</xdr:rowOff>
    </xdr:from>
    <xdr:to>
      <xdr:col>12</xdr:col>
      <xdr:colOff>717550</xdr:colOff>
      <xdr:row>25</xdr:row>
      <xdr:rowOff>101600</xdr:rowOff>
    </xdr:to>
    <xdr:graphicFrame>
      <xdr:nvGraphicFramePr>
        <xdr:cNvPr id="2" name="Gráfico 1"/>
        <xdr:cNvGraphicFramePr/>
      </xdr:nvGraphicFramePr>
      <xdr:xfrm>
        <a:off x="7261225" y="14065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136525</xdr:colOff>
      <xdr:row>8</xdr:row>
      <xdr:rowOff>92075</xdr:rowOff>
    </xdr:from>
    <xdr:to>
      <xdr:col>11</xdr:col>
      <xdr:colOff>517525</xdr:colOff>
      <xdr:row>25</xdr:row>
      <xdr:rowOff>82550</xdr:rowOff>
    </xdr:to>
    <xdr:graphicFrame>
      <xdr:nvGraphicFramePr>
        <xdr:cNvPr id="2" name="Gráfico 1"/>
        <xdr:cNvGraphicFramePr/>
      </xdr:nvGraphicFramePr>
      <xdr:xfrm>
        <a:off x="6327775" y="13874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E3436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B1" sqref="B1:C21"/>
    </sheetView>
  </sheetViews>
  <sheetFormatPr defaultColWidth="8.8" defaultRowHeight="12.75" outlineLevelCol="3"/>
  <cols>
    <col min="2" max="4" width="12.5"/>
  </cols>
  <sheetData>
    <row r="1" spans="1:4">
      <c r="A1" s="1" t="s">
        <v>0</v>
      </c>
      <c r="B1" s="1" t="s">
        <v>1</v>
      </c>
      <c r="C1" s="1" t="s">
        <v>2</v>
      </c>
      <c r="D1" t="s">
        <v>3</v>
      </c>
    </row>
    <row r="2" spans="1:4">
      <c r="A2" s="1">
        <v>1</v>
      </c>
      <c r="B2" s="1">
        <v>67</v>
      </c>
      <c r="C2" s="1">
        <v>481</v>
      </c>
      <c r="D2">
        <f>(B2-$B$22)*(C2-$C$22)</f>
        <v>265.14</v>
      </c>
    </row>
    <row r="3" spans="1:4">
      <c r="A3" s="1">
        <v>2</v>
      </c>
      <c r="B3" s="1">
        <v>52</v>
      </c>
      <c r="C3" s="1">
        <v>292</v>
      </c>
      <c r="D3">
        <f t="shared" ref="D3:D22" si="0">(B3-$B$22)*(C3-$C$22)</f>
        <v>1116.84</v>
      </c>
    </row>
    <row r="4" spans="1:4">
      <c r="A4" s="1">
        <v>3</v>
      </c>
      <c r="B4" s="1">
        <v>56</v>
      </c>
      <c r="C4" s="1">
        <v>357</v>
      </c>
      <c r="D4">
        <f t="shared" si="0"/>
        <v>214.14</v>
      </c>
    </row>
    <row r="5" spans="1:4">
      <c r="A5" s="1">
        <v>4</v>
      </c>
      <c r="B5" s="1">
        <v>66</v>
      </c>
      <c r="C5" s="1">
        <v>396</v>
      </c>
      <c r="D5">
        <f t="shared" si="0"/>
        <v>22.44</v>
      </c>
    </row>
    <row r="6" spans="1:4">
      <c r="A6" s="1">
        <v>5</v>
      </c>
      <c r="B6" s="1">
        <v>65</v>
      </c>
      <c r="C6" s="1">
        <v>345</v>
      </c>
      <c r="D6">
        <f t="shared" si="0"/>
        <v>-26.4600000000001</v>
      </c>
    </row>
    <row r="7" spans="1:4">
      <c r="A7" s="1">
        <v>6</v>
      </c>
      <c r="B7" s="1">
        <v>80</v>
      </c>
      <c r="C7" s="1">
        <v>469</v>
      </c>
      <c r="D7">
        <f t="shared" si="0"/>
        <v>1353.34</v>
      </c>
    </row>
    <row r="8" spans="1:4">
      <c r="A8" s="1">
        <v>7</v>
      </c>
      <c r="B8" s="1">
        <v>77</v>
      </c>
      <c r="C8" s="1">
        <v>425</v>
      </c>
      <c r="D8">
        <f t="shared" si="0"/>
        <v>535.94</v>
      </c>
    </row>
    <row r="9" spans="1:4">
      <c r="A9" s="1">
        <v>8</v>
      </c>
      <c r="B9" s="1">
        <v>65</v>
      </c>
      <c r="C9" s="1">
        <v>393</v>
      </c>
      <c r="D9">
        <f t="shared" si="0"/>
        <v>7.14000000000002</v>
      </c>
    </row>
    <row r="10" spans="1:4">
      <c r="A10" s="1">
        <v>9</v>
      </c>
      <c r="B10" s="1">
        <v>68</v>
      </c>
      <c r="C10" s="1">
        <v>346</v>
      </c>
      <c r="D10">
        <f t="shared" si="0"/>
        <v>-136.16</v>
      </c>
    </row>
    <row r="11" spans="1:4">
      <c r="A11" s="1">
        <v>10</v>
      </c>
      <c r="B11" s="1">
        <v>66</v>
      </c>
      <c r="C11" s="1">
        <v>401</v>
      </c>
      <c r="D11">
        <f t="shared" si="0"/>
        <v>30.94</v>
      </c>
    </row>
    <row r="12" spans="1:4">
      <c r="A12" s="1">
        <v>11</v>
      </c>
      <c r="B12" s="1">
        <v>70</v>
      </c>
      <c r="C12" s="1">
        <v>267</v>
      </c>
      <c r="D12">
        <f t="shared" si="0"/>
        <v>-660.06</v>
      </c>
    </row>
    <row r="13" spans="1:4">
      <c r="A13" s="1">
        <v>12</v>
      </c>
      <c r="B13" s="1">
        <v>59</v>
      </c>
      <c r="C13" s="1">
        <v>368</v>
      </c>
      <c r="D13">
        <f t="shared" si="0"/>
        <v>78.44</v>
      </c>
    </row>
    <row r="14" spans="1:4">
      <c r="A14" s="1">
        <v>13</v>
      </c>
      <c r="B14" s="1">
        <v>58</v>
      </c>
      <c r="C14" s="1">
        <v>295</v>
      </c>
      <c r="D14">
        <f t="shared" si="0"/>
        <v>553.14</v>
      </c>
    </row>
    <row r="15" spans="1:4">
      <c r="A15" s="1">
        <v>14</v>
      </c>
      <c r="B15" s="1">
        <v>52</v>
      </c>
      <c r="C15" s="1">
        <v>391</v>
      </c>
      <c r="D15">
        <f t="shared" si="0"/>
        <v>-100.86</v>
      </c>
    </row>
    <row r="16" spans="1:4">
      <c r="A16" s="1">
        <v>15</v>
      </c>
      <c r="B16" s="1">
        <v>64</v>
      </c>
      <c r="C16" s="1">
        <v>487</v>
      </c>
      <c r="D16">
        <f t="shared" si="0"/>
        <v>-31.2599999999997</v>
      </c>
    </row>
    <row r="17" spans="1:4">
      <c r="A17" s="1">
        <v>16</v>
      </c>
      <c r="B17" s="1">
        <v>72</v>
      </c>
      <c r="C17" s="1">
        <v>481</v>
      </c>
      <c r="D17">
        <f t="shared" si="0"/>
        <v>756.14</v>
      </c>
    </row>
    <row r="18" spans="1:4">
      <c r="A18" s="1">
        <v>17</v>
      </c>
      <c r="B18" s="1">
        <v>57</v>
      </c>
      <c r="C18" s="1">
        <v>374</v>
      </c>
      <c r="D18">
        <f t="shared" si="0"/>
        <v>64.2400000000001</v>
      </c>
    </row>
    <row r="19" spans="1:4">
      <c r="A19" s="1">
        <v>18</v>
      </c>
      <c r="B19" s="1">
        <v>59</v>
      </c>
      <c r="C19" s="1">
        <v>367</v>
      </c>
      <c r="D19">
        <f t="shared" si="0"/>
        <v>83.74</v>
      </c>
    </row>
    <row r="20" spans="1:4">
      <c r="A20" s="1">
        <v>19</v>
      </c>
      <c r="B20" s="1">
        <v>70</v>
      </c>
      <c r="C20" s="1">
        <v>469</v>
      </c>
      <c r="D20">
        <f t="shared" si="0"/>
        <v>491.34</v>
      </c>
    </row>
    <row r="21" spans="1:4">
      <c r="A21" s="1">
        <v>20</v>
      </c>
      <c r="B21" s="1">
        <v>63</v>
      </c>
      <c r="C21" s="1">
        <v>252</v>
      </c>
      <c r="D21">
        <f t="shared" si="0"/>
        <v>170.04</v>
      </c>
    </row>
    <row r="22" spans="1:4">
      <c r="A22" t="s">
        <v>4</v>
      </c>
      <c r="B22">
        <f>AVERAGE(B2:B21)</f>
        <v>64.3</v>
      </c>
      <c r="C22">
        <f>AVERAGE(C2:C21)</f>
        <v>382.8</v>
      </c>
      <c r="D22">
        <f>AVERAGE(D2:D21)</f>
        <v>239.41</v>
      </c>
    </row>
    <row r="23" spans="1:3">
      <c r="A23" t="s">
        <v>5</v>
      </c>
      <c r="B23">
        <f>STDEV(B2:B21)</f>
        <v>7.54704543095125</v>
      </c>
      <c r="C23">
        <f>STDEVA(C2:C21)</f>
        <v>71.7925373632429</v>
      </c>
    </row>
    <row r="25" spans="2:4">
      <c r="B25" t="s">
        <v>6</v>
      </c>
      <c r="D25">
        <f>(D22)/(B23*C23)</f>
        <v>0.441861354425246</v>
      </c>
    </row>
    <row r="27" spans="3:3">
      <c r="C27">
        <f>CORREL(B2:B21,C2:C21)</f>
        <v>0.46511721518447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22"/>
  <sheetViews>
    <sheetView tabSelected="1" workbookViewId="0">
      <selection activeCell="C1" sqref="C1:D16"/>
    </sheetView>
  </sheetViews>
  <sheetFormatPr defaultColWidth="8.8" defaultRowHeight="12.75" outlineLevelCol="4"/>
  <cols>
    <col min="3" max="4" width="12.5"/>
    <col min="5" max="5" width="13.6"/>
  </cols>
  <sheetData>
    <row r="1" spans="2:5">
      <c r="B1" s="1" t="s">
        <v>7</v>
      </c>
      <c r="C1" s="1" t="s">
        <v>1</v>
      </c>
      <c r="D1" s="1" t="s">
        <v>8</v>
      </c>
      <c r="E1" t="s">
        <v>3</v>
      </c>
    </row>
    <row r="2" spans="2:5">
      <c r="B2" s="1">
        <v>1</v>
      </c>
      <c r="C2" s="1">
        <v>3.6</v>
      </c>
      <c r="D2" s="1">
        <v>11.28</v>
      </c>
      <c r="E2">
        <f>(C2-$C$18)*(D2-$D$18)</f>
        <v>8.62785777777778</v>
      </c>
    </row>
    <row r="3" spans="2:5">
      <c r="B3" s="1">
        <v>2</v>
      </c>
      <c r="C3" s="1">
        <v>5.2</v>
      </c>
      <c r="D3" s="1">
        <v>14.74</v>
      </c>
      <c r="E3">
        <f t="shared" ref="E3:E16" si="0">(C3-$C$18)*(D3-$D$18)</f>
        <v>0.243591111111111</v>
      </c>
    </row>
    <row r="4" spans="2:5">
      <c r="B4" s="1">
        <v>3</v>
      </c>
      <c r="C4" s="1">
        <v>5.3</v>
      </c>
      <c r="D4" s="1">
        <v>18.46</v>
      </c>
      <c r="E4">
        <f t="shared" si="0"/>
        <v>-0.169742222222222</v>
      </c>
    </row>
    <row r="5" spans="2:5">
      <c r="B5" s="1">
        <v>4</v>
      </c>
      <c r="C5" s="1">
        <v>7.3</v>
      </c>
      <c r="D5" s="1">
        <v>20.01</v>
      </c>
      <c r="E5">
        <f t="shared" si="0"/>
        <v>7.44592444444444</v>
      </c>
    </row>
    <row r="6" spans="2:5">
      <c r="B6" s="1">
        <v>5</v>
      </c>
      <c r="C6" s="1">
        <v>5</v>
      </c>
      <c r="D6" s="1">
        <v>12.43</v>
      </c>
      <c r="E6">
        <f t="shared" si="0"/>
        <v>1.38705777777778</v>
      </c>
    </row>
    <row r="7" spans="2:5">
      <c r="B7" s="1">
        <v>6</v>
      </c>
      <c r="C7" s="1">
        <v>5.2</v>
      </c>
      <c r="D7" s="1">
        <v>15.37</v>
      </c>
      <c r="E7">
        <f t="shared" si="0"/>
        <v>0.134391111111112</v>
      </c>
    </row>
    <row r="8" spans="2:5">
      <c r="B8" s="1">
        <v>7</v>
      </c>
      <c r="C8" s="1">
        <v>3</v>
      </c>
      <c r="D8" s="1">
        <v>9.59</v>
      </c>
      <c r="E8">
        <f t="shared" si="0"/>
        <v>15.5579911111111</v>
      </c>
    </row>
    <row r="9" spans="2:5">
      <c r="B9" s="1">
        <v>8</v>
      </c>
      <c r="C9" s="1">
        <v>3.1</v>
      </c>
      <c r="D9" s="1">
        <v>11.26</v>
      </c>
      <c r="E9">
        <f t="shared" si="0"/>
        <v>11.1059911111111</v>
      </c>
    </row>
    <row r="10" spans="2:5">
      <c r="B10" s="1">
        <v>9</v>
      </c>
      <c r="C10" s="1">
        <v>3.2</v>
      </c>
      <c r="D10" s="1">
        <v>8.05</v>
      </c>
      <c r="E10">
        <f t="shared" si="0"/>
        <v>17.5938577777778</v>
      </c>
    </row>
    <row r="11" spans="2:5">
      <c r="B11" s="1">
        <v>10</v>
      </c>
      <c r="C11" s="1">
        <v>7.5</v>
      </c>
      <c r="D11" s="1">
        <v>27.91</v>
      </c>
      <c r="E11">
        <f t="shared" si="0"/>
        <v>25.0195244444444</v>
      </c>
    </row>
    <row r="12" spans="2:5">
      <c r="B12" s="1">
        <v>11</v>
      </c>
      <c r="C12" s="1">
        <v>8.3</v>
      </c>
      <c r="D12" s="1">
        <v>24.62</v>
      </c>
      <c r="E12">
        <f t="shared" si="0"/>
        <v>24.8025244444444</v>
      </c>
    </row>
    <row r="13" spans="2:5">
      <c r="B13" s="1">
        <v>12</v>
      </c>
      <c r="C13" s="1">
        <v>6.1</v>
      </c>
      <c r="D13" s="1">
        <v>18.8</v>
      </c>
      <c r="E13">
        <f t="shared" si="0"/>
        <v>1.92905777777778</v>
      </c>
    </row>
    <row r="14" spans="2:5">
      <c r="B14" s="1">
        <v>13</v>
      </c>
      <c r="C14" s="1">
        <v>4.9</v>
      </c>
      <c r="D14" s="1">
        <v>13.87</v>
      </c>
      <c r="E14">
        <f t="shared" si="0"/>
        <v>1.07699111111111</v>
      </c>
    </row>
    <row r="15" spans="2:5">
      <c r="B15" s="1">
        <v>14</v>
      </c>
      <c r="C15" s="1">
        <v>5.8</v>
      </c>
      <c r="D15" s="1">
        <v>12.11</v>
      </c>
      <c r="E15">
        <f t="shared" si="0"/>
        <v>-1.72174222222222</v>
      </c>
    </row>
    <row r="16" spans="2:5">
      <c r="B16" s="1">
        <v>15</v>
      </c>
      <c r="C16" s="1">
        <v>7.1</v>
      </c>
      <c r="D16" s="1">
        <v>23.68</v>
      </c>
      <c r="E16">
        <f t="shared" si="0"/>
        <v>13.0098577777778</v>
      </c>
    </row>
    <row r="18" spans="2:5">
      <c r="B18" t="s">
        <v>9</v>
      </c>
      <c r="C18">
        <f>AVERAGE(C2:C16)</f>
        <v>5.37333333333333</v>
      </c>
      <c r="D18">
        <f>AVERAGE(D2:D16)</f>
        <v>16.1453333333333</v>
      </c>
      <c r="E18">
        <f>AVERAGE(E2:E16)</f>
        <v>8.40287555555556</v>
      </c>
    </row>
    <row r="19" spans="2:4">
      <c r="B19" t="s">
        <v>10</v>
      </c>
      <c r="C19">
        <f>STDEV(C2:C16)</f>
        <v>1.68160920662606</v>
      </c>
      <c r="D19">
        <f>STDEV(D2:D16)</f>
        <v>5.90535334211579</v>
      </c>
    </row>
    <row r="22" spans="3:4">
      <c r="C22" t="s">
        <v>11</v>
      </c>
      <c r="D22">
        <f>(E18)/(C19*D19)</f>
        <v>0.846168720217736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cencina-004</dc:creator>
  <cp:lastModifiedBy>cencina-004</cp:lastModifiedBy>
  <dcterms:created xsi:type="dcterms:W3CDTF">2022-06-14T09:51:24Z</dcterms:created>
  <dcterms:modified xsi:type="dcterms:W3CDTF">2022-06-14T11:22:43Z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3082-10.1.0.6757</vt:lpwstr>
  </property>
</Properties>
</file>