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rmiteduau.sharepoint.com/sites/RMIT2021SP1BITSCPT111-SP1-Group13/Shared Documents/SP1-Group13/"/>
    </mc:Choice>
  </mc:AlternateContent>
  <xr:revisionPtr revIDLastSave="588" documentId="13_ncr:1_{DD146F2B-A75E-4F50-84A1-18BB6190236F}" xr6:coauthVersionLast="47" xr6:coauthVersionMax="47" xr10:uidLastSave="{7B2ADEAA-EC12-4090-8046-1ECAD5BB2D54}"/>
  <bookViews>
    <workbookView xWindow="-120" yWindow="-120" windowWidth="29040" windowHeight="15840" tabRatio="500" activeTab="2" xr2:uid="{00000000-000D-0000-FFFF-FFFF00000000}"/>
  </bookViews>
  <sheets>
    <sheet name="Team Information" sheetId="5" r:id="rId1"/>
    <sheet name="Channon Harper" sheetId="1" r:id="rId2"/>
    <sheet name="Jessica Cramb" sheetId="2" r:id="rId3"/>
    <sheet name="Joseph Tselios" sheetId="3" r:id="rId4"/>
    <sheet name="Jacob King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2" i="4" l="1"/>
  <c r="B103" i="4"/>
  <c r="D103" i="4"/>
  <c r="D92" i="4"/>
  <c r="D82" i="4"/>
  <c r="D72" i="4"/>
  <c r="D62" i="4"/>
  <c r="D52" i="4"/>
  <c r="D42" i="4"/>
  <c r="D32" i="4"/>
  <c r="D22" i="4"/>
  <c r="D12" i="4"/>
  <c r="D99" i="2"/>
  <c r="D119" i="2"/>
  <c r="D13" i="2"/>
  <c r="D63" i="2"/>
  <c r="D87" i="2"/>
  <c r="D104" i="1"/>
  <c r="D105" i="1" s="1"/>
  <c r="B120" i="2"/>
  <c r="D120" i="2"/>
  <c r="D103" i="1"/>
  <c r="D110" i="2"/>
  <c r="D75" i="2"/>
  <c r="D49" i="2"/>
  <c r="D37" i="2"/>
  <c r="D25" i="2"/>
  <c r="D103" i="3"/>
  <c r="B103" i="3"/>
  <c r="D104" i="3" s="1"/>
  <c r="D105" i="3" s="1"/>
  <c r="D102" i="3"/>
  <c r="D92" i="3"/>
  <c r="D82" i="3"/>
  <c r="D72" i="3"/>
  <c r="D62" i="3"/>
  <c r="D52" i="3"/>
  <c r="D42" i="3"/>
  <c r="D32" i="3"/>
  <c r="D22" i="3"/>
  <c r="D12" i="3"/>
  <c r="B103" i="1"/>
  <c r="D102" i="1"/>
  <c r="D92" i="1"/>
  <c r="D82" i="1"/>
  <c r="D72" i="1"/>
  <c r="D62" i="1"/>
  <c r="D52" i="1"/>
  <c r="D42" i="1"/>
  <c r="D32" i="1"/>
  <c r="D22" i="1"/>
  <c r="D12" i="1"/>
  <c r="D104" i="4" l="1"/>
  <c r="D105" i="4" s="1"/>
  <c r="D121" i="2"/>
  <c r="D122" i="2" s="1"/>
</calcChain>
</file>

<file path=xl/sharedStrings.xml><?xml version="1.0" encoding="utf-8"?>
<sst xmlns="http://schemas.openxmlformats.org/spreadsheetml/2006/main" count="964" uniqueCount="116">
  <si>
    <t>Student Number</t>
  </si>
  <si>
    <t>Full Enrolled Name</t>
  </si>
  <si>
    <t>s3871491</t>
  </si>
  <si>
    <t>Channon Harper</t>
  </si>
  <si>
    <t>Week 1-4</t>
  </si>
  <si>
    <t>Task</t>
  </si>
  <si>
    <t>Type (Project or Coursework)</t>
  </si>
  <si>
    <t>Supporting Documentation</t>
  </si>
  <si>
    <t>Hours spent</t>
  </si>
  <si>
    <t>Team Formation</t>
  </si>
  <si>
    <t>Project</t>
  </si>
  <si>
    <t>Canvas app</t>
  </si>
  <si>
    <t>Module work inc Collabs</t>
  </si>
  <si>
    <t>Course</t>
  </si>
  <si>
    <t xml:space="preserve">Micro-credential 1 </t>
  </si>
  <si>
    <t>Team Meeting 1</t>
  </si>
  <si>
    <t>Team Meeting 2</t>
  </si>
  <si>
    <t xml:space="preserve">Tutor Meeting </t>
  </si>
  <si>
    <t>Assignment Work</t>
  </si>
  <si>
    <t>https://trello.com/c/Zan6IMC2</t>
  </si>
  <si>
    <t>Total Hours:</t>
  </si>
  <si>
    <t>Week 5</t>
  </si>
  <si>
    <t>Team Meeting</t>
  </si>
  <si>
    <t>Tutor Meeting</t>
  </si>
  <si>
    <t>MVF research</t>
  </si>
  <si>
    <t>https://trello.com/c/NmrwcjAh</t>
  </si>
  <si>
    <t>MVF Development</t>
  </si>
  <si>
    <t>Unity Setup</t>
  </si>
  <si>
    <t>Week 6</t>
  </si>
  <si>
    <t>MVF Research</t>
  </si>
  <si>
    <t>https://trello.com/c/hyuqXf78</t>
  </si>
  <si>
    <t>Micro-credential 2</t>
  </si>
  <si>
    <t>Week 7</t>
  </si>
  <si>
    <t>https://trello.com/c/gH6lY7Kp</t>
  </si>
  <si>
    <t>Team evaluation part 1</t>
  </si>
  <si>
    <t>Group evaluation part 1</t>
  </si>
  <si>
    <t>Week 8</t>
  </si>
  <si>
    <t>Tutor and Russel Meeting</t>
  </si>
  <si>
    <t>MVF Testing</t>
  </si>
  <si>
    <t>https://trello.com/c/x6LmuNdC</t>
  </si>
  <si>
    <t>GitHub setup</t>
  </si>
  <si>
    <t>MVF extra Development</t>
  </si>
  <si>
    <t>Week 9</t>
  </si>
  <si>
    <t>https://trello.com/c/r8szQ0PG</t>
  </si>
  <si>
    <t>MVF Extra Development</t>
  </si>
  <si>
    <t>Reflection Journal</t>
  </si>
  <si>
    <t>Week 10</t>
  </si>
  <si>
    <t>https://trello.com/c/muAkpuYD</t>
  </si>
  <si>
    <t>Micro-credential 3</t>
  </si>
  <si>
    <t>Week 11</t>
  </si>
  <si>
    <t>https://trello.com/c/9ffdPeLo</t>
  </si>
  <si>
    <t>Assignment Work part 2</t>
  </si>
  <si>
    <t>Group evaluation part 2</t>
  </si>
  <si>
    <t>Week 12</t>
  </si>
  <si>
    <t>https://trello.com/c/IoICHdBq</t>
  </si>
  <si>
    <t>Week 13</t>
  </si>
  <si>
    <t>Support Documentation</t>
  </si>
  <si>
    <t>Finalize everything</t>
  </si>
  <si>
    <t>Team Evaluation part 2</t>
  </si>
  <si>
    <t>Total Study Period Coursework Hours:</t>
  </si>
  <si>
    <t>Total Study Period Project Hours:</t>
  </si>
  <si>
    <t>Total Study Period Hours:</t>
  </si>
  <si>
    <t>Average Weekly Hours:</t>
  </si>
  <si>
    <t>s3813728</t>
  </si>
  <si>
    <t>Jessica Cramb</t>
  </si>
  <si>
    <t>Coursework</t>
  </si>
  <si>
    <t>s3858508</t>
  </si>
  <si>
    <t>Joseph Tselios</t>
  </si>
  <si>
    <t>s3858820</t>
  </si>
  <si>
    <t>jacob King</t>
  </si>
  <si>
    <t>Weekly Modules (including Collaborate Session)</t>
  </si>
  <si>
    <t>Weekly Participation Quiz</t>
  </si>
  <si>
    <t>Project Planning and Research</t>
  </si>
  <si>
    <t xml:space="preserve">Forum Post </t>
  </si>
  <si>
    <t>MVF Research and Development</t>
  </si>
  <si>
    <t>Project Report Writing</t>
  </si>
  <si>
    <t>Unit Prep and Planning (conitually updated throughout SP)</t>
  </si>
  <si>
    <t>Personal Planner for COS2635</t>
  </si>
  <si>
    <t>RMIT Canvas</t>
  </si>
  <si>
    <t>First Ever Team Meeting</t>
  </si>
  <si>
    <t>https://trello.com/b/93ieK1we</t>
  </si>
  <si>
    <t>Finalise Team name and logo</t>
  </si>
  <si>
    <t>Assist new team member in discord set up</t>
  </si>
  <si>
    <t xml:space="preserve">Discord </t>
  </si>
  <si>
    <t>Assessment 4: Peer Feedback 1</t>
  </si>
  <si>
    <t>Assessment 4: Peer Feedback 2</t>
  </si>
  <si>
    <t>Assessment 4: Team Evaluation and Reflection Journal</t>
  </si>
  <si>
    <t>Assignment 1 Project Proposal - Report Writing</t>
  </si>
  <si>
    <t>A2 Design Document and Preogress Report - Report Writing</t>
  </si>
  <si>
    <t>Micro-Credential 2 (worked on, not completed or submitted)</t>
  </si>
  <si>
    <t>(1/03/2021 to 28/03/2021)</t>
  </si>
  <si>
    <t>(29/03/2021 - 4/04/2021)</t>
  </si>
  <si>
    <t>(5/04/2021 - 11/04/2021)</t>
  </si>
  <si>
    <t>(12/04/2021 - 18/04/2021)</t>
  </si>
  <si>
    <t>(19/04/2021 - 25/04/2021)</t>
  </si>
  <si>
    <t>(26/04/2021 - 2/05/2021)</t>
  </si>
  <si>
    <t>(3/05/2021 - 9/05/2021)</t>
  </si>
  <si>
    <t>(10/05/2021 - 16/05/2021)</t>
  </si>
  <si>
    <t>(17/05/2021 - 23/05/2021)</t>
  </si>
  <si>
    <t>(24/05/2021 - 30/05/2021)</t>
  </si>
  <si>
    <t>Micro Credential 3</t>
  </si>
  <si>
    <t>Assignment 3 (Stage 1) - Report Writing</t>
  </si>
  <si>
    <t>Assignment 3 (Stage 2) - Video Preparation</t>
  </si>
  <si>
    <t>Assignment 3 (Stage 2) - Video Recording</t>
  </si>
  <si>
    <t>Assignment 3 (Stage 2) - Project Log</t>
  </si>
  <si>
    <t>Spontaneous Project Discussion</t>
  </si>
  <si>
    <t>Bakers Dozen Tech</t>
  </si>
  <si>
    <t>https://github.com/Channon87/2dFarms</t>
  </si>
  <si>
    <t>https://www.credly.com/badges/1910511f-1c9a-49e6-bac2-c4cb13056c17/public_url</t>
  </si>
  <si>
    <t>https://www.credly.com/badges/da8b977e-fd9f-488f-895c-e7e27c31073a/public_url</t>
  </si>
  <si>
    <t>https://www.credly.com/badges/fa771acb-110c-40eb-8a90-1eda9140d686/public_url</t>
  </si>
  <si>
    <t>https://rmit.instructure.com/courses/84928/modules</t>
  </si>
  <si>
    <t>Project Discussion</t>
  </si>
  <si>
    <t>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</t>
  </si>
  <si>
    <t>OneDrive</t>
  </si>
  <si>
    <t>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</si>
</sst>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rgb="FFEFEFEF"/>
      <name val="Arial"/>
      <family val="2"/>
    </font>
    <font>
      <b/>
      <sz val="10"/>
      <name val="Arial"/>
      <family val="2"/>
    </font>
    <font>
      <u/>
      <sz val="10"/>
      <color theme="11"/>
      <name val="Arial"/>
      <family val="2"/>
    </font>
    <font>
      <u/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2"/>
      <color rgb="FFEFEFEF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u/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1C4587"/>
      </left>
      <right/>
      <top style="thin">
        <color rgb="FF1C4587"/>
      </top>
      <bottom style="thin">
        <color rgb="FF1C4587"/>
      </bottom>
      <diagonal/>
    </border>
    <border>
      <left/>
      <right/>
      <top style="thin">
        <color rgb="FF1C4587"/>
      </top>
      <bottom style="thin">
        <color rgb="FF1C4587"/>
      </bottom>
      <diagonal/>
    </border>
    <border>
      <left/>
      <right style="thin">
        <color rgb="FF1C4587"/>
      </right>
      <top style="thin">
        <color rgb="FF1C4587"/>
      </top>
      <bottom style="thin">
        <color rgb="FF1C4587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1C4587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C4587"/>
      </left>
      <right/>
      <top style="thin">
        <color rgb="FF000000"/>
      </top>
      <bottom style="thin">
        <color rgb="FF1C4587"/>
      </bottom>
      <diagonal/>
    </border>
    <border>
      <left/>
      <right/>
      <top style="thin">
        <color rgb="FF000000"/>
      </top>
      <bottom style="thin">
        <color rgb="FF1C4587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4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7" borderId="0" xfId="0" applyFont="1" applyFill="1" applyAlignment="1">
      <alignment horizontal="left"/>
    </xf>
    <xf numFmtId="0" fontId="7" fillId="0" borderId="0" xfId="0" applyFont="1"/>
    <xf numFmtId="0" fontId="9" fillId="0" borderId="0" xfId="0" applyFont="1"/>
    <xf numFmtId="0" fontId="5" fillId="7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1" fillId="8" borderId="11" xfId="0" applyFont="1" applyFill="1" applyBorder="1" applyAlignment="1">
      <alignment horizontal="left"/>
    </xf>
    <xf numFmtId="0" fontId="9" fillId="0" borderId="12" xfId="0" applyFont="1" applyBorder="1"/>
    <xf numFmtId="0" fontId="0" fillId="0" borderId="13" xfId="0" applyBorder="1"/>
    <xf numFmtId="0" fontId="11" fillId="0" borderId="0" xfId="5" applyAlignment="1">
      <alignment wrapText="1"/>
    </xf>
    <xf numFmtId="0" fontId="11" fillId="0" borderId="0" xfId="5"/>
    <xf numFmtId="0" fontId="10" fillId="2" borderId="1" xfId="0" applyFont="1" applyFill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2" borderId="7" xfId="0" applyFont="1" applyFill="1" applyBorder="1" applyAlignment="1">
      <alignment horizontal="center"/>
    </xf>
    <xf numFmtId="0" fontId="5" fillId="6" borderId="0" xfId="0" applyFont="1" applyFill="1" applyAlignment="1">
      <alignment horizontal="right"/>
    </xf>
    <xf numFmtId="0" fontId="0" fillId="0" borderId="0" xfId="0" applyAlignment="1"/>
    <xf numFmtId="0" fontId="1" fillId="0" borderId="7" xfId="0" applyFont="1" applyBorder="1" applyAlignment="1"/>
    <xf numFmtId="0" fontId="2" fillId="3" borderId="5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4" borderId="6" xfId="0" applyFont="1" applyFill="1" applyBorder="1" applyAlignment="1">
      <alignment horizontal="center"/>
    </xf>
    <xf numFmtId="0" fontId="1" fillId="0" borderId="6" xfId="0" applyFont="1" applyBorder="1" applyAlignment="1"/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right"/>
    </xf>
    <xf numFmtId="0" fontId="0" fillId="0" borderId="15" xfId="0" applyBorder="1" applyAlignment="1"/>
    <xf numFmtId="0" fontId="0" fillId="0" borderId="16" xfId="0" applyBorder="1" applyAlignment="1"/>
    <xf numFmtId="0" fontId="5" fillId="7" borderId="0" xfId="0" applyFont="1" applyFill="1" applyAlignment="1">
      <alignment horizontal="right"/>
    </xf>
    <xf numFmtId="0" fontId="4" fillId="2" borderId="7" xfId="0" applyFont="1" applyFill="1" applyBorder="1" applyAlignment="1">
      <alignment horizontal="center" wrapText="1"/>
    </xf>
    <xf numFmtId="0" fontId="13" fillId="2" borderId="1" xfId="5" applyFont="1" applyFill="1" applyBorder="1" applyAlignment="1">
      <alignment horizontal="center"/>
    </xf>
    <xf numFmtId="0" fontId="13" fillId="0" borderId="2" xfId="5" applyFont="1" applyBorder="1" applyAlignment="1"/>
    <xf numFmtId="0" fontId="13" fillId="0" borderId="3" xfId="5" applyFont="1" applyBorder="1" applyAlignment="1"/>
    <xf numFmtId="0" fontId="0" fillId="0" borderId="0" xfId="0" applyAlignment="1">
      <alignment horizontal="left"/>
    </xf>
    <xf numFmtId="0" fontId="0" fillId="0" borderId="12" xfId="0" applyBorder="1"/>
    <xf numFmtId="0" fontId="0" fillId="0" borderId="0" xfId="0"/>
    <xf numFmtId="0" fontId="0" fillId="0" borderId="15" xfId="0" applyBorder="1"/>
    <xf numFmtId="0" fontId="0" fillId="0" borderId="16" xfId="0" applyBorder="1"/>
    <xf numFmtId="0" fontId="1" fillId="0" borderId="7" xfId="0" applyFont="1" applyBorder="1"/>
    <xf numFmtId="0" fontId="11" fillId="0" borderId="13" xfId="5" applyBorder="1"/>
    <xf numFmtId="0" fontId="12" fillId="0" borderId="0" xfId="5" applyFont="1"/>
  </cellXfs>
  <cellStyles count="6">
    <cellStyle name="Followed Hyperlink" xfId="2" builtinId="9" hidden="1"/>
    <cellStyle name="Followed Hyperlink" xfId="1" builtinId="9" hidden="1"/>
    <cellStyle name="Followed Hyperlink" xfId="4" builtinId="9" hidden="1"/>
    <cellStyle name="Followed Hyperlink" xfId="3" builtinId="9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hannon87/2dFarm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ello.com/c/x6LmuNdC" TargetMode="External"/><Relationship Id="rId18" Type="http://schemas.openxmlformats.org/officeDocument/2006/relationships/hyperlink" Target="https://trello.com/c/gH6lY7Kp" TargetMode="External"/><Relationship Id="rId26" Type="http://schemas.openxmlformats.org/officeDocument/2006/relationships/hyperlink" Target="https://trello.com/c/NmrwcjAh" TargetMode="External"/><Relationship Id="rId39" Type="http://schemas.openxmlformats.org/officeDocument/2006/relationships/hyperlink" Target="https://rmit.instructure.com/courses/84928/modules" TargetMode="External"/><Relationship Id="rId21" Type="http://schemas.openxmlformats.org/officeDocument/2006/relationships/hyperlink" Target="https://trello.com/c/gH6lY7Kp" TargetMode="External"/><Relationship Id="rId34" Type="http://schemas.openxmlformats.org/officeDocument/2006/relationships/hyperlink" Target="https://rmit.instructure.com/courses/84928/modules" TargetMode="External"/><Relationship Id="rId42" Type="http://schemas.openxmlformats.org/officeDocument/2006/relationships/hyperlink" Target="https://rmit.instructure.com/courses/84928/modules" TargetMode="External"/><Relationship Id="rId47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0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5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7" Type="http://schemas.openxmlformats.org/officeDocument/2006/relationships/hyperlink" Target="https://trello.com/c/r8szQ0PG" TargetMode="External"/><Relationship Id="rId2" Type="http://schemas.openxmlformats.org/officeDocument/2006/relationships/hyperlink" Target="https://www.credly.com/badges/da8b977e-fd9f-488f-895c-e7e27c31073a/public_url" TargetMode="External"/><Relationship Id="rId16" Type="http://schemas.openxmlformats.org/officeDocument/2006/relationships/hyperlink" Target="https://trello.com/c/IoICHdBq" TargetMode="External"/><Relationship Id="rId29" Type="http://schemas.openxmlformats.org/officeDocument/2006/relationships/hyperlink" Target="https://trello.com/c/hyuqXf78" TargetMode="External"/><Relationship Id="rId11" Type="http://schemas.openxmlformats.org/officeDocument/2006/relationships/hyperlink" Target="https://trello.com/c/x6LmuNdC" TargetMode="External"/><Relationship Id="rId24" Type="http://schemas.openxmlformats.org/officeDocument/2006/relationships/hyperlink" Target="https://trello.com/c/NmrwcjAh" TargetMode="External"/><Relationship Id="rId32" Type="http://schemas.openxmlformats.org/officeDocument/2006/relationships/hyperlink" Target="https://rmit.instructure.com/courses/84928/modules" TargetMode="External"/><Relationship Id="rId37" Type="http://schemas.openxmlformats.org/officeDocument/2006/relationships/hyperlink" Target="https://rmit.instructure.com/courses/84928/modules" TargetMode="External"/><Relationship Id="rId40" Type="http://schemas.openxmlformats.org/officeDocument/2006/relationships/hyperlink" Target="https://rmit.instructure.com/courses/84928/modules" TargetMode="External"/><Relationship Id="rId45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3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58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5" Type="http://schemas.openxmlformats.org/officeDocument/2006/relationships/hyperlink" Target="https://trello.com/c/muAkpuYD" TargetMode="External"/><Relationship Id="rId19" Type="http://schemas.openxmlformats.org/officeDocument/2006/relationships/hyperlink" Target="https://trello.com/c/gH6lY7Kp" TargetMode="External"/><Relationship Id="rId4" Type="http://schemas.openxmlformats.org/officeDocument/2006/relationships/hyperlink" Target="https://trello.com/c/muAkpuYD" TargetMode="External"/><Relationship Id="rId9" Type="http://schemas.openxmlformats.org/officeDocument/2006/relationships/hyperlink" Target="https://trello.com/c/r8szQ0PG" TargetMode="External"/><Relationship Id="rId14" Type="http://schemas.openxmlformats.org/officeDocument/2006/relationships/hyperlink" Target="https://trello.com/c/9ffdPeLo" TargetMode="External"/><Relationship Id="rId22" Type="http://schemas.openxmlformats.org/officeDocument/2006/relationships/hyperlink" Target="https://trello.com/c/Zan6IMC2" TargetMode="External"/><Relationship Id="rId27" Type="http://schemas.openxmlformats.org/officeDocument/2006/relationships/hyperlink" Target="https://trello.com/c/hyuqXf78" TargetMode="External"/><Relationship Id="rId30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35" Type="http://schemas.openxmlformats.org/officeDocument/2006/relationships/hyperlink" Target="https://rmit.instructure.com/courses/84928/modules" TargetMode="External"/><Relationship Id="rId43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48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6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8" Type="http://schemas.openxmlformats.org/officeDocument/2006/relationships/hyperlink" Target="https://trello.com/c/r8szQ0PG" TargetMode="External"/><Relationship Id="rId51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3" Type="http://schemas.openxmlformats.org/officeDocument/2006/relationships/hyperlink" Target="https://www.credly.com/badges/fa771acb-110c-40eb-8a90-1eda9140d686/public_url" TargetMode="External"/><Relationship Id="rId12" Type="http://schemas.openxmlformats.org/officeDocument/2006/relationships/hyperlink" Target="https://trello.com/c/x6LmuNdC" TargetMode="External"/><Relationship Id="rId17" Type="http://schemas.openxmlformats.org/officeDocument/2006/relationships/hyperlink" Target="https://trello.com/c/IoICHdBq" TargetMode="External"/><Relationship Id="rId25" Type="http://schemas.openxmlformats.org/officeDocument/2006/relationships/hyperlink" Target="https://trello.com/c/NmrwcjAh" TargetMode="External"/><Relationship Id="rId33" Type="http://schemas.openxmlformats.org/officeDocument/2006/relationships/hyperlink" Target="https://rmit.instructure.com/courses/84928/modules" TargetMode="External"/><Relationship Id="rId38" Type="http://schemas.openxmlformats.org/officeDocument/2006/relationships/hyperlink" Target="https://rmit.instructure.com/courses/84928/modules" TargetMode="External"/><Relationship Id="rId46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9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20" Type="http://schemas.openxmlformats.org/officeDocument/2006/relationships/hyperlink" Target="https://trello.com/c/gH6lY7Kp" TargetMode="External"/><Relationship Id="rId41" Type="http://schemas.openxmlformats.org/officeDocument/2006/relationships/hyperlink" Target="https://rmit.instructure.com/courses/84928/modules" TargetMode="External"/><Relationship Id="rId54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" Type="http://schemas.openxmlformats.org/officeDocument/2006/relationships/hyperlink" Target="https://www.credly.com/badges/1910511f-1c9a-49e6-bac2-c4cb13056c17/public_url" TargetMode="External"/><Relationship Id="rId6" Type="http://schemas.openxmlformats.org/officeDocument/2006/relationships/hyperlink" Target="https://trello.com/c/r8szQ0PG" TargetMode="External"/><Relationship Id="rId15" Type="http://schemas.openxmlformats.org/officeDocument/2006/relationships/hyperlink" Target="https://trello.com/c/9ffdPeLo" TargetMode="External"/><Relationship Id="rId23" Type="http://schemas.openxmlformats.org/officeDocument/2006/relationships/hyperlink" Target="https://trello.com/c/NmrwcjAh" TargetMode="External"/><Relationship Id="rId28" Type="http://schemas.openxmlformats.org/officeDocument/2006/relationships/hyperlink" Target="https://trello.com/c/hyuqXf78" TargetMode="External"/><Relationship Id="rId36" Type="http://schemas.openxmlformats.org/officeDocument/2006/relationships/hyperlink" Target="https://rmit.instructure.com/courses/84928/modules" TargetMode="External"/><Relationship Id="rId49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7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0" Type="http://schemas.openxmlformats.org/officeDocument/2006/relationships/hyperlink" Target="https://trello.com/c/x6LmuNdC" TargetMode="External"/><Relationship Id="rId31" Type="http://schemas.openxmlformats.org/officeDocument/2006/relationships/hyperlink" Target="https://rmit.instructure.com/courses/84928/modules" TargetMode="External"/><Relationship Id="rId44" Type="http://schemas.openxmlformats.org/officeDocument/2006/relationships/hyperlink" Target="../..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TargetMode="External"/><Relationship Id="rId52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mit.instructure.com/courses/84928/quizzes/376600" TargetMode="External"/><Relationship Id="rId18" Type="http://schemas.openxmlformats.org/officeDocument/2006/relationships/hyperlink" Target="https://rmit.instructure.com/courses/84928/modules" TargetMode="External"/><Relationship Id="rId26" Type="http://schemas.openxmlformats.org/officeDocument/2006/relationships/hyperlink" Target="https://trello.com/b/93ieK1we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rmit.instructure.com/courses/84928/modules" TargetMode="External"/><Relationship Id="rId34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7" Type="http://schemas.openxmlformats.org/officeDocument/2006/relationships/hyperlink" Target="https://rmit.instructure.com/courses/84928/quizzes/376600" TargetMode="External"/><Relationship Id="rId12" Type="http://schemas.openxmlformats.org/officeDocument/2006/relationships/hyperlink" Target="https://rmit.instructure.com/courses/84928/modules" TargetMode="External"/><Relationship Id="rId17" Type="http://schemas.openxmlformats.org/officeDocument/2006/relationships/hyperlink" Target="https://rmit.instructure.com/courses/84928/quizzes/376600" TargetMode="External"/><Relationship Id="rId25" Type="http://schemas.openxmlformats.org/officeDocument/2006/relationships/hyperlink" Target="https://rmit.instructure.com/courses/84928/quizzes/376600" TargetMode="External"/><Relationship Id="rId33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38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2" Type="http://schemas.openxmlformats.org/officeDocument/2006/relationships/hyperlink" Target="../../../../../:i:/r/sites/RMIT2021SP1BITSCPT111-SP1-Group13/Shared%20Documents/SP1-Group13/Assessment%203/Jess%20Documents/COSC2635%20Planner%20Screenshot.png?csf=1&amp;web=1&amp;e=IYMngP" TargetMode="External"/><Relationship Id="rId16" Type="http://schemas.openxmlformats.org/officeDocument/2006/relationships/hyperlink" Target="https://rmit.instructure.com/courses/84928/modules" TargetMode="External"/><Relationship Id="rId20" Type="http://schemas.openxmlformats.org/officeDocument/2006/relationships/hyperlink" Target="https://rmit.instructure.com/courses/84928/quizzes/376600" TargetMode="External"/><Relationship Id="rId29" Type="http://schemas.openxmlformats.org/officeDocument/2006/relationships/hyperlink" Target="https://trello.com/b/93ieK1we" TargetMode="External"/><Relationship Id="rId1" Type="http://schemas.openxmlformats.org/officeDocument/2006/relationships/hyperlink" Target="../Assessment%203/Jess%20Documents/Forming%20Groups%20-%20Forum%20Post.pdf" TargetMode="External"/><Relationship Id="rId6" Type="http://schemas.openxmlformats.org/officeDocument/2006/relationships/hyperlink" Target="https://rmit.instructure.com/courses/84928/modules" TargetMode="External"/><Relationship Id="rId11" Type="http://schemas.openxmlformats.org/officeDocument/2006/relationships/hyperlink" Target="https://rmit.instructure.com/courses/84928/quizzes/376600" TargetMode="External"/><Relationship Id="rId24" Type="http://schemas.openxmlformats.org/officeDocument/2006/relationships/hyperlink" Target="https://rmit.instructure.com/courses/84928/quizzes/376600" TargetMode="External"/><Relationship Id="rId32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37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5" Type="http://schemas.openxmlformats.org/officeDocument/2006/relationships/hyperlink" Target="https://rmit.instructure.com/courses/84928/quizzes/376600" TargetMode="External"/><Relationship Id="rId15" Type="http://schemas.openxmlformats.org/officeDocument/2006/relationships/hyperlink" Target="https://rmit.instructure.com/courses/84928/quizzes/376600" TargetMode="External"/><Relationship Id="rId23" Type="http://schemas.openxmlformats.org/officeDocument/2006/relationships/hyperlink" Target="https://rmit.instructure.com/courses/84928/quizzes/376600" TargetMode="External"/><Relationship Id="rId28" Type="http://schemas.openxmlformats.org/officeDocument/2006/relationships/hyperlink" Target="https://trello.com/b/93ieK1we" TargetMode="External"/><Relationship Id="rId36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10" Type="http://schemas.openxmlformats.org/officeDocument/2006/relationships/hyperlink" Target="https://rmit.instructure.com/courses/84928/modules" TargetMode="External"/><Relationship Id="rId19" Type="http://schemas.openxmlformats.org/officeDocument/2006/relationships/hyperlink" Target="https://rmit.instructure.com/courses/84928/modules" TargetMode="External"/><Relationship Id="rId31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4" Type="http://schemas.openxmlformats.org/officeDocument/2006/relationships/hyperlink" Target="https://rmit.instructure.com/courses/84928/modules" TargetMode="External"/><Relationship Id="rId9" Type="http://schemas.openxmlformats.org/officeDocument/2006/relationships/hyperlink" Target="https://rmit.instructure.com/courses/84928/quizzes/376600" TargetMode="External"/><Relationship Id="rId14" Type="http://schemas.openxmlformats.org/officeDocument/2006/relationships/hyperlink" Target="https://rmit.instructure.com/courses/84928/modules" TargetMode="External"/><Relationship Id="rId22" Type="http://schemas.openxmlformats.org/officeDocument/2006/relationships/hyperlink" Target="https://rmit.instructure.com/courses/84928/quizzes/376600" TargetMode="External"/><Relationship Id="rId27" Type="http://schemas.openxmlformats.org/officeDocument/2006/relationships/hyperlink" Target="https://trello.com/b/93ieK1we" TargetMode="External"/><Relationship Id="rId30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35" Type="http://schemas.openxmlformats.org/officeDocument/2006/relationships/hyperlink" Target="../../../../../:f:/r/sites/RMIT2021SP1BITSCPT111-SP1-Group13/Shared%20Documents/SP1-Group13/Meeting%20Documents?csf=1&amp;web=1&amp;e=VHozHo" TargetMode="External"/><Relationship Id="rId8" Type="http://schemas.openxmlformats.org/officeDocument/2006/relationships/hyperlink" Target="https://rmit.instructure.com/courses/84928/modules" TargetMode="External"/><Relationship Id="rId3" Type="http://schemas.openxmlformats.org/officeDocument/2006/relationships/hyperlink" Target="https://rmit.instructure.com/courses/84928/quizzes/3766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3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3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7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2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7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2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6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6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1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5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5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0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4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9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4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3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3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7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2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2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6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6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1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5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5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0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4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9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Relationship Id="rId14" Type="http://schemas.openxmlformats.org/officeDocument/2006/relationships/hyperlink" Target="../..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1A78-63C4-AA4C-A2C2-53B98DEA94BD}">
  <dimension ref="A1:D3"/>
  <sheetViews>
    <sheetView workbookViewId="0">
      <selection activeCell="A10" sqref="A10"/>
    </sheetView>
  </sheetViews>
  <sheetFormatPr defaultColWidth="11.42578125" defaultRowHeight="12.75" x14ac:dyDescent="0.2"/>
  <cols>
    <col min="1" max="2" width="23.85546875" customWidth="1"/>
    <col min="3" max="3" width="23.7109375" customWidth="1"/>
    <col min="4" max="4" width="24.140625" customWidth="1"/>
  </cols>
  <sheetData>
    <row r="1" spans="1:4" ht="15.75" x14ac:dyDescent="0.25">
      <c r="A1" s="15" t="s">
        <v>106</v>
      </c>
      <c r="B1" s="16"/>
      <c r="C1" s="16"/>
      <c r="D1" s="17"/>
    </row>
    <row r="2" spans="1:4" ht="14.25" x14ac:dyDescent="0.2">
      <c r="A2" s="35" t="s">
        <v>107</v>
      </c>
      <c r="B2" s="36"/>
      <c r="C2" s="36"/>
      <c r="D2" s="37"/>
    </row>
    <row r="3" spans="1:4" ht="15.75" x14ac:dyDescent="0.25">
      <c r="A3" s="15"/>
      <c r="B3" s="16"/>
      <c r="C3" s="16"/>
      <c r="D3" s="17"/>
    </row>
  </sheetData>
  <mergeCells count="3">
    <mergeCell ref="A1:D1"/>
    <mergeCell ref="A2:D2"/>
    <mergeCell ref="A3:D3"/>
  </mergeCells>
  <hyperlinks>
    <hyperlink ref="A2:D2" r:id="rId1" display="https://github.com/Channon87/2dFarms" xr:uid="{AB3C1A30-DBC9-483C-9ECB-05491C519B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="85" zoomScaleNormal="85" workbookViewId="0">
      <selection activeCell="C8" sqref="C8"/>
    </sheetView>
  </sheetViews>
  <sheetFormatPr defaultColWidth="14.42578125" defaultRowHeight="15.75" customHeight="1" x14ac:dyDescent="0.2"/>
  <cols>
    <col min="1" max="1" width="36.28515625" bestFit="1" customWidth="1"/>
    <col min="2" max="2" width="27.85546875" bestFit="1" customWidth="1"/>
    <col min="3" max="3" width="69.28515625" bestFit="1" customWidth="1"/>
    <col min="4" max="4" width="11.5703125" bestFit="1" customWidth="1"/>
  </cols>
  <sheetData>
    <row r="1" spans="1:4" ht="15.75" customHeight="1" x14ac:dyDescent="0.25">
      <c r="A1" s="26" t="s">
        <v>0</v>
      </c>
      <c r="B1" s="27"/>
      <c r="C1" s="22" t="s">
        <v>1</v>
      </c>
      <c r="D1" s="23"/>
    </row>
    <row r="2" spans="1:4" ht="15.75" customHeight="1" x14ac:dyDescent="0.2">
      <c r="A2" s="28" t="s">
        <v>2</v>
      </c>
      <c r="B2" s="29"/>
      <c r="C2" s="24" t="s">
        <v>3</v>
      </c>
      <c r="D2" s="25"/>
    </row>
    <row r="3" spans="1:4" ht="15.75" customHeight="1" x14ac:dyDescent="0.2">
      <c r="A3" s="18" t="s">
        <v>4</v>
      </c>
      <c r="B3" s="21"/>
      <c r="C3" s="21"/>
      <c r="D3" s="21"/>
    </row>
    <row r="4" spans="1:4" ht="15.75" customHeight="1" x14ac:dyDescent="0.2">
      <c r="A4" s="1" t="s">
        <v>5</v>
      </c>
      <c r="B4" s="1" t="s">
        <v>6</v>
      </c>
      <c r="C4" s="1" t="s">
        <v>7</v>
      </c>
      <c r="D4" s="1" t="s">
        <v>8</v>
      </c>
    </row>
    <row r="5" spans="1:4" ht="15.75" customHeight="1" x14ac:dyDescent="0.2">
      <c r="A5" s="7" t="s">
        <v>9</v>
      </c>
      <c r="B5" s="7" t="s">
        <v>10</v>
      </c>
      <c r="C5" s="13" t="s">
        <v>111</v>
      </c>
      <c r="D5" s="9">
        <v>4</v>
      </c>
    </row>
    <row r="6" spans="1:4" ht="15.75" customHeight="1" x14ac:dyDescent="0.2">
      <c r="A6" s="7" t="s">
        <v>12</v>
      </c>
      <c r="B6" s="7" t="s">
        <v>13</v>
      </c>
      <c r="C6" s="14" t="s">
        <v>111</v>
      </c>
      <c r="D6" s="9">
        <v>23</v>
      </c>
    </row>
    <row r="7" spans="1:4" ht="15.75" customHeight="1" x14ac:dyDescent="0.2">
      <c r="A7" s="7" t="s">
        <v>14</v>
      </c>
      <c r="B7" s="7" t="s">
        <v>13</v>
      </c>
      <c r="C7" s="14" t="s">
        <v>108</v>
      </c>
      <c r="D7" s="2">
        <v>4</v>
      </c>
    </row>
    <row r="8" spans="1:4" ht="15.75" customHeight="1" x14ac:dyDescent="0.2">
      <c r="A8" t="s">
        <v>15</v>
      </c>
      <c r="B8" t="s">
        <v>10</v>
      </c>
      <c r="C8" s="14" t="s">
        <v>115</v>
      </c>
      <c r="D8" s="2">
        <v>1.5</v>
      </c>
    </row>
    <row r="9" spans="1:4" ht="15.75" customHeight="1" x14ac:dyDescent="0.2">
      <c r="A9" t="s">
        <v>16</v>
      </c>
      <c r="B9" t="s">
        <v>10</v>
      </c>
      <c r="C9" s="14" t="s">
        <v>115</v>
      </c>
      <c r="D9" s="2">
        <v>1.5</v>
      </c>
    </row>
    <row r="10" spans="1:4" ht="15.75" customHeight="1" x14ac:dyDescent="0.2">
      <c r="A10" t="s">
        <v>17</v>
      </c>
      <c r="B10" t="s">
        <v>10</v>
      </c>
      <c r="C10" s="14" t="s">
        <v>115</v>
      </c>
      <c r="D10" s="2">
        <v>0.25</v>
      </c>
    </row>
    <row r="11" spans="1:4" ht="15.75" customHeight="1" x14ac:dyDescent="0.2">
      <c r="A11" t="s">
        <v>18</v>
      </c>
      <c r="B11" s="7" t="s">
        <v>13</v>
      </c>
      <c r="C11" s="14" t="s">
        <v>19</v>
      </c>
      <c r="D11" s="2">
        <v>30</v>
      </c>
    </row>
    <row r="12" spans="1:4" ht="15.75" customHeight="1" x14ac:dyDescent="0.2">
      <c r="A12" s="19" t="s">
        <v>20</v>
      </c>
      <c r="B12" s="20"/>
      <c r="C12" s="20"/>
      <c r="D12" s="3">
        <f>SUM(D5,D6,D7,D8,D9,D10,D11)</f>
        <v>64.25</v>
      </c>
    </row>
    <row r="13" spans="1:4" ht="15.75" customHeight="1" x14ac:dyDescent="0.2">
      <c r="A13" s="18" t="s">
        <v>21</v>
      </c>
      <c r="B13" s="18"/>
      <c r="C13" s="18"/>
      <c r="D13" s="18"/>
    </row>
    <row r="14" spans="1:4" ht="15.75" customHeight="1" x14ac:dyDescent="0.2">
      <c r="A14" s="1" t="s">
        <v>5</v>
      </c>
      <c r="B14" s="1" t="s">
        <v>6</v>
      </c>
      <c r="C14" s="1" t="s">
        <v>7</v>
      </c>
      <c r="D14" s="1" t="s">
        <v>8</v>
      </c>
    </row>
    <row r="15" spans="1:4" ht="15.75" customHeight="1" x14ac:dyDescent="0.2">
      <c r="A15" s="10" t="s">
        <v>22</v>
      </c>
      <c r="B15" t="s">
        <v>10</v>
      </c>
      <c r="C15" s="45" t="s">
        <v>115</v>
      </c>
      <c r="D15" s="2">
        <v>1.5</v>
      </c>
    </row>
    <row r="16" spans="1:4" ht="15.75" customHeight="1" x14ac:dyDescent="0.2">
      <c r="A16" s="10" t="s">
        <v>23</v>
      </c>
      <c r="B16" t="s">
        <v>10</v>
      </c>
      <c r="C16" s="45" t="s">
        <v>115</v>
      </c>
      <c r="D16" s="2">
        <v>0.25</v>
      </c>
    </row>
    <row r="17" spans="1:4" ht="15.75" customHeight="1" x14ac:dyDescent="0.2">
      <c r="A17" s="10" t="s">
        <v>12</v>
      </c>
      <c r="B17" s="7" t="s">
        <v>13</v>
      </c>
      <c r="C17" s="13" t="s">
        <v>111</v>
      </c>
      <c r="D17" s="2">
        <v>5</v>
      </c>
    </row>
    <row r="18" spans="1:4" ht="15.75" customHeight="1" x14ac:dyDescent="0.2">
      <c r="A18" s="10" t="s">
        <v>24</v>
      </c>
      <c r="B18" t="s">
        <v>10</v>
      </c>
      <c r="C18" s="14" t="s">
        <v>25</v>
      </c>
      <c r="D18" s="2">
        <v>15</v>
      </c>
    </row>
    <row r="19" spans="1:4" ht="15.75" customHeight="1" x14ac:dyDescent="0.2">
      <c r="A19" s="10" t="s">
        <v>26</v>
      </c>
      <c r="B19" t="s">
        <v>10</v>
      </c>
      <c r="C19" s="14" t="s">
        <v>25</v>
      </c>
      <c r="D19" s="2">
        <v>12</v>
      </c>
    </row>
    <row r="20" spans="1:4" ht="15.75" customHeight="1" x14ac:dyDescent="0.2">
      <c r="A20" s="10" t="s">
        <v>27</v>
      </c>
      <c r="B20" t="s">
        <v>10</v>
      </c>
      <c r="C20" s="14" t="s">
        <v>25</v>
      </c>
      <c r="D20" s="2">
        <v>4</v>
      </c>
    </row>
    <row r="21" spans="1:4" ht="15.75" customHeight="1" x14ac:dyDescent="0.2">
      <c r="A21" s="10" t="s">
        <v>18</v>
      </c>
      <c r="B21" s="11" t="s">
        <v>13</v>
      </c>
      <c r="C21" s="44" t="s">
        <v>25</v>
      </c>
      <c r="D21" s="2">
        <v>7</v>
      </c>
    </row>
    <row r="22" spans="1:4" ht="15.75" customHeight="1" x14ac:dyDescent="0.2">
      <c r="A22" s="30" t="s">
        <v>20</v>
      </c>
      <c r="B22" s="31"/>
      <c r="C22" s="32"/>
      <c r="D22" s="3">
        <f>SUM(D15,D16,D17,D18,D19,D20,D21)</f>
        <v>44.75</v>
      </c>
    </row>
    <row r="23" spans="1:4" ht="15.75" customHeight="1" x14ac:dyDescent="0.2">
      <c r="A23" s="18" t="s">
        <v>28</v>
      </c>
      <c r="B23" s="18"/>
      <c r="C23" s="18"/>
      <c r="D23" s="18"/>
    </row>
    <row r="24" spans="1:4" ht="15.75" customHeight="1" x14ac:dyDescent="0.2">
      <c r="A24" s="1" t="s">
        <v>5</v>
      </c>
      <c r="B24" s="1" t="s">
        <v>6</v>
      </c>
      <c r="C24" s="1" t="s">
        <v>7</v>
      </c>
      <c r="D24" s="1" t="s">
        <v>8</v>
      </c>
    </row>
    <row r="25" spans="1:4" ht="15.75" customHeight="1" x14ac:dyDescent="0.2">
      <c r="A25" s="4" t="s">
        <v>22</v>
      </c>
      <c r="B25" t="s">
        <v>10</v>
      </c>
      <c r="C25" s="45" t="s">
        <v>115</v>
      </c>
      <c r="D25" s="2">
        <v>1.5</v>
      </c>
    </row>
    <row r="26" spans="1:4" ht="15.75" customHeight="1" x14ac:dyDescent="0.2">
      <c r="A26" s="4" t="s">
        <v>23</v>
      </c>
      <c r="B26" t="s">
        <v>10</v>
      </c>
      <c r="C26" s="45" t="s">
        <v>115</v>
      </c>
      <c r="D26" s="2">
        <v>0.25</v>
      </c>
    </row>
    <row r="27" spans="1:4" ht="15.75" customHeight="1" x14ac:dyDescent="0.2">
      <c r="A27" s="4" t="s">
        <v>12</v>
      </c>
      <c r="B27" s="7" t="s">
        <v>13</v>
      </c>
      <c r="C27" s="13" t="s">
        <v>111</v>
      </c>
      <c r="D27" s="2">
        <v>5</v>
      </c>
    </row>
    <row r="28" spans="1:4" ht="15.75" customHeight="1" x14ac:dyDescent="0.2">
      <c r="A28" s="4" t="s">
        <v>29</v>
      </c>
      <c r="B28" t="s">
        <v>10</v>
      </c>
      <c r="C28" s="13" t="s">
        <v>30</v>
      </c>
      <c r="D28" s="2">
        <v>15</v>
      </c>
    </row>
    <row r="29" spans="1:4" ht="15.75" customHeight="1" x14ac:dyDescent="0.2">
      <c r="A29" s="4" t="s">
        <v>26</v>
      </c>
      <c r="B29" t="s">
        <v>10</v>
      </c>
      <c r="C29" s="13" t="s">
        <v>30</v>
      </c>
      <c r="D29" s="2">
        <v>15</v>
      </c>
    </row>
    <row r="30" spans="1:4" ht="15.75" customHeight="1" x14ac:dyDescent="0.2">
      <c r="A30" s="4" t="s">
        <v>18</v>
      </c>
      <c r="B30" s="7" t="s">
        <v>13</v>
      </c>
      <c r="C30" s="13" t="s">
        <v>30</v>
      </c>
      <c r="D30" s="2">
        <v>8</v>
      </c>
    </row>
    <row r="31" spans="1:4" ht="15.75" customHeight="1" x14ac:dyDescent="0.2">
      <c r="A31" s="4" t="s">
        <v>31</v>
      </c>
      <c r="B31" s="7" t="s">
        <v>13</v>
      </c>
      <c r="C31" s="14" t="s">
        <v>109</v>
      </c>
      <c r="D31" s="2">
        <v>4</v>
      </c>
    </row>
    <row r="32" spans="1:4" ht="15.75" customHeight="1" x14ac:dyDescent="0.2">
      <c r="A32" s="19" t="s">
        <v>20</v>
      </c>
      <c r="B32" s="19"/>
      <c r="C32" s="19"/>
      <c r="D32" s="3">
        <f>SUM(D25,D26,D27,D28,D29,D30,D31)</f>
        <v>48.75</v>
      </c>
    </row>
    <row r="33" spans="1:4" ht="15.75" customHeight="1" x14ac:dyDescent="0.2">
      <c r="A33" s="18" t="s">
        <v>32</v>
      </c>
      <c r="B33" s="18"/>
      <c r="C33" s="18"/>
      <c r="D33" s="18"/>
    </row>
    <row r="34" spans="1:4" ht="15.75" customHeight="1" x14ac:dyDescent="0.2">
      <c r="A34" s="1" t="s">
        <v>5</v>
      </c>
      <c r="B34" s="1" t="s">
        <v>6</v>
      </c>
      <c r="C34" s="1" t="s">
        <v>7</v>
      </c>
      <c r="D34" s="1" t="s">
        <v>8</v>
      </c>
    </row>
    <row r="35" spans="1:4" ht="15.75" customHeight="1" x14ac:dyDescent="0.2">
      <c r="A35" s="4" t="s">
        <v>22</v>
      </c>
      <c r="B35" t="s">
        <v>10</v>
      </c>
      <c r="C35" s="45" t="s">
        <v>115</v>
      </c>
      <c r="D35" s="2">
        <v>1.5</v>
      </c>
    </row>
    <row r="36" spans="1:4" ht="15.75" customHeight="1" x14ac:dyDescent="0.2">
      <c r="A36" s="4" t="s">
        <v>23</v>
      </c>
      <c r="B36" t="s">
        <v>10</v>
      </c>
      <c r="C36" s="45" t="s">
        <v>115</v>
      </c>
      <c r="D36" s="2">
        <v>0.25</v>
      </c>
    </row>
    <row r="37" spans="1:4" ht="15.75" customHeight="1" x14ac:dyDescent="0.2">
      <c r="A37" s="4" t="s">
        <v>12</v>
      </c>
      <c r="B37" s="7" t="s">
        <v>13</v>
      </c>
      <c r="C37" s="13" t="s">
        <v>111</v>
      </c>
      <c r="D37" s="2">
        <v>5</v>
      </c>
    </row>
    <row r="38" spans="1:4" ht="15.75" customHeight="1" x14ac:dyDescent="0.2">
      <c r="A38" s="4" t="s">
        <v>26</v>
      </c>
      <c r="B38" t="s">
        <v>10</v>
      </c>
      <c r="C38" s="13" t="s">
        <v>33</v>
      </c>
      <c r="D38" s="2">
        <v>20</v>
      </c>
    </row>
    <row r="39" spans="1:4" ht="15.75" customHeight="1" x14ac:dyDescent="0.2">
      <c r="A39" s="4" t="s">
        <v>18</v>
      </c>
      <c r="B39" s="7" t="s">
        <v>13</v>
      </c>
      <c r="C39" s="13" t="s">
        <v>33</v>
      </c>
      <c r="D39" s="2">
        <v>6</v>
      </c>
    </row>
    <row r="40" spans="1:4" ht="15.75" customHeight="1" x14ac:dyDescent="0.2">
      <c r="A40" s="4" t="s">
        <v>34</v>
      </c>
      <c r="B40" s="7" t="s">
        <v>13</v>
      </c>
      <c r="C40" s="13" t="s">
        <v>33</v>
      </c>
      <c r="D40" s="2">
        <v>2</v>
      </c>
    </row>
    <row r="41" spans="1:4" ht="15.75" customHeight="1" x14ac:dyDescent="0.2">
      <c r="A41" s="4" t="s">
        <v>35</v>
      </c>
      <c r="B41" s="7" t="s">
        <v>13</v>
      </c>
      <c r="C41" s="13" t="s">
        <v>33</v>
      </c>
      <c r="D41" s="2">
        <v>4</v>
      </c>
    </row>
    <row r="42" spans="1:4" ht="15.75" customHeight="1" x14ac:dyDescent="0.2">
      <c r="A42" s="19" t="s">
        <v>20</v>
      </c>
      <c r="B42" s="19"/>
      <c r="C42" s="19"/>
      <c r="D42" s="3">
        <f>SUM(D35,D36,D37,D38,D39,D40,D41)</f>
        <v>38.75</v>
      </c>
    </row>
    <row r="43" spans="1:4" ht="15.75" customHeight="1" x14ac:dyDescent="0.2">
      <c r="A43" s="18" t="s">
        <v>36</v>
      </c>
      <c r="B43" s="18"/>
      <c r="C43" s="18"/>
      <c r="D43" s="18"/>
    </row>
    <row r="44" spans="1:4" ht="15.75" customHeight="1" x14ac:dyDescent="0.2">
      <c r="A44" s="1" t="s">
        <v>5</v>
      </c>
      <c r="B44" s="1" t="s">
        <v>6</v>
      </c>
      <c r="C44" s="1" t="s">
        <v>7</v>
      </c>
      <c r="D44" s="1" t="s">
        <v>8</v>
      </c>
    </row>
    <row r="45" spans="1:4" ht="15.75" customHeight="1" x14ac:dyDescent="0.2">
      <c r="A45" s="4" t="s">
        <v>22</v>
      </c>
      <c r="B45" t="s">
        <v>10</v>
      </c>
      <c r="C45" s="45" t="s">
        <v>113</v>
      </c>
      <c r="D45" s="2">
        <v>1.5</v>
      </c>
    </row>
    <row r="46" spans="1:4" ht="15.75" customHeight="1" x14ac:dyDescent="0.2">
      <c r="A46" s="4" t="s">
        <v>37</v>
      </c>
      <c r="B46" t="s">
        <v>13</v>
      </c>
      <c r="C46" s="45" t="s">
        <v>113</v>
      </c>
      <c r="D46" s="2">
        <v>0.75</v>
      </c>
    </row>
    <row r="47" spans="1:4" ht="15.75" customHeight="1" x14ac:dyDescent="0.2">
      <c r="A47" s="4" t="s">
        <v>12</v>
      </c>
      <c r="B47" s="7" t="s">
        <v>13</v>
      </c>
      <c r="C47" s="13" t="s">
        <v>111</v>
      </c>
      <c r="D47" s="2">
        <v>4</v>
      </c>
    </row>
    <row r="48" spans="1:4" ht="15.75" customHeight="1" x14ac:dyDescent="0.2">
      <c r="A48" s="4" t="s">
        <v>38</v>
      </c>
      <c r="B48" t="s">
        <v>10</v>
      </c>
      <c r="C48" s="13" t="s">
        <v>39</v>
      </c>
      <c r="D48" s="2">
        <v>12</v>
      </c>
    </row>
    <row r="49" spans="1:4" ht="15.75" customHeight="1" x14ac:dyDescent="0.2">
      <c r="A49" s="4" t="s">
        <v>18</v>
      </c>
      <c r="B49" s="7" t="s">
        <v>13</v>
      </c>
      <c r="C49" s="13" t="s">
        <v>39</v>
      </c>
      <c r="D49" s="2">
        <v>8</v>
      </c>
    </row>
    <row r="50" spans="1:4" ht="15.75" customHeight="1" x14ac:dyDescent="0.2">
      <c r="A50" s="4" t="s">
        <v>40</v>
      </c>
      <c r="B50" t="s">
        <v>10</v>
      </c>
      <c r="C50" s="13" t="s">
        <v>39</v>
      </c>
      <c r="D50" s="2">
        <v>3</v>
      </c>
    </row>
    <row r="51" spans="1:4" ht="15.75" customHeight="1" x14ac:dyDescent="0.2">
      <c r="A51" s="4" t="s">
        <v>41</v>
      </c>
      <c r="B51" t="s">
        <v>10</v>
      </c>
      <c r="C51" s="13" t="s">
        <v>39</v>
      </c>
      <c r="D51" s="2">
        <v>2</v>
      </c>
    </row>
    <row r="52" spans="1:4" ht="15.75" customHeight="1" x14ac:dyDescent="0.2">
      <c r="A52" s="19" t="s">
        <v>20</v>
      </c>
      <c r="B52" s="19"/>
      <c r="C52" s="19"/>
      <c r="D52" s="3">
        <f>SUM(D45,D46,D47,D48,D49,D50,D51)</f>
        <v>31.25</v>
      </c>
    </row>
    <row r="53" spans="1:4" ht="15.75" customHeight="1" x14ac:dyDescent="0.2">
      <c r="A53" s="18" t="s">
        <v>42</v>
      </c>
      <c r="B53" s="18"/>
      <c r="C53" s="18"/>
      <c r="D53" s="18"/>
    </row>
    <row r="54" spans="1:4" ht="15.75" customHeight="1" x14ac:dyDescent="0.2">
      <c r="A54" s="1" t="s">
        <v>5</v>
      </c>
      <c r="B54" s="1" t="s">
        <v>6</v>
      </c>
      <c r="C54" s="1" t="s">
        <v>7</v>
      </c>
      <c r="D54" s="1" t="s">
        <v>8</v>
      </c>
    </row>
    <row r="55" spans="1:4" ht="15.75" customHeight="1" x14ac:dyDescent="0.2">
      <c r="A55" s="4" t="s">
        <v>22</v>
      </c>
      <c r="B55" t="s">
        <v>10</v>
      </c>
      <c r="C55" s="45" t="s">
        <v>113</v>
      </c>
      <c r="D55" s="2">
        <v>1.5</v>
      </c>
    </row>
    <row r="56" spans="1:4" ht="15.75" customHeight="1" x14ac:dyDescent="0.2">
      <c r="A56" s="4" t="s">
        <v>17</v>
      </c>
      <c r="B56" t="s">
        <v>10</v>
      </c>
      <c r="C56" s="45" t="s">
        <v>113</v>
      </c>
      <c r="D56" s="2">
        <v>0.25</v>
      </c>
    </row>
    <row r="57" spans="1:4" ht="15.75" customHeight="1" x14ac:dyDescent="0.2">
      <c r="A57" s="4" t="s">
        <v>12</v>
      </c>
      <c r="B57" s="7" t="s">
        <v>13</v>
      </c>
      <c r="C57" s="13" t="s">
        <v>111</v>
      </c>
      <c r="D57" s="2">
        <v>4</v>
      </c>
    </row>
    <row r="58" spans="1:4" ht="15.75" customHeight="1" x14ac:dyDescent="0.2">
      <c r="A58" s="4" t="s">
        <v>38</v>
      </c>
      <c r="B58" t="s">
        <v>10</v>
      </c>
      <c r="C58" s="13" t="s">
        <v>43</v>
      </c>
      <c r="D58" s="2">
        <v>5</v>
      </c>
    </row>
    <row r="59" spans="1:4" ht="15.75" customHeight="1" x14ac:dyDescent="0.2">
      <c r="A59" s="4" t="s">
        <v>18</v>
      </c>
      <c r="B59" s="7" t="s">
        <v>13</v>
      </c>
      <c r="C59" s="13" t="s">
        <v>43</v>
      </c>
      <c r="D59" s="2">
        <v>8</v>
      </c>
    </row>
    <row r="60" spans="1:4" ht="15.75" customHeight="1" x14ac:dyDescent="0.2">
      <c r="A60" s="4" t="s">
        <v>44</v>
      </c>
      <c r="B60" t="s">
        <v>10</v>
      </c>
      <c r="C60" s="13" t="s">
        <v>43</v>
      </c>
      <c r="D60" s="2">
        <v>2</v>
      </c>
    </row>
    <row r="61" spans="1:4" ht="15.75" customHeight="1" x14ac:dyDescent="0.2">
      <c r="A61" s="4" t="s">
        <v>45</v>
      </c>
      <c r="B61" s="7" t="s">
        <v>13</v>
      </c>
      <c r="C61" s="13" t="s">
        <v>43</v>
      </c>
      <c r="D61" s="2">
        <v>4</v>
      </c>
    </row>
    <row r="62" spans="1:4" ht="15.75" customHeight="1" x14ac:dyDescent="0.2">
      <c r="A62" s="19" t="s">
        <v>20</v>
      </c>
      <c r="B62" s="19"/>
      <c r="C62" s="19"/>
      <c r="D62" s="3">
        <f>SUM(D55,D56,D57,D58,D59,D60,D61)</f>
        <v>24.75</v>
      </c>
    </row>
    <row r="63" spans="1:4" ht="15.75" customHeight="1" x14ac:dyDescent="0.2">
      <c r="A63" s="18" t="s">
        <v>46</v>
      </c>
      <c r="B63" s="21"/>
      <c r="C63" s="21"/>
      <c r="D63" s="21"/>
    </row>
    <row r="64" spans="1:4" ht="15.75" customHeight="1" x14ac:dyDescent="0.2">
      <c r="A64" s="1" t="s">
        <v>5</v>
      </c>
      <c r="B64" s="1" t="s">
        <v>6</v>
      </c>
      <c r="C64" s="1" t="s">
        <v>7</v>
      </c>
      <c r="D64" s="1" t="s">
        <v>8</v>
      </c>
    </row>
    <row r="65" spans="1:4" ht="15.75" customHeight="1" x14ac:dyDescent="0.2">
      <c r="A65" s="4" t="s">
        <v>22</v>
      </c>
      <c r="B65" t="s">
        <v>10</v>
      </c>
      <c r="C65" s="45" t="s">
        <v>113</v>
      </c>
      <c r="D65" s="2">
        <v>1.5</v>
      </c>
    </row>
    <row r="66" spans="1:4" ht="15.75" customHeight="1" x14ac:dyDescent="0.2">
      <c r="A66" s="4" t="s">
        <v>18</v>
      </c>
      <c r="B66" s="7" t="s">
        <v>13</v>
      </c>
      <c r="C66" s="45" t="s">
        <v>113</v>
      </c>
      <c r="D66" s="2">
        <v>8</v>
      </c>
    </row>
    <row r="67" spans="1:4" ht="15.75" customHeight="1" x14ac:dyDescent="0.2">
      <c r="A67" s="4" t="s">
        <v>12</v>
      </c>
      <c r="B67" s="7" t="s">
        <v>13</v>
      </c>
      <c r="C67" s="13" t="s">
        <v>111</v>
      </c>
      <c r="D67" s="2">
        <v>5</v>
      </c>
    </row>
    <row r="68" spans="1:4" ht="15.75" customHeight="1" x14ac:dyDescent="0.2">
      <c r="A68" s="4" t="s">
        <v>38</v>
      </c>
      <c r="B68" t="s">
        <v>10</v>
      </c>
      <c r="C68" s="13" t="s">
        <v>47</v>
      </c>
      <c r="D68" s="2">
        <v>2</v>
      </c>
    </row>
    <row r="69" spans="1:4" ht="15.75" customHeight="1" x14ac:dyDescent="0.2">
      <c r="A69" s="4" t="s">
        <v>41</v>
      </c>
      <c r="B69" t="s">
        <v>10</v>
      </c>
      <c r="C69" s="13" t="s">
        <v>47</v>
      </c>
      <c r="D69" s="2">
        <v>1</v>
      </c>
    </row>
    <row r="70" spans="1:4" ht="15.75" customHeight="1" x14ac:dyDescent="0.2">
      <c r="A70" t="s">
        <v>48</v>
      </c>
      <c r="B70" s="7" t="s">
        <v>13</v>
      </c>
      <c r="C70" s="14" t="s">
        <v>110</v>
      </c>
      <c r="D70" s="2">
        <v>8</v>
      </c>
    </row>
    <row r="71" spans="1:4" ht="15.75" customHeight="1" x14ac:dyDescent="0.2">
      <c r="A71" s="4"/>
      <c r="B71" s="4"/>
      <c r="C71" s="4"/>
      <c r="D71" s="2"/>
    </row>
    <row r="72" spans="1:4" ht="15.75" customHeight="1" x14ac:dyDescent="0.2">
      <c r="A72" s="19" t="s">
        <v>20</v>
      </c>
      <c r="B72" s="20"/>
      <c r="C72" s="20"/>
      <c r="D72" s="3">
        <f>SUM(D65,D66,D67,D68,D70,D69)</f>
        <v>25.5</v>
      </c>
    </row>
    <row r="73" spans="1:4" ht="15.75" customHeight="1" x14ac:dyDescent="0.2">
      <c r="A73" s="18" t="s">
        <v>49</v>
      </c>
      <c r="B73" s="21"/>
      <c r="C73" s="21"/>
      <c r="D73" s="21"/>
    </row>
    <row r="74" spans="1:4" ht="15.75" customHeight="1" x14ac:dyDescent="0.2">
      <c r="A74" s="1" t="s">
        <v>5</v>
      </c>
      <c r="B74" s="1" t="s">
        <v>6</v>
      </c>
      <c r="C74" s="1" t="s">
        <v>7</v>
      </c>
      <c r="D74" s="1" t="s">
        <v>8</v>
      </c>
    </row>
    <row r="75" spans="1:4" ht="15.75" customHeight="1" x14ac:dyDescent="0.2">
      <c r="A75" s="4" t="s">
        <v>22</v>
      </c>
      <c r="B75" t="s">
        <v>10</v>
      </c>
      <c r="C75" s="45" t="s">
        <v>113</v>
      </c>
      <c r="D75" s="2">
        <v>1.5</v>
      </c>
    </row>
    <row r="76" spans="1:4" ht="15.75" customHeight="1" x14ac:dyDescent="0.2">
      <c r="A76" s="4" t="s">
        <v>12</v>
      </c>
      <c r="B76" s="7" t="s">
        <v>13</v>
      </c>
      <c r="C76" s="13" t="s">
        <v>111</v>
      </c>
      <c r="D76" s="2">
        <v>5</v>
      </c>
    </row>
    <row r="77" spans="1:4" ht="15.75" customHeight="1" x14ac:dyDescent="0.2">
      <c r="A77" s="4" t="s">
        <v>18</v>
      </c>
      <c r="B77" s="7" t="s">
        <v>13</v>
      </c>
      <c r="C77" s="13" t="s">
        <v>50</v>
      </c>
      <c r="D77" s="2">
        <v>8</v>
      </c>
    </row>
    <row r="78" spans="1:4" ht="15.75" customHeight="1" x14ac:dyDescent="0.2">
      <c r="A78" s="4" t="s">
        <v>51</v>
      </c>
      <c r="B78" s="7" t="s">
        <v>13</v>
      </c>
      <c r="C78" s="13" t="s">
        <v>50</v>
      </c>
      <c r="D78" s="2">
        <v>8</v>
      </c>
    </row>
    <row r="79" spans="1:4" ht="15.75" customHeight="1" x14ac:dyDescent="0.2">
      <c r="A79" s="4" t="s">
        <v>52</v>
      </c>
      <c r="B79" s="7" t="s">
        <v>13</v>
      </c>
      <c r="C79" s="45" t="s">
        <v>113</v>
      </c>
      <c r="D79" s="2">
        <v>4</v>
      </c>
    </row>
    <row r="80" spans="1:4" ht="15.75" customHeight="1" x14ac:dyDescent="0.2">
      <c r="C80" s="4"/>
      <c r="D80" s="2"/>
    </row>
    <row r="81" spans="1:4" ht="15.75" customHeight="1" x14ac:dyDescent="0.2">
      <c r="A81" s="4"/>
      <c r="B81" s="4"/>
      <c r="C81" s="4"/>
      <c r="D81" s="2"/>
    </row>
    <row r="82" spans="1:4" ht="15.75" customHeight="1" x14ac:dyDescent="0.2">
      <c r="A82" s="19" t="s">
        <v>20</v>
      </c>
      <c r="B82" s="20"/>
      <c r="C82" s="20"/>
      <c r="D82" s="3">
        <f>SUM(D75,D76,D77,D78,D79)</f>
        <v>26.5</v>
      </c>
    </row>
    <row r="83" spans="1:4" ht="15.75" customHeight="1" x14ac:dyDescent="0.2">
      <c r="A83" s="18" t="s">
        <v>53</v>
      </c>
      <c r="B83" s="21"/>
      <c r="C83" s="21"/>
      <c r="D83" s="21"/>
    </row>
    <row r="84" spans="1:4" ht="15.75" customHeight="1" x14ac:dyDescent="0.2">
      <c r="A84" s="1" t="s">
        <v>5</v>
      </c>
      <c r="B84" s="1" t="s">
        <v>6</v>
      </c>
      <c r="C84" s="1" t="s">
        <v>7</v>
      </c>
      <c r="D84" s="1" t="s">
        <v>8</v>
      </c>
    </row>
    <row r="85" spans="1:4" ht="15.75" customHeight="1" x14ac:dyDescent="0.2">
      <c r="A85" s="4" t="s">
        <v>22</v>
      </c>
      <c r="B85" t="s">
        <v>10</v>
      </c>
      <c r="C85" s="45" t="s">
        <v>115</v>
      </c>
      <c r="D85" s="2">
        <v>1.5</v>
      </c>
    </row>
    <row r="86" spans="1:4" ht="15.75" customHeight="1" x14ac:dyDescent="0.2">
      <c r="A86" s="4" t="s">
        <v>12</v>
      </c>
      <c r="B86" s="7" t="s">
        <v>13</v>
      </c>
      <c r="C86" s="13" t="s">
        <v>111</v>
      </c>
      <c r="D86" s="2">
        <v>4</v>
      </c>
    </row>
    <row r="87" spans="1:4" ht="15.75" customHeight="1" x14ac:dyDescent="0.2">
      <c r="A87" s="4" t="s">
        <v>18</v>
      </c>
      <c r="B87" s="7" t="s">
        <v>13</v>
      </c>
      <c r="C87" s="13" t="s">
        <v>54</v>
      </c>
      <c r="D87" s="2">
        <v>10</v>
      </c>
    </row>
    <row r="88" spans="1:4" ht="15.75" customHeight="1" x14ac:dyDescent="0.2">
      <c r="A88" s="4" t="s">
        <v>51</v>
      </c>
      <c r="B88" s="7" t="s">
        <v>13</v>
      </c>
      <c r="C88" s="13" t="s">
        <v>54</v>
      </c>
      <c r="D88" s="2">
        <v>15</v>
      </c>
    </row>
    <row r="89" spans="1:4" ht="15.75" customHeight="1" x14ac:dyDescent="0.2">
      <c r="A89" s="4"/>
      <c r="B89" s="4"/>
      <c r="C89" s="4"/>
      <c r="D89" s="2"/>
    </row>
    <row r="90" spans="1:4" ht="15.75" customHeight="1" x14ac:dyDescent="0.2">
      <c r="A90" s="4"/>
      <c r="B90" s="4"/>
      <c r="C90" s="4"/>
      <c r="D90" s="2"/>
    </row>
    <row r="91" spans="1:4" ht="15.75" customHeight="1" x14ac:dyDescent="0.2">
      <c r="A91" s="4"/>
      <c r="B91" s="4"/>
      <c r="C91" s="4"/>
      <c r="D91" s="2"/>
    </row>
    <row r="92" spans="1:4" ht="15.75" customHeight="1" x14ac:dyDescent="0.2">
      <c r="A92" s="19" t="s">
        <v>20</v>
      </c>
      <c r="B92" s="20"/>
      <c r="C92" s="20"/>
      <c r="D92" s="3">
        <f>SUM(D85,D86,D87,D88)</f>
        <v>30.5</v>
      </c>
    </row>
    <row r="93" spans="1:4" ht="15.75" customHeight="1" x14ac:dyDescent="0.2">
      <c r="A93" s="18" t="s">
        <v>55</v>
      </c>
      <c r="B93" s="21"/>
      <c r="C93" s="21"/>
      <c r="D93" s="21"/>
    </row>
    <row r="94" spans="1:4" ht="15.75" customHeight="1" x14ac:dyDescent="0.2">
      <c r="A94" s="1" t="s">
        <v>5</v>
      </c>
      <c r="B94" s="1" t="s">
        <v>6</v>
      </c>
      <c r="C94" s="1" t="s">
        <v>56</v>
      </c>
      <c r="D94" s="1" t="s">
        <v>8</v>
      </c>
    </row>
    <row r="95" spans="1:4" ht="15.75" customHeight="1" x14ac:dyDescent="0.2">
      <c r="A95" s="4" t="s">
        <v>57</v>
      </c>
      <c r="B95" s="7" t="s">
        <v>13</v>
      </c>
      <c r="C95" s="13" t="s">
        <v>111</v>
      </c>
      <c r="D95" s="2">
        <v>4</v>
      </c>
    </row>
    <row r="96" spans="1:4" ht="15.75" customHeight="1" x14ac:dyDescent="0.2">
      <c r="A96" s="4" t="s">
        <v>58</v>
      </c>
      <c r="B96" s="7" t="s">
        <v>13</v>
      </c>
      <c r="C96" s="13" t="s">
        <v>111</v>
      </c>
      <c r="D96" s="2">
        <v>2</v>
      </c>
    </row>
    <row r="97" spans="1:4" ht="15.75" customHeight="1" x14ac:dyDescent="0.2">
      <c r="A97" s="4"/>
      <c r="B97" s="4"/>
      <c r="C97" s="4"/>
      <c r="D97" s="2"/>
    </row>
    <row r="98" spans="1:4" ht="15.75" customHeight="1" x14ac:dyDescent="0.2">
      <c r="A98" s="4"/>
      <c r="B98" s="4"/>
      <c r="C98" s="4"/>
      <c r="D98" s="2"/>
    </row>
    <row r="99" spans="1:4" ht="15.75" customHeight="1" x14ac:dyDescent="0.2">
      <c r="A99" s="4"/>
      <c r="B99" s="4"/>
      <c r="C99" s="4"/>
      <c r="D99" s="2"/>
    </row>
    <row r="100" spans="1:4" ht="15.75" customHeight="1" x14ac:dyDescent="0.2">
      <c r="A100" s="4"/>
      <c r="B100" s="4"/>
      <c r="C100" s="4"/>
      <c r="D100" s="2"/>
    </row>
    <row r="101" spans="1:4" ht="15.75" customHeight="1" x14ac:dyDescent="0.2">
      <c r="A101" s="4"/>
      <c r="B101" s="4"/>
      <c r="C101" s="4"/>
      <c r="D101" s="2"/>
    </row>
    <row r="102" spans="1:4" ht="15.75" customHeight="1" x14ac:dyDescent="0.2">
      <c r="A102" s="19" t="s">
        <v>20</v>
      </c>
      <c r="B102" s="20"/>
      <c r="C102" s="20"/>
      <c r="D102" s="3">
        <f>SUM(D95,D96)</f>
        <v>6</v>
      </c>
    </row>
    <row r="103" spans="1:4" ht="15.75" customHeight="1" x14ac:dyDescent="0.2">
      <c r="A103" s="8" t="s">
        <v>59</v>
      </c>
      <c r="B103" s="5">
        <f>SUMIF(B5:B101,"Course",D5:D101)</f>
        <v>212.75</v>
      </c>
      <c r="C103" s="8" t="s">
        <v>60</v>
      </c>
      <c r="D103" s="5">
        <f>SUMIF(B5:B101,"Project",D5:D101)</f>
        <v>128.25</v>
      </c>
    </row>
    <row r="104" spans="1:4" ht="15.75" customHeight="1" x14ac:dyDescent="0.2">
      <c r="A104" s="33" t="s">
        <v>61</v>
      </c>
      <c r="B104" s="20"/>
      <c r="C104" s="20"/>
      <c r="D104" s="5">
        <f>SUM(B103,D103)</f>
        <v>341</v>
      </c>
    </row>
    <row r="105" spans="1:4" ht="15.75" customHeight="1" x14ac:dyDescent="0.2">
      <c r="A105" s="33" t="s">
        <v>62</v>
      </c>
      <c r="B105" s="20"/>
      <c r="C105" s="20"/>
      <c r="D105" s="5">
        <f>SUM(D104/13)</f>
        <v>26.23076923076923</v>
      </c>
    </row>
  </sheetData>
  <mergeCells count="26">
    <mergeCell ref="A105:C105"/>
    <mergeCell ref="A42:C42"/>
    <mergeCell ref="A52:C52"/>
    <mergeCell ref="A63:D63"/>
    <mergeCell ref="A62:C62"/>
    <mergeCell ref="A102:C102"/>
    <mergeCell ref="A43:D43"/>
    <mergeCell ref="A53:D53"/>
    <mergeCell ref="A104:C104"/>
    <mergeCell ref="A73:D73"/>
    <mergeCell ref="A72:C72"/>
    <mergeCell ref="A83:D83"/>
    <mergeCell ref="A82:C82"/>
    <mergeCell ref="A92:C92"/>
    <mergeCell ref="A93:D93"/>
    <mergeCell ref="A33:D33"/>
    <mergeCell ref="A13:D13"/>
    <mergeCell ref="A12:C12"/>
    <mergeCell ref="A3:D3"/>
    <mergeCell ref="C1:D1"/>
    <mergeCell ref="C2:D2"/>
    <mergeCell ref="A1:B1"/>
    <mergeCell ref="A2:B2"/>
    <mergeCell ref="A23:D23"/>
    <mergeCell ref="A32:C32"/>
    <mergeCell ref="A22:C22"/>
  </mergeCells>
  <phoneticPr fontId="8" type="noConversion"/>
  <hyperlinks>
    <hyperlink ref="C7" r:id="rId1" xr:uid="{38AF4CD9-EBBB-429F-83AB-B9C88C29DEC8}"/>
    <hyperlink ref="C31" r:id="rId2" xr:uid="{BF5F765E-DE30-46DD-B596-084CE4CC8B8D}"/>
    <hyperlink ref="C70" r:id="rId3" xr:uid="{12A7842C-A1CA-4E1F-B5BB-78556262DF7D}"/>
    <hyperlink ref="C68" r:id="rId4" xr:uid="{C3877720-0A1F-4BED-8747-36CC86E57ABD}"/>
    <hyperlink ref="C69" r:id="rId5" xr:uid="{F99BBBDB-E26F-415A-BF49-111B2E03CD1A}"/>
    <hyperlink ref="C58" r:id="rId6" xr:uid="{622C1B1B-BFA3-42F1-9E8E-C14F7182A5F7}"/>
    <hyperlink ref="C59" r:id="rId7" xr:uid="{DA08D654-8A9C-42D6-B5E0-75D994A5F3E1}"/>
    <hyperlink ref="C60" r:id="rId8" xr:uid="{E4C68AD3-AB65-4EB4-B329-2C4DF6305E77}"/>
    <hyperlink ref="C61" r:id="rId9" xr:uid="{2FB7CF90-05B0-460D-B0D5-C855748D55EF}"/>
    <hyperlink ref="C48" r:id="rId10" xr:uid="{1780C135-8850-4A34-8220-A6516B5EC75F}"/>
    <hyperlink ref="C49" r:id="rId11" xr:uid="{6F32FB7B-6B39-4C9B-9750-380F439EDE4A}"/>
    <hyperlink ref="C50" r:id="rId12" xr:uid="{26E1FFFC-B251-42EC-A8E1-D98CC5F2980B}"/>
    <hyperlink ref="C51" r:id="rId13" xr:uid="{B124A91F-E033-446F-B4DD-6294B3FE0BEC}"/>
    <hyperlink ref="C77" r:id="rId14" xr:uid="{F193B527-4068-42AD-9624-4A972FEBE8B9}"/>
    <hyperlink ref="C78" r:id="rId15" xr:uid="{9ED5389E-F074-4340-B1ED-3A77C16A38C1}"/>
    <hyperlink ref="C87" r:id="rId16" xr:uid="{6B19AB5B-8CD5-47FB-83C8-CE1D3A26EE80}"/>
    <hyperlink ref="C88" r:id="rId17" xr:uid="{4CEDAA86-5E7A-4C51-BE11-F5E479DDC958}"/>
    <hyperlink ref="C38" r:id="rId18" xr:uid="{4C54D793-708F-4EAC-81D1-5CECF96159F5}"/>
    <hyperlink ref="C39" r:id="rId19" xr:uid="{68D9B2D5-16B9-4FA8-A09A-D9C7EEAE6D86}"/>
    <hyperlink ref="C40" r:id="rId20" xr:uid="{8C3A69DC-9E2D-40C7-BB79-926438A2C9C3}"/>
    <hyperlink ref="C41" r:id="rId21" xr:uid="{29CBCC51-802E-4097-8939-E11128F1F5C4}"/>
    <hyperlink ref="C11" r:id="rId22" xr:uid="{879401CE-2DC2-4993-9049-E4CEB6D5B228}"/>
    <hyperlink ref="C18" r:id="rId23" xr:uid="{E0B94087-9A2D-440B-862B-A4BDD2DFE75A}"/>
    <hyperlink ref="C19" r:id="rId24" xr:uid="{8AA356D0-7005-428C-841C-EBA3D89553AB}"/>
    <hyperlink ref="C20" r:id="rId25" xr:uid="{53C41A98-8796-4730-B4BF-AD704B27CC5D}"/>
    <hyperlink ref="C21" r:id="rId26" xr:uid="{59A80F5B-51FE-45B8-B632-8FC32A20A53E}"/>
    <hyperlink ref="C28" r:id="rId27" xr:uid="{16D62771-B0D1-4EA0-AD8E-993F2B4CDCDA}"/>
    <hyperlink ref="C29" r:id="rId28" xr:uid="{037D5745-65DB-4E50-BE90-7BBF897F8EF9}"/>
    <hyperlink ref="C30" r:id="rId29" xr:uid="{A407EC0B-3817-454C-BEDD-0687304E86C4}"/>
    <hyperlink ref="C25" r:id="rId30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612F352-F119-4FA4-A4E9-4B6ED6458BF0}"/>
    <hyperlink ref="C5" r:id="rId31" xr:uid="{90BDA5F9-1B8F-4BB1-A477-D69CC2F1E06D}"/>
    <hyperlink ref="C6" r:id="rId32" xr:uid="{53F1027C-CCAC-4312-B354-7DF91FC43F02}"/>
    <hyperlink ref="C17" r:id="rId33" xr:uid="{B370C138-7BBA-4BF4-85F5-93CB628DFA7D}"/>
    <hyperlink ref="C27" r:id="rId34" xr:uid="{22AD2028-DC20-4937-9282-1662682ECA21}"/>
    <hyperlink ref="C37" r:id="rId35" xr:uid="{65ECFFD3-7114-4DA2-9993-2024011196B9}"/>
    <hyperlink ref="C47" r:id="rId36" xr:uid="{EF0B8FE8-BDCA-4621-99DA-75051029B74F}"/>
    <hyperlink ref="C57" r:id="rId37" xr:uid="{15CC0768-59BE-4DB5-8FAC-E43A18829388}"/>
    <hyperlink ref="C67" r:id="rId38" xr:uid="{00397F92-B836-416F-A7BA-A5BD9AA03F36}"/>
    <hyperlink ref="C76" r:id="rId39" xr:uid="{FC8D692A-0F22-4045-92B1-9F7CD70A38D4}"/>
    <hyperlink ref="C86" r:id="rId40" xr:uid="{4453A42C-3894-46C5-B2A1-934039E551B4}"/>
    <hyperlink ref="C95" r:id="rId41" xr:uid="{685D3757-15E4-4ED9-B03C-EC1203D6E8EF}"/>
    <hyperlink ref="C96" r:id="rId42" xr:uid="{9335477E-3198-4CDE-8048-B3B3042A03ED}"/>
    <hyperlink ref="C65" r:id="rId43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4B3F2833-C2BE-49DF-A0CF-ADB5DC438DB5}"/>
    <hyperlink ref="C66" r:id="rId44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1769CB29-423A-4FFB-B90E-B94D581F8DED}"/>
    <hyperlink ref="C55" r:id="rId45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CAC39A03-088E-4575-8BEF-816FF959F13D}"/>
    <hyperlink ref="C56" r:id="rId46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4397CC9B-64E7-4CC7-8797-23523A7192F2}"/>
    <hyperlink ref="C75" r:id="rId47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8A6A10FD-A9B6-4126-B671-7EC1A5FA8379}"/>
    <hyperlink ref="C79" r:id="rId48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00C7183D-F727-4B4E-B9B4-B91AF4A98490}"/>
    <hyperlink ref="C45" r:id="rId49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8218168A-2570-49CA-BF85-BD8B14F973DE}"/>
    <hyperlink ref="C46" r:id="rId50" display="https://rmiteduau.sharepoint.com/sites/RMIT2021SP1BITSCPT111-SP1-Group13/Shared%20Documents/Forms/AllItems.aspx?csf=1&amp;web=1&amp;e=VHozHo&amp;cid=5362a13b%2De77e%2D499d%2D88bf%2D14b54b1f10e2&amp;RootFolder=%2Fsites%2FRMIT2021SP1BITSCPT111%2DSP1%2DGroup13%2FShared%20Documents%2FSP1%2DGroup13%2FMeeting%20Documents&amp;FolderCTID=0x012000CC2278DD9AD01743AF7AED2B6C8312B2" xr:uid="{0B5BCAD8-41E3-4D07-8E52-DA76EBF60053}"/>
    <hyperlink ref="C35" r:id="rId51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D5DD40BC-8628-4292-8213-C7F6697E14A1}"/>
    <hyperlink ref="C26" r:id="rId52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45B82365-D6FC-4EAB-A3D3-274B8DC85078}"/>
    <hyperlink ref="C36" r:id="rId53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2492B6F5-714E-47A0-BAD0-A68D6B57C0F8}"/>
    <hyperlink ref="C16" r:id="rId54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73531748-D3FD-443B-B447-ADF3EAF4AD35}"/>
    <hyperlink ref="C15" r:id="rId55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8B381A7-D408-4240-B2A3-E5E800C20642}"/>
    <hyperlink ref="C8" r:id="rId56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E355A1A-8177-4788-831C-FFA89691412A}"/>
    <hyperlink ref="C9" r:id="rId57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575CC61C-79E0-427A-B181-FB6E35AFCF37}"/>
    <hyperlink ref="C10" r:id="rId58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6B98A3F2-569B-49FB-9E06-9EFA08EC85DE}"/>
    <hyperlink ref="C85" r:id="rId59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E1ED1A41-FF63-4B21-88EB-4B4AA0F06D63}"/>
  </hyperlinks>
  <pageMargins left="0.75000000000000011" right="0.75000000000000011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55A0-EC3A-CA45-8A49-2888557A9FE3}">
  <dimension ref="A1:D122"/>
  <sheetViews>
    <sheetView tabSelected="1" topLeftCell="A88" workbookViewId="0">
      <selection activeCell="C106" sqref="C106"/>
    </sheetView>
  </sheetViews>
  <sheetFormatPr defaultColWidth="14.42578125" defaultRowHeight="15.75" customHeight="1" x14ac:dyDescent="0.2"/>
  <cols>
    <col min="1" max="1" width="52.140625" bestFit="1" customWidth="1"/>
    <col min="2" max="2" width="27.85546875" bestFit="1" customWidth="1"/>
    <col min="3" max="3" width="31.85546875" bestFit="1" customWidth="1"/>
    <col min="4" max="4" width="11.5703125" bestFit="1" customWidth="1"/>
  </cols>
  <sheetData>
    <row r="1" spans="1:4" ht="15.75" customHeight="1" x14ac:dyDescent="0.25">
      <c r="A1" s="26" t="s">
        <v>0</v>
      </c>
      <c r="B1" s="27"/>
      <c r="C1" s="22" t="s">
        <v>1</v>
      </c>
      <c r="D1" s="23"/>
    </row>
    <row r="2" spans="1:4" ht="15.75" customHeight="1" x14ac:dyDescent="0.2">
      <c r="A2" s="28" t="s">
        <v>63</v>
      </c>
      <c r="B2" s="29"/>
      <c r="C2" s="24" t="s">
        <v>64</v>
      </c>
      <c r="D2" s="25"/>
    </row>
    <row r="3" spans="1:4" ht="12.75" x14ac:dyDescent="0.2">
      <c r="A3" s="34" t="s">
        <v>4</v>
      </c>
      <c r="B3" s="21"/>
      <c r="C3" s="21"/>
      <c r="D3" s="21"/>
    </row>
    <row r="4" spans="1:4" ht="12.75" x14ac:dyDescent="0.2">
      <c r="A4" s="34" t="s">
        <v>90</v>
      </c>
      <c r="B4" s="21"/>
      <c r="C4" s="21"/>
      <c r="D4" s="21"/>
    </row>
    <row r="5" spans="1:4" ht="15.75" customHeight="1" x14ac:dyDescent="0.2">
      <c r="A5" s="1" t="s">
        <v>5</v>
      </c>
      <c r="B5" s="1" t="s">
        <v>6</v>
      </c>
      <c r="C5" s="1" t="s">
        <v>7</v>
      </c>
      <c r="D5" s="1" t="s">
        <v>8</v>
      </c>
    </row>
    <row r="6" spans="1:4" ht="15.75" customHeight="1" x14ac:dyDescent="0.2">
      <c r="A6" s="7" t="s">
        <v>76</v>
      </c>
      <c r="B6" t="s">
        <v>65</v>
      </c>
      <c r="C6" s="14" t="s">
        <v>77</v>
      </c>
      <c r="D6" s="2">
        <v>5</v>
      </c>
    </row>
    <row r="7" spans="1:4" ht="15.75" customHeight="1" x14ac:dyDescent="0.2">
      <c r="A7" s="7" t="s">
        <v>70</v>
      </c>
      <c r="B7" t="s">
        <v>65</v>
      </c>
      <c r="C7" s="14" t="s">
        <v>78</v>
      </c>
      <c r="D7" s="2">
        <v>7</v>
      </c>
    </row>
    <row r="8" spans="1:4" ht="15.75" customHeight="1" x14ac:dyDescent="0.2">
      <c r="A8" s="7" t="s">
        <v>71</v>
      </c>
      <c r="B8" t="s">
        <v>65</v>
      </c>
      <c r="C8" s="14" t="s">
        <v>78</v>
      </c>
      <c r="D8" s="2">
        <v>0.1</v>
      </c>
    </row>
    <row r="9" spans="1:4" ht="15.75" customHeight="1" x14ac:dyDescent="0.2">
      <c r="A9" s="7" t="s">
        <v>9</v>
      </c>
      <c r="B9" s="7" t="s">
        <v>10</v>
      </c>
      <c r="C9" s="13" t="s">
        <v>73</v>
      </c>
      <c r="D9" s="2">
        <v>3</v>
      </c>
    </row>
    <row r="10" spans="1:4" ht="15.75" customHeight="1" x14ac:dyDescent="0.2">
      <c r="A10" s="7" t="s">
        <v>79</v>
      </c>
      <c r="B10" s="7" t="s">
        <v>10</v>
      </c>
      <c r="D10" s="2">
        <v>1.5</v>
      </c>
    </row>
    <row r="11" spans="1:4" ht="15.75" customHeight="1" x14ac:dyDescent="0.2">
      <c r="A11" s="7" t="s">
        <v>72</v>
      </c>
      <c r="B11" s="7" t="s">
        <v>10</v>
      </c>
      <c r="C11" s="14" t="s">
        <v>80</v>
      </c>
      <c r="D11" s="2">
        <v>25</v>
      </c>
    </row>
    <row r="12" spans="1:4" ht="15.75" customHeight="1" x14ac:dyDescent="0.2">
      <c r="A12" s="7" t="s">
        <v>87</v>
      </c>
      <c r="B12" s="7" t="s">
        <v>10</v>
      </c>
      <c r="C12" s="14" t="s">
        <v>80</v>
      </c>
      <c r="D12" s="2">
        <v>30</v>
      </c>
    </row>
    <row r="13" spans="1:4" ht="15.75" customHeight="1" x14ac:dyDescent="0.2">
      <c r="A13" s="19" t="s">
        <v>20</v>
      </c>
      <c r="B13" s="20"/>
      <c r="C13" s="20"/>
      <c r="D13" s="3">
        <f>SUM(D6:D12)</f>
        <v>71.599999999999994</v>
      </c>
    </row>
    <row r="14" spans="1:4" ht="15.75" customHeight="1" x14ac:dyDescent="0.2">
      <c r="A14" s="18" t="s">
        <v>21</v>
      </c>
      <c r="B14" s="18"/>
      <c r="C14" s="18"/>
      <c r="D14" s="18"/>
    </row>
    <row r="15" spans="1:4" ht="12.75" x14ac:dyDescent="0.2">
      <c r="A15" s="34" t="s">
        <v>91</v>
      </c>
      <c r="B15" s="21"/>
      <c r="C15" s="21"/>
      <c r="D15" s="21"/>
    </row>
    <row r="16" spans="1:4" ht="15.75" customHeight="1" x14ac:dyDescent="0.2">
      <c r="A16" s="1" t="s">
        <v>5</v>
      </c>
      <c r="B16" s="1" t="s">
        <v>6</v>
      </c>
      <c r="C16" s="1" t="s">
        <v>7</v>
      </c>
      <c r="D16" s="1" t="s">
        <v>8</v>
      </c>
    </row>
    <row r="17" spans="1:4" ht="15.75" customHeight="1" x14ac:dyDescent="0.2">
      <c r="A17" s="7" t="s">
        <v>70</v>
      </c>
      <c r="B17" t="s">
        <v>65</v>
      </c>
      <c r="C17" s="14" t="s">
        <v>78</v>
      </c>
      <c r="D17" s="2">
        <v>7</v>
      </c>
    </row>
    <row r="18" spans="1:4" ht="15.75" customHeight="1" x14ac:dyDescent="0.2">
      <c r="A18" s="7" t="s">
        <v>71</v>
      </c>
      <c r="B18" t="s">
        <v>65</v>
      </c>
      <c r="C18" s="14" t="s">
        <v>78</v>
      </c>
      <c r="D18" s="2">
        <v>2.5000000000000001E-2</v>
      </c>
    </row>
    <row r="19" spans="1:4" ht="15.75" customHeight="1" x14ac:dyDescent="0.2">
      <c r="A19" s="7" t="s">
        <v>22</v>
      </c>
      <c r="B19" s="7" t="s">
        <v>10</v>
      </c>
      <c r="C19" s="14" t="s">
        <v>114</v>
      </c>
      <c r="D19" s="2">
        <v>1.5</v>
      </c>
    </row>
    <row r="20" spans="1:4" ht="15.75" customHeight="1" x14ac:dyDescent="0.2">
      <c r="A20" s="7" t="s">
        <v>23</v>
      </c>
      <c r="B20" s="7" t="s">
        <v>10</v>
      </c>
      <c r="C20" s="14" t="s">
        <v>114</v>
      </c>
      <c r="D20" s="2">
        <v>0.25</v>
      </c>
    </row>
    <row r="21" spans="1:4" ht="15.75" customHeight="1" x14ac:dyDescent="0.2">
      <c r="A21" s="7" t="s">
        <v>105</v>
      </c>
      <c r="B21" s="7" t="s">
        <v>10</v>
      </c>
      <c r="D21" s="2">
        <v>3</v>
      </c>
    </row>
    <row r="22" spans="1:4" ht="15.75" customHeight="1" x14ac:dyDescent="0.2">
      <c r="A22" s="7" t="s">
        <v>74</v>
      </c>
      <c r="B22" s="7" t="s">
        <v>10</v>
      </c>
      <c r="C22" s="14" t="s">
        <v>80</v>
      </c>
      <c r="D22" s="2">
        <v>3</v>
      </c>
    </row>
    <row r="23" spans="1:4" ht="15.75" customHeight="1" x14ac:dyDescent="0.2">
      <c r="A23" s="7" t="s">
        <v>75</v>
      </c>
      <c r="B23" s="7" t="s">
        <v>10</v>
      </c>
      <c r="C23" s="14" t="s">
        <v>80</v>
      </c>
      <c r="D23" s="2">
        <v>8</v>
      </c>
    </row>
    <row r="24" spans="1:4" ht="15.75" customHeight="1" x14ac:dyDescent="0.2">
      <c r="D24" s="2"/>
    </row>
    <row r="25" spans="1:4" ht="15.75" customHeight="1" x14ac:dyDescent="0.2">
      <c r="D25" s="3">
        <f>SUM(D17:D24)</f>
        <v>22.774999999999999</v>
      </c>
    </row>
    <row r="26" spans="1:4" ht="15.75" customHeight="1" x14ac:dyDescent="0.2">
      <c r="A26" s="18" t="s">
        <v>28</v>
      </c>
      <c r="B26" s="18"/>
      <c r="C26" s="18"/>
      <c r="D26" s="18"/>
    </row>
    <row r="27" spans="1:4" ht="12.75" x14ac:dyDescent="0.2">
      <c r="A27" s="34" t="s">
        <v>92</v>
      </c>
      <c r="B27" s="21"/>
      <c r="C27" s="21"/>
      <c r="D27" s="21"/>
    </row>
    <row r="28" spans="1:4" ht="15.75" customHeight="1" x14ac:dyDescent="0.2">
      <c r="A28" s="1" t="s">
        <v>5</v>
      </c>
      <c r="B28" s="1" t="s">
        <v>6</v>
      </c>
      <c r="C28" s="1" t="s">
        <v>7</v>
      </c>
      <c r="D28" s="1" t="s">
        <v>8</v>
      </c>
    </row>
    <row r="29" spans="1:4" ht="15.75" customHeight="1" x14ac:dyDescent="0.2">
      <c r="A29" s="7" t="s">
        <v>70</v>
      </c>
      <c r="B29" t="s">
        <v>65</v>
      </c>
      <c r="C29" s="14" t="s">
        <v>78</v>
      </c>
      <c r="D29" s="2">
        <v>7</v>
      </c>
    </row>
    <row r="30" spans="1:4" ht="15.75" customHeight="1" x14ac:dyDescent="0.2">
      <c r="A30" s="7" t="s">
        <v>71</v>
      </c>
      <c r="B30" t="s">
        <v>65</v>
      </c>
      <c r="C30" s="14" t="s">
        <v>78</v>
      </c>
      <c r="D30" s="2">
        <v>2.5000000000000001E-2</v>
      </c>
    </row>
    <row r="31" spans="1:4" ht="15.75" customHeight="1" x14ac:dyDescent="0.2">
      <c r="A31" s="7" t="s">
        <v>89</v>
      </c>
      <c r="B31" t="s">
        <v>65</v>
      </c>
      <c r="C31" s="14" t="s">
        <v>78</v>
      </c>
      <c r="D31" s="2">
        <v>3</v>
      </c>
    </row>
    <row r="32" spans="1:4" ht="15.75" customHeight="1" x14ac:dyDescent="0.2">
      <c r="A32" s="7" t="s">
        <v>22</v>
      </c>
      <c r="B32" s="7" t="s">
        <v>10</v>
      </c>
      <c r="C32" s="14" t="s">
        <v>114</v>
      </c>
      <c r="D32" s="2">
        <v>1.5</v>
      </c>
    </row>
    <row r="33" spans="1:4" ht="15.75" customHeight="1" x14ac:dyDescent="0.2">
      <c r="A33" s="7" t="s">
        <v>23</v>
      </c>
      <c r="B33" s="7" t="s">
        <v>10</v>
      </c>
      <c r="C33" s="14" t="s">
        <v>114</v>
      </c>
      <c r="D33" s="2">
        <v>0.25</v>
      </c>
    </row>
    <row r="34" spans="1:4" ht="15.75" customHeight="1" x14ac:dyDescent="0.2">
      <c r="A34" s="7" t="s">
        <v>105</v>
      </c>
      <c r="B34" s="7" t="s">
        <v>10</v>
      </c>
      <c r="D34" s="2">
        <v>3</v>
      </c>
    </row>
    <row r="35" spans="1:4" ht="15.75" customHeight="1" x14ac:dyDescent="0.2">
      <c r="A35" s="7" t="s">
        <v>74</v>
      </c>
      <c r="B35" s="7" t="s">
        <v>10</v>
      </c>
      <c r="C35" t="s">
        <v>80</v>
      </c>
      <c r="D35" s="2">
        <v>3</v>
      </c>
    </row>
    <row r="36" spans="1:4" ht="15.75" customHeight="1" x14ac:dyDescent="0.2">
      <c r="A36" s="7" t="s">
        <v>75</v>
      </c>
      <c r="B36" s="7" t="s">
        <v>10</v>
      </c>
      <c r="C36" t="s">
        <v>80</v>
      </c>
      <c r="D36" s="2">
        <v>8</v>
      </c>
    </row>
    <row r="37" spans="1:4" ht="15.75" customHeight="1" x14ac:dyDescent="0.2">
      <c r="A37" s="19" t="s">
        <v>20</v>
      </c>
      <c r="B37" s="19"/>
      <c r="C37" s="19"/>
      <c r="D37" s="3">
        <f>SUM(D29:D36)</f>
        <v>25.774999999999999</v>
      </c>
    </row>
    <row r="38" spans="1:4" ht="15.75" customHeight="1" x14ac:dyDescent="0.2">
      <c r="A38" s="18" t="s">
        <v>32</v>
      </c>
      <c r="B38" s="18"/>
      <c r="C38" s="18"/>
      <c r="D38" s="18"/>
    </row>
    <row r="39" spans="1:4" ht="12.75" x14ac:dyDescent="0.2">
      <c r="A39" s="34" t="s">
        <v>93</v>
      </c>
      <c r="B39" s="21"/>
      <c r="C39" s="21"/>
      <c r="D39" s="21"/>
    </row>
    <row r="40" spans="1:4" ht="15.75" customHeight="1" x14ac:dyDescent="0.2">
      <c r="A40" s="1" t="s">
        <v>5</v>
      </c>
      <c r="B40" s="1" t="s">
        <v>6</v>
      </c>
      <c r="C40" s="1" t="s">
        <v>7</v>
      </c>
      <c r="D40" s="1" t="s">
        <v>8</v>
      </c>
    </row>
    <row r="41" spans="1:4" ht="15.75" customHeight="1" x14ac:dyDescent="0.2">
      <c r="A41" s="7" t="s">
        <v>70</v>
      </c>
      <c r="B41" t="s">
        <v>65</v>
      </c>
      <c r="C41" s="14" t="s">
        <v>78</v>
      </c>
      <c r="D41" s="2">
        <v>7</v>
      </c>
    </row>
    <row r="42" spans="1:4" ht="15.75" customHeight="1" x14ac:dyDescent="0.2">
      <c r="A42" s="7" t="s">
        <v>71</v>
      </c>
      <c r="B42" t="s">
        <v>65</v>
      </c>
      <c r="C42" s="14" t="s">
        <v>78</v>
      </c>
      <c r="D42" s="2">
        <v>2.5000000000000001E-2</v>
      </c>
    </row>
    <row r="43" spans="1:4" ht="15.75" customHeight="1" x14ac:dyDescent="0.2">
      <c r="A43" s="7" t="s">
        <v>84</v>
      </c>
      <c r="B43" t="s">
        <v>65</v>
      </c>
      <c r="C43" s="14"/>
      <c r="D43" s="2">
        <v>0</v>
      </c>
    </row>
    <row r="44" spans="1:4" ht="15.75" customHeight="1" x14ac:dyDescent="0.2">
      <c r="A44" s="7" t="s">
        <v>22</v>
      </c>
      <c r="B44" s="7" t="s">
        <v>10</v>
      </c>
      <c r="C44" s="14" t="s">
        <v>114</v>
      </c>
      <c r="D44" s="2">
        <v>1.5</v>
      </c>
    </row>
    <row r="45" spans="1:4" ht="15.75" customHeight="1" x14ac:dyDescent="0.2">
      <c r="A45" s="7" t="s">
        <v>23</v>
      </c>
      <c r="B45" s="7" t="s">
        <v>10</v>
      </c>
      <c r="C45" s="14" t="s">
        <v>114</v>
      </c>
      <c r="D45" s="2">
        <v>0.25</v>
      </c>
    </row>
    <row r="46" spans="1:4" ht="15.75" customHeight="1" x14ac:dyDescent="0.2">
      <c r="A46" s="7" t="s">
        <v>105</v>
      </c>
      <c r="B46" s="7" t="s">
        <v>10</v>
      </c>
      <c r="D46" s="2">
        <v>3</v>
      </c>
    </row>
    <row r="47" spans="1:4" ht="15.75" customHeight="1" x14ac:dyDescent="0.2">
      <c r="A47" s="7" t="s">
        <v>74</v>
      </c>
      <c r="B47" s="7" t="s">
        <v>10</v>
      </c>
      <c r="C47" t="s">
        <v>80</v>
      </c>
      <c r="D47" s="2">
        <v>3</v>
      </c>
    </row>
    <row r="48" spans="1:4" ht="15.75" customHeight="1" x14ac:dyDescent="0.2">
      <c r="A48" s="7" t="s">
        <v>75</v>
      </c>
      <c r="B48" s="7" t="s">
        <v>10</v>
      </c>
      <c r="C48" t="s">
        <v>80</v>
      </c>
      <c r="D48" s="2">
        <v>8</v>
      </c>
    </row>
    <row r="49" spans="1:4" ht="15.75" customHeight="1" x14ac:dyDescent="0.2">
      <c r="A49" s="19" t="s">
        <v>20</v>
      </c>
      <c r="B49" s="19"/>
      <c r="C49" s="19"/>
      <c r="D49" s="3">
        <f>SUM(D41:D48)</f>
        <v>22.774999999999999</v>
      </c>
    </row>
    <row r="50" spans="1:4" ht="15.75" customHeight="1" x14ac:dyDescent="0.2">
      <c r="A50" s="18" t="s">
        <v>36</v>
      </c>
      <c r="B50" s="18"/>
      <c r="C50" s="18"/>
      <c r="D50" s="18"/>
    </row>
    <row r="51" spans="1:4" ht="12.75" x14ac:dyDescent="0.2">
      <c r="A51" s="34" t="s">
        <v>94</v>
      </c>
      <c r="B51" s="21"/>
      <c r="C51" s="21"/>
      <c r="D51" s="21"/>
    </row>
    <row r="52" spans="1:4" ht="15.75" customHeight="1" x14ac:dyDescent="0.2">
      <c r="A52" s="1" t="s">
        <v>5</v>
      </c>
      <c r="B52" s="1" t="s">
        <v>6</v>
      </c>
      <c r="C52" s="1" t="s">
        <v>7</v>
      </c>
      <c r="D52" s="1" t="s">
        <v>8</v>
      </c>
    </row>
    <row r="53" spans="1:4" ht="15.75" customHeight="1" x14ac:dyDescent="0.2">
      <c r="A53" s="7" t="s">
        <v>70</v>
      </c>
      <c r="B53" t="s">
        <v>65</v>
      </c>
      <c r="C53" s="14" t="s">
        <v>78</v>
      </c>
      <c r="D53" s="2">
        <v>7</v>
      </c>
    </row>
    <row r="54" spans="1:4" ht="15.75" customHeight="1" x14ac:dyDescent="0.2">
      <c r="A54" s="7" t="s">
        <v>71</v>
      </c>
      <c r="B54" t="s">
        <v>65</v>
      </c>
      <c r="C54" s="14" t="s">
        <v>78</v>
      </c>
      <c r="D54" s="2">
        <v>2.5000000000000001E-2</v>
      </c>
    </row>
    <row r="55" spans="1:4" ht="15.75" customHeight="1" x14ac:dyDescent="0.2">
      <c r="A55" s="7" t="s">
        <v>22</v>
      </c>
      <c r="B55" s="7" t="s">
        <v>10</v>
      </c>
      <c r="C55" s="14" t="s">
        <v>114</v>
      </c>
      <c r="D55" s="2">
        <v>1.5</v>
      </c>
    </row>
    <row r="56" spans="1:4" ht="15.75" customHeight="1" x14ac:dyDescent="0.2">
      <c r="A56" s="7" t="s">
        <v>23</v>
      </c>
      <c r="B56" s="7" t="s">
        <v>10</v>
      </c>
      <c r="C56" s="14" t="s">
        <v>114</v>
      </c>
      <c r="D56" s="2">
        <v>0.25</v>
      </c>
    </row>
    <row r="57" spans="1:4" ht="15.75" customHeight="1" x14ac:dyDescent="0.2">
      <c r="A57" s="7" t="s">
        <v>105</v>
      </c>
      <c r="B57" s="7" t="s">
        <v>10</v>
      </c>
      <c r="D57" s="2">
        <v>3</v>
      </c>
    </row>
    <row r="58" spans="1:4" ht="15.75" customHeight="1" x14ac:dyDescent="0.2">
      <c r="A58" s="7" t="s">
        <v>74</v>
      </c>
      <c r="B58" s="7" t="s">
        <v>10</v>
      </c>
      <c r="C58" t="s">
        <v>80</v>
      </c>
      <c r="D58" s="2">
        <v>3</v>
      </c>
    </row>
    <row r="59" spans="1:4" ht="15.75" customHeight="1" x14ac:dyDescent="0.2">
      <c r="A59" s="7" t="s">
        <v>88</v>
      </c>
      <c r="B59" s="7" t="s">
        <v>10</v>
      </c>
      <c r="C59" t="s">
        <v>80</v>
      </c>
      <c r="D59" s="2">
        <v>5</v>
      </c>
    </row>
    <row r="60" spans="1:4" ht="15.75" customHeight="1" x14ac:dyDescent="0.2">
      <c r="A60" s="4" t="s">
        <v>82</v>
      </c>
      <c r="B60" s="4" t="s">
        <v>10</v>
      </c>
      <c r="C60" s="4" t="s">
        <v>83</v>
      </c>
      <c r="D60" s="2">
        <v>4</v>
      </c>
    </row>
    <row r="61" spans="1:4" ht="15.75" customHeight="1" x14ac:dyDescent="0.2">
      <c r="A61" s="4" t="s">
        <v>81</v>
      </c>
      <c r="B61" s="4" t="s">
        <v>10</v>
      </c>
      <c r="C61" t="s">
        <v>80</v>
      </c>
      <c r="D61" s="2">
        <v>2.5</v>
      </c>
    </row>
    <row r="62" spans="1:4" ht="15.75" customHeight="1" x14ac:dyDescent="0.2">
      <c r="A62" s="4"/>
      <c r="B62" s="4"/>
      <c r="C62" s="4"/>
      <c r="D62" s="2"/>
    </row>
    <row r="63" spans="1:4" ht="15.75" customHeight="1" x14ac:dyDescent="0.2">
      <c r="A63" s="19" t="s">
        <v>20</v>
      </c>
      <c r="B63" s="19"/>
      <c r="C63" s="19"/>
      <c r="D63" s="3">
        <f>SUM(D53:D62)</f>
        <v>26.274999999999999</v>
      </c>
    </row>
    <row r="64" spans="1:4" ht="15.75" customHeight="1" x14ac:dyDescent="0.2">
      <c r="A64" s="18" t="s">
        <v>42</v>
      </c>
      <c r="B64" s="18"/>
      <c r="C64" s="18"/>
      <c r="D64" s="18"/>
    </row>
    <row r="65" spans="1:4" ht="12.75" x14ac:dyDescent="0.2">
      <c r="A65" s="34" t="s">
        <v>95</v>
      </c>
      <c r="B65" s="21"/>
      <c r="C65" s="21"/>
      <c r="D65" s="21"/>
    </row>
    <row r="66" spans="1:4" ht="15.75" customHeight="1" x14ac:dyDescent="0.2">
      <c r="A66" s="1" t="s">
        <v>5</v>
      </c>
      <c r="B66" s="1" t="s">
        <v>6</v>
      </c>
      <c r="C66" s="1" t="s">
        <v>7</v>
      </c>
      <c r="D66" s="1" t="s">
        <v>8</v>
      </c>
    </row>
    <row r="67" spans="1:4" ht="15.75" customHeight="1" x14ac:dyDescent="0.2">
      <c r="A67" s="7" t="s">
        <v>70</v>
      </c>
      <c r="B67" t="s">
        <v>65</v>
      </c>
      <c r="C67" s="14" t="s">
        <v>78</v>
      </c>
      <c r="D67" s="2">
        <v>7</v>
      </c>
    </row>
    <row r="68" spans="1:4" ht="15.75" customHeight="1" x14ac:dyDescent="0.2">
      <c r="A68" s="7" t="s">
        <v>71</v>
      </c>
      <c r="B68" t="s">
        <v>65</v>
      </c>
      <c r="C68" s="14" t="s">
        <v>78</v>
      </c>
      <c r="D68" s="2">
        <v>2.5000000000000001E-2</v>
      </c>
    </row>
    <row r="69" spans="1:4" ht="15.75" customHeight="1" x14ac:dyDescent="0.2">
      <c r="A69" s="7" t="s">
        <v>86</v>
      </c>
      <c r="B69" t="s">
        <v>65</v>
      </c>
      <c r="C69" s="14" t="s">
        <v>78</v>
      </c>
      <c r="D69" s="2">
        <v>3</v>
      </c>
    </row>
    <row r="70" spans="1:4" ht="15.75" customHeight="1" x14ac:dyDescent="0.2">
      <c r="A70" s="7" t="s">
        <v>22</v>
      </c>
      <c r="B70" s="7" t="s">
        <v>10</v>
      </c>
      <c r="C70" s="14" t="s">
        <v>114</v>
      </c>
      <c r="D70" s="2">
        <v>1.5</v>
      </c>
    </row>
    <row r="71" spans="1:4" ht="15.75" customHeight="1" x14ac:dyDescent="0.2">
      <c r="A71" s="7" t="s">
        <v>23</v>
      </c>
      <c r="B71" s="7" t="s">
        <v>10</v>
      </c>
      <c r="C71" s="14" t="s">
        <v>114</v>
      </c>
      <c r="D71" s="2">
        <v>0.25</v>
      </c>
    </row>
    <row r="72" spans="1:4" ht="15.75" customHeight="1" x14ac:dyDescent="0.2">
      <c r="A72" s="7" t="s">
        <v>105</v>
      </c>
      <c r="B72" s="7" t="s">
        <v>10</v>
      </c>
      <c r="D72" s="2">
        <v>3</v>
      </c>
    </row>
    <row r="73" spans="1:4" ht="15.75" customHeight="1" x14ac:dyDescent="0.2">
      <c r="A73" s="7" t="s">
        <v>88</v>
      </c>
      <c r="B73" s="7" t="s">
        <v>10</v>
      </c>
      <c r="C73" t="s">
        <v>80</v>
      </c>
      <c r="D73" s="2">
        <v>10</v>
      </c>
    </row>
    <row r="74" spans="1:4" ht="15.75" customHeight="1" x14ac:dyDescent="0.2">
      <c r="A74" s="7" t="s">
        <v>75</v>
      </c>
      <c r="B74" s="7" t="s">
        <v>10</v>
      </c>
      <c r="C74" t="s">
        <v>80</v>
      </c>
      <c r="D74" s="2">
        <v>8</v>
      </c>
    </row>
    <row r="75" spans="1:4" ht="15.75" customHeight="1" x14ac:dyDescent="0.2">
      <c r="A75" s="19" t="s">
        <v>20</v>
      </c>
      <c r="B75" s="19"/>
      <c r="C75" s="19"/>
      <c r="D75" s="3">
        <f>SUM(D67:D74)</f>
        <v>32.774999999999999</v>
      </c>
    </row>
    <row r="76" spans="1:4" ht="15.75" customHeight="1" x14ac:dyDescent="0.2">
      <c r="A76" s="18" t="s">
        <v>46</v>
      </c>
      <c r="B76" s="21"/>
      <c r="C76" s="21"/>
      <c r="D76" s="21"/>
    </row>
    <row r="77" spans="1:4" ht="12.75" x14ac:dyDescent="0.2">
      <c r="A77" s="34" t="s">
        <v>96</v>
      </c>
      <c r="B77" s="21"/>
      <c r="C77" s="21"/>
      <c r="D77" s="21"/>
    </row>
    <row r="78" spans="1:4" ht="15.75" customHeight="1" x14ac:dyDescent="0.2">
      <c r="A78" s="1" t="s">
        <v>5</v>
      </c>
      <c r="B78" s="1" t="s">
        <v>6</v>
      </c>
      <c r="C78" s="1" t="s">
        <v>7</v>
      </c>
      <c r="D78" s="1" t="s">
        <v>8</v>
      </c>
    </row>
    <row r="79" spans="1:4" ht="15.75" customHeight="1" x14ac:dyDescent="0.2">
      <c r="A79" s="7" t="s">
        <v>70</v>
      </c>
      <c r="B79" t="s">
        <v>65</v>
      </c>
      <c r="C79" s="14" t="s">
        <v>78</v>
      </c>
      <c r="D79" s="2">
        <v>7</v>
      </c>
    </row>
    <row r="80" spans="1:4" ht="15.75" customHeight="1" x14ac:dyDescent="0.2">
      <c r="A80" s="7" t="s">
        <v>71</v>
      </c>
      <c r="B80" t="s">
        <v>65</v>
      </c>
      <c r="C80" s="14" t="s">
        <v>78</v>
      </c>
      <c r="D80" s="2">
        <v>2.5000000000000001E-2</v>
      </c>
    </row>
    <row r="81" spans="1:4" ht="15.75" customHeight="1" x14ac:dyDescent="0.2">
      <c r="A81" s="7" t="s">
        <v>100</v>
      </c>
      <c r="B81" s="7" t="s">
        <v>65</v>
      </c>
      <c r="C81" s="14" t="s">
        <v>78</v>
      </c>
      <c r="D81" s="2">
        <v>5</v>
      </c>
    </row>
    <row r="82" spans="1:4" ht="15.75" customHeight="1" x14ac:dyDescent="0.2">
      <c r="A82" s="7" t="s">
        <v>22</v>
      </c>
      <c r="B82" s="7" t="s">
        <v>10</v>
      </c>
      <c r="C82" s="14" t="s">
        <v>114</v>
      </c>
      <c r="D82" s="2">
        <v>1.5</v>
      </c>
    </row>
    <row r="83" spans="1:4" ht="15.75" customHeight="1" x14ac:dyDescent="0.2">
      <c r="A83" s="7" t="s">
        <v>23</v>
      </c>
      <c r="B83" s="7" t="s">
        <v>10</v>
      </c>
      <c r="C83" s="14" t="s">
        <v>114</v>
      </c>
      <c r="D83" s="2">
        <v>0.25</v>
      </c>
    </row>
    <row r="84" spans="1:4" ht="15.75" customHeight="1" x14ac:dyDescent="0.2">
      <c r="A84" s="7" t="s">
        <v>105</v>
      </c>
      <c r="B84" s="7" t="s">
        <v>10</v>
      </c>
      <c r="D84" s="2">
        <v>3</v>
      </c>
    </row>
    <row r="85" spans="1:4" ht="15.75" customHeight="1" x14ac:dyDescent="0.2">
      <c r="A85" s="7" t="s">
        <v>74</v>
      </c>
      <c r="B85" s="7" t="s">
        <v>10</v>
      </c>
      <c r="C85" t="s">
        <v>80</v>
      </c>
      <c r="D85" s="2">
        <v>3</v>
      </c>
    </row>
    <row r="86" spans="1:4" ht="15.75" customHeight="1" x14ac:dyDescent="0.2">
      <c r="A86" s="7" t="s">
        <v>75</v>
      </c>
      <c r="B86" s="7" t="s">
        <v>10</v>
      </c>
      <c r="C86" t="s">
        <v>80</v>
      </c>
      <c r="D86" s="2">
        <v>8</v>
      </c>
    </row>
    <row r="87" spans="1:4" ht="15.75" customHeight="1" x14ac:dyDescent="0.2">
      <c r="A87" s="19" t="s">
        <v>20</v>
      </c>
      <c r="B87" s="19"/>
      <c r="C87" s="19"/>
      <c r="D87" s="3">
        <f>SUM(D79:D86)</f>
        <v>27.774999999999999</v>
      </c>
    </row>
    <row r="88" spans="1:4" ht="15.75" customHeight="1" x14ac:dyDescent="0.2">
      <c r="A88" s="18" t="s">
        <v>49</v>
      </c>
      <c r="B88" s="21"/>
      <c r="C88" s="21"/>
      <c r="D88" s="21"/>
    </row>
    <row r="89" spans="1:4" ht="12.75" x14ac:dyDescent="0.2">
      <c r="A89" s="34" t="s">
        <v>97</v>
      </c>
      <c r="B89" s="21"/>
      <c r="C89" s="21"/>
      <c r="D89" s="21"/>
    </row>
    <row r="90" spans="1:4" ht="15.75" customHeight="1" x14ac:dyDescent="0.2">
      <c r="A90" s="1" t="s">
        <v>5</v>
      </c>
      <c r="B90" s="1" t="s">
        <v>6</v>
      </c>
      <c r="C90" s="1" t="s">
        <v>7</v>
      </c>
      <c r="D90" s="1" t="s">
        <v>8</v>
      </c>
    </row>
    <row r="91" spans="1:4" ht="15.75" customHeight="1" x14ac:dyDescent="0.2">
      <c r="A91" s="7" t="s">
        <v>70</v>
      </c>
      <c r="B91" t="s">
        <v>65</v>
      </c>
      <c r="C91" s="14" t="s">
        <v>78</v>
      </c>
      <c r="D91" s="2">
        <v>7</v>
      </c>
    </row>
    <row r="92" spans="1:4" ht="15.75" customHeight="1" x14ac:dyDescent="0.2">
      <c r="A92" s="7" t="s">
        <v>71</v>
      </c>
      <c r="B92" t="s">
        <v>65</v>
      </c>
      <c r="C92" s="14" t="s">
        <v>78</v>
      </c>
      <c r="D92" s="2">
        <v>2.5000000000000001E-2</v>
      </c>
    </row>
    <row r="93" spans="1:4" ht="15.75" customHeight="1" x14ac:dyDescent="0.2">
      <c r="A93" s="7" t="s">
        <v>85</v>
      </c>
      <c r="B93" t="s">
        <v>65</v>
      </c>
      <c r="C93" s="14" t="s">
        <v>78</v>
      </c>
      <c r="D93" s="2">
        <v>2</v>
      </c>
    </row>
    <row r="94" spans="1:4" ht="15.75" customHeight="1" x14ac:dyDescent="0.2">
      <c r="A94" s="7" t="s">
        <v>22</v>
      </c>
      <c r="B94" s="7" t="s">
        <v>10</v>
      </c>
      <c r="C94" s="14" t="s">
        <v>114</v>
      </c>
      <c r="D94" s="2">
        <v>0.5</v>
      </c>
    </row>
    <row r="95" spans="1:4" ht="15.75" customHeight="1" x14ac:dyDescent="0.2">
      <c r="A95" s="7" t="s">
        <v>23</v>
      </c>
      <c r="B95" s="7" t="s">
        <v>10</v>
      </c>
      <c r="C95" s="14" t="s">
        <v>114</v>
      </c>
      <c r="D95" s="2">
        <v>0.25</v>
      </c>
    </row>
    <row r="96" spans="1:4" ht="15.75" customHeight="1" x14ac:dyDescent="0.2">
      <c r="A96" s="7" t="s">
        <v>105</v>
      </c>
      <c r="B96" s="7" t="s">
        <v>10</v>
      </c>
      <c r="D96" s="2">
        <v>3</v>
      </c>
    </row>
    <row r="97" spans="1:4" ht="15.75" customHeight="1" x14ac:dyDescent="0.2">
      <c r="A97" s="7" t="s">
        <v>74</v>
      </c>
      <c r="B97" s="7" t="s">
        <v>10</v>
      </c>
      <c r="C97" t="s">
        <v>80</v>
      </c>
      <c r="D97" s="2">
        <v>3</v>
      </c>
    </row>
    <row r="98" spans="1:4" ht="15.75" customHeight="1" x14ac:dyDescent="0.2">
      <c r="A98" s="7" t="s">
        <v>101</v>
      </c>
      <c r="B98" s="7" t="s">
        <v>10</v>
      </c>
      <c r="C98" t="s">
        <v>80</v>
      </c>
      <c r="D98" s="2">
        <v>15</v>
      </c>
    </row>
    <row r="99" spans="1:4" ht="15.75" customHeight="1" x14ac:dyDescent="0.2">
      <c r="A99" s="19" t="s">
        <v>20</v>
      </c>
      <c r="B99" s="20"/>
      <c r="C99" s="20"/>
      <c r="D99" s="3">
        <f>SUM(D91:D98)</f>
        <v>30.774999999999999</v>
      </c>
    </row>
    <row r="100" spans="1:4" ht="15.75" customHeight="1" x14ac:dyDescent="0.2">
      <c r="A100" s="18" t="s">
        <v>53</v>
      </c>
      <c r="B100" s="21"/>
      <c r="C100" s="21"/>
      <c r="D100" s="21"/>
    </row>
    <row r="101" spans="1:4" ht="12.75" x14ac:dyDescent="0.2">
      <c r="A101" s="34" t="s">
        <v>98</v>
      </c>
      <c r="B101" s="21"/>
      <c r="C101" s="21"/>
      <c r="D101" s="21"/>
    </row>
    <row r="102" spans="1:4" ht="15.75" customHeight="1" x14ac:dyDescent="0.2">
      <c r="A102" s="1" t="s">
        <v>5</v>
      </c>
      <c r="B102" s="1" t="s">
        <v>6</v>
      </c>
      <c r="C102" s="1" t="s">
        <v>7</v>
      </c>
      <c r="D102" s="1" t="s">
        <v>8</v>
      </c>
    </row>
    <row r="103" spans="1:4" ht="15.75" customHeight="1" x14ac:dyDescent="0.2">
      <c r="A103" s="7" t="s">
        <v>70</v>
      </c>
      <c r="B103" t="s">
        <v>65</v>
      </c>
      <c r="C103" s="14" t="s">
        <v>78</v>
      </c>
      <c r="D103" s="2">
        <v>7</v>
      </c>
    </row>
    <row r="104" spans="1:4" ht="15.75" customHeight="1" x14ac:dyDescent="0.2">
      <c r="A104" s="7" t="s">
        <v>71</v>
      </c>
      <c r="B104" t="s">
        <v>65</v>
      </c>
      <c r="C104" s="14" t="s">
        <v>78</v>
      </c>
      <c r="D104" s="2">
        <v>2.5000000000000001E-2</v>
      </c>
    </row>
    <row r="105" spans="1:4" ht="15.75" customHeight="1" x14ac:dyDescent="0.2">
      <c r="A105" s="7" t="s">
        <v>22</v>
      </c>
      <c r="B105" s="7" t="s">
        <v>10</v>
      </c>
      <c r="C105" s="14" t="s">
        <v>114</v>
      </c>
      <c r="D105" s="2">
        <v>1.5</v>
      </c>
    </row>
    <row r="106" spans="1:4" ht="15.75" customHeight="1" x14ac:dyDescent="0.2">
      <c r="A106" s="7" t="s">
        <v>23</v>
      </c>
      <c r="B106" s="7" t="s">
        <v>10</v>
      </c>
      <c r="C106" s="14" t="s">
        <v>114</v>
      </c>
      <c r="D106" s="2">
        <v>0.25</v>
      </c>
    </row>
    <row r="107" spans="1:4" ht="15.75" customHeight="1" x14ac:dyDescent="0.2">
      <c r="A107" s="7" t="s">
        <v>105</v>
      </c>
      <c r="B107" s="7" t="s">
        <v>10</v>
      </c>
      <c r="D107" s="2">
        <v>3</v>
      </c>
    </row>
    <row r="108" spans="1:4" ht="15.75" customHeight="1" x14ac:dyDescent="0.2">
      <c r="A108" s="7" t="s">
        <v>74</v>
      </c>
      <c r="B108" s="7" t="s">
        <v>10</v>
      </c>
      <c r="C108" t="s">
        <v>80</v>
      </c>
      <c r="D108" s="2">
        <v>8</v>
      </c>
    </row>
    <row r="109" spans="1:4" ht="15.75" customHeight="1" x14ac:dyDescent="0.2">
      <c r="A109" s="7" t="s">
        <v>102</v>
      </c>
      <c r="B109" s="7" t="s">
        <v>10</v>
      </c>
      <c r="C109" t="s">
        <v>80</v>
      </c>
      <c r="D109" s="2">
        <v>5</v>
      </c>
    </row>
    <row r="110" spans="1:4" ht="15.75" customHeight="1" x14ac:dyDescent="0.2">
      <c r="A110" s="19" t="s">
        <v>20</v>
      </c>
      <c r="B110" s="20"/>
      <c r="C110" s="20"/>
      <c r="D110" s="3">
        <f>SUM(D103:D109)</f>
        <v>24.774999999999999</v>
      </c>
    </row>
    <row r="111" spans="1:4" ht="15.75" customHeight="1" x14ac:dyDescent="0.2">
      <c r="A111" s="18" t="s">
        <v>55</v>
      </c>
      <c r="B111" s="21"/>
      <c r="C111" s="21"/>
      <c r="D111" s="21"/>
    </row>
    <row r="112" spans="1:4" ht="12.75" x14ac:dyDescent="0.2">
      <c r="A112" s="34" t="s">
        <v>99</v>
      </c>
      <c r="B112" s="21"/>
      <c r="C112" s="21"/>
      <c r="D112" s="21"/>
    </row>
    <row r="113" spans="1:4" ht="15.75" customHeight="1" x14ac:dyDescent="0.2">
      <c r="A113" s="1" t="s">
        <v>5</v>
      </c>
      <c r="B113" s="1" t="s">
        <v>6</v>
      </c>
      <c r="C113" s="1" t="s">
        <v>56</v>
      </c>
      <c r="D113" s="1" t="s">
        <v>8</v>
      </c>
    </row>
    <row r="114" spans="1:4" ht="15.75" customHeight="1" x14ac:dyDescent="0.2">
      <c r="A114" s="7" t="s">
        <v>70</v>
      </c>
      <c r="B114" t="s">
        <v>65</v>
      </c>
      <c r="C114" s="14" t="s">
        <v>78</v>
      </c>
      <c r="D114" s="2">
        <v>7</v>
      </c>
    </row>
    <row r="115" spans="1:4" ht="15.75" customHeight="1" x14ac:dyDescent="0.2">
      <c r="A115" s="7" t="s">
        <v>105</v>
      </c>
      <c r="B115" s="7" t="s">
        <v>10</v>
      </c>
      <c r="D115" s="2">
        <v>3</v>
      </c>
    </row>
    <row r="116" spans="1:4" ht="15.75" customHeight="1" x14ac:dyDescent="0.2">
      <c r="A116" s="7" t="s">
        <v>74</v>
      </c>
      <c r="B116" s="7" t="s">
        <v>10</v>
      </c>
      <c r="C116" t="s">
        <v>80</v>
      </c>
      <c r="D116" s="2">
        <v>3</v>
      </c>
    </row>
    <row r="117" spans="1:4" ht="15.75" customHeight="1" x14ac:dyDescent="0.2">
      <c r="A117" s="7" t="s">
        <v>103</v>
      </c>
      <c r="B117" s="7" t="s">
        <v>10</v>
      </c>
      <c r="C117" t="s">
        <v>80</v>
      </c>
      <c r="D117" s="2">
        <v>8</v>
      </c>
    </row>
    <row r="118" spans="1:4" ht="15.75" customHeight="1" x14ac:dyDescent="0.2">
      <c r="A118" s="7" t="s">
        <v>104</v>
      </c>
      <c r="B118" s="7" t="s">
        <v>10</v>
      </c>
      <c r="C118" t="s">
        <v>80</v>
      </c>
      <c r="D118" s="2">
        <v>3</v>
      </c>
    </row>
    <row r="119" spans="1:4" ht="15.75" customHeight="1" x14ac:dyDescent="0.2">
      <c r="A119" s="19" t="s">
        <v>20</v>
      </c>
      <c r="B119" s="20"/>
      <c r="C119" s="20"/>
      <c r="D119" s="3">
        <f>SUM(D114:D118)</f>
        <v>24</v>
      </c>
    </row>
    <row r="120" spans="1:4" ht="15.75" customHeight="1" x14ac:dyDescent="0.2">
      <c r="A120" s="8" t="s">
        <v>59</v>
      </c>
      <c r="B120" s="5">
        <f>SUMIF(B5:B118,"Coursework",D5:D118)</f>
        <v>88.300000000000011</v>
      </c>
      <c r="C120" s="8" t="s">
        <v>60</v>
      </c>
      <c r="D120" s="5">
        <f>SUMIF(B6:B119,"Project",D6:D119)</f>
        <v>221</v>
      </c>
    </row>
    <row r="121" spans="1:4" ht="15.75" customHeight="1" x14ac:dyDescent="0.2">
      <c r="A121" s="33" t="s">
        <v>61</v>
      </c>
      <c r="B121" s="20"/>
      <c r="C121" s="20"/>
      <c r="D121" s="5">
        <f>B120+D120</f>
        <v>309.3</v>
      </c>
    </row>
    <row r="122" spans="1:4" ht="15.75" customHeight="1" x14ac:dyDescent="0.2">
      <c r="A122" s="33" t="s">
        <v>62</v>
      </c>
      <c r="B122" s="20"/>
      <c r="C122" s="20"/>
      <c r="D122" s="5">
        <f>SUM(D121/13)</f>
        <v>23.792307692307695</v>
      </c>
    </row>
  </sheetData>
  <mergeCells count="35">
    <mergeCell ref="A65:D65"/>
    <mergeCell ref="A77:D77"/>
    <mergeCell ref="A89:D89"/>
    <mergeCell ref="A101:D101"/>
    <mergeCell ref="A112:D112"/>
    <mergeCell ref="A4:D4"/>
    <mergeCell ref="A15:D15"/>
    <mergeCell ref="A27:D27"/>
    <mergeCell ref="A39:D39"/>
    <mergeCell ref="A51:D51"/>
    <mergeCell ref="A75:C75"/>
    <mergeCell ref="A119:C119"/>
    <mergeCell ref="A121:C121"/>
    <mergeCell ref="A87:C87"/>
    <mergeCell ref="A88:D88"/>
    <mergeCell ref="A99:C99"/>
    <mergeCell ref="A100:D100"/>
    <mergeCell ref="A110:C110"/>
    <mergeCell ref="A111:D111"/>
    <mergeCell ref="A122:C122"/>
    <mergeCell ref="A1:B1"/>
    <mergeCell ref="C1:D1"/>
    <mergeCell ref="A2:B2"/>
    <mergeCell ref="C2:D2"/>
    <mergeCell ref="A76:D76"/>
    <mergeCell ref="A3:D3"/>
    <mergeCell ref="A13:C13"/>
    <mergeCell ref="A14:D14"/>
    <mergeCell ref="A26:D26"/>
    <mergeCell ref="A37:C37"/>
    <mergeCell ref="A38:D38"/>
    <mergeCell ref="A49:C49"/>
    <mergeCell ref="A50:D50"/>
    <mergeCell ref="A63:C63"/>
    <mergeCell ref="A64:D64"/>
  </mergeCells>
  <hyperlinks>
    <hyperlink ref="C9" r:id="rId1" xr:uid="{8E8EE4EA-EF77-4B3F-AB70-7027DAF369B0}"/>
    <hyperlink ref="C6" r:id="rId2" xr:uid="{90C88ADE-BCD1-4BE7-BB14-FCD6642A7078}"/>
    <hyperlink ref="C8" r:id="rId3" xr:uid="{0F24B5BD-3621-4F86-9E60-4DC1D6F2CC65}"/>
    <hyperlink ref="C7" r:id="rId4" xr:uid="{7CEC157A-ECA1-4FCD-91BB-30F4B6CBB50D}"/>
    <hyperlink ref="C18" r:id="rId5" xr:uid="{16412A3C-5D31-4EAA-8243-F0360C0ECB58}"/>
    <hyperlink ref="C17" r:id="rId6" xr:uid="{A0CD2161-66FC-49C1-B736-F4EBBA958C48}"/>
    <hyperlink ref="C30" r:id="rId7" xr:uid="{899ABBEF-1909-47BA-A1DA-71A05CB7A1BC}"/>
    <hyperlink ref="C29" r:id="rId8" xr:uid="{C24CC043-A788-45C2-814B-DA719296E3FD}"/>
    <hyperlink ref="C42" r:id="rId9" xr:uid="{218418F7-DDD3-4E6A-9B5B-AEA533E2E431}"/>
    <hyperlink ref="C41" r:id="rId10" xr:uid="{6E046633-BA9A-407A-8253-C38B2E630702}"/>
    <hyperlink ref="C68" r:id="rId11" xr:uid="{0668DED2-D360-4093-875A-720135BF47C2}"/>
    <hyperlink ref="C67" r:id="rId12" xr:uid="{34437964-0B8E-4ADA-AFA5-16ABF8466CA3}"/>
    <hyperlink ref="C80" r:id="rId13" xr:uid="{281362BF-C084-4EB1-BE88-D6845779B14A}"/>
    <hyperlink ref="C79" r:id="rId14" xr:uid="{E394AB17-781A-4FD9-9138-DCEE0FC67C34}"/>
    <hyperlink ref="C92" r:id="rId15" xr:uid="{1196FD55-2443-4B18-B5D1-4D615F357C46}"/>
    <hyperlink ref="C91" r:id="rId16" xr:uid="{E725BF03-FD86-463F-B04D-43E609B7FEEC}"/>
    <hyperlink ref="C104" r:id="rId17" xr:uid="{CAA6B71B-F499-498F-8950-0090A2BACA5E}"/>
    <hyperlink ref="C103" r:id="rId18" xr:uid="{89ADCE86-6C1D-427C-AFBE-6E63FEBA4913}"/>
    <hyperlink ref="C114" r:id="rId19" xr:uid="{15278E1B-6585-4CF5-BC2E-BC3876961A24}"/>
    <hyperlink ref="C54" r:id="rId20" xr:uid="{3FC1A1C7-B8E8-44CE-B578-FDBD55136FEE}"/>
    <hyperlink ref="C53" r:id="rId21" xr:uid="{ECB2CB7F-2893-4091-9306-2AA7FF11DAA5}"/>
    <hyperlink ref="C93" r:id="rId22" xr:uid="{5C401997-5CAA-4CB6-BCF4-206817383DBE}"/>
    <hyperlink ref="C69" r:id="rId23" xr:uid="{C6EF5139-FE68-4C22-8FA5-1451D6142580}"/>
    <hyperlink ref="C31" r:id="rId24" xr:uid="{20AE25AC-91C4-4C0E-AEF2-7825159441AD}"/>
    <hyperlink ref="C81" r:id="rId25" xr:uid="{CCDD948E-2246-49D5-9F5E-7848276C59AC}"/>
    <hyperlink ref="C11" r:id="rId26" xr:uid="{F40353E3-516F-404C-8A7D-8F656FAC054F}"/>
    <hyperlink ref="C12" r:id="rId27" xr:uid="{1234CA90-AEA5-4A79-B864-E299D5F0F6A9}"/>
    <hyperlink ref="C22" r:id="rId28" xr:uid="{7A7A180D-5E6A-4469-B1BD-C220B158B6F1}"/>
    <hyperlink ref="C23" r:id="rId29" xr:uid="{48575C57-27AD-4A85-8023-C562DB802818}"/>
    <hyperlink ref="C19" r:id="rId30" xr:uid="{BBF500FD-40E9-4D34-BD30-00022A5ED4A8}"/>
    <hyperlink ref="C20" r:id="rId31" xr:uid="{0E2F8B66-3CAE-4A65-8F9E-3F864E35D8C4}"/>
    <hyperlink ref="C32:C33" r:id="rId32" display="OneDrive" xr:uid="{AEA5C480-373A-4060-B958-024C366F84CA}"/>
    <hyperlink ref="C44:C45" r:id="rId33" display="OneDrive" xr:uid="{0C98D289-0F6B-41B5-9EDB-6C674710ECF7}"/>
    <hyperlink ref="C55:C56" r:id="rId34" display="OneDrive" xr:uid="{B0C2F887-32AE-48AD-A24A-8B6DA3025104}"/>
    <hyperlink ref="C70:C71" r:id="rId35" display="OneDrive" xr:uid="{79C9D89D-FDDE-4DB8-9C39-A506969173A9}"/>
    <hyperlink ref="C82:C83" r:id="rId36" display="OneDrive" xr:uid="{5FFD7C74-C156-48CB-AFFC-BDB73F3C9937}"/>
    <hyperlink ref="C94:C95" r:id="rId37" display="OneDrive" xr:uid="{BB4D3449-79B1-4EB0-B8B6-08C2EAFD0E9C}"/>
    <hyperlink ref="C105:C106" r:id="rId38" display="OneDrive" xr:uid="{0D786F42-496B-46BB-8BB3-963548C7069A}"/>
  </hyperlinks>
  <pageMargins left="0.75000000000000011" right="0.75000000000000011" top="1" bottom="1" header="0.5" footer="0.5"/>
  <pageSetup paperSize="9" scale="50" orientation="portrait" horizontalDpi="4294967292" verticalDpi="4294967292" r:id="rId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FED8-94DF-9F48-A87B-6D43F047165E}">
  <dimension ref="A1:D105"/>
  <sheetViews>
    <sheetView workbookViewId="0">
      <selection activeCell="B107" sqref="B107"/>
    </sheetView>
  </sheetViews>
  <sheetFormatPr defaultColWidth="14.42578125" defaultRowHeight="15.75" customHeight="1" x14ac:dyDescent="0.2"/>
  <cols>
    <col min="1" max="1" width="26.42578125" customWidth="1"/>
    <col min="2" max="2" width="25.42578125" customWidth="1"/>
    <col min="3" max="3" width="26.140625" customWidth="1"/>
    <col min="4" max="4" width="20" customWidth="1"/>
  </cols>
  <sheetData>
    <row r="1" spans="1:4" ht="15.75" customHeight="1" x14ac:dyDescent="0.25">
      <c r="A1" s="26" t="s">
        <v>0</v>
      </c>
      <c r="B1" s="27"/>
      <c r="C1" s="22" t="s">
        <v>1</v>
      </c>
      <c r="D1" s="23"/>
    </row>
    <row r="2" spans="1:4" ht="15.75" customHeight="1" x14ac:dyDescent="0.2">
      <c r="A2" s="28" t="s">
        <v>66</v>
      </c>
      <c r="B2" s="29"/>
      <c r="C2" s="24" t="s">
        <v>67</v>
      </c>
      <c r="D2" s="25"/>
    </row>
    <row r="3" spans="1:4" ht="15.75" customHeight="1" x14ac:dyDescent="0.2">
      <c r="A3" s="18" t="s">
        <v>4</v>
      </c>
      <c r="B3" s="21"/>
      <c r="C3" s="21"/>
      <c r="D3" s="21"/>
    </row>
    <row r="4" spans="1:4" ht="15.75" customHeight="1" x14ac:dyDescent="0.2">
      <c r="A4" s="1" t="s">
        <v>5</v>
      </c>
      <c r="B4" s="1" t="s">
        <v>6</v>
      </c>
      <c r="C4" s="1" t="s">
        <v>7</v>
      </c>
      <c r="D4" s="1" t="s">
        <v>8</v>
      </c>
    </row>
    <row r="5" spans="1:4" ht="15.75" customHeight="1" x14ac:dyDescent="0.2">
      <c r="A5" s="7" t="s">
        <v>9</v>
      </c>
      <c r="B5" s="7" t="s">
        <v>10</v>
      </c>
      <c r="C5" s="6" t="s">
        <v>11</v>
      </c>
      <c r="D5" s="9">
        <v>0</v>
      </c>
    </row>
    <row r="6" spans="1:4" ht="15.75" customHeight="1" x14ac:dyDescent="0.2">
      <c r="A6" s="7" t="s">
        <v>12</v>
      </c>
      <c r="B6" s="7" t="s">
        <v>13</v>
      </c>
      <c r="C6" s="6" t="s">
        <v>11</v>
      </c>
      <c r="D6" s="9">
        <v>10</v>
      </c>
    </row>
    <row r="7" spans="1:4" ht="15.75" customHeight="1" x14ac:dyDescent="0.2">
      <c r="A7" s="7" t="s">
        <v>14</v>
      </c>
      <c r="B7" s="7" t="s">
        <v>13</v>
      </c>
      <c r="D7" s="2">
        <v>4</v>
      </c>
    </row>
    <row r="8" spans="1:4" ht="15.75" customHeight="1" x14ac:dyDescent="0.2">
      <c r="A8" t="s">
        <v>15</v>
      </c>
      <c r="B8" t="s">
        <v>10</v>
      </c>
      <c r="C8" s="45" t="s">
        <v>115</v>
      </c>
      <c r="D8" s="2">
        <v>1</v>
      </c>
    </row>
    <row r="9" spans="1:4" ht="15.75" customHeight="1" x14ac:dyDescent="0.2">
      <c r="A9" t="s">
        <v>16</v>
      </c>
      <c r="B9" t="s">
        <v>10</v>
      </c>
      <c r="C9" s="45" t="s">
        <v>115</v>
      </c>
      <c r="D9" s="2">
        <v>0</v>
      </c>
    </row>
    <row r="10" spans="1:4" ht="15.75" customHeight="1" x14ac:dyDescent="0.2">
      <c r="A10" t="s">
        <v>17</v>
      </c>
      <c r="B10" t="s">
        <v>10</v>
      </c>
      <c r="C10" s="45" t="s">
        <v>115</v>
      </c>
      <c r="D10" s="2">
        <v>0</v>
      </c>
    </row>
    <row r="11" spans="1:4" ht="15.75" customHeight="1" x14ac:dyDescent="0.2">
      <c r="A11" t="s">
        <v>18</v>
      </c>
      <c r="B11" s="7" t="s">
        <v>13</v>
      </c>
      <c r="D11" s="2">
        <v>1</v>
      </c>
    </row>
    <row r="12" spans="1:4" ht="15.75" customHeight="1" x14ac:dyDescent="0.2">
      <c r="A12" s="19" t="s">
        <v>20</v>
      </c>
      <c r="B12" s="20"/>
      <c r="C12" s="20"/>
      <c r="D12" s="3">
        <f>SUM(D5,D6,D7,D8,D9,D10,D11)</f>
        <v>16</v>
      </c>
    </row>
    <row r="13" spans="1:4" ht="15.75" customHeight="1" x14ac:dyDescent="0.2">
      <c r="A13" s="18" t="s">
        <v>21</v>
      </c>
      <c r="B13" s="18"/>
      <c r="C13" s="18"/>
      <c r="D13" s="18"/>
    </row>
    <row r="14" spans="1:4" ht="15.75" customHeight="1" x14ac:dyDescent="0.2">
      <c r="A14" s="1" t="s">
        <v>5</v>
      </c>
      <c r="B14" s="1" t="s">
        <v>6</v>
      </c>
      <c r="C14" s="1" t="s">
        <v>7</v>
      </c>
      <c r="D14" s="1" t="s">
        <v>8</v>
      </c>
    </row>
    <row r="15" spans="1:4" ht="15.75" customHeight="1" x14ac:dyDescent="0.2">
      <c r="A15" s="10" t="s">
        <v>22</v>
      </c>
      <c r="B15" t="s">
        <v>10</v>
      </c>
      <c r="C15" s="45" t="s">
        <v>115</v>
      </c>
      <c r="D15" s="2">
        <v>1</v>
      </c>
    </row>
    <row r="16" spans="1:4" ht="15.75" customHeight="1" x14ac:dyDescent="0.2">
      <c r="A16" s="10" t="s">
        <v>23</v>
      </c>
      <c r="B16" t="s">
        <v>10</v>
      </c>
      <c r="C16" s="45" t="s">
        <v>115</v>
      </c>
      <c r="D16" s="2">
        <v>0</v>
      </c>
    </row>
    <row r="17" spans="1:4" ht="15.75" customHeight="1" x14ac:dyDescent="0.2">
      <c r="A17" s="10" t="s">
        <v>12</v>
      </c>
      <c r="B17" s="7" t="s">
        <v>13</v>
      </c>
      <c r="C17" s="6" t="s">
        <v>11</v>
      </c>
      <c r="D17" s="2">
        <v>10</v>
      </c>
    </row>
    <row r="18" spans="1:4" ht="15.75" customHeight="1" x14ac:dyDescent="0.2">
      <c r="A18" s="10" t="s">
        <v>24</v>
      </c>
      <c r="B18" t="s">
        <v>10</v>
      </c>
      <c r="D18" s="2">
        <v>1</v>
      </c>
    </row>
    <row r="19" spans="1:4" ht="15.75" customHeight="1" x14ac:dyDescent="0.2">
      <c r="A19" s="10" t="s">
        <v>26</v>
      </c>
      <c r="B19" t="s">
        <v>10</v>
      </c>
      <c r="D19" s="2">
        <v>0</v>
      </c>
    </row>
    <row r="20" spans="1:4" ht="15.75" customHeight="1" x14ac:dyDescent="0.2">
      <c r="A20" s="10" t="s">
        <v>27</v>
      </c>
      <c r="B20" t="s">
        <v>10</v>
      </c>
      <c r="D20" s="2">
        <v>1</v>
      </c>
    </row>
    <row r="21" spans="1:4" ht="15.75" customHeight="1" x14ac:dyDescent="0.2">
      <c r="A21" s="10" t="s">
        <v>18</v>
      </c>
      <c r="B21" s="11" t="s">
        <v>13</v>
      </c>
      <c r="C21" s="12"/>
      <c r="D21" s="2">
        <v>1</v>
      </c>
    </row>
    <row r="22" spans="1:4" ht="15.75" customHeight="1" x14ac:dyDescent="0.2">
      <c r="A22" s="30" t="s">
        <v>20</v>
      </c>
      <c r="B22" s="31"/>
      <c r="C22" s="32"/>
      <c r="D22" s="3">
        <f>SUM(D15,D16,D17,D18,D19,D20,D21)</f>
        <v>14</v>
      </c>
    </row>
    <row r="23" spans="1:4" ht="15.75" customHeight="1" x14ac:dyDescent="0.2">
      <c r="A23" s="18" t="s">
        <v>28</v>
      </c>
      <c r="B23" s="18"/>
      <c r="C23" s="18"/>
      <c r="D23" s="18"/>
    </row>
    <row r="24" spans="1:4" ht="15.75" customHeight="1" x14ac:dyDescent="0.2">
      <c r="A24" s="1" t="s">
        <v>5</v>
      </c>
      <c r="B24" s="1" t="s">
        <v>6</v>
      </c>
      <c r="C24" s="1" t="s">
        <v>7</v>
      </c>
      <c r="D24" s="1" t="s">
        <v>8</v>
      </c>
    </row>
    <row r="25" spans="1:4" ht="15.75" customHeight="1" x14ac:dyDescent="0.2">
      <c r="A25" s="4" t="s">
        <v>22</v>
      </c>
      <c r="B25" t="s">
        <v>10</v>
      </c>
      <c r="C25" s="45" t="s">
        <v>115</v>
      </c>
      <c r="D25" s="2">
        <v>1</v>
      </c>
    </row>
    <row r="26" spans="1:4" ht="15.75" customHeight="1" x14ac:dyDescent="0.2">
      <c r="A26" s="4" t="s">
        <v>23</v>
      </c>
      <c r="B26" t="s">
        <v>10</v>
      </c>
      <c r="C26" s="45" t="s">
        <v>115</v>
      </c>
      <c r="D26" s="2">
        <v>0</v>
      </c>
    </row>
    <row r="27" spans="1:4" ht="15.75" customHeight="1" x14ac:dyDescent="0.2">
      <c r="A27" s="4" t="s">
        <v>12</v>
      </c>
      <c r="B27" s="7" t="s">
        <v>13</v>
      </c>
      <c r="C27" s="6" t="s">
        <v>11</v>
      </c>
      <c r="D27" s="2">
        <v>10</v>
      </c>
    </row>
    <row r="28" spans="1:4" ht="15.75" customHeight="1" x14ac:dyDescent="0.2">
      <c r="A28" s="4" t="s">
        <v>29</v>
      </c>
      <c r="B28" t="s">
        <v>10</v>
      </c>
      <c r="C28" s="4"/>
      <c r="D28" s="2">
        <v>1</v>
      </c>
    </row>
    <row r="29" spans="1:4" ht="15.75" customHeight="1" x14ac:dyDescent="0.2">
      <c r="A29" s="4" t="s">
        <v>26</v>
      </c>
      <c r="B29" t="s">
        <v>10</v>
      </c>
      <c r="C29" s="4"/>
      <c r="D29" s="2">
        <v>0</v>
      </c>
    </row>
    <row r="30" spans="1:4" ht="15.75" customHeight="1" x14ac:dyDescent="0.2">
      <c r="A30" s="4" t="s">
        <v>18</v>
      </c>
      <c r="B30" s="7" t="s">
        <v>13</v>
      </c>
      <c r="C30" s="4"/>
      <c r="D30" s="2">
        <v>1</v>
      </c>
    </row>
    <row r="31" spans="1:4" ht="15.75" customHeight="1" x14ac:dyDescent="0.2">
      <c r="A31" s="4" t="s">
        <v>31</v>
      </c>
      <c r="B31" s="7" t="s">
        <v>13</v>
      </c>
      <c r="C31" s="4"/>
      <c r="D31" s="2">
        <v>4</v>
      </c>
    </row>
    <row r="32" spans="1:4" ht="15.75" customHeight="1" x14ac:dyDescent="0.2">
      <c r="A32" s="19" t="s">
        <v>20</v>
      </c>
      <c r="B32" s="19"/>
      <c r="C32" s="19"/>
      <c r="D32" s="3">
        <f>SUM(D25,D26,D27,D28,D29,D30,D31)</f>
        <v>17</v>
      </c>
    </row>
    <row r="33" spans="1:4" ht="15.75" customHeight="1" x14ac:dyDescent="0.2">
      <c r="A33" s="18" t="s">
        <v>32</v>
      </c>
      <c r="B33" s="18"/>
      <c r="C33" s="18"/>
      <c r="D33" s="18"/>
    </row>
    <row r="34" spans="1:4" ht="15.75" customHeight="1" x14ac:dyDescent="0.2">
      <c r="A34" s="1" t="s">
        <v>5</v>
      </c>
      <c r="B34" s="1" t="s">
        <v>6</v>
      </c>
      <c r="C34" s="1" t="s">
        <v>7</v>
      </c>
      <c r="D34" s="1" t="s">
        <v>8</v>
      </c>
    </row>
    <row r="35" spans="1:4" ht="15.75" customHeight="1" x14ac:dyDescent="0.2">
      <c r="A35" s="4" t="s">
        <v>22</v>
      </c>
      <c r="B35" t="s">
        <v>10</v>
      </c>
      <c r="C35" s="45" t="s">
        <v>115</v>
      </c>
      <c r="D35" s="2">
        <v>1</v>
      </c>
    </row>
    <row r="36" spans="1:4" ht="15.75" customHeight="1" x14ac:dyDescent="0.2">
      <c r="A36" s="4" t="s">
        <v>23</v>
      </c>
      <c r="B36" t="s">
        <v>10</v>
      </c>
      <c r="C36" s="45" t="s">
        <v>115</v>
      </c>
      <c r="D36" s="2">
        <v>0</v>
      </c>
    </row>
    <row r="37" spans="1:4" ht="15.75" customHeight="1" x14ac:dyDescent="0.2">
      <c r="A37" s="4" t="s">
        <v>12</v>
      </c>
      <c r="B37" s="7" t="s">
        <v>13</v>
      </c>
      <c r="C37" s="6" t="s">
        <v>11</v>
      </c>
      <c r="D37" s="2">
        <v>10</v>
      </c>
    </row>
    <row r="38" spans="1:4" ht="15.75" customHeight="1" x14ac:dyDescent="0.2">
      <c r="A38" s="4" t="s">
        <v>26</v>
      </c>
      <c r="B38" t="s">
        <v>10</v>
      </c>
      <c r="C38" s="4"/>
      <c r="D38" s="2">
        <v>0</v>
      </c>
    </row>
    <row r="39" spans="1:4" ht="15.75" customHeight="1" x14ac:dyDescent="0.2">
      <c r="A39" s="4" t="s">
        <v>18</v>
      </c>
      <c r="B39" s="7" t="s">
        <v>13</v>
      </c>
      <c r="C39" s="4"/>
      <c r="D39" s="2">
        <v>1</v>
      </c>
    </row>
    <row r="40" spans="1:4" ht="15.75" customHeight="1" x14ac:dyDescent="0.2">
      <c r="A40" s="4" t="s">
        <v>34</v>
      </c>
      <c r="B40" s="7" t="s">
        <v>13</v>
      </c>
      <c r="C40" s="4"/>
      <c r="D40" s="2">
        <v>1</v>
      </c>
    </row>
    <row r="41" spans="1:4" ht="15.75" customHeight="1" x14ac:dyDescent="0.2">
      <c r="A41" s="4" t="s">
        <v>35</v>
      </c>
      <c r="B41" s="7" t="s">
        <v>13</v>
      </c>
      <c r="C41" s="4"/>
      <c r="D41" s="2">
        <v>0.5</v>
      </c>
    </row>
    <row r="42" spans="1:4" ht="15.75" customHeight="1" x14ac:dyDescent="0.2">
      <c r="A42" s="19" t="s">
        <v>20</v>
      </c>
      <c r="B42" s="19"/>
      <c r="C42" s="19"/>
      <c r="D42" s="3">
        <f>SUM(D35,D36,D37,D38,D39,D40,D41)</f>
        <v>13.5</v>
      </c>
    </row>
    <row r="43" spans="1:4" ht="15.75" customHeight="1" x14ac:dyDescent="0.2">
      <c r="A43" s="18" t="s">
        <v>36</v>
      </c>
      <c r="B43" s="18"/>
      <c r="C43" s="18"/>
      <c r="D43" s="18"/>
    </row>
    <row r="44" spans="1:4" ht="15.75" customHeight="1" x14ac:dyDescent="0.2">
      <c r="A44" s="1" t="s">
        <v>5</v>
      </c>
      <c r="B44" s="1" t="s">
        <v>6</v>
      </c>
      <c r="C44" s="1" t="s">
        <v>7</v>
      </c>
      <c r="D44" s="1" t="s">
        <v>8</v>
      </c>
    </row>
    <row r="45" spans="1:4" ht="15.75" customHeight="1" x14ac:dyDescent="0.2">
      <c r="A45" s="4" t="s">
        <v>22</v>
      </c>
      <c r="B45" t="s">
        <v>10</v>
      </c>
      <c r="C45" s="45" t="s">
        <v>115</v>
      </c>
      <c r="D45" s="2">
        <v>1</v>
      </c>
    </row>
    <row r="46" spans="1:4" ht="15.75" customHeight="1" x14ac:dyDescent="0.2">
      <c r="A46" s="4" t="s">
        <v>37</v>
      </c>
      <c r="B46" t="s">
        <v>13</v>
      </c>
      <c r="C46" s="45" t="s">
        <v>115</v>
      </c>
      <c r="D46" s="2">
        <v>0</v>
      </c>
    </row>
    <row r="47" spans="1:4" ht="15.75" customHeight="1" x14ac:dyDescent="0.2">
      <c r="A47" s="4" t="s">
        <v>12</v>
      </c>
      <c r="B47" s="7" t="s">
        <v>13</v>
      </c>
      <c r="C47" s="6" t="s">
        <v>11</v>
      </c>
      <c r="D47" s="2">
        <v>10</v>
      </c>
    </row>
    <row r="48" spans="1:4" ht="15.75" customHeight="1" x14ac:dyDescent="0.2">
      <c r="A48" s="4" t="s">
        <v>38</v>
      </c>
      <c r="B48" t="s">
        <v>10</v>
      </c>
      <c r="C48" s="4"/>
      <c r="D48" s="2">
        <v>0</v>
      </c>
    </row>
    <row r="49" spans="1:4" ht="15.75" customHeight="1" x14ac:dyDescent="0.2">
      <c r="A49" s="4" t="s">
        <v>18</v>
      </c>
      <c r="B49" s="7" t="s">
        <v>13</v>
      </c>
      <c r="C49" s="4"/>
      <c r="D49" s="2">
        <v>1</v>
      </c>
    </row>
    <row r="50" spans="1:4" ht="15.75" customHeight="1" x14ac:dyDescent="0.2">
      <c r="A50" s="4" t="s">
        <v>40</v>
      </c>
      <c r="B50" t="s">
        <v>10</v>
      </c>
      <c r="C50" s="4"/>
      <c r="D50" s="2">
        <v>0</v>
      </c>
    </row>
    <row r="51" spans="1:4" ht="15.75" customHeight="1" x14ac:dyDescent="0.2">
      <c r="A51" s="4" t="s">
        <v>41</v>
      </c>
      <c r="B51" t="s">
        <v>10</v>
      </c>
      <c r="C51" s="4"/>
      <c r="D51" s="2">
        <v>0</v>
      </c>
    </row>
    <row r="52" spans="1:4" ht="15.75" customHeight="1" x14ac:dyDescent="0.2">
      <c r="A52" s="19" t="s">
        <v>20</v>
      </c>
      <c r="B52" s="19"/>
      <c r="C52" s="19"/>
      <c r="D52" s="3">
        <f>SUM(D45,D46,D47,D48,D49,D50,D51)</f>
        <v>12</v>
      </c>
    </row>
    <row r="53" spans="1:4" ht="15.75" customHeight="1" x14ac:dyDescent="0.2">
      <c r="A53" s="18" t="s">
        <v>42</v>
      </c>
      <c r="B53" s="18"/>
      <c r="C53" s="18"/>
      <c r="D53" s="18"/>
    </row>
    <row r="54" spans="1:4" ht="15.75" customHeight="1" x14ac:dyDescent="0.2">
      <c r="A54" s="1" t="s">
        <v>5</v>
      </c>
      <c r="B54" s="1" t="s">
        <v>6</v>
      </c>
      <c r="C54" s="1" t="s">
        <v>7</v>
      </c>
      <c r="D54" s="1" t="s">
        <v>8</v>
      </c>
    </row>
    <row r="55" spans="1:4" ht="15.75" customHeight="1" x14ac:dyDescent="0.2">
      <c r="A55" s="4" t="s">
        <v>22</v>
      </c>
      <c r="B55" t="s">
        <v>10</v>
      </c>
      <c r="C55" s="45" t="s">
        <v>115</v>
      </c>
      <c r="D55" s="2">
        <v>1</v>
      </c>
    </row>
    <row r="56" spans="1:4" ht="15.75" customHeight="1" x14ac:dyDescent="0.2">
      <c r="A56" s="4" t="s">
        <v>17</v>
      </c>
      <c r="B56" t="s">
        <v>10</v>
      </c>
      <c r="C56" s="45" t="s">
        <v>115</v>
      </c>
      <c r="D56" s="2">
        <v>0</v>
      </c>
    </row>
    <row r="57" spans="1:4" ht="15.75" customHeight="1" x14ac:dyDescent="0.2">
      <c r="A57" s="4" t="s">
        <v>12</v>
      </c>
      <c r="B57" s="7" t="s">
        <v>13</v>
      </c>
      <c r="C57" s="6" t="s">
        <v>11</v>
      </c>
      <c r="D57" s="2">
        <v>10</v>
      </c>
    </row>
    <row r="58" spans="1:4" ht="15.75" customHeight="1" x14ac:dyDescent="0.2">
      <c r="A58" s="4" t="s">
        <v>38</v>
      </c>
      <c r="B58" t="s">
        <v>10</v>
      </c>
      <c r="C58" s="4"/>
      <c r="D58" s="2">
        <v>0</v>
      </c>
    </row>
    <row r="59" spans="1:4" ht="15.75" customHeight="1" x14ac:dyDescent="0.2">
      <c r="A59" s="4" t="s">
        <v>18</v>
      </c>
      <c r="B59" s="7" t="s">
        <v>13</v>
      </c>
      <c r="C59" s="4"/>
      <c r="D59" s="2">
        <v>1</v>
      </c>
    </row>
    <row r="60" spans="1:4" ht="15.75" customHeight="1" x14ac:dyDescent="0.2">
      <c r="A60" s="4" t="s">
        <v>44</v>
      </c>
      <c r="B60" t="s">
        <v>10</v>
      </c>
      <c r="C60" s="4"/>
      <c r="D60" s="2">
        <v>0</v>
      </c>
    </row>
    <row r="61" spans="1:4" ht="15.75" customHeight="1" x14ac:dyDescent="0.2">
      <c r="A61" s="4" t="s">
        <v>45</v>
      </c>
      <c r="B61" s="7" t="s">
        <v>13</v>
      </c>
      <c r="C61" s="4"/>
      <c r="D61" s="2">
        <v>1</v>
      </c>
    </row>
    <row r="62" spans="1:4" ht="15.75" customHeight="1" x14ac:dyDescent="0.2">
      <c r="A62" s="19" t="s">
        <v>20</v>
      </c>
      <c r="B62" s="19"/>
      <c r="C62" s="19"/>
      <c r="D62" s="3">
        <f>SUM(D55,D56,D57,D58,D59,D60,D61)</f>
        <v>13</v>
      </c>
    </row>
    <row r="63" spans="1:4" ht="15.75" customHeight="1" x14ac:dyDescent="0.2">
      <c r="A63" s="18" t="s">
        <v>46</v>
      </c>
      <c r="B63" s="21"/>
      <c r="C63" s="21"/>
      <c r="D63" s="21"/>
    </row>
    <row r="64" spans="1:4" ht="15.75" customHeight="1" x14ac:dyDescent="0.2">
      <c r="A64" s="1" t="s">
        <v>5</v>
      </c>
      <c r="B64" s="1" t="s">
        <v>6</v>
      </c>
      <c r="C64" s="1" t="s">
        <v>7</v>
      </c>
      <c r="D64" s="1" t="s">
        <v>8</v>
      </c>
    </row>
    <row r="65" spans="1:4" ht="15.75" customHeight="1" x14ac:dyDescent="0.2">
      <c r="A65" s="4" t="s">
        <v>22</v>
      </c>
      <c r="B65" t="s">
        <v>10</v>
      </c>
      <c r="C65" s="45" t="s">
        <v>115</v>
      </c>
      <c r="D65" s="2">
        <v>1</v>
      </c>
    </row>
    <row r="66" spans="1:4" ht="15.75" customHeight="1" x14ac:dyDescent="0.2">
      <c r="A66" s="4" t="s">
        <v>18</v>
      </c>
      <c r="B66" s="7" t="s">
        <v>13</v>
      </c>
      <c r="C66" s="45" t="s">
        <v>115</v>
      </c>
      <c r="D66" s="2">
        <v>1</v>
      </c>
    </row>
    <row r="67" spans="1:4" ht="15.75" customHeight="1" x14ac:dyDescent="0.2">
      <c r="A67" s="4" t="s">
        <v>12</v>
      </c>
      <c r="B67" s="7" t="s">
        <v>13</v>
      </c>
      <c r="C67" s="6" t="s">
        <v>11</v>
      </c>
      <c r="D67" s="2">
        <v>10</v>
      </c>
    </row>
    <row r="68" spans="1:4" ht="15.75" customHeight="1" x14ac:dyDescent="0.2">
      <c r="A68" s="4" t="s">
        <v>38</v>
      </c>
      <c r="B68" t="s">
        <v>10</v>
      </c>
      <c r="C68" s="4"/>
      <c r="D68" s="2">
        <v>0</v>
      </c>
    </row>
    <row r="69" spans="1:4" ht="15.75" customHeight="1" x14ac:dyDescent="0.2">
      <c r="A69" s="4" t="s">
        <v>41</v>
      </c>
      <c r="B69" t="s">
        <v>10</v>
      </c>
      <c r="C69" s="4"/>
      <c r="D69" s="2">
        <v>0</v>
      </c>
    </row>
    <row r="70" spans="1:4" ht="15.75" customHeight="1" x14ac:dyDescent="0.2">
      <c r="A70" t="s">
        <v>48</v>
      </c>
      <c r="B70" s="7" t="s">
        <v>13</v>
      </c>
      <c r="C70" s="4"/>
      <c r="D70" s="2">
        <v>4</v>
      </c>
    </row>
    <row r="71" spans="1:4" ht="15.75" customHeight="1" x14ac:dyDescent="0.2">
      <c r="A71" s="4"/>
      <c r="B71" s="4"/>
      <c r="C71" s="4"/>
      <c r="D71" s="2"/>
    </row>
    <row r="72" spans="1:4" ht="15.75" customHeight="1" x14ac:dyDescent="0.2">
      <c r="A72" s="19" t="s">
        <v>20</v>
      </c>
      <c r="B72" s="20"/>
      <c r="C72" s="20"/>
      <c r="D72" s="3">
        <f>SUM(D65,D66,D67,D68,D70,D69)</f>
        <v>16</v>
      </c>
    </row>
    <row r="73" spans="1:4" ht="15.75" customHeight="1" x14ac:dyDescent="0.2">
      <c r="A73" s="18" t="s">
        <v>49</v>
      </c>
      <c r="B73" s="21"/>
      <c r="C73" s="21"/>
      <c r="D73" s="21"/>
    </row>
    <row r="74" spans="1:4" ht="15.75" customHeight="1" x14ac:dyDescent="0.2">
      <c r="A74" s="1" t="s">
        <v>5</v>
      </c>
      <c r="B74" s="1" t="s">
        <v>6</v>
      </c>
      <c r="C74" s="1" t="s">
        <v>7</v>
      </c>
      <c r="D74" s="1" t="s">
        <v>8</v>
      </c>
    </row>
    <row r="75" spans="1:4" ht="15.75" customHeight="1" x14ac:dyDescent="0.2">
      <c r="A75" s="4" t="s">
        <v>22</v>
      </c>
      <c r="B75" t="s">
        <v>10</v>
      </c>
      <c r="C75" s="45" t="s">
        <v>115</v>
      </c>
      <c r="D75" s="2">
        <v>1</v>
      </c>
    </row>
    <row r="76" spans="1:4" ht="15.75" customHeight="1" x14ac:dyDescent="0.2">
      <c r="A76" s="4" t="s">
        <v>12</v>
      </c>
      <c r="B76" s="7" t="s">
        <v>13</v>
      </c>
      <c r="C76" s="6" t="s">
        <v>11</v>
      </c>
      <c r="D76" s="2">
        <v>10</v>
      </c>
    </row>
    <row r="77" spans="1:4" ht="15.75" customHeight="1" x14ac:dyDescent="0.2">
      <c r="A77" s="4" t="s">
        <v>18</v>
      </c>
      <c r="B77" s="7" t="s">
        <v>13</v>
      </c>
      <c r="C77" s="4"/>
      <c r="D77" s="2">
        <v>2</v>
      </c>
    </row>
    <row r="78" spans="1:4" ht="15.75" customHeight="1" x14ac:dyDescent="0.2">
      <c r="A78" s="4" t="s">
        <v>51</v>
      </c>
      <c r="B78" s="7" t="s">
        <v>13</v>
      </c>
      <c r="C78" s="4"/>
      <c r="D78" s="2">
        <v>1</v>
      </c>
    </row>
    <row r="79" spans="1:4" ht="15.75" customHeight="1" x14ac:dyDescent="0.2">
      <c r="A79" s="4" t="s">
        <v>52</v>
      </c>
      <c r="B79" s="7" t="s">
        <v>13</v>
      </c>
      <c r="C79" s="4"/>
      <c r="D79" s="2">
        <v>1</v>
      </c>
    </row>
    <row r="80" spans="1:4" ht="15.75" customHeight="1" x14ac:dyDescent="0.2">
      <c r="C80" s="4"/>
      <c r="D80" s="2"/>
    </row>
    <row r="81" spans="1:4" ht="15.75" customHeight="1" x14ac:dyDescent="0.2">
      <c r="A81" s="4"/>
      <c r="B81" s="4"/>
      <c r="C81" s="4"/>
      <c r="D81" s="2"/>
    </row>
    <row r="82" spans="1:4" ht="15.75" customHeight="1" x14ac:dyDescent="0.2">
      <c r="A82" s="19" t="s">
        <v>20</v>
      </c>
      <c r="B82" s="20"/>
      <c r="C82" s="20"/>
      <c r="D82" s="3">
        <f>SUM(D75,D76,D77,D78,D79)</f>
        <v>15</v>
      </c>
    </row>
    <row r="83" spans="1:4" ht="15.75" customHeight="1" x14ac:dyDescent="0.2">
      <c r="A83" s="18" t="s">
        <v>53</v>
      </c>
      <c r="B83" s="21"/>
      <c r="C83" s="21"/>
      <c r="D83" s="21"/>
    </row>
    <row r="84" spans="1:4" ht="15.75" customHeight="1" x14ac:dyDescent="0.2">
      <c r="A84" s="1" t="s">
        <v>5</v>
      </c>
      <c r="B84" s="1" t="s">
        <v>6</v>
      </c>
      <c r="C84" s="1" t="s">
        <v>7</v>
      </c>
      <c r="D84" s="1" t="s">
        <v>8</v>
      </c>
    </row>
    <row r="85" spans="1:4" ht="15.75" customHeight="1" x14ac:dyDescent="0.2">
      <c r="A85" s="4" t="s">
        <v>22</v>
      </c>
      <c r="B85" t="s">
        <v>10</v>
      </c>
      <c r="C85" s="45" t="s">
        <v>115</v>
      </c>
      <c r="D85" s="2">
        <v>1</v>
      </c>
    </row>
    <row r="86" spans="1:4" ht="15.75" customHeight="1" x14ac:dyDescent="0.2">
      <c r="A86" s="4" t="s">
        <v>12</v>
      </c>
      <c r="B86" s="7" t="s">
        <v>13</v>
      </c>
      <c r="C86" s="6" t="s">
        <v>11</v>
      </c>
      <c r="D86" s="2">
        <v>10</v>
      </c>
    </row>
    <row r="87" spans="1:4" ht="15.75" customHeight="1" x14ac:dyDescent="0.2">
      <c r="A87" s="4" t="s">
        <v>18</v>
      </c>
      <c r="B87" s="7" t="s">
        <v>13</v>
      </c>
      <c r="C87" s="4"/>
      <c r="D87" s="2">
        <v>1</v>
      </c>
    </row>
    <row r="88" spans="1:4" ht="15.75" customHeight="1" x14ac:dyDescent="0.2">
      <c r="A88" s="4" t="s">
        <v>51</v>
      </c>
      <c r="B88" s="7" t="s">
        <v>13</v>
      </c>
      <c r="C88" s="4"/>
      <c r="D88" s="2">
        <v>1</v>
      </c>
    </row>
    <row r="89" spans="1:4" ht="15.75" customHeight="1" x14ac:dyDescent="0.2">
      <c r="A89" s="4"/>
      <c r="B89" s="4"/>
      <c r="C89" s="4"/>
      <c r="D89" s="2"/>
    </row>
    <row r="90" spans="1:4" ht="15.75" customHeight="1" x14ac:dyDescent="0.2">
      <c r="A90" s="4"/>
      <c r="B90" s="4"/>
      <c r="C90" s="4"/>
      <c r="D90" s="2"/>
    </row>
    <row r="91" spans="1:4" ht="15.75" customHeight="1" x14ac:dyDescent="0.2">
      <c r="A91" s="4"/>
      <c r="B91" s="4"/>
      <c r="C91" s="4"/>
      <c r="D91" s="2"/>
    </row>
    <row r="92" spans="1:4" ht="15.75" customHeight="1" x14ac:dyDescent="0.2">
      <c r="A92" s="19" t="s">
        <v>20</v>
      </c>
      <c r="B92" s="20"/>
      <c r="C92" s="20"/>
      <c r="D92" s="3">
        <f>SUM(D85,D86,D87,D88)</f>
        <v>13</v>
      </c>
    </row>
    <row r="93" spans="1:4" ht="15.75" customHeight="1" x14ac:dyDescent="0.2">
      <c r="A93" s="18" t="s">
        <v>55</v>
      </c>
      <c r="B93" s="21"/>
      <c r="C93" s="21"/>
      <c r="D93" s="21"/>
    </row>
    <row r="94" spans="1:4" ht="15.75" customHeight="1" x14ac:dyDescent="0.2">
      <c r="A94" s="1" t="s">
        <v>5</v>
      </c>
      <c r="B94" s="1" t="s">
        <v>6</v>
      </c>
      <c r="C94" s="1" t="s">
        <v>56</v>
      </c>
      <c r="D94" s="1" t="s">
        <v>8</v>
      </c>
    </row>
    <row r="95" spans="1:4" ht="15.75" customHeight="1" x14ac:dyDescent="0.2">
      <c r="A95" s="4" t="s">
        <v>57</v>
      </c>
      <c r="B95" s="7" t="s">
        <v>13</v>
      </c>
      <c r="C95" s="4"/>
      <c r="D95" s="2">
        <v>1</v>
      </c>
    </row>
    <row r="96" spans="1:4" ht="15.75" customHeight="1" x14ac:dyDescent="0.2">
      <c r="A96" s="4" t="s">
        <v>58</v>
      </c>
      <c r="B96" s="7" t="s">
        <v>13</v>
      </c>
      <c r="C96" s="4"/>
      <c r="D96" s="2">
        <v>1</v>
      </c>
    </row>
    <row r="97" spans="1:4" ht="15.75" customHeight="1" x14ac:dyDescent="0.2">
      <c r="A97" s="4"/>
      <c r="B97" s="4"/>
      <c r="C97" s="4"/>
      <c r="D97" s="2"/>
    </row>
    <row r="98" spans="1:4" ht="15.75" customHeight="1" x14ac:dyDescent="0.2">
      <c r="A98" s="4"/>
      <c r="B98" s="4"/>
      <c r="C98" s="4"/>
      <c r="D98" s="2"/>
    </row>
    <row r="99" spans="1:4" ht="15.75" customHeight="1" x14ac:dyDescent="0.2">
      <c r="A99" s="4"/>
      <c r="B99" s="4"/>
      <c r="C99" s="4"/>
      <c r="D99" s="2"/>
    </row>
    <row r="100" spans="1:4" ht="15.75" customHeight="1" x14ac:dyDescent="0.2">
      <c r="A100" s="4"/>
      <c r="B100" s="4"/>
      <c r="C100" s="4"/>
      <c r="D100" s="2"/>
    </row>
    <row r="101" spans="1:4" ht="15.75" customHeight="1" x14ac:dyDescent="0.2">
      <c r="A101" s="4"/>
      <c r="B101" s="4"/>
      <c r="C101" s="4"/>
      <c r="D101" s="2"/>
    </row>
    <row r="102" spans="1:4" ht="15.75" customHeight="1" x14ac:dyDescent="0.2">
      <c r="A102" s="19" t="s">
        <v>20</v>
      </c>
      <c r="B102" s="20"/>
      <c r="C102" s="20"/>
      <c r="D102" s="3">
        <f>SUM(D95,D96)</f>
        <v>2</v>
      </c>
    </row>
    <row r="103" spans="1:4" ht="15.75" customHeight="1" x14ac:dyDescent="0.2">
      <c r="A103" s="8" t="s">
        <v>59</v>
      </c>
      <c r="B103" s="5">
        <f>SUMIF(B5:B101,"Course",D5:D101)</f>
        <v>119.5</v>
      </c>
      <c r="C103" s="8" t="s">
        <v>60</v>
      </c>
      <c r="D103" s="5">
        <f>SUMIF(B5:B101,"Project",D5:D101)</f>
        <v>12</v>
      </c>
    </row>
    <row r="104" spans="1:4" ht="15.75" customHeight="1" x14ac:dyDescent="0.2">
      <c r="A104" s="33" t="s">
        <v>61</v>
      </c>
      <c r="B104" s="20"/>
      <c r="C104" s="20"/>
      <c r="D104" s="5">
        <f>SUM(B103,D103)</f>
        <v>131.5</v>
      </c>
    </row>
    <row r="105" spans="1:4" ht="15.75" customHeight="1" x14ac:dyDescent="0.2">
      <c r="A105" s="33" t="s">
        <v>62</v>
      </c>
      <c r="B105" s="20"/>
      <c r="C105" s="20"/>
      <c r="D105" s="5">
        <f>SUM(D104/13)</f>
        <v>10.115384615384615</v>
      </c>
    </row>
  </sheetData>
  <mergeCells count="26">
    <mergeCell ref="A22:C22"/>
    <mergeCell ref="A105:C105"/>
    <mergeCell ref="A102:C102"/>
    <mergeCell ref="A104:C104"/>
    <mergeCell ref="A72:C72"/>
    <mergeCell ref="A73:D73"/>
    <mergeCell ref="A82:C82"/>
    <mergeCell ref="A83:D83"/>
    <mergeCell ref="A92:C92"/>
    <mergeCell ref="A93:D93"/>
    <mergeCell ref="A1:B1"/>
    <mergeCell ref="C1:D1"/>
    <mergeCell ref="A2:B2"/>
    <mergeCell ref="C2:D2"/>
    <mergeCell ref="A63:D63"/>
    <mergeCell ref="A3:D3"/>
    <mergeCell ref="A12:C12"/>
    <mergeCell ref="A13:D13"/>
    <mergeCell ref="A23:D23"/>
    <mergeCell ref="A32:C32"/>
    <mergeCell ref="A33:D33"/>
    <mergeCell ref="A42:C42"/>
    <mergeCell ref="A43:D43"/>
    <mergeCell ref="A52:C52"/>
    <mergeCell ref="A53:D53"/>
    <mergeCell ref="A62:C62"/>
  </mergeCells>
  <hyperlinks>
    <hyperlink ref="C8" r:id="rId1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CED1A03F-328D-4165-AAD1-181C461554CF}"/>
    <hyperlink ref="C9" r:id="rId2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66B47845-657F-4155-9D58-59F2B89725FA}"/>
    <hyperlink ref="C10" r:id="rId3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26D2F48D-9685-428D-A135-389733157760}"/>
    <hyperlink ref="C15" r:id="rId4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FC91ECED-1B25-449E-B61C-67FF04327FFC}"/>
    <hyperlink ref="C16" r:id="rId5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34F3D3DD-EBD2-473E-8EF9-AF0B8B811C5B}"/>
    <hyperlink ref="C25" r:id="rId6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8E38993E-DC07-4C89-BD81-136D3AA20BEB}"/>
    <hyperlink ref="C26" r:id="rId7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E3E17B02-1AAC-40F5-85B3-A6EFBD29E257}"/>
    <hyperlink ref="C35" r:id="rId8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243F0823-429B-4ED8-AFE0-8376A6D7B8F9}"/>
    <hyperlink ref="C36" r:id="rId9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E402821-BBAE-4DAF-B152-8F856E544EB7}"/>
    <hyperlink ref="C45" r:id="rId10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FED86670-672C-4994-BD4A-2D153C8BCF87}"/>
    <hyperlink ref="C46" r:id="rId11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CC48600A-0E26-4638-889F-95201281EF35}"/>
    <hyperlink ref="C55" r:id="rId12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B8EFA5CD-E062-4B13-8091-B1B014A0A219}"/>
    <hyperlink ref="C56" r:id="rId13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ADB48A5C-4C07-44D7-B789-4F22033D7EAD}"/>
    <hyperlink ref="C65" r:id="rId14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2960D99-09B1-4FBA-B3ED-8583CAF1618B}"/>
    <hyperlink ref="C66" r:id="rId15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D11A5EC9-9ACF-4336-8852-E80C7C95B60E}"/>
    <hyperlink ref="C75" r:id="rId16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9608D51B-B33E-4FDA-A45F-9BBD3B8417CB}"/>
    <hyperlink ref="C85" r:id="rId17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2373C3FC-7688-468A-83DE-3E508DF3EE63}"/>
  </hyperlinks>
  <pageMargins left="0.75000000000000011" right="0.75000000000000011" top="1" bottom="1" header="0.5" footer="0.5"/>
  <pageSetup paperSize="9" scale="5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E033-D208-6441-889D-5E11A7033A09}">
  <dimension ref="A1:D105"/>
  <sheetViews>
    <sheetView workbookViewId="0">
      <selection activeCell="C2" sqref="C2:D2"/>
    </sheetView>
  </sheetViews>
  <sheetFormatPr defaultColWidth="14.42578125" defaultRowHeight="15.75" customHeight="1" x14ac:dyDescent="0.2"/>
  <cols>
    <col min="1" max="1" width="26.42578125" customWidth="1"/>
    <col min="2" max="2" width="25.42578125" customWidth="1"/>
    <col min="3" max="3" width="26.140625" customWidth="1"/>
    <col min="4" max="4" width="20" customWidth="1"/>
  </cols>
  <sheetData>
    <row r="1" spans="1:4" ht="15.75" customHeight="1" x14ac:dyDescent="0.25">
      <c r="A1" s="26" t="s">
        <v>0</v>
      </c>
      <c r="B1" s="27"/>
      <c r="C1" s="22" t="s">
        <v>1</v>
      </c>
      <c r="D1" s="23"/>
    </row>
    <row r="2" spans="1:4" ht="15.75" customHeight="1" x14ac:dyDescent="0.2">
      <c r="A2" s="28" t="s">
        <v>68</v>
      </c>
      <c r="B2" s="29"/>
      <c r="C2" s="24" t="s">
        <v>69</v>
      </c>
      <c r="D2" s="25"/>
    </row>
    <row r="3" spans="1:4" ht="15.75" customHeight="1" x14ac:dyDescent="0.2">
      <c r="A3" s="18" t="s">
        <v>4</v>
      </c>
      <c r="B3" s="21"/>
      <c r="C3" s="21"/>
      <c r="D3" s="21"/>
    </row>
    <row r="4" spans="1:4" ht="15.75" customHeight="1" x14ac:dyDescent="0.2">
      <c r="A4" s="1" t="s">
        <v>5</v>
      </c>
      <c r="B4" s="1" t="s">
        <v>6</v>
      </c>
      <c r="C4" s="1" t="s">
        <v>7</v>
      </c>
      <c r="D4" s="1" t="s">
        <v>8</v>
      </c>
    </row>
    <row r="5" spans="1:4" ht="15.75" customHeight="1" x14ac:dyDescent="0.2">
      <c r="A5" t="s">
        <v>9</v>
      </c>
      <c r="B5" t="s">
        <v>10</v>
      </c>
      <c r="C5" s="6" t="s">
        <v>11</v>
      </c>
      <c r="D5" s="38">
        <v>2</v>
      </c>
    </row>
    <row r="6" spans="1:4" ht="15.75" customHeight="1" x14ac:dyDescent="0.2">
      <c r="A6" t="s">
        <v>12</v>
      </c>
      <c r="B6" t="s">
        <v>13</v>
      </c>
      <c r="C6" s="6" t="s">
        <v>11</v>
      </c>
      <c r="D6" s="38">
        <v>8</v>
      </c>
    </row>
    <row r="7" spans="1:4" ht="15.75" customHeight="1" x14ac:dyDescent="0.2">
      <c r="A7" t="s">
        <v>14</v>
      </c>
      <c r="B7" t="s">
        <v>13</v>
      </c>
      <c r="C7" s="6"/>
      <c r="D7" s="2">
        <v>4</v>
      </c>
    </row>
    <row r="8" spans="1:4" ht="15.75" customHeight="1" x14ac:dyDescent="0.2">
      <c r="A8" t="s">
        <v>15</v>
      </c>
      <c r="B8" t="s">
        <v>10</v>
      </c>
      <c r="C8" s="45" t="s">
        <v>115</v>
      </c>
      <c r="D8" s="2">
        <v>0</v>
      </c>
    </row>
    <row r="9" spans="1:4" ht="15.75" customHeight="1" x14ac:dyDescent="0.2">
      <c r="A9" t="s">
        <v>16</v>
      </c>
      <c r="B9" t="s">
        <v>10</v>
      </c>
      <c r="C9" s="45" t="s">
        <v>115</v>
      </c>
      <c r="D9" s="2">
        <v>0</v>
      </c>
    </row>
    <row r="10" spans="1:4" ht="15.75" customHeight="1" x14ac:dyDescent="0.2">
      <c r="A10" t="s">
        <v>17</v>
      </c>
      <c r="B10" t="s">
        <v>10</v>
      </c>
      <c r="C10" s="45" t="s">
        <v>115</v>
      </c>
      <c r="D10" s="2">
        <v>0</v>
      </c>
    </row>
    <row r="11" spans="1:4" ht="15.75" customHeight="1" x14ac:dyDescent="0.2">
      <c r="A11" t="s">
        <v>18</v>
      </c>
      <c r="B11" t="s">
        <v>13</v>
      </c>
      <c r="D11" s="2">
        <v>0</v>
      </c>
    </row>
    <row r="12" spans="1:4" ht="15.75" customHeight="1" x14ac:dyDescent="0.2">
      <c r="A12" s="19" t="s">
        <v>20</v>
      </c>
      <c r="B12" s="40"/>
      <c r="C12" s="40"/>
      <c r="D12" s="3">
        <f>SUM(D5,D6,D7,D8,D9,D10,D11)</f>
        <v>14</v>
      </c>
    </row>
    <row r="13" spans="1:4" ht="15.75" customHeight="1" x14ac:dyDescent="0.2">
      <c r="A13" s="18" t="s">
        <v>21</v>
      </c>
      <c r="B13" s="18"/>
      <c r="C13" s="18"/>
      <c r="D13" s="18"/>
    </row>
    <row r="14" spans="1:4" ht="15.75" customHeight="1" x14ac:dyDescent="0.2">
      <c r="A14" s="1" t="s">
        <v>5</v>
      </c>
      <c r="B14" s="1" t="s">
        <v>6</v>
      </c>
      <c r="C14" s="1" t="s">
        <v>7</v>
      </c>
      <c r="D14" s="1" t="s">
        <v>8</v>
      </c>
    </row>
    <row r="15" spans="1:4" ht="15.75" customHeight="1" x14ac:dyDescent="0.2">
      <c r="A15" s="10" t="s">
        <v>22</v>
      </c>
      <c r="B15" t="s">
        <v>10</v>
      </c>
      <c r="C15" s="45" t="s">
        <v>115</v>
      </c>
      <c r="D15" s="2">
        <v>1.5</v>
      </c>
    </row>
    <row r="16" spans="1:4" ht="15.75" customHeight="1" x14ac:dyDescent="0.2">
      <c r="A16" s="10" t="s">
        <v>23</v>
      </c>
      <c r="B16" t="s">
        <v>10</v>
      </c>
      <c r="C16" s="45" t="s">
        <v>115</v>
      </c>
      <c r="D16" s="2">
        <v>0.25</v>
      </c>
    </row>
    <row r="17" spans="1:4" ht="15.75" customHeight="1" x14ac:dyDescent="0.2">
      <c r="A17" s="10" t="s">
        <v>12</v>
      </c>
      <c r="B17" t="s">
        <v>13</v>
      </c>
      <c r="C17" s="6" t="s">
        <v>11</v>
      </c>
      <c r="D17" s="2">
        <v>4</v>
      </c>
    </row>
    <row r="18" spans="1:4" ht="15.75" customHeight="1" x14ac:dyDescent="0.2">
      <c r="A18" s="10" t="s">
        <v>24</v>
      </c>
      <c r="B18" t="s">
        <v>10</v>
      </c>
      <c r="D18" s="2">
        <v>4</v>
      </c>
    </row>
    <row r="19" spans="1:4" ht="15.75" customHeight="1" x14ac:dyDescent="0.2">
      <c r="A19" s="10" t="s">
        <v>26</v>
      </c>
      <c r="B19" t="s">
        <v>10</v>
      </c>
      <c r="D19" s="2">
        <v>2</v>
      </c>
    </row>
    <row r="20" spans="1:4" ht="15.75" customHeight="1" x14ac:dyDescent="0.2">
      <c r="A20" s="10" t="s">
        <v>27</v>
      </c>
      <c r="B20" t="s">
        <v>10</v>
      </c>
      <c r="D20" s="2">
        <v>6</v>
      </c>
    </row>
    <row r="21" spans="1:4" ht="15.75" customHeight="1" x14ac:dyDescent="0.2">
      <c r="A21" s="10" t="s">
        <v>18</v>
      </c>
      <c r="B21" s="39" t="s">
        <v>13</v>
      </c>
      <c r="C21" s="12"/>
      <c r="D21" s="2">
        <v>2</v>
      </c>
    </row>
    <row r="22" spans="1:4" ht="15.75" customHeight="1" x14ac:dyDescent="0.2">
      <c r="A22" s="30" t="s">
        <v>20</v>
      </c>
      <c r="B22" s="41"/>
      <c r="C22" s="42"/>
      <c r="D22" s="3">
        <f>SUM(D15,D16,D17,D18,D19,D20,D21)</f>
        <v>19.75</v>
      </c>
    </row>
    <row r="23" spans="1:4" ht="15.75" customHeight="1" x14ac:dyDescent="0.2">
      <c r="A23" s="18" t="s">
        <v>28</v>
      </c>
      <c r="B23" s="18"/>
      <c r="C23" s="18"/>
      <c r="D23" s="18"/>
    </row>
    <row r="24" spans="1:4" ht="15.75" customHeight="1" x14ac:dyDescent="0.2">
      <c r="A24" s="1" t="s">
        <v>5</v>
      </c>
      <c r="B24" s="1" t="s">
        <v>6</v>
      </c>
      <c r="C24" s="1" t="s">
        <v>7</v>
      </c>
      <c r="D24" s="1" t="s">
        <v>8</v>
      </c>
    </row>
    <row r="25" spans="1:4" ht="15.75" customHeight="1" x14ac:dyDescent="0.2">
      <c r="A25" s="4" t="s">
        <v>22</v>
      </c>
      <c r="B25" t="s">
        <v>10</v>
      </c>
      <c r="C25" s="45" t="s">
        <v>115</v>
      </c>
      <c r="D25" s="2">
        <v>1.5</v>
      </c>
    </row>
    <row r="26" spans="1:4" ht="15.75" customHeight="1" x14ac:dyDescent="0.2">
      <c r="A26" s="4" t="s">
        <v>23</v>
      </c>
      <c r="B26" t="s">
        <v>10</v>
      </c>
      <c r="C26" s="45" t="s">
        <v>115</v>
      </c>
      <c r="D26" s="2">
        <v>0.25</v>
      </c>
    </row>
    <row r="27" spans="1:4" ht="15.75" customHeight="1" x14ac:dyDescent="0.2">
      <c r="A27" s="4" t="s">
        <v>12</v>
      </c>
      <c r="B27" t="s">
        <v>13</v>
      </c>
      <c r="C27" s="6" t="s">
        <v>11</v>
      </c>
      <c r="D27" s="2">
        <v>4</v>
      </c>
    </row>
    <row r="28" spans="1:4" ht="15.75" customHeight="1" x14ac:dyDescent="0.2">
      <c r="A28" s="4" t="s">
        <v>29</v>
      </c>
      <c r="B28" t="s">
        <v>10</v>
      </c>
      <c r="C28" s="4"/>
      <c r="D28" s="2">
        <v>2</v>
      </c>
    </row>
    <row r="29" spans="1:4" ht="15.75" customHeight="1" x14ac:dyDescent="0.2">
      <c r="A29" s="4" t="s">
        <v>26</v>
      </c>
      <c r="B29" t="s">
        <v>10</v>
      </c>
      <c r="C29" s="4"/>
      <c r="D29" s="2">
        <v>2</v>
      </c>
    </row>
    <row r="30" spans="1:4" ht="15.75" customHeight="1" x14ac:dyDescent="0.2">
      <c r="A30" s="4" t="s">
        <v>18</v>
      </c>
      <c r="B30" t="s">
        <v>13</v>
      </c>
      <c r="C30" s="4"/>
      <c r="D30" s="2">
        <v>2</v>
      </c>
    </row>
    <row r="31" spans="1:4" ht="15.75" customHeight="1" x14ac:dyDescent="0.2">
      <c r="A31" s="4" t="s">
        <v>31</v>
      </c>
      <c r="B31" t="s">
        <v>13</v>
      </c>
      <c r="C31" s="6"/>
      <c r="D31" s="2">
        <v>4</v>
      </c>
    </row>
    <row r="32" spans="1:4" ht="15.75" customHeight="1" x14ac:dyDescent="0.2">
      <c r="A32" s="19" t="s">
        <v>20</v>
      </c>
      <c r="B32" s="19"/>
      <c r="C32" s="19"/>
      <c r="D32" s="3">
        <f>SUM(D25,D26,D27,D28,D29,D30,D31)</f>
        <v>15.75</v>
      </c>
    </row>
    <row r="33" spans="1:4" ht="15.75" customHeight="1" x14ac:dyDescent="0.2">
      <c r="A33" s="18" t="s">
        <v>32</v>
      </c>
      <c r="B33" s="18"/>
      <c r="C33" s="18"/>
      <c r="D33" s="18"/>
    </row>
    <row r="34" spans="1:4" ht="15.75" customHeight="1" x14ac:dyDescent="0.2">
      <c r="A34" s="1" t="s">
        <v>5</v>
      </c>
      <c r="B34" s="1" t="s">
        <v>6</v>
      </c>
      <c r="C34" s="1" t="s">
        <v>7</v>
      </c>
      <c r="D34" s="1" t="s">
        <v>8</v>
      </c>
    </row>
    <row r="35" spans="1:4" ht="15.75" customHeight="1" x14ac:dyDescent="0.2">
      <c r="A35" s="4" t="s">
        <v>22</v>
      </c>
      <c r="B35" t="s">
        <v>10</v>
      </c>
      <c r="C35" s="45" t="s">
        <v>115</v>
      </c>
      <c r="D35" s="2">
        <v>1.5</v>
      </c>
    </row>
    <row r="36" spans="1:4" ht="15.75" customHeight="1" x14ac:dyDescent="0.2">
      <c r="A36" s="4" t="s">
        <v>23</v>
      </c>
      <c r="B36" t="s">
        <v>10</v>
      </c>
      <c r="C36" s="45" t="s">
        <v>115</v>
      </c>
      <c r="D36" s="2">
        <v>0.25</v>
      </c>
    </row>
    <row r="37" spans="1:4" ht="15.75" customHeight="1" x14ac:dyDescent="0.2">
      <c r="A37" s="4" t="s">
        <v>12</v>
      </c>
      <c r="B37" t="s">
        <v>13</v>
      </c>
      <c r="C37" s="6" t="s">
        <v>11</v>
      </c>
      <c r="D37" s="2">
        <v>2</v>
      </c>
    </row>
    <row r="38" spans="1:4" ht="15.75" customHeight="1" x14ac:dyDescent="0.2">
      <c r="A38" s="4" t="s">
        <v>26</v>
      </c>
      <c r="B38" t="s">
        <v>10</v>
      </c>
      <c r="C38" s="4"/>
      <c r="D38" s="2">
        <v>0</v>
      </c>
    </row>
    <row r="39" spans="1:4" ht="15.75" customHeight="1" x14ac:dyDescent="0.2">
      <c r="A39" s="4" t="s">
        <v>18</v>
      </c>
      <c r="B39" t="s">
        <v>13</v>
      </c>
      <c r="C39" s="4"/>
      <c r="D39" s="2">
        <v>2</v>
      </c>
    </row>
    <row r="40" spans="1:4" ht="15.75" customHeight="1" x14ac:dyDescent="0.2">
      <c r="A40" s="4" t="s">
        <v>34</v>
      </c>
      <c r="B40" t="s">
        <v>13</v>
      </c>
      <c r="C40" s="4"/>
      <c r="D40" s="2">
        <v>1</v>
      </c>
    </row>
    <row r="41" spans="1:4" ht="15.75" customHeight="1" x14ac:dyDescent="0.2">
      <c r="A41" s="4" t="s">
        <v>35</v>
      </c>
      <c r="B41" t="s">
        <v>13</v>
      </c>
      <c r="C41" s="4"/>
      <c r="D41" s="2">
        <v>1</v>
      </c>
    </row>
    <row r="42" spans="1:4" ht="15.75" customHeight="1" x14ac:dyDescent="0.2">
      <c r="A42" s="19" t="s">
        <v>20</v>
      </c>
      <c r="B42" s="19"/>
      <c r="C42" s="19"/>
      <c r="D42" s="3">
        <f>SUM(D35,D36,D37,D38,D39,D40,D41)</f>
        <v>7.75</v>
      </c>
    </row>
    <row r="43" spans="1:4" ht="15.75" customHeight="1" x14ac:dyDescent="0.2">
      <c r="A43" s="18" t="s">
        <v>36</v>
      </c>
      <c r="B43" s="18"/>
      <c r="C43" s="18"/>
      <c r="D43" s="18"/>
    </row>
    <row r="44" spans="1:4" ht="15.75" customHeight="1" x14ac:dyDescent="0.2">
      <c r="A44" s="1" t="s">
        <v>5</v>
      </c>
      <c r="B44" s="1" t="s">
        <v>6</v>
      </c>
      <c r="C44" s="1" t="s">
        <v>7</v>
      </c>
      <c r="D44" s="1" t="s">
        <v>8</v>
      </c>
    </row>
    <row r="45" spans="1:4" ht="15.75" customHeight="1" x14ac:dyDescent="0.2">
      <c r="A45" s="4" t="s">
        <v>22</v>
      </c>
      <c r="B45" t="s">
        <v>10</v>
      </c>
      <c r="C45" s="45" t="s">
        <v>115</v>
      </c>
      <c r="D45" s="2">
        <v>1.5</v>
      </c>
    </row>
    <row r="46" spans="1:4" ht="15.75" customHeight="1" x14ac:dyDescent="0.2">
      <c r="A46" s="4" t="s">
        <v>37</v>
      </c>
      <c r="B46" t="s">
        <v>13</v>
      </c>
      <c r="C46" s="45" t="s">
        <v>115</v>
      </c>
      <c r="D46" s="2">
        <v>0.25</v>
      </c>
    </row>
    <row r="47" spans="1:4" ht="15.75" customHeight="1" x14ac:dyDescent="0.2">
      <c r="A47" s="4" t="s">
        <v>12</v>
      </c>
      <c r="B47" t="s">
        <v>13</v>
      </c>
      <c r="C47" s="6" t="s">
        <v>11</v>
      </c>
      <c r="D47" s="2">
        <v>4</v>
      </c>
    </row>
    <row r="48" spans="1:4" ht="15.75" customHeight="1" x14ac:dyDescent="0.2">
      <c r="A48" s="4" t="s">
        <v>38</v>
      </c>
      <c r="B48" t="s">
        <v>10</v>
      </c>
      <c r="C48" s="4"/>
      <c r="D48" s="2">
        <v>6</v>
      </c>
    </row>
    <row r="49" spans="1:4" ht="15.75" customHeight="1" x14ac:dyDescent="0.2">
      <c r="A49" s="4" t="s">
        <v>18</v>
      </c>
      <c r="B49" t="s">
        <v>13</v>
      </c>
      <c r="C49" s="4"/>
      <c r="D49" s="2">
        <v>2</v>
      </c>
    </row>
    <row r="50" spans="1:4" ht="15.75" customHeight="1" x14ac:dyDescent="0.2">
      <c r="A50" s="4" t="s">
        <v>40</v>
      </c>
      <c r="B50" t="s">
        <v>10</v>
      </c>
      <c r="C50" s="4"/>
      <c r="D50" s="2">
        <v>1</v>
      </c>
    </row>
    <row r="51" spans="1:4" ht="15.75" customHeight="1" x14ac:dyDescent="0.2">
      <c r="A51" s="4" t="s">
        <v>41</v>
      </c>
      <c r="B51" t="s">
        <v>10</v>
      </c>
      <c r="C51" s="4"/>
      <c r="D51" s="2">
        <v>0</v>
      </c>
    </row>
    <row r="52" spans="1:4" ht="15.75" customHeight="1" x14ac:dyDescent="0.2">
      <c r="A52" s="19" t="s">
        <v>20</v>
      </c>
      <c r="B52" s="19"/>
      <c r="C52" s="19"/>
      <c r="D52" s="3">
        <f>SUM(D45,D46,D47,D48,D49,D50,D51)</f>
        <v>14.75</v>
      </c>
    </row>
    <row r="53" spans="1:4" ht="15.75" customHeight="1" x14ac:dyDescent="0.2">
      <c r="A53" s="18" t="s">
        <v>42</v>
      </c>
      <c r="B53" s="18"/>
      <c r="C53" s="18"/>
      <c r="D53" s="18"/>
    </row>
    <row r="54" spans="1:4" ht="15.75" customHeight="1" x14ac:dyDescent="0.2">
      <c r="A54" s="1" t="s">
        <v>5</v>
      </c>
      <c r="B54" s="1" t="s">
        <v>6</v>
      </c>
      <c r="C54" s="1" t="s">
        <v>7</v>
      </c>
      <c r="D54" s="1" t="s">
        <v>8</v>
      </c>
    </row>
    <row r="55" spans="1:4" ht="15.75" customHeight="1" x14ac:dyDescent="0.2">
      <c r="A55" s="4" t="s">
        <v>22</v>
      </c>
      <c r="B55" t="s">
        <v>10</v>
      </c>
      <c r="C55" s="45" t="s">
        <v>115</v>
      </c>
      <c r="D55" s="2">
        <v>1.5</v>
      </c>
    </row>
    <row r="56" spans="1:4" ht="15.75" customHeight="1" x14ac:dyDescent="0.2">
      <c r="A56" s="4" t="s">
        <v>17</v>
      </c>
      <c r="B56" t="s">
        <v>10</v>
      </c>
      <c r="C56" s="45" t="s">
        <v>115</v>
      </c>
      <c r="D56" s="2">
        <v>0.25</v>
      </c>
    </row>
    <row r="57" spans="1:4" ht="15.75" customHeight="1" x14ac:dyDescent="0.2">
      <c r="A57" s="4" t="s">
        <v>12</v>
      </c>
      <c r="B57" t="s">
        <v>13</v>
      </c>
      <c r="C57" s="6" t="s">
        <v>11</v>
      </c>
      <c r="D57" s="2">
        <v>0</v>
      </c>
    </row>
    <row r="58" spans="1:4" ht="15.75" customHeight="1" x14ac:dyDescent="0.2">
      <c r="A58" s="4" t="s">
        <v>38</v>
      </c>
      <c r="B58" t="s">
        <v>10</v>
      </c>
      <c r="C58" s="4"/>
      <c r="D58" s="2">
        <v>0</v>
      </c>
    </row>
    <row r="59" spans="1:4" ht="15.75" customHeight="1" x14ac:dyDescent="0.2">
      <c r="A59" s="4" t="s">
        <v>18</v>
      </c>
      <c r="B59" t="s">
        <v>13</v>
      </c>
      <c r="C59" s="4"/>
      <c r="D59" s="2">
        <v>8</v>
      </c>
    </row>
    <row r="60" spans="1:4" ht="15.75" customHeight="1" x14ac:dyDescent="0.2">
      <c r="A60" s="4" t="s">
        <v>44</v>
      </c>
      <c r="B60" t="s">
        <v>10</v>
      </c>
      <c r="C60" s="4"/>
      <c r="D60" s="2">
        <v>0</v>
      </c>
    </row>
    <row r="61" spans="1:4" ht="15.75" customHeight="1" x14ac:dyDescent="0.2">
      <c r="A61" s="4" t="s">
        <v>45</v>
      </c>
      <c r="B61" t="s">
        <v>13</v>
      </c>
      <c r="C61" s="4"/>
      <c r="D61" s="2">
        <v>2</v>
      </c>
    </row>
    <row r="62" spans="1:4" ht="15.75" customHeight="1" x14ac:dyDescent="0.2">
      <c r="A62" s="19" t="s">
        <v>20</v>
      </c>
      <c r="B62" s="19"/>
      <c r="C62" s="19"/>
      <c r="D62" s="3">
        <f>SUM(D55,D56,D57,D58,D59,D60,D61)</f>
        <v>11.75</v>
      </c>
    </row>
    <row r="63" spans="1:4" ht="15.75" customHeight="1" x14ac:dyDescent="0.2">
      <c r="A63" s="18" t="s">
        <v>46</v>
      </c>
      <c r="B63" s="43"/>
      <c r="C63" s="43"/>
      <c r="D63" s="43"/>
    </row>
    <row r="64" spans="1:4" ht="15.75" customHeight="1" x14ac:dyDescent="0.2">
      <c r="A64" s="1" t="s">
        <v>5</v>
      </c>
      <c r="B64" s="1" t="s">
        <v>6</v>
      </c>
      <c r="C64" s="1" t="s">
        <v>7</v>
      </c>
      <c r="D64" s="1" t="s">
        <v>8</v>
      </c>
    </row>
    <row r="65" spans="1:4" ht="15.75" customHeight="1" x14ac:dyDescent="0.2">
      <c r="A65" s="4" t="s">
        <v>22</v>
      </c>
      <c r="B65" t="s">
        <v>10</v>
      </c>
      <c r="C65" s="45" t="s">
        <v>115</v>
      </c>
      <c r="D65" s="2">
        <v>1.5</v>
      </c>
    </row>
    <row r="66" spans="1:4" ht="15.75" customHeight="1" x14ac:dyDescent="0.2">
      <c r="A66" s="4" t="s">
        <v>18</v>
      </c>
      <c r="B66" t="s">
        <v>13</v>
      </c>
      <c r="D66" s="2">
        <v>0.5</v>
      </c>
    </row>
    <row r="67" spans="1:4" ht="15.75" customHeight="1" x14ac:dyDescent="0.2">
      <c r="A67" s="4" t="s">
        <v>12</v>
      </c>
      <c r="B67" t="s">
        <v>13</v>
      </c>
      <c r="C67" s="6" t="s">
        <v>11</v>
      </c>
      <c r="D67" s="2">
        <v>2</v>
      </c>
    </row>
    <row r="68" spans="1:4" ht="15.75" customHeight="1" x14ac:dyDescent="0.2">
      <c r="A68" s="4" t="s">
        <v>38</v>
      </c>
      <c r="B68" t="s">
        <v>10</v>
      </c>
      <c r="C68" s="4"/>
      <c r="D68" s="2">
        <v>0</v>
      </c>
    </row>
    <row r="69" spans="1:4" ht="15.75" customHeight="1" x14ac:dyDescent="0.2">
      <c r="A69" s="4" t="s">
        <v>41</v>
      </c>
      <c r="B69" t="s">
        <v>10</v>
      </c>
      <c r="C69" s="4"/>
      <c r="D69" s="2">
        <v>0</v>
      </c>
    </row>
    <row r="70" spans="1:4" ht="15.75" customHeight="1" x14ac:dyDescent="0.2">
      <c r="A70" t="s">
        <v>48</v>
      </c>
      <c r="B70" t="s">
        <v>13</v>
      </c>
      <c r="C70" s="6"/>
      <c r="D70" s="2">
        <v>2</v>
      </c>
    </row>
    <row r="71" spans="1:4" ht="15.75" customHeight="1" x14ac:dyDescent="0.2">
      <c r="A71" s="4" t="s">
        <v>112</v>
      </c>
      <c r="B71" s="4"/>
      <c r="C71" s="4"/>
      <c r="D71" s="2">
        <v>3</v>
      </c>
    </row>
    <row r="72" spans="1:4" ht="15.75" customHeight="1" x14ac:dyDescent="0.2">
      <c r="A72" s="19" t="s">
        <v>20</v>
      </c>
      <c r="B72" s="40"/>
      <c r="C72" s="40"/>
      <c r="D72" s="3">
        <f>SUM(D65,D66,D67,D68,D70,D69)</f>
        <v>6</v>
      </c>
    </row>
    <row r="73" spans="1:4" ht="15.75" customHeight="1" x14ac:dyDescent="0.2">
      <c r="A73" s="18" t="s">
        <v>49</v>
      </c>
      <c r="B73" s="43"/>
      <c r="C73" s="43"/>
      <c r="D73" s="43"/>
    </row>
    <row r="74" spans="1:4" ht="15.75" customHeight="1" x14ac:dyDescent="0.2">
      <c r="A74" s="1" t="s">
        <v>5</v>
      </c>
      <c r="B74" s="1" t="s">
        <v>6</v>
      </c>
      <c r="C74" s="1" t="s">
        <v>7</v>
      </c>
      <c r="D74" s="1" t="s">
        <v>8</v>
      </c>
    </row>
    <row r="75" spans="1:4" ht="15.75" customHeight="1" x14ac:dyDescent="0.2">
      <c r="A75" s="4" t="s">
        <v>22</v>
      </c>
      <c r="B75" t="s">
        <v>10</v>
      </c>
      <c r="C75" s="45" t="s">
        <v>115</v>
      </c>
      <c r="D75" s="2">
        <v>1.5</v>
      </c>
    </row>
    <row r="76" spans="1:4" ht="15.75" customHeight="1" x14ac:dyDescent="0.2">
      <c r="A76" s="4" t="s">
        <v>12</v>
      </c>
      <c r="B76" t="s">
        <v>13</v>
      </c>
      <c r="C76" s="6" t="s">
        <v>11</v>
      </c>
      <c r="D76" s="2">
        <v>1</v>
      </c>
    </row>
    <row r="77" spans="1:4" ht="15.75" customHeight="1" x14ac:dyDescent="0.2">
      <c r="A77" s="4" t="s">
        <v>18</v>
      </c>
      <c r="B77" t="s">
        <v>13</v>
      </c>
      <c r="C77" s="4"/>
      <c r="D77" s="2">
        <v>7</v>
      </c>
    </row>
    <row r="78" spans="1:4" ht="15.75" customHeight="1" x14ac:dyDescent="0.2">
      <c r="A78" s="4" t="s">
        <v>51</v>
      </c>
      <c r="B78" t="s">
        <v>13</v>
      </c>
      <c r="C78" s="4"/>
      <c r="D78" s="2">
        <v>0</v>
      </c>
    </row>
    <row r="79" spans="1:4" ht="15.75" customHeight="1" x14ac:dyDescent="0.2">
      <c r="A79" s="4" t="s">
        <v>52</v>
      </c>
      <c r="B79" t="s">
        <v>13</v>
      </c>
      <c r="D79" s="2">
        <v>2</v>
      </c>
    </row>
    <row r="80" spans="1:4" ht="15.75" customHeight="1" x14ac:dyDescent="0.2">
      <c r="C80" s="4"/>
      <c r="D80" s="2"/>
    </row>
    <row r="81" spans="1:4" ht="15.75" customHeight="1" x14ac:dyDescent="0.2">
      <c r="A81" s="4"/>
      <c r="B81" s="4"/>
      <c r="C81" s="4"/>
      <c r="D81" s="2"/>
    </row>
    <row r="82" spans="1:4" ht="15.75" customHeight="1" x14ac:dyDescent="0.2">
      <c r="A82" s="19" t="s">
        <v>20</v>
      </c>
      <c r="B82" s="40"/>
      <c r="C82" s="40"/>
      <c r="D82" s="3">
        <f>SUM(D75,D76,D77,D78,D79)</f>
        <v>11.5</v>
      </c>
    </row>
    <row r="83" spans="1:4" ht="15.75" customHeight="1" x14ac:dyDescent="0.2">
      <c r="A83" s="18" t="s">
        <v>53</v>
      </c>
      <c r="B83" s="43"/>
      <c r="C83" s="43"/>
      <c r="D83" s="43"/>
    </row>
    <row r="84" spans="1:4" ht="15.75" customHeight="1" x14ac:dyDescent="0.2">
      <c r="A84" s="1" t="s">
        <v>5</v>
      </c>
      <c r="B84" s="1" t="s">
        <v>6</v>
      </c>
      <c r="C84" s="1" t="s">
        <v>7</v>
      </c>
      <c r="D84" s="1" t="s">
        <v>8</v>
      </c>
    </row>
    <row r="85" spans="1:4" ht="15.75" customHeight="1" x14ac:dyDescent="0.2">
      <c r="A85" s="4" t="s">
        <v>22</v>
      </c>
      <c r="B85" t="s">
        <v>10</v>
      </c>
      <c r="C85" s="45" t="s">
        <v>115</v>
      </c>
      <c r="D85" s="2">
        <v>1.5</v>
      </c>
    </row>
    <row r="86" spans="1:4" ht="15.75" customHeight="1" x14ac:dyDescent="0.2">
      <c r="A86" s="4" t="s">
        <v>12</v>
      </c>
      <c r="B86" t="s">
        <v>13</v>
      </c>
      <c r="C86" s="6" t="s">
        <v>11</v>
      </c>
      <c r="D86" s="2">
        <v>1</v>
      </c>
    </row>
    <row r="87" spans="1:4" ht="15.75" customHeight="1" x14ac:dyDescent="0.2">
      <c r="A87" s="4" t="s">
        <v>18</v>
      </c>
      <c r="B87" t="s">
        <v>13</v>
      </c>
      <c r="C87" s="4"/>
      <c r="D87" s="2">
        <v>5</v>
      </c>
    </row>
    <row r="88" spans="1:4" ht="15.75" customHeight="1" x14ac:dyDescent="0.2">
      <c r="A88" s="4" t="s">
        <v>51</v>
      </c>
      <c r="B88" t="s">
        <v>13</v>
      </c>
      <c r="C88" s="4"/>
      <c r="D88" s="2">
        <v>4</v>
      </c>
    </row>
    <row r="89" spans="1:4" ht="15.75" customHeight="1" x14ac:dyDescent="0.2">
      <c r="A89" s="4"/>
      <c r="B89" s="4"/>
      <c r="C89" s="4"/>
      <c r="D89" s="2"/>
    </row>
    <row r="90" spans="1:4" ht="15.75" customHeight="1" x14ac:dyDescent="0.2">
      <c r="A90" s="4"/>
      <c r="B90" s="4"/>
      <c r="C90" s="4"/>
      <c r="D90" s="2"/>
    </row>
    <row r="91" spans="1:4" ht="15.75" customHeight="1" x14ac:dyDescent="0.2">
      <c r="A91" s="4"/>
      <c r="B91" s="4"/>
      <c r="C91" s="4"/>
      <c r="D91" s="2"/>
    </row>
    <row r="92" spans="1:4" ht="15.75" customHeight="1" x14ac:dyDescent="0.2">
      <c r="A92" s="19" t="s">
        <v>20</v>
      </c>
      <c r="B92" s="40"/>
      <c r="C92" s="40"/>
      <c r="D92" s="3">
        <f>SUM(D85,D86,D87,D88)</f>
        <v>11.5</v>
      </c>
    </row>
    <row r="93" spans="1:4" ht="15.75" customHeight="1" x14ac:dyDescent="0.2">
      <c r="A93" s="18" t="s">
        <v>55</v>
      </c>
      <c r="B93" s="43"/>
      <c r="C93" s="43"/>
      <c r="D93" s="43"/>
    </row>
    <row r="94" spans="1:4" ht="15.75" customHeight="1" x14ac:dyDescent="0.2">
      <c r="A94" s="1" t="s">
        <v>5</v>
      </c>
      <c r="B94" s="1" t="s">
        <v>6</v>
      </c>
      <c r="C94" s="1" t="s">
        <v>56</v>
      </c>
      <c r="D94" s="1" t="s">
        <v>8</v>
      </c>
    </row>
    <row r="95" spans="1:4" ht="15.75" customHeight="1" x14ac:dyDescent="0.2">
      <c r="A95" s="4" t="s">
        <v>57</v>
      </c>
      <c r="B95" t="s">
        <v>13</v>
      </c>
      <c r="C95" s="6"/>
      <c r="D95" s="2">
        <v>5</v>
      </c>
    </row>
    <row r="96" spans="1:4" ht="15.75" customHeight="1" x14ac:dyDescent="0.2">
      <c r="A96" s="4" t="s">
        <v>58</v>
      </c>
      <c r="B96" t="s">
        <v>13</v>
      </c>
      <c r="C96" s="6"/>
      <c r="D96" s="2">
        <v>1</v>
      </c>
    </row>
    <row r="97" spans="1:4" ht="15.75" customHeight="1" x14ac:dyDescent="0.2">
      <c r="A97" s="4"/>
      <c r="B97" s="4"/>
      <c r="C97" s="4"/>
      <c r="D97" s="2"/>
    </row>
    <row r="98" spans="1:4" ht="15.75" customHeight="1" x14ac:dyDescent="0.2">
      <c r="A98" s="4"/>
      <c r="B98" s="4"/>
      <c r="C98" s="4"/>
      <c r="D98" s="2"/>
    </row>
    <row r="99" spans="1:4" ht="15.75" customHeight="1" x14ac:dyDescent="0.2">
      <c r="A99" s="4"/>
      <c r="B99" s="4"/>
      <c r="C99" s="4"/>
      <c r="D99" s="2"/>
    </row>
    <row r="100" spans="1:4" ht="15.75" customHeight="1" x14ac:dyDescent="0.2">
      <c r="A100" s="4"/>
      <c r="B100" s="4"/>
      <c r="C100" s="4"/>
      <c r="D100" s="2"/>
    </row>
    <row r="101" spans="1:4" ht="15.75" customHeight="1" x14ac:dyDescent="0.2">
      <c r="A101" s="4"/>
      <c r="B101" s="4"/>
      <c r="C101" s="4"/>
      <c r="D101" s="2"/>
    </row>
    <row r="102" spans="1:4" ht="15.75" customHeight="1" x14ac:dyDescent="0.2">
      <c r="A102" s="19" t="s">
        <v>20</v>
      </c>
      <c r="B102" s="40"/>
      <c r="C102" s="40"/>
      <c r="D102" s="3">
        <f>SUM(D95,D96)</f>
        <v>6</v>
      </c>
    </row>
    <row r="103" spans="1:4" ht="15.75" customHeight="1" x14ac:dyDescent="0.2">
      <c r="A103" s="8" t="s">
        <v>59</v>
      </c>
      <c r="B103" s="5">
        <f>SUMIF(B5:B101,"Course",D5:D101)</f>
        <v>80.75</v>
      </c>
      <c r="C103" s="8" t="s">
        <v>60</v>
      </c>
      <c r="D103" s="5">
        <f>SUMIF(B5:B101,"Project",D5:D101)</f>
        <v>38</v>
      </c>
    </row>
    <row r="104" spans="1:4" ht="15.75" customHeight="1" x14ac:dyDescent="0.2">
      <c r="A104" s="33" t="s">
        <v>61</v>
      </c>
      <c r="B104" s="40"/>
      <c r="C104" s="40"/>
      <c r="D104" s="5">
        <f>SUM(B103,D103)</f>
        <v>118.75</v>
      </c>
    </row>
    <row r="105" spans="1:4" ht="15.75" customHeight="1" x14ac:dyDescent="0.2">
      <c r="A105" s="33" t="s">
        <v>62</v>
      </c>
      <c r="B105" s="40"/>
      <c r="C105" s="40"/>
      <c r="D105" s="5">
        <f>SUM(D104/13)</f>
        <v>9.134615384615385</v>
      </c>
    </row>
  </sheetData>
  <mergeCells count="26">
    <mergeCell ref="A22:C22"/>
    <mergeCell ref="A105:C105"/>
    <mergeCell ref="A102:C102"/>
    <mergeCell ref="A104:C104"/>
    <mergeCell ref="A72:C72"/>
    <mergeCell ref="A73:D73"/>
    <mergeCell ref="A82:C82"/>
    <mergeCell ref="A83:D83"/>
    <mergeCell ref="A92:C92"/>
    <mergeCell ref="A93:D93"/>
    <mergeCell ref="A1:B1"/>
    <mergeCell ref="C1:D1"/>
    <mergeCell ref="A2:B2"/>
    <mergeCell ref="C2:D2"/>
    <mergeCell ref="A63:D63"/>
    <mergeCell ref="A3:D3"/>
    <mergeCell ref="A12:C12"/>
    <mergeCell ref="A13:D13"/>
    <mergeCell ref="A23:D23"/>
    <mergeCell ref="A32:C32"/>
    <mergeCell ref="A33:D33"/>
    <mergeCell ref="A42:C42"/>
    <mergeCell ref="A43:D43"/>
    <mergeCell ref="A52:C52"/>
    <mergeCell ref="A53:D53"/>
    <mergeCell ref="A62:C62"/>
  </mergeCells>
  <hyperlinks>
    <hyperlink ref="C8" r:id="rId1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7BC0DCC1-6CB9-4D86-8CBD-96AF926C1641}"/>
    <hyperlink ref="C9" r:id="rId2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C8DD0182-391E-4F79-8689-5932F0274085}"/>
    <hyperlink ref="C10" r:id="rId3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3B97EA4C-6EEE-41CC-8E89-1C43E56F2D5A}"/>
    <hyperlink ref="C15" r:id="rId4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8E782E09-1688-480E-9A23-3B65A71D135F}"/>
    <hyperlink ref="C16" r:id="rId5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042195F-8DA1-49B2-A267-2E85808ED83B}"/>
    <hyperlink ref="C25" r:id="rId6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2B9FAD07-8557-48E1-9B1A-9FE6A85D9A79}"/>
    <hyperlink ref="C26" r:id="rId7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EB2B90E3-6EC2-405D-B4DA-6DB320EC174C}"/>
    <hyperlink ref="C35" r:id="rId8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CEA8BAF1-75DA-4F3A-B444-2D642B172268}"/>
    <hyperlink ref="C36" r:id="rId9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0EC3F5DA-22A8-4171-A543-B7986B243B61}"/>
    <hyperlink ref="C45" r:id="rId10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4F9E625B-E8BE-442B-B1CD-463620943A1E}"/>
    <hyperlink ref="C46" r:id="rId11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DDF08BB6-0604-4038-919F-56AB3BA52A4B}"/>
    <hyperlink ref="C55" r:id="rId12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D5564166-CE29-4DBE-9C08-BCEE3BD33369}"/>
    <hyperlink ref="C56" r:id="rId13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7DDBEC67-89F5-4941-90B6-659E9BB09577}"/>
    <hyperlink ref="C65" r:id="rId14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D200136D-36B6-4FE1-9B07-E3A559BBFCC0}"/>
    <hyperlink ref="C75" r:id="rId15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1878BC5E-5058-454F-A02E-017963E361C4}"/>
    <hyperlink ref="C85" r:id="rId16" display="https://rmiteduau.sharepoint.com/sites/RMIT2021SP1BITSCPT111-SP1-Group13/Shared%20Documents/Forms/AllItems.aspx?csf=1&amp;web=1&amp;e=VHozHo&amp;cid=f7d1be65%2D5001%2D4d0d%2Dbd94%2Dd6f2bd154081&amp;RootFolder=%2Fsites%2FRMIT2021SP1BITSCPT111%2DSP1%2DGroup13%2FShared%20Documents%2FSP1%2DGroup13%2FMeeting%20Documents&amp;FolderCTID=0x012000CC2278DD9AD01743AF7AED2B6C8312B2" xr:uid="{8509E878-C3B4-4ABC-BA57-ADDFA159356D}"/>
  </hyperlinks>
  <pageMargins left="0.75000000000000011" right="0.75000000000000011" top="1" bottom="1" header="0.5" footer="0.5"/>
  <pageSetup paperSize="9" scale="50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8713511006A4EA1845C60E735397D" ma:contentTypeVersion="10" ma:contentTypeDescription="Create a new document." ma:contentTypeScope="" ma:versionID="41e8a5ba465fc5198916f8db0847f2fb">
  <xsd:schema xmlns:xsd="http://www.w3.org/2001/XMLSchema" xmlns:xs="http://www.w3.org/2001/XMLSchema" xmlns:p="http://schemas.microsoft.com/office/2006/metadata/properties" xmlns:ns2="11a2c2d4-876f-4fb6-837a-6b085b65f391" targetNamespace="http://schemas.microsoft.com/office/2006/metadata/properties" ma:root="true" ma:fieldsID="6d5a1aebb394fd1ac3cd25ef3a6126ab" ns2:_="">
    <xsd:import namespace="11a2c2d4-876f-4fb6-837a-6b085b65f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2c2d4-876f-4fb6-837a-6b085b65f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9822C-E1B6-49DB-B2FF-F7044F6333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1B199-FFC2-4474-9B28-7D95F0B6D47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11a2c2d4-876f-4fb6-837a-6b085b65f39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0DF301-4193-416A-A56D-2B38EB7F2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a2c2d4-876f-4fb6-837a-6b085b65f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Information</vt:lpstr>
      <vt:lpstr>Channon Harper</vt:lpstr>
      <vt:lpstr>Jessica Cramb</vt:lpstr>
      <vt:lpstr>Joseph Tselios</vt:lpstr>
      <vt:lpstr>Jacob 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Cramb</cp:lastModifiedBy>
  <cp:revision/>
  <dcterms:created xsi:type="dcterms:W3CDTF">2019-02-25T04:06:14Z</dcterms:created>
  <dcterms:modified xsi:type="dcterms:W3CDTF">2021-05-30T09:45:31Z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0x0101007A98713511006A4EA1845C60E735397D</vt:lpwstr>
  </property>
</Properties>
</file>