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480" yWindow="480" windowWidth="25120" windowHeight="14120" tabRatio="5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1" i="1" l="1"/>
  <c r="R10" i="1"/>
  <c r="R9" i="1"/>
  <c r="R8" i="1"/>
  <c r="R7" i="1"/>
  <c r="R6" i="1"/>
  <c r="R5" i="1"/>
  <c r="R4" i="1"/>
  <c r="R3" i="1"/>
  <c r="R11" i="4"/>
  <c r="R10" i="4"/>
  <c r="R9" i="4"/>
  <c r="R8" i="4"/>
  <c r="R7" i="4"/>
  <c r="R6" i="4"/>
  <c r="R5" i="4"/>
  <c r="R4" i="4"/>
  <c r="R3" i="4"/>
  <c r="R11" i="3"/>
  <c r="R10" i="3"/>
  <c r="R9" i="3"/>
  <c r="R8" i="3"/>
  <c r="R7" i="3"/>
  <c r="R6" i="3"/>
  <c r="R5" i="3"/>
  <c r="R4" i="3"/>
  <c r="R3" i="3"/>
  <c r="R4" i="2"/>
  <c r="R5" i="2"/>
  <c r="R6" i="2"/>
  <c r="R7" i="2"/>
  <c r="R8" i="2"/>
  <c r="R9" i="2"/>
  <c r="R10" i="2"/>
  <c r="R11" i="2"/>
  <c r="R3" i="2"/>
  <c r="Q3" i="3"/>
  <c r="Q6" i="3"/>
  <c r="Q10" i="3"/>
  <c r="Q9" i="3"/>
  <c r="Q11" i="3"/>
  <c r="O11" i="1"/>
  <c r="P11" i="1"/>
  <c r="Q11" i="1"/>
  <c r="O10" i="1"/>
  <c r="P10" i="1"/>
  <c r="Q10" i="1"/>
  <c r="O9" i="1"/>
  <c r="P9" i="1"/>
  <c r="Q9" i="1"/>
  <c r="O8" i="1"/>
  <c r="P8" i="1"/>
  <c r="Q8" i="1"/>
  <c r="O7" i="1"/>
  <c r="P7" i="1"/>
  <c r="Q7" i="1"/>
  <c r="O6" i="1"/>
  <c r="P6" i="1"/>
  <c r="Q6" i="1"/>
  <c r="O5" i="1"/>
  <c r="P5" i="1"/>
  <c r="Q5" i="1"/>
  <c r="O4" i="1"/>
  <c r="P4" i="1"/>
  <c r="Q4" i="1"/>
  <c r="O3" i="1"/>
  <c r="P3" i="1"/>
  <c r="Q3" i="1"/>
  <c r="O11" i="2"/>
  <c r="P11" i="2"/>
  <c r="Q11" i="2"/>
  <c r="O10" i="2"/>
  <c r="P10" i="2"/>
  <c r="Q10" i="2"/>
  <c r="O9" i="2"/>
  <c r="P9" i="2"/>
  <c r="Q9" i="2"/>
  <c r="O8" i="2"/>
  <c r="P8" i="2"/>
  <c r="Q8" i="2"/>
  <c r="O7" i="2"/>
  <c r="P7" i="2"/>
  <c r="Q7" i="2"/>
  <c r="O6" i="2"/>
  <c r="P6" i="2"/>
  <c r="Q6" i="2"/>
  <c r="O5" i="2"/>
  <c r="P5" i="2"/>
  <c r="Q5" i="2"/>
  <c r="O4" i="2"/>
  <c r="P4" i="2"/>
  <c r="Q4" i="2"/>
  <c r="O3" i="2"/>
  <c r="P3" i="2"/>
  <c r="Q3" i="2"/>
  <c r="O11" i="3"/>
  <c r="P11" i="3"/>
  <c r="O10" i="3"/>
  <c r="P10" i="3"/>
  <c r="O9" i="3"/>
  <c r="P9" i="3"/>
  <c r="O8" i="3"/>
  <c r="P8" i="3"/>
  <c r="Q8" i="3"/>
  <c r="O7" i="3"/>
  <c r="P7" i="3"/>
  <c r="Q7" i="3"/>
  <c r="O6" i="3"/>
  <c r="P6" i="3"/>
  <c r="O5" i="3"/>
  <c r="P5" i="3"/>
  <c r="Q5" i="3"/>
  <c r="O4" i="3"/>
  <c r="P4" i="3"/>
  <c r="Q4" i="3"/>
  <c r="O3" i="3"/>
  <c r="P3" i="3"/>
  <c r="Q4" i="4"/>
  <c r="Q5" i="4"/>
  <c r="Q6" i="4"/>
  <c r="Q7" i="4"/>
  <c r="Q8" i="4"/>
  <c r="Q9" i="4"/>
  <c r="Q10" i="4"/>
  <c r="Q11" i="4"/>
  <c r="Q3" i="4"/>
  <c r="P4" i="4"/>
  <c r="P5" i="4"/>
  <c r="P6" i="4"/>
  <c r="P7" i="4"/>
  <c r="P8" i="4"/>
  <c r="P9" i="4"/>
  <c r="P10" i="4"/>
  <c r="P11" i="4"/>
  <c r="P3" i="4"/>
  <c r="O4" i="4"/>
  <c r="O5" i="4"/>
  <c r="O6" i="4"/>
  <c r="O7" i="4"/>
  <c r="O8" i="4"/>
  <c r="O9" i="4"/>
  <c r="O10" i="4"/>
  <c r="O11" i="4"/>
  <c r="O3" i="4"/>
  <c r="E3" i="4"/>
</calcChain>
</file>

<file path=xl/sharedStrings.xml><?xml version="1.0" encoding="utf-8"?>
<sst xmlns="http://schemas.openxmlformats.org/spreadsheetml/2006/main" count="65" uniqueCount="7">
  <si>
    <t>Time</t>
  </si>
  <si>
    <t>Packet Loss</t>
  </si>
  <si>
    <t>Bytes Loss</t>
  </si>
  <si>
    <t>ThroughPut</t>
  </si>
  <si>
    <t>Avg</t>
  </si>
  <si>
    <t>Avg Time</t>
  </si>
  <si>
    <t>Avg Packet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</si>
</sst>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" fontId="0" fillId="0" borderId="0" xfId="17" applyNumberFormat="1" applyFont="1" applyAlignment="1">
      <alignment horizontal="right"/>
    </xf>
    <xf numFmtId="165" fontId="0" fillId="0" borderId="0" xfId="0" applyNumberFormat="1"/>
    <xf numFmtId="1" fontId="0" fillId="0" borderId="0" xfId="0" applyNumberFormat="1"/>
  </cellXfs>
  <cellStyles count="26">
    <cellStyle name="Comma" xfId="1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Time Comparison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32B Avg Time</c:v>
          </c:tx>
          <c:spPr>
            <a:ln w="47625">
              <a:noFill/>
            </a:ln>
          </c:spPr>
          <c:xVal>
            <c:numRef>
              <c:f>Sheet1!$A$3:$A$11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Sheet1!$O$3:$O$11</c:f>
              <c:numCache>
                <c:formatCode>0.000</c:formatCode>
                <c:ptCount val="9"/>
                <c:pt idx="0">
                  <c:v>428.6666666666666</c:v>
                </c:pt>
                <c:pt idx="1">
                  <c:v>380.0</c:v>
                </c:pt>
                <c:pt idx="2">
                  <c:v>230.6666666666667</c:v>
                </c:pt>
                <c:pt idx="3">
                  <c:v>118.3333333333333</c:v>
                </c:pt>
                <c:pt idx="4">
                  <c:v>76.33333333333333</c:v>
                </c:pt>
                <c:pt idx="5">
                  <c:v>39.66666666666666</c:v>
                </c:pt>
                <c:pt idx="6">
                  <c:v>24.0</c:v>
                </c:pt>
                <c:pt idx="7">
                  <c:v>14.0</c:v>
                </c:pt>
                <c:pt idx="8">
                  <c:v>30.33333333333333</c:v>
                </c:pt>
              </c:numCache>
            </c:numRef>
          </c:yVal>
          <c:smooth val="0"/>
        </c:ser>
        <c:ser>
          <c:idx val="1"/>
          <c:order val="1"/>
          <c:tx>
            <c:v>512B Avg Time</c:v>
          </c:tx>
          <c:spPr>
            <a:ln w="47625">
              <a:noFill/>
            </a:ln>
          </c:spPr>
          <c:xVal>
            <c:numRef>
              <c:f>Sheet1!$A$3:$A$11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Sheet2!$O$3:$O$11</c:f>
              <c:numCache>
                <c:formatCode>0.000</c:formatCode>
                <c:ptCount val="9"/>
                <c:pt idx="0">
                  <c:v>46.33333333333334</c:v>
                </c:pt>
                <c:pt idx="1">
                  <c:v>24.0</c:v>
                </c:pt>
                <c:pt idx="2">
                  <c:v>15.0</c:v>
                </c:pt>
                <c:pt idx="3">
                  <c:v>8.266666666666665</c:v>
                </c:pt>
                <c:pt idx="4">
                  <c:v>4.399999999999999</c:v>
                </c:pt>
                <c:pt idx="5">
                  <c:v>2.533333333333333</c:v>
                </c:pt>
                <c:pt idx="6">
                  <c:v>1.136666666666667</c:v>
                </c:pt>
                <c:pt idx="7">
                  <c:v>0.86</c:v>
                </c:pt>
                <c:pt idx="8">
                  <c:v>2.666666666666666</c:v>
                </c:pt>
              </c:numCache>
            </c:numRef>
          </c:yVal>
          <c:smooth val="0"/>
        </c:ser>
        <c:ser>
          <c:idx val="2"/>
          <c:order val="2"/>
          <c:tx>
            <c:v>1400B Avg Time</c:v>
          </c:tx>
          <c:spPr>
            <a:ln w="47625">
              <a:noFill/>
            </a:ln>
          </c:spPr>
          <c:xVal>
            <c:numRef>
              <c:f>Sheet1!$A$3:$A$11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Sheet3!$O$3:$O$11</c:f>
              <c:numCache>
                <c:formatCode>0.000</c:formatCode>
                <c:ptCount val="9"/>
                <c:pt idx="0">
                  <c:v>11.15333333333333</c:v>
                </c:pt>
                <c:pt idx="1">
                  <c:v>7.533333333333334</c:v>
                </c:pt>
                <c:pt idx="2">
                  <c:v>5.566666666666666</c:v>
                </c:pt>
                <c:pt idx="3">
                  <c:v>3.366666666666667</c:v>
                </c:pt>
                <c:pt idx="4">
                  <c:v>1.533333333333333</c:v>
                </c:pt>
                <c:pt idx="5">
                  <c:v>0.946666666666667</c:v>
                </c:pt>
                <c:pt idx="6">
                  <c:v>0.553333333333333</c:v>
                </c:pt>
                <c:pt idx="7">
                  <c:v>0.443333333333333</c:v>
                </c:pt>
                <c:pt idx="8">
                  <c:v>0.386666666666667</c:v>
                </c:pt>
              </c:numCache>
            </c:numRef>
          </c:yVal>
          <c:smooth val="0"/>
        </c:ser>
        <c:ser>
          <c:idx val="3"/>
          <c:order val="3"/>
          <c:tx>
            <c:v>8192B Avg Time</c:v>
          </c:tx>
          <c:spPr>
            <a:ln w="47625">
              <a:noFill/>
            </a:ln>
          </c:spPr>
          <c:xVal>
            <c:numRef>
              <c:f>Sheet4!$A$3:$A$11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Sheet4!$O$3:$O$11</c:f>
              <c:numCache>
                <c:formatCode>0.000</c:formatCode>
                <c:ptCount val="9"/>
                <c:pt idx="0">
                  <c:v>2.083333333333333</c:v>
                </c:pt>
                <c:pt idx="1">
                  <c:v>0.55</c:v>
                </c:pt>
                <c:pt idx="2">
                  <c:v>0.68</c:v>
                </c:pt>
                <c:pt idx="3">
                  <c:v>0.646666666666667</c:v>
                </c:pt>
                <c:pt idx="4">
                  <c:v>0.396666666666667</c:v>
                </c:pt>
                <c:pt idx="5">
                  <c:v>0.356666666666667</c:v>
                </c:pt>
                <c:pt idx="6">
                  <c:v>0.363333333333333</c:v>
                </c:pt>
                <c:pt idx="7">
                  <c:v>0.466666666666667</c:v>
                </c:pt>
                <c:pt idx="8">
                  <c:v>2.02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34296"/>
        <c:axId val="2139454008"/>
      </c:scatterChart>
      <c:valAx>
        <c:axId val="2121034296"/>
        <c:scaling>
          <c:logBase val="10.0"/>
          <c:orientation val="minMax"/>
          <c:max val="25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Window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454008"/>
        <c:crossesAt val="0.0"/>
        <c:crossBetween val="midCat"/>
      </c:valAx>
      <c:valAx>
        <c:axId val="2139454008"/>
        <c:scaling>
          <c:logBase val="10.0"/>
          <c:orientation val="minMax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21034296"/>
        <c:crossesAt val="0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  <a:endParaRPr lang="en-US" baseline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11708404870444"/>
          <c:y val="0.088169868554095"/>
          <c:w val="0.866062893454108"/>
          <c:h val="0.85652858610065"/>
        </c:manualLayout>
      </c:layout>
      <c:scatterChart>
        <c:scatterStyle val="lineMarker"/>
        <c:varyColors val="0"/>
        <c:ser>
          <c:idx val="0"/>
          <c:order val="0"/>
          <c:tx>
            <c:v>32B Throughput</c:v>
          </c:tx>
          <c:spPr>
            <a:ln w="47625">
              <a:solidFill>
                <a:schemeClr val="tx2">
                  <a:lumMod val="60000"/>
                  <a:lumOff val="40000"/>
                </a:schemeClr>
              </a:solidFill>
            </a:ln>
          </c:spPr>
          <c:xVal>
            <c:numRef>
              <c:f>Sheet1!$A$3:$A$11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Sheet1!$R$3:$R$11</c:f>
              <c:numCache>
                <c:formatCode>0</c:formatCode>
                <c:ptCount val="9"/>
                <c:pt idx="0">
                  <c:v>186.6251944012442</c:v>
                </c:pt>
                <c:pt idx="1">
                  <c:v>210.5263157894737</c:v>
                </c:pt>
                <c:pt idx="2">
                  <c:v>346.820809248555</c:v>
                </c:pt>
                <c:pt idx="3">
                  <c:v>676.056338028169</c:v>
                </c:pt>
                <c:pt idx="4">
                  <c:v>1048.034934497816</c:v>
                </c:pt>
                <c:pt idx="5">
                  <c:v>2016.806722689076</c:v>
                </c:pt>
                <c:pt idx="6">
                  <c:v>3333.333333333333</c:v>
                </c:pt>
                <c:pt idx="7">
                  <c:v>5714.285714285715</c:v>
                </c:pt>
                <c:pt idx="8">
                  <c:v>2637.362637362638</c:v>
                </c:pt>
              </c:numCache>
            </c:numRef>
          </c:yVal>
          <c:smooth val="0"/>
        </c:ser>
        <c:ser>
          <c:idx val="1"/>
          <c:order val="1"/>
          <c:tx>
            <c:v>512B Throughput</c:v>
          </c:tx>
          <c:spPr>
            <a:ln w="47625">
              <a:solidFill>
                <a:schemeClr val="accent2">
                  <a:lumMod val="60000"/>
                  <a:lumOff val="40000"/>
                </a:schemeClr>
              </a:solidFill>
            </a:ln>
          </c:spPr>
          <c:xVal>
            <c:numRef>
              <c:f>Sheet1!$A$3:$A$11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Sheet2!$R$3:$R$11</c:f>
              <c:numCache>
                <c:formatCode>0</c:formatCode>
                <c:ptCount val="9"/>
                <c:pt idx="0">
                  <c:v>1726.618705035971</c:v>
                </c:pt>
                <c:pt idx="1">
                  <c:v>3333.333333333333</c:v>
                </c:pt>
                <c:pt idx="2">
                  <c:v>5333.333333333333</c:v>
                </c:pt>
                <c:pt idx="3">
                  <c:v>9677.41935483871</c:v>
                </c:pt>
                <c:pt idx="4">
                  <c:v>18181.81818181818</c:v>
                </c:pt>
                <c:pt idx="5">
                  <c:v>31578.94736842106</c:v>
                </c:pt>
                <c:pt idx="6">
                  <c:v>70381.23167155425</c:v>
                </c:pt>
                <c:pt idx="7">
                  <c:v>93023.2558139535</c:v>
                </c:pt>
                <c:pt idx="8">
                  <c:v>30000.0</c:v>
                </c:pt>
              </c:numCache>
            </c:numRef>
          </c:yVal>
          <c:smooth val="0"/>
        </c:ser>
        <c:ser>
          <c:idx val="2"/>
          <c:order val="2"/>
          <c:tx>
            <c:v>1400B Throughput</c:v>
          </c:tx>
          <c:spPr>
            <a:ln w="47625">
              <a:solidFill>
                <a:schemeClr val="accent3">
                  <a:lumMod val="60000"/>
                  <a:lumOff val="40000"/>
                </a:schemeClr>
              </a:solidFill>
            </a:ln>
          </c:spPr>
          <c:xVal>
            <c:numRef>
              <c:f>Sheet1!$A$3:$A$11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Sheet3!$R$3:$R$11</c:f>
              <c:numCache>
                <c:formatCode>0</c:formatCode>
                <c:ptCount val="9"/>
                <c:pt idx="0">
                  <c:v>7172.743574417213</c:v>
                </c:pt>
                <c:pt idx="1">
                  <c:v>10619.46902654867</c:v>
                </c:pt>
                <c:pt idx="2">
                  <c:v>14371.25748502994</c:v>
                </c:pt>
                <c:pt idx="3">
                  <c:v>23762.37623762376</c:v>
                </c:pt>
                <c:pt idx="4">
                  <c:v>52173.91304347826</c:v>
                </c:pt>
                <c:pt idx="5">
                  <c:v>84507.04225352113</c:v>
                </c:pt>
                <c:pt idx="6">
                  <c:v>144578.313253012</c:v>
                </c:pt>
                <c:pt idx="7">
                  <c:v>180451.1278195489</c:v>
                </c:pt>
                <c:pt idx="8">
                  <c:v>206896.5517241379</c:v>
                </c:pt>
              </c:numCache>
            </c:numRef>
          </c:yVal>
          <c:smooth val="0"/>
        </c:ser>
        <c:ser>
          <c:idx val="3"/>
          <c:order val="3"/>
          <c:tx>
            <c:v>8192B Throughput</c:v>
          </c:tx>
          <c:spPr>
            <a:ln w="47625">
              <a:solidFill>
                <a:schemeClr val="accent4">
                  <a:lumMod val="60000"/>
                  <a:lumOff val="40000"/>
                </a:schemeClr>
              </a:solidFill>
            </a:ln>
          </c:spPr>
          <c:xVal>
            <c:numRef>
              <c:f>Sheet4!$A$3:$A$11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Sheet4!$R$3:$R$11</c:f>
              <c:numCache>
                <c:formatCode>0</c:formatCode>
                <c:ptCount val="9"/>
                <c:pt idx="0">
                  <c:v>38400.0</c:v>
                </c:pt>
                <c:pt idx="1">
                  <c:v>145454.5454545455</c:v>
                </c:pt>
                <c:pt idx="2">
                  <c:v>117647.0588235294</c:v>
                </c:pt>
                <c:pt idx="3">
                  <c:v>123711.3402061856</c:v>
                </c:pt>
                <c:pt idx="4">
                  <c:v>201680.6722689076</c:v>
                </c:pt>
                <c:pt idx="5">
                  <c:v>224299.0654205607</c:v>
                </c:pt>
                <c:pt idx="6">
                  <c:v>220183.4862385321</c:v>
                </c:pt>
                <c:pt idx="7">
                  <c:v>171428.5714285714</c:v>
                </c:pt>
                <c:pt idx="8">
                  <c:v>39603.96039603961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61736"/>
        <c:axId val="2145559096"/>
      </c:scatterChart>
      <c:valAx>
        <c:axId val="2144061736"/>
        <c:scaling>
          <c:logBase val="10.0"/>
          <c:orientation val="minMax"/>
          <c:max val="256.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Window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559096"/>
        <c:crossesAt val="0.0"/>
        <c:crossBetween val="midCat"/>
      </c:valAx>
      <c:valAx>
        <c:axId val="2145559096"/>
        <c:scaling>
          <c:logBase val="10.0"/>
          <c:orientation val="minMax"/>
          <c:min val="0.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KBytes/</a:t>
                </a:r>
                <a:r>
                  <a:rPr lang="en-US" baseline="0"/>
                  <a:t> Second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44061736"/>
        <c:crossesAt val="0.0"/>
        <c:crossBetween val="midCat"/>
      </c:valAx>
    </c:plotArea>
    <c:legend>
      <c:legendPos val="r"/>
      <c:layout>
        <c:manualLayout>
          <c:xMode val="edge"/>
          <c:yMode val="edge"/>
          <c:x val="0.765664160401002"/>
          <c:y val="0.738896204708486"/>
          <c:w val="0.135338345864662"/>
          <c:h val="0.1624502599460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Lost Bytes</a:t>
            </a:r>
            <a:endParaRPr lang="en-US" baseline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73257948019655"/>
          <c:y val="0.082103134479272"/>
          <c:w val="0.879713950229905"/>
          <c:h val="0.820128181651712"/>
        </c:manualLayout>
      </c:layout>
      <c:scatterChart>
        <c:scatterStyle val="lineMarker"/>
        <c:varyColors val="0"/>
        <c:ser>
          <c:idx val="0"/>
          <c:order val="0"/>
          <c:tx>
            <c:v>32B Lost Bytes</c:v>
          </c:tx>
          <c:spPr>
            <a:ln w="47625">
              <a:noFill/>
            </a:ln>
          </c:spPr>
          <c:xVal>
            <c:numRef>
              <c:f>Sheet1!$A$3:$A$11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Sheet1!$Q$3:$Q$11</c:f>
              <c:numCache>
                <c:formatCode>0</c:formatCode>
                <c:ptCount val="9"/>
                <c:pt idx="0">
                  <c:v>21.33333333333333</c:v>
                </c:pt>
                <c:pt idx="1">
                  <c:v>21.33333333333333</c:v>
                </c:pt>
                <c:pt idx="2">
                  <c:v>106.6666666666667</c:v>
                </c:pt>
                <c:pt idx="3">
                  <c:v>181.3333333333333</c:v>
                </c:pt>
                <c:pt idx="4">
                  <c:v>288.0</c:v>
                </c:pt>
                <c:pt idx="5">
                  <c:v>0.0</c:v>
                </c:pt>
                <c:pt idx="6">
                  <c:v>661.3333333333333</c:v>
                </c:pt>
                <c:pt idx="7">
                  <c:v>0.0</c:v>
                </c:pt>
                <c:pt idx="8">
                  <c:v>3690.666666666667</c:v>
                </c:pt>
              </c:numCache>
            </c:numRef>
          </c:yVal>
          <c:smooth val="0"/>
        </c:ser>
        <c:ser>
          <c:idx val="1"/>
          <c:order val="1"/>
          <c:tx>
            <c:v>512B Lost Bytes</c:v>
          </c:tx>
          <c:spPr>
            <a:ln w="47625">
              <a:solidFill>
                <a:schemeClr val="accent2">
                  <a:lumMod val="40000"/>
                  <a:lumOff val="60000"/>
                </a:schemeClr>
              </a:solidFill>
            </a:ln>
          </c:spPr>
          <c:xVal>
            <c:numRef>
              <c:f>Sheet1!$A$3:$A$11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Sheet2!$Q$3:$Q$11</c:f>
              <c:numCache>
                <c:formatCode>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173226.6666666667</c:v>
                </c:pt>
              </c:numCache>
            </c:numRef>
          </c:yVal>
          <c:smooth val="0"/>
        </c:ser>
        <c:ser>
          <c:idx val="2"/>
          <c:order val="2"/>
          <c:tx>
            <c:v>1400B Lost Bytes</c:v>
          </c:tx>
          <c:spPr>
            <a:ln w="47625">
              <a:solidFill>
                <a:schemeClr val="accent3">
                  <a:lumMod val="60000"/>
                  <a:lumOff val="40000"/>
                  <a:alpha val="79000"/>
                </a:schemeClr>
              </a:solidFill>
            </a:ln>
          </c:spPr>
          <c:xVal>
            <c:numRef>
              <c:f>Sheet1!$A$3:$A$11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Sheet3!$Q$3:$Q$11</c:f>
              <c:numCache>
                <c:formatCode>0</c:formatCode>
                <c:ptCount val="9"/>
                <c:pt idx="0">
                  <c:v>0.0</c:v>
                </c:pt>
                <c:pt idx="1">
                  <c:v>35000.0</c:v>
                </c:pt>
                <c:pt idx="2">
                  <c:v>66266.66666666667</c:v>
                </c:pt>
                <c:pt idx="3">
                  <c:v>0.0</c:v>
                </c:pt>
                <c:pt idx="4">
                  <c:v>29400.0</c:v>
                </c:pt>
                <c:pt idx="5">
                  <c:v>29400.0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8192B Lost Bytes</c:v>
          </c:tx>
          <c:spPr>
            <a:ln w="47625">
              <a:solidFill>
                <a:schemeClr val="accent4">
                  <a:lumMod val="40000"/>
                  <a:lumOff val="60000"/>
                </a:schemeClr>
              </a:solidFill>
            </a:ln>
          </c:spPr>
          <c:xVal>
            <c:numRef>
              <c:f>Sheet4!$A$3:$A$11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Sheet4!$Q$3:$Q$11</c:f>
              <c:numCache>
                <c:formatCode>0</c:formatCode>
                <c:ptCount val="9"/>
                <c:pt idx="0">
                  <c:v>0.0</c:v>
                </c:pt>
                <c:pt idx="1">
                  <c:v>614400.0</c:v>
                </c:pt>
                <c:pt idx="2">
                  <c:v>387754.6666666667</c:v>
                </c:pt>
                <c:pt idx="3">
                  <c:v>172032.0</c:v>
                </c:pt>
                <c:pt idx="4">
                  <c:v>256682.6666666667</c:v>
                </c:pt>
                <c:pt idx="5">
                  <c:v>84650.66666666667</c:v>
                </c:pt>
                <c:pt idx="6">
                  <c:v>0.0</c:v>
                </c:pt>
                <c:pt idx="7">
                  <c:v>0.0</c:v>
                </c:pt>
                <c:pt idx="8">
                  <c:v>38229.33333333334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703384"/>
        <c:axId val="-2135128248"/>
      </c:scatterChart>
      <c:valAx>
        <c:axId val="-2136703384"/>
        <c:scaling>
          <c:logBase val="10.0"/>
          <c:orientation val="minMax"/>
          <c:max val="256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Window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128248"/>
        <c:crossesAt val="0.0"/>
        <c:crossBetween val="midCat"/>
      </c:valAx>
      <c:valAx>
        <c:axId val="-2135128248"/>
        <c:scaling>
          <c:orientation val="minMax"/>
          <c:min val="0.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Bytes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36703384"/>
        <c:crossesAt val="0.0"/>
        <c:crossBetween val="midCat"/>
      </c:valAx>
    </c:plotArea>
    <c:legend>
      <c:legendPos val="r"/>
      <c:layout>
        <c:manualLayout>
          <c:xMode val="edge"/>
          <c:yMode val="edge"/>
          <c:x val="0.789254632644603"/>
          <c:y val="0.105933616235281"/>
          <c:w val="0.126785467606023"/>
          <c:h val="0.1624502599460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Lost Packets</a:t>
            </a:r>
            <a:endParaRPr lang="en-US" baseline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82717620823713"/>
          <c:y val="0.0740141557128412"/>
          <c:w val="0.892797249028082"/>
          <c:h val="0.828217160418143"/>
        </c:manualLayout>
      </c:layout>
      <c:scatterChart>
        <c:scatterStyle val="lineMarker"/>
        <c:varyColors val="0"/>
        <c:ser>
          <c:idx val="0"/>
          <c:order val="0"/>
          <c:tx>
            <c:v>32B Lost Packets</c:v>
          </c:tx>
          <c:spPr>
            <a:ln w="47625">
              <a:solidFill>
                <a:schemeClr val="accent1">
                  <a:lumMod val="40000"/>
                  <a:lumOff val="60000"/>
                </a:schemeClr>
              </a:solidFill>
            </a:ln>
          </c:spPr>
          <c:xVal>
            <c:numRef>
              <c:f>Sheet1!$A$3:$A$11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Sheet1!$P$3:$P$11</c:f>
              <c:numCache>
                <c:formatCode>0.000</c:formatCode>
                <c:ptCount val="9"/>
                <c:pt idx="0">
                  <c:v>0.666666666666667</c:v>
                </c:pt>
                <c:pt idx="1">
                  <c:v>0.666666666666667</c:v>
                </c:pt>
                <c:pt idx="2">
                  <c:v>3.333333333333333</c:v>
                </c:pt>
                <c:pt idx="3">
                  <c:v>5.666666666666667</c:v>
                </c:pt>
                <c:pt idx="4">
                  <c:v>9.0</c:v>
                </c:pt>
                <c:pt idx="5">
                  <c:v>0.0</c:v>
                </c:pt>
                <c:pt idx="6">
                  <c:v>20.66666666666667</c:v>
                </c:pt>
                <c:pt idx="7">
                  <c:v>0.0</c:v>
                </c:pt>
                <c:pt idx="8">
                  <c:v>115.3333333333333</c:v>
                </c:pt>
              </c:numCache>
            </c:numRef>
          </c:yVal>
          <c:smooth val="0"/>
        </c:ser>
        <c:ser>
          <c:idx val="1"/>
          <c:order val="1"/>
          <c:tx>
            <c:v>512B Lost Packets</c:v>
          </c:tx>
          <c:spPr>
            <a:ln w="47625">
              <a:solidFill>
                <a:schemeClr val="accent2">
                  <a:lumMod val="40000"/>
                  <a:lumOff val="60000"/>
                </a:schemeClr>
              </a:solidFill>
            </a:ln>
          </c:spPr>
          <c:xVal>
            <c:numRef>
              <c:f>Sheet1!$A$3:$A$11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Sheet2!$P$3:$P$11</c:f>
              <c:numCache>
                <c:formatCode>0.000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338.3333333333333</c:v>
                </c:pt>
              </c:numCache>
            </c:numRef>
          </c:yVal>
          <c:smooth val="0"/>
        </c:ser>
        <c:ser>
          <c:idx val="2"/>
          <c:order val="2"/>
          <c:tx>
            <c:v>1400B Lost Packets</c:v>
          </c:tx>
          <c:spPr>
            <a:ln w="47625">
              <a:solidFill>
                <a:schemeClr val="accent3">
                  <a:lumMod val="60000"/>
                  <a:lumOff val="40000"/>
                  <a:alpha val="79000"/>
                </a:schemeClr>
              </a:solidFill>
            </a:ln>
          </c:spPr>
          <c:xVal>
            <c:numRef>
              <c:f>Sheet1!$A$3:$A$11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Sheet3!$P$3:$P$11</c:f>
              <c:numCache>
                <c:formatCode>0.000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47.33333333333334</c:v>
                </c:pt>
                <c:pt idx="3">
                  <c:v>0.0</c:v>
                </c:pt>
                <c:pt idx="4">
                  <c:v>21.0</c:v>
                </c:pt>
                <c:pt idx="5">
                  <c:v>21.0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v>8192B Lost Packets</c:v>
          </c:tx>
          <c:spPr>
            <a:ln w="47625">
              <a:solidFill>
                <a:schemeClr val="accent4">
                  <a:lumMod val="40000"/>
                  <a:lumOff val="60000"/>
                </a:schemeClr>
              </a:solidFill>
            </a:ln>
          </c:spPr>
          <c:xVal>
            <c:numRef>
              <c:f>Sheet4!$A$3:$A$11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Sheet4!$P$3:$P$11</c:f>
              <c:numCache>
                <c:formatCode>0.000</c:formatCode>
                <c:ptCount val="9"/>
                <c:pt idx="0">
                  <c:v>0.0</c:v>
                </c:pt>
                <c:pt idx="1">
                  <c:v>75.0</c:v>
                </c:pt>
                <c:pt idx="2">
                  <c:v>47.33333333333334</c:v>
                </c:pt>
                <c:pt idx="3">
                  <c:v>21.0</c:v>
                </c:pt>
                <c:pt idx="4">
                  <c:v>31.33333333333333</c:v>
                </c:pt>
                <c:pt idx="5">
                  <c:v>10.33333333333333</c:v>
                </c:pt>
                <c:pt idx="6">
                  <c:v>0.0</c:v>
                </c:pt>
                <c:pt idx="7">
                  <c:v>0.0</c:v>
                </c:pt>
                <c:pt idx="8">
                  <c:v>4.666666666666667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92424"/>
        <c:axId val="-2133958536"/>
      </c:scatterChart>
      <c:valAx>
        <c:axId val="-2132992424"/>
        <c:scaling>
          <c:logBase val="10.0"/>
          <c:orientation val="minMax"/>
          <c:max val="256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Window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958536"/>
        <c:crossesAt val="0.0"/>
        <c:crossBetween val="midCat"/>
      </c:valAx>
      <c:valAx>
        <c:axId val="-2133958536"/>
        <c:scaling>
          <c:orientation val="minMax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Packets</a:t>
                </a:r>
                <a:endParaRPr lang="en-US" baseline="0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132992424"/>
        <c:crossesAt val="0.0"/>
        <c:crossBetween val="midCat"/>
      </c:valAx>
    </c:plotArea>
    <c:legend>
      <c:legendPos val="r"/>
      <c:layout>
        <c:manualLayout>
          <c:xMode val="edge"/>
          <c:yMode val="edge"/>
          <c:x val="0.730652319775817"/>
          <c:y val="0.0998668821604579"/>
          <c:w val="0.137768732855761"/>
          <c:h val="0.1624502599460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12</xdr:row>
      <xdr:rowOff>6350</xdr:rowOff>
    </xdr:from>
    <xdr:to>
      <xdr:col>13</xdr:col>
      <xdr:colOff>203200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12</xdr:row>
      <xdr:rowOff>177800</xdr:rowOff>
    </xdr:from>
    <xdr:to>
      <xdr:col>14</xdr:col>
      <xdr:colOff>190500</xdr:colOff>
      <xdr:row>45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11</xdr:row>
      <xdr:rowOff>114300</xdr:rowOff>
    </xdr:from>
    <xdr:to>
      <xdr:col>14</xdr:col>
      <xdr:colOff>558800</xdr:colOff>
      <xdr:row>44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0</xdr:rowOff>
    </xdr:from>
    <xdr:to>
      <xdr:col>15</xdr:col>
      <xdr:colOff>228600</xdr:colOff>
      <xdr:row>45</xdr:row>
      <xdr:rowOff>184150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opLeftCell="A2" workbookViewId="0">
      <selection activeCell="R3" sqref="R3:R11"/>
    </sheetView>
  </sheetViews>
  <sheetFormatPr baseColWidth="10" defaultRowHeight="15" x14ac:dyDescent="0"/>
  <sheetData>
    <row r="1" spans="1:18">
      <c r="A1">
        <v>32</v>
      </c>
    </row>
    <row r="2" spans="1:18">
      <c r="C2" t="s">
        <v>0</v>
      </c>
      <c r="D2" t="s">
        <v>1</v>
      </c>
      <c r="E2" t="s">
        <v>2</v>
      </c>
      <c r="F2" t="s">
        <v>3</v>
      </c>
      <c r="G2" t="s">
        <v>0</v>
      </c>
      <c r="H2" t="s">
        <v>1</v>
      </c>
      <c r="I2" t="s">
        <v>2</v>
      </c>
      <c r="J2" t="s">
        <v>3</v>
      </c>
      <c r="K2" t="s">
        <v>0</v>
      </c>
      <c r="L2" t="s">
        <v>1</v>
      </c>
      <c r="M2" t="s">
        <v>2</v>
      </c>
      <c r="N2" t="s">
        <v>3</v>
      </c>
      <c r="O2" s="1" t="s">
        <v>5</v>
      </c>
      <c r="P2" s="1" t="s">
        <v>6</v>
      </c>
      <c r="Q2" s="1" t="s">
        <v>2</v>
      </c>
      <c r="R2" s="1" t="s">
        <v>3</v>
      </c>
    </row>
    <row r="3" spans="1:18">
      <c r="A3">
        <v>1</v>
      </c>
      <c r="C3">
        <v>499</v>
      </c>
      <c r="D3">
        <v>0</v>
      </c>
      <c r="G3">
        <v>393</v>
      </c>
      <c r="H3">
        <v>1</v>
      </c>
      <c r="K3">
        <v>394</v>
      </c>
      <c r="L3">
        <v>1</v>
      </c>
      <c r="O3" s="3">
        <f>AVERAGE(C3,G3,K3)</f>
        <v>428.66666666666669</v>
      </c>
      <c r="P3" s="3">
        <f>AVERAGE(D3,H3,L3)</f>
        <v>0.66666666666666663</v>
      </c>
      <c r="Q3" s="4">
        <f>P3*$A$1</f>
        <v>21.333333333333332</v>
      </c>
      <c r="R3" s="2">
        <f>(10*10^6)*8/O3/1000</f>
        <v>186.62519440124416</v>
      </c>
    </row>
    <row r="4" spans="1:18">
      <c r="A4">
        <v>2</v>
      </c>
      <c r="C4">
        <v>381</v>
      </c>
      <c r="D4">
        <v>0</v>
      </c>
      <c r="G4">
        <v>381</v>
      </c>
      <c r="H4">
        <v>0</v>
      </c>
      <c r="K4">
        <v>378</v>
      </c>
      <c r="L4">
        <v>2</v>
      </c>
      <c r="O4" s="3">
        <f t="shared" ref="O4:P11" si="0">AVERAGE(C4,G4,K4)</f>
        <v>380</v>
      </c>
      <c r="P4" s="3">
        <f t="shared" si="0"/>
        <v>0.66666666666666663</v>
      </c>
      <c r="Q4" s="4">
        <f t="shared" ref="Q4:Q11" si="1">P4*$A$1</f>
        <v>21.333333333333332</v>
      </c>
      <c r="R4" s="2">
        <f t="shared" ref="R4:R11" si="2">(10*10^6)*8/O4/1000</f>
        <v>210.52631578947367</v>
      </c>
    </row>
    <row r="5" spans="1:18">
      <c r="A5">
        <v>4</v>
      </c>
      <c r="C5">
        <v>243</v>
      </c>
      <c r="D5">
        <v>0</v>
      </c>
      <c r="G5">
        <v>245</v>
      </c>
      <c r="H5">
        <v>0</v>
      </c>
      <c r="K5">
        <v>204</v>
      </c>
      <c r="L5">
        <v>10</v>
      </c>
      <c r="O5" s="3">
        <f t="shared" si="0"/>
        <v>230.66666666666666</v>
      </c>
      <c r="P5" s="3">
        <f t="shared" si="0"/>
        <v>3.3333333333333335</v>
      </c>
      <c r="Q5" s="4">
        <f t="shared" si="1"/>
        <v>106.66666666666667</v>
      </c>
      <c r="R5" s="2">
        <f t="shared" si="2"/>
        <v>346.82080924855495</v>
      </c>
    </row>
    <row r="6" spans="1:18">
      <c r="A6">
        <v>8</v>
      </c>
      <c r="C6">
        <v>128</v>
      </c>
      <c r="D6">
        <v>0</v>
      </c>
      <c r="G6">
        <v>130</v>
      </c>
      <c r="H6">
        <v>0</v>
      </c>
      <c r="K6">
        <v>97</v>
      </c>
      <c r="L6">
        <v>17</v>
      </c>
      <c r="O6" s="3">
        <f t="shared" si="0"/>
        <v>118.33333333333333</v>
      </c>
      <c r="P6" s="3">
        <f t="shared" si="0"/>
        <v>5.666666666666667</v>
      </c>
      <c r="Q6" s="4">
        <f t="shared" si="1"/>
        <v>181.33333333333334</v>
      </c>
      <c r="R6" s="2">
        <f t="shared" si="2"/>
        <v>676.05633802816897</v>
      </c>
    </row>
    <row r="7" spans="1:18">
      <c r="A7">
        <v>16</v>
      </c>
      <c r="C7">
        <v>91</v>
      </c>
      <c r="D7">
        <v>27</v>
      </c>
      <c r="G7">
        <v>70</v>
      </c>
      <c r="H7">
        <v>0</v>
      </c>
      <c r="K7">
        <v>68</v>
      </c>
      <c r="L7">
        <v>0</v>
      </c>
      <c r="O7" s="3">
        <f t="shared" si="0"/>
        <v>76.333333333333329</v>
      </c>
      <c r="P7" s="3">
        <f t="shared" si="0"/>
        <v>9</v>
      </c>
      <c r="Q7" s="4">
        <f t="shared" si="1"/>
        <v>288</v>
      </c>
      <c r="R7" s="2">
        <f t="shared" si="2"/>
        <v>1048.0349344978165</v>
      </c>
    </row>
    <row r="8" spans="1:18">
      <c r="A8">
        <v>32</v>
      </c>
      <c r="C8">
        <v>40</v>
      </c>
      <c r="D8">
        <v>0</v>
      </c>
      <c r="G8">
        <v>40</v>
      </c>
      <c r="H8">
        <v>0</v>
      </c>
      <c r="K8">
        <v>39</v>
      </c>
      <c r="L8">
        <v>0</v>
      </c>
      <c r="O8" s="3">
        <f t="shared" si="0"/>
        <v>39.666666666666664</v>
      </c>
      <c r="P8" s="3">
        <f t="shared" si="0"/>
        <v>0</v>
      </c>
      <c r="Q8" s="4">
        <f t="shared" si="1"/>
        <v>0</v>
      </c>
      <c r="R8" s="2">
        <f t="shared" si="2"/>
        <v>2016.806722689076</v>
      </c>
    </row>
    <row r="9" spans="1:18">
      <c r="A9">
        <v>64</v>
      </c>
      <c r="C9">
        <v>23</v>
      </c>
      <c r="D9">
        <v>0</v>
      </c>
      <c r="G9">
        <v>23</v>
      </c>
      <c r="H9">
        <v>0</v>
      </c>
      <c r="K9">
        <v>26</v>
      </c>
      <c r="L9">
        <v>62</v>
      </c>
      <c r="O9" s="3">
        <f t="shared" si="0"/>
        <v>24</v>
      </c>
      <c r="P9" s="3">
        <f t="shared" si="0"/>
        <v>20.666666666666668</v>
      </c>
      <c r="Q9" s="4">
        <f t="shared" si="1"/>
        <v>661.33333333333337</v>
      </c>
      <c r="R9" s="2">
        <f t="shared" si="2"/>
        <v>3333.3333333333335</v>
      </c>
    </row>
    <row r="10" spans="1:18">
      <c r="A10">
        <v>128</v>
      </c>
      <c r="C10">
        <v>14</v>
      </c>
      <c r="D10">
        <v>0</v>
      </c>
      <c r="G10">
        <v>14</v>
      </c>
      <c r="H10">
        <v>0</v>
      </c>
      <c r="K10">
        <v>14</v>
      </c>
      <c r="L10">
        <v>0</v>
      </c>
      <c r="O10" s="3">
        <f t="shared" si="0"/>
        <v>14</v>
      </c>
      <c r="P10" s="3">
        <f t="shared" si="0"/>
        <v>0</v>
      </c>
      <c r="Q10" s="4">
        <f t="shared" si="1"/>
        <v>0</v>
      </c>
      <c r="R10" s="2">
        <f t="shared" si="2"/>
        <v>5714.2857142857147</v>
      </c>
    </row>
    <row r="11" spans="1:18">
      <c r="A11">
        <v>256</v>
      </c>
      <c r="C11">
        <v>29</v>
      </c>
      <c r="D11">
        <v>346</v>
      </c>
      <c r="G11">
        <v>31</v>
      </c>
      <c r="H11">
        <v>0</v>
      </c>
      <c r="K11">
        <v>31</v>
      </c>
      <c r="L11">
        <v>0</v>
      </c>
      <c r="O11" s="3">
        <f t="shared" si="0"/>
        <v>30.333333333333332</v>
      </c>
      <c r="P11" s="3">
        <f t="shared" si="0"/>
        <v>115.33333333333333</v>
      </c>
      <c r="Q11" s="4">
        <f t="shared" si="1"/>
        <v>3690.6666666666665</v>
      </c>
      <c r="R11" s="2">
        <f t="shared" si="2"/>
        <v>2637.3626373626375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opLeftCell="A17" workbookViewId="0">
      <selection activeCell="P33" sqref="P33"/>
    </sheetView>
  </sheetViews>
  <sheetFormatPr baseColWidth="10" defaultRowHeight="15" x14ac:dyDescent="0"/>
  <sheetData>
    <row r="1" spans="1:18">
      <c r="A1">
        <v>512</v>
      </c>
    </row>
    <row r="2" spans="1:18">
      <c r="C2" t="s">
        <v>0</v>
      </c>
      <c r="D2" t="s">
        <v>1</v>
      </c>
      <c r="E2" t="s">
        <v>2</v>
      </c>
      <c r="F2" t="s">
        <v>3</v>
      </c>
      <c r="G2" t="s">
        <v>0</v>
      </c>
      <c r="H2" t="s">
        <v>1</v>
      </c>
      <c r="I2" t="s">
        <v>2</v>
      </c>
      <c r="J2" t="s">
        <v>3</v>
      </c>
      <c r="K2" t="s">
        <v>0</v>
      </c>
      <c r="L2" t="s">
        <v>1</v>
      </c>
      <c r="M2" t="s">
        <v>2</v>
      </c>
      <c r="N2" t="s">
        <v>3</v>
      </c>
      <c r="O2" s="1" t="s">
        <v>5</v>
      </c>
      <c r="P2" s="1" t="s">
        <v>6</v>
      </c>
      <c r="Q2" s="1" t="s">
        <v>2</v>
      </c>
      <c r="R2" s="1" t="s">
        <v>3</v>
      </c>
    </row>
    <row r="3" spans="1:18">
      <c r="A3">
        <v>1</v>
      </c>
      <c r="C3">
        <v>47</v>
      </c>
      <c r="D3">
        <v>0</v>
      </c>
      <c r="G3">
        <v>47</v>
      </c>
      <c r="H3">
        <v>0</v>
      </c>
      <c r="K3">
        <v>45</v>
      </c>
      <c r="L3">
        <v>0</v>
      </c>
      <c r="O3" s="3">
        <f>AVERAGE(C3,G3,K3)</f>
        <v>46.333333333333336</v>
      </c>
      <c r="P3" s="3">
        <f>AVERAGE(D3,H3,L3)</f>
        <v>0</v>
      </c>
      <c r="Q3" s="4">
        <f>P3*$A$1</f>
        <v>0</v>
      </c>
      <c r="R3" s="2">
        <f>(10*10^6)*8/O3/1000</f>
        <v>1726.6187050359713</v>
      </c>
    </row>
    <row r="4" spans="1:18">
      <c r="A4">
        <v>2</v>
      </c>
      <c r="C4">
        <v>24</v>
      </c>
      <c r="D4">
        <v>0</v>
      </c>
      <c r="G4">
        <v>24</v>
      </c>
      <c r="H4">
        <v>0</v>
      </c>
      <c r="K4">
        <v>24</v>
      </c>
      <c r="L4">
        <v>0</v>
      </c>
      <c r="O4" s="3">
        <f t="shared" ref="O4:P11" si="0">AVERAGE(C4,G4,K4)</f>
        <v>24</v>
      </c>
      <c r="P4" s="3">
        <f t="shared" si="0"/>
        <v>0</v>
      </c>
      <c r="Q4" s="4">
        <f t="shared" ref="Q4:Q11" si="1">P4*$A$1</f>
        <v>0</v>
      </c>
      <c r="R4" s="2">
        <f t="shared" ref="R4:R11" si="2">(10*10^6)*8/O4/1000</f>
        <v>3333.3333333333335</v>
      </c>
    </row>
    <row r="5" spans="1:18">
      <c r="A5">
        <v>4</v>
      </c>
      <c r="C5">
        <v>15</v>
      </c>
      <c r="D5">
        <v>0</v>
      </c>
      <c r="G5">
        <v>15</v>
      </c>
      <c r="H5">
        <v>0</v>
      </c>
      <c r="K5">
        <v>15</v>
      </c>
      <c r="L5">
        <v>0</v>
      </c>
      <c r="O5" s="3">
        <f t="shared" si="0"/>
        <v>15</v>
      </c>
      <c r="P5" s="3">
        <f t="shared" si="0"/>
        <v>0</v>
      </c>
      <c r="Q5" s="4">
        <f t="shared" si="1"/>
        <v>0</v>
      </c>
      <c r="R5" s="2">
        <f t="shared" si="2"/>
        <v>5333.333333333333</v>
      </c>
    </row>
    <row r="6" spans="1:18">
      <c r="A6">
        <v>8</v>
      </c>
      <c r="C6">
        <v>8</v>
      </c>
      <c r="D6">
        <v>0</v>
      </c>
      <c r="G6">
        <v>8.4</v>
      </c>
      <c r="H6">
        <v>0</v>
      </c>
      <c r="K6">
        <v>8.4</v>
      </c>
      <c r="O6" s="3">
        <f t="shared" si="0"/>
        <v>8.2666666666666657</v>
      </c>
      <c r="P6" s="3">
        <f t="shared" si="0"/>
        <v>0</v>
      </c>
      <c r="Q6" s="4">
        <f t="shared" si="1"/>
        <v>0</v>
      </c>
      <c r="R6" s="2">
        <f t="shared" si="2"/>
        <v>9677.4193548387102</v>
      </c>
    </row>
    <row r="7" spans="1:18">
      <c r="A7">
        <v>16</v>
      </c>
      <c r="C7">
        <v>4</v>
      </c>
      <c r="D7">
        <v>0</v>
      </c>
      <c r="G7">
        <v>4.7</v>
      </c>
      <c r="H7">
        <v>0</v>
      </c>
      <c r="K7">
        <v>4.5</v>
      </c>
      <c r="L7">
        <v>0</v>
      </c>
      <c r="O7" s="3">
        <f t="shared" si="0"/>
        <v>4.3999999999999995</v>
      </c>
      <c r="P7" s="3">
        <f t="shared" si="0"/>
        <v>0</v>
      </c>
      <c r="Q7" s="4">
        <f t="shared" si="1"/>
        <v>0</v>
      </c>
      <c r="R7" s="2">
        <f t="shared" si="2"/>
        <v>18181.818181818184</v>
      </c>
    </row>
    <row r="8" spans="1:18">
      <c r="A8">
        <v>32</v>
      </c>
      <c r="C8">
        <v>2.5</v>
      </c>
      <c r="D8">
        <v>0</v>
      </c>
      <c r="G8">
        <v>2.5</v>
      </c>
      <c r="H8">
        <v>0</v>
      </c>
      <c r="K8">
        <v>2.6</v>
      </c>
      <c r="L8">
        <v>0</v>
      </c>
      <c r="O8" s="3">
        <f t="shared" si="0"/>
        <v>2.5333333333333332</v>
      </c>
      <c r="P8" s="3">
        <f t="shared" si="0"/>
        <v>0</v>
      </c>
      <c r="Q8" s="4">
        <f t="shared" si="1"/>
        <v>0</v>
      </c>
      <c r="R8" s="2">
        <f t="shared" si="2"/>
        <v>31578.947368421057</v>
      </c>
    </row>
    <row r="9" spans="1:18">
      <c r="A9">
        <v>64</v>
      </c>
      <c r="C9">
        <v>1.6</v>
      </c>
      <c r="D9">
        <v>0</v>
      </c>
      <c r="G9">
        <v>0.87</v>
      </c>
      <c r="H9">
        <v>0</v>
      </c>
      <c r="K9">
        <v>0.94</v>
      </c>
      <c r="L9">
        <v>0</v>
      </c>
      <c r="O9" s="3">
        <f t="shared" si="0"/>
        <v>1.1366666666666667</v>
      </c>
      <c r="P9" s="3">
        <f t="shared" si="0"/>
        <v>0</v>
      </c>
      <c r="Q9" s="4">
        <f t="shared" si="1"/>
        <v>0</v>
      </c>
      <c r="R9" s="2">
        <f t="shared" si="2"/>
        <v>70381.231671554255</v>
      </c>
    </row>
    <row r="10" spans="1:18">
      <c r="A10">
        <v>128</v>
      </c>
      <c r="C10">
        <v>0.6</v>
      </c>
      <c r="D10">
        <v>0</v>
      </c>
      <c r="G10">
        <v>0.98</v>
      </c>
      <c r="H10">
        <v>0</v>
      </c>
      <c r="K10">
        <v>1</v>
      </c>
      <c r="L10">
        <v>0</v>
      </c>
      <c r="O10" s="3">
        <f t="shared" si="0"/>
        <v>0.86</v>
      </c>
      <c r="P10" s="3">
        <f t="shared" si="0"/>
        <v>0</v>
      </c>
      <c r="Q10" s="4">
        <f t="shared" si="1"/>
        <v>0</v>
      </c>
      <c r="R10" s="2">
        <f t="shared" si="2"/>
        <v>93023.255813953496</v>
      </c>
    </row>
    <row r="11" spans="1:18">
      <c r="A11">
        <v>256</v>
      </c>
      <c r="C11">
        <v>2.75</v>
      </c>
      <c r="D11">
        <v>0</v>
      </c>
      <c r="G11">
        <v>2.65</v>
      </c>
      <c r="H11">
        <v>1015</v>
      </c>
      <c r="K11">
        <v>2.6</v>
      </c>
      <c r="L11">
        <v>0</v>
      </c>
      <c r="O11" s="3">
        <f t="shared" si="0"/>
        <v>2.6666666666666665</v>
      </c>
      <c r="P11" s="3">
        <f t="shared" si="0"/>
        <v>338.33333333333331</v>
      </c>
      <c r="Q11" s="4">
        <f t="shared" si="1"/>
        <v>173226.66666666666</v>
      </c>
      <c r="R11" s="2">
        <f t="shared" si="2"/>
        <v>30000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topLeftCell="A4" workbookViewId="0">
      <selection activeCell="R3" sqref="R3:R11"/>
    </sheetView>
  </sheetViews>
  <sheetFormatPr baseColWidth="10" defaultRowHeight="15" x14ac:dyDescent="0"/>
  <sheetData>
    <row r="1" spans="1:18">
      <c r="A1" s="1">
        <v>1400</v>
      </c>
      <c r="B1" s="1"/>
      <c r="C1" s="1"/>
      <c r="D1" s="1"/>
      <c r="E1" s="1"/>
      <c r="F1" s="1"/>
    </row>
    <row r="2" spans="1:18">
      <c r="A2" s="1"/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5</v>
      </c>
      <c r="P2" s="1" t="s">
        <v>6</v>
      </c>
      <c r="Q2" s="1" t="s">
        <v>2</v>
      </c>
      <c r="R2" s="1" t="s">
        <v>3</v>
      </c>
    </row>
    <row r="3" spans="1:18">
      <c r="A3" s="1">
        <v>1</v>
      </c>
      <c r="B3" s="1"/>
      <c r="C3" s="1">
        <v>8.4600000000000009</v>
      </c>
      <c r="D3" s="1">
        <v>0</v>
      </c>
      <c r="E3" s="1"/>
      <c r="F3" s="1"/>
      <c r="G3">
        <v>8</v>
      </c>
      <c r="H3" s="1">
        <v>0</v>
      </c>
      <c r="K3">
        <v>17</v>
      </c>
      <c r="L3">
        <v>0</v>
      </c>
      <c r="O3" s="3">
        <f>AVERAGE(C3,G3,K3)</f>
        <v>11.153333333333334</v>
      </c>
      <c r="P3" s="3">
        <f>AVERAGE(D3,H3,L3)</f>
        <v>0</v>
      </c>
      <c r="Q3" s="4">
        <f>P3*$A$1</f>
        <v>0</v>
      </c>
      <c r="R3" s="2">
        <f>(10*10^6)*8/O3/1000</f>
        <v>7172.7435744172135</v>
      </c>
    </row>
    <row r="4" spans="1:18">
      <c r="A4" s="1">
        <v>2</v>
      </c>
      <c r="B4" s="1"/>
      <c r="C4" s="1">
        <v>8.9</v>
      </c>
      <c r="D4" s="1">
        <v>0</v>
      </c>
      <c r="E4" s="1"/>
      <c r="F4" s="1"/>
      <c r="G4">
        <v>4.7</v>
      </c>
      <c r="H4" s="1">
        <v>75</v>
      </c>
      <c r="K4">
        <v>9</v>
      </c>
      <c r="L4">
        <v>0</v>
      </c>
      <c r="O4" s="3">
        <f t="shared" ref="O4:P11" si="0">AVERAGE(C4,G4,K4)</f>
        <v>7.5333333333333341</v>
      </c>
      <c r="P4" s="3">
        <f t="shared" si="0"/>
        <v>25</v>
      </c>
      <c r="Q4" s="4">
        <f t="shared" ref="Q4:Q11" si="1">P4*$A$1</f>
        <v>35000</v>
      </c>
      <c r="R4" s="2">
        <f t="shared" ref="R4:R11" si="2">(10*10^6)*8/O4/1000</f>
        <v>10619.46902654867</v>
      </c>
    </row>
    <row r="5" spans="1:18">
      <c r="A5" s="1">
        <v>4</v>
      </c>
      <c r="B5" s="1"/>
      <c r="C5" s="1">
        <v>7.8</v>
      </c>
      <c r="D5" s="1">
        <v>71</v>
      </c>
      <c r="E5" s="1"/>
      <c r="F5" s="1"/>
      <c r="G5">
        <v>6</v>
      </c>
      <c r="H5" s="1">
        <v>0</v>
      </c>
      <c r="K5">
        <v>2.9</v>
      </c>
      <c r="L5">
        <v>71</v>
      </c>
      <c r="O5" s="3">
        <f t="shared" si="0"/>
        <v>5.5666666666666664</v>
      </c>
      <c r="P5" s="3">
        <f t="shared" si="0"/>
        <v>47.333333333333336</v>
      </c>
      <c r="Q5" s="4">
        <f t="shared" si="1"/>
        <v>66266.666666666672</v>
      </c>
      <c r="R5" s="2">
        <f t="shared" si="2"/>
        <v>14371.257485029941</v>
      </c>
    </row>
    <row r="6" spans="1:18">
      <c r="A6" s="1">
        <v>8</v>
      </c>
      <c r="B6" s="1"/>
      <c r="C6" s="1">
        <v>3.3</v>
      </c>
      <c r="D6" s="1">
        <v>0</v>
      </c>
      <c r="E6" s="1"/>
      <c r="F6" s="1"/>
      <c r="G6">
        <v>3.4</v>
      </c>
      <c r="H6" s="1">
        <v>0</v>
      </c>
      <c r="K6">
        <v>3.4</v>
      </c>
      <c r="L6">
        <v>0</v>
      </c>
      <c r="O6" s="3">
        <f t="shared" si="0"/>
        <v>3.3666666666666667</v>
      </c>
      <c r="P6" s="3">
        <f t="shared" si="0"/>
        <v>0</v>
      </c>
      <c r="Q6" s="4">
        <f t="shared" si="1"/>
        <v>0</v>
      </c>
      <c r="R6" s="2">
        <f t="shared" si="2"/>
        <v>23762.376237623761</v>
      </c>
    </row>
    <row r="7" spans="1:18">
      <c r="A7" s="1">
        <v>16</v>
      </c>
      <c r="B7" s="1"/>
      <c r="C7" s="1">
        <v>1.8</v>
      </c>
      <c r="D7" s="1">
        <v>0</v>
      </c>
      <c r="E7" s="1"/>
      <c r="F7" s="1"/>
      <c r="G7">
        <v>1</v>
      </c>
      <c r="H7" s="1">
        <v>63</v>
      </c>
      <c r="K7">
        <v>1.8</v>
      </c>
      <c r="L7">
        <v>0</v>
      </c>
      <c r="O7" s="3">
        <f t="shared" si="0"/>
        <v>1.5333333333333332</v>
      </c>
      <c r="P7" s="3">
        <f t="shared" si="0"/>
        <v>21</v>
      </c>
      <c r="Q7" s="4">
        <f t="shared" si="1"/>
        <v>29400</v>
      </c>
      <c r="R7" s="2">
        <f t="shared" si="2"/>
        <v>52173.913043478264</v>
      </c>
    </row>
    <row r="8" spans="1:18">
      <c r="A8" s="1">
        <v>32</v>
      </c>
      <c r="B8" s="1"/>
      <c r="C8" s="1">
        <v>0.64</v>
      </c>
      <c r="D8" s="1">
        <v>63</v>
      </c>
      <c r="E8" s="1"/>
      <c r="F8" s="1"/>
      <c r="G8">
        <v>1.1299999999999999</v>
      </c>
      <c r="H8" s="1">
        <v>0</v>
      </c>
      <c r="K8">
        <v>1.07</v>
      </c>
      <c r="L8">
        <v>0</v>
      </c>
      <c r="O8" s="3">
        <f t="shared" si="0"/>
        <v>0.94666666666666666</v>
      </c>
      <c r="P8" s="3">
        <f t="shared" si="0"/>
        <v>21</v>
      </c>
      <c r="Q8" s="4">
        <f t="shared" si="1"/>
        <v>29400</v>
      </c>
      <c r="R8" s="2">
        <f t="shared" si="2"/>
        <v>84507.042253521126</v>
      </c>
    </row>
    <row r="9" spans="1:18">
      <c r="A9" s="1">
        <v>64</v>
      </c>
      <c r="B9" s="1"/>
      <c r="C9" s="1">
        <v>0.49</v>
      </c>
      <c r="D9" s="1">
        <v>0</v>
      </c>
      <c r="E9" s="1"/>
      <c r="F9" s="1"/>
      <c r="G9">
        <v>0.44</v>
      </c>
      <c r="H9" s="1">
        <v>0</v>
      </c>
      <c r="K9">
        <v>0.73</v>
      </c>
      <c r="L9">
        <v>0</v>
      </c>
      <c r="O9" s="3">
        <f t="shared" si="0"/>
        <v>0.55333333333333334</v>
      </c>
      <c r="P9" s="3">
        <f t="shared" si="0"/>
        <v>0</v>
      </c>
      <c r="Q9" s="4">
        <f t="shared" si="1"/>
        <v>0</v>
      </c>
      <c r="R9" s="2">
        <f t="shared" si="2"/>
        <v>144578.31325301202</v>
      </c>
    </row>
    <row r="10" spans="1:18">
      <c r="A10" s="1">
        <v>128</v>
      </c>
      <c r="B10" s="1"/>
      <c r="C10" s="1">
        <v>0.6</v>
      </c>
      <c r="D10" s="1">
        <v>0</v>
      </c>
      <c r="E10" s="1"/>
      <c r="F10" s="1"/>
      <c r="G10">
        <v>0.36</v>
      </c>
      <c r="H10" s="1">
        <v>0</v>
      </c>
      <c r="K10">
        <v>0.37</v>
      </c>
      <c r="L10">
        <v>0</v>
      </c>
      <c r="O10" s="3">
        <f t="shared" si="0"/>
        <v>0.44333333333333336</v>
      </c>
      <c r="P10" s="3">
        <f t="shared" si="0"/>
        <v>0</v>
      </c>
      <c r="Q10" s="4">
        <f t="shared" si="1"/>
        <v>0</v>
      </c>
      <c r="R10" s="2">
        <f t="shared" si="2"/>
        <v>180451.12781954888</v>
      </c>
    </row>
    <row r="11" spans="1:18">
      <c r="A11" s="1">
        <v>256</v>
      </c>
      <c r="B11" s="1"/>
      <c r="C11" s="1">
        <v>0.41</v>
      </c>
      <c r="D11" s="1">
        <v>0</v>
      </c>
      <c r="E11" s="1"/>
      <c r="F11" s="1"/>
      <c r="G11">
        <v>0.43</v>
      </c>
      <c r="H11" s="1">
        <v>0</v>
      </c>
      <c r="K11">
        <v>0.32</v>
      </c>
      <c r="L11">
        <v>0</v>
      </c>
      <c r="O11" s="3">
        <f t="shared" si="0"/>
        <v>0.38666666666666666</v>
      </c>
      <c r="P11" s="3">
        <f t="shared" si="0"/>
        <v>0</v>
      </c>
      <c r="Q11" s="4">
        <f t="shared" si="1"/>
        <v>0</v>
      </c>
      <c r="R11" s="2">
        <f t="shared" si="2"/>
        <v>206896.55172413794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opLeftCell="A8" workbookViewId="0">
      <selection activeCell="R29" sqref="R29"/>
    </sheetView>
  </sheetViews>
  <sheetFormatPr baseColWidth="10" defaultRowHeight="15" x14ac:dyDescent="0"/>
  <cols>
    <col min="16" max="16" width="13.5" customWidth="1"/>
    <col min="18" max="18" width="12.6640625" customWidth="1"/>
  </cols>
  <sheetData>
    <row r="1" spans="1:18">
      <c r="A1" s="1">
        <v>8192</v>
      </c>
      <c r="B1" s="1"/>
      <c r="C1" s="1"/>
      <c r="D1" s="1"/>
      <c r="E1" s="1"/>
      <c r="F1" s="1"/>
    </row>
    <row r="2" spans="1:18">
      <c r="A2" s="1"/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5</v>
      </c>
      <c r="P2" s="1" t="s">
        <v>6</v>
      </c>
      <c r="Q2" s="1" t="s">
        <v>2</v>
      </c>
      <c r="R2" s="1" t="s">
        <v>3</v>
      </c>
    </row>
    <row r="3" spans="1:18">
      <c r="A3" s="1">
        <v>1</v>
      </c>
      <c r="B3" s="1"/>
      <c r="C3" s="1">
        <v>0.91</v>
      </c>
      <c r="D3" s="1">
        <v>0</v>
      </c>
      <c r="E3" s="1">
        <f>D3*$A$1</f>
        <v>0</v>
      </c>
      <c r="F3" s="1"/>
      <c r="G3">
        <v>0.96</v>
      </c>
      <c r="H3" s="1">
        <v>0</v>
      </c>
      <c r="K3">
        <v>4.38</v>
      </c>
      <c r="L3">
        <v>0</v>
      </c>
      <c r="O3" s="3">
        <f>AVERAGE(C3,G3,K3)</f>
        <v>2.0833333333333335</v>
      </c>
      <c r="P3" s="3">
        <f>AVERAGE(D3,H3,L3)</f>
        <v>0</v>
      </c>
      <c r="Q3" s="4">
        <f>P3*$A$1</f>
        <v>0</v>
      </c>
      <c r="R3" s="2">
        <f>(10*10^6)*8/O3/1000</f>
        <v>38400</v>
      </c>
    </row>
    <row r="4" spans="1:18">
      <c r="A4" s="1">
        <v>2</v>
      </c>
      <c r="B4" s="1"/>
      <c r="C4" s="1">
        <v>0.51</v>
      </c>
      <c r="D4" s="1">
        <v>75</v>
      </c>
      <c r="E4" s="1"/>
      <c r="F4" s="1"/>
      <c r="G4">
        <v>0.56000000000000005</v>
      </c>
      <c r="H4" s="1">
        <v>75</v>
      </c>
      <c r="K4">
        <v>0.57999999999999996</v>
      </c>
      <c r="L4">
        <v>75</v>
      </c>
      <c r="O4" s="3">
        <f t="shared" ref="O4:O11" si="0">AVERAGE(C4,G4,K4)</f>
        <v>0.54999999999999993</v>
      </c>
      <c r="P4" s="3">
        <f t="shared" ref="P4:P11" si="1">AVERAGE(D4,H4,L4)</f>
        <v>75</v>
      </c>
      <c r="Q4" s="4">
        <f t="shared" ref="Q4:Q11" si="2">P4*$A$1</f>
        <v>614400</v>
      </c>
      <c r="R4" s="2">
        <f t="shared" ref="R4:R11" si="3">(10*10^6)*8/O4/1000</f>
        <v>145454.54545454547</v>
      </c>
    </row>
    <row r="5" spans="1:18">
      <c r="A5" s="1">
        <v>4</v>
      </c>
      <c r="B5" s="1"/>
      <c r="C5" s="1">
        <v>1.36</v>
      </c>
      <c r="D5" s="1">
        <v>0</v>
      </c>
      <c r="E5" s="1"/>
      <c r="F5" s="1"/>
      <c r="G5">
        <v>0.33</v>
      </c>
      <c r="H5" s="1">
        <v>71</v>
      </c>
      <c r="K5">
        <v>0.35</v>
      </c>
      <c r="L5">
        <v>71</v>
      </c>
      <c r="O5" s="3">
        <f t="shared" si="0"/>
        <v>0.68</v>
      </c>
      <c r="P5" s="3">
        <f t="shared" si="1"/>
        <v>47.333333333333336</v>
      </c>
      <c r="Q5" s="4">
        <f t="shared" si="2"/>
        <v>387754.66666666669</v>
      </c>
      <c r="R5" s="2">
        <f t="shared" si="3"/>
        <v>117647.05882352941</v>
      </c>
    </row>
    <row r="6" spans="1:18">
      <c r="A6" s="1">
        <v>8</v>
      </c>
      <c r="B6" s="1"/>
      <c r="C6" s="1">
        <v>0.89</v>
      </c>
      <c r="D6" s="1">
        <v>0</v>
      </c>
      <c r="E6" s="1"/>
      <c r="F6" s="1"/>
      <c r="G6">
        <v>0.8</v>
      </c>
      <c r="H6" s="1">
        <v>0</v>
      </c>
      <c r="K6">
        <v>0.25</v>
      </c>
      <c r="L6">
        <v>63</v>
      </c>
      <c r="O6" s="3">
        <f t="shared" si="0"/>
        <v>0.64666666666666661</v>
      </c>
      <c r="P6" s="3">
        <f t="shared" si="1"/>
        <v>21</v>
      </c>
      <c r="Q6" s="4">
        <f t="shared" si="2"/>
        <v>172032</v>
      </c>
      <c r="R6" s="2">
        <f t="shared" si="3"/>
        <v>123711.34020618557</v>
      </c>
    </row>
    <row r="7" spans="1:18">
      <c r="A7" s="1">
        <v>16</v>
      </c>
      <c r="B7" s="1"/>
      <c r="C7" s="1">
        <v>0.36</v>
      </c>
      <c r="D7" s="1">
        <v>47</v>
      </c>
      <c r="E7" s="1"/>
      <c r="F7" s="1"/>
      <c r="G7">
        <v>0.28000000000000003</v>
      </c>
      <c r="H7" s="1">
        <v>47</v>
      </c>
      <c r="K7">
        <v>0.55000000000000004</v>
      </c>
      <c r="L7">
        <v>0</v>
      </c>
      <c r="O7" s="3">
        <f t="shared" si="0"/>
        <v>0.39666666666666667</v>
      </c>
      <c r="P7" s="3">
        <f t="shared" si="1"/>
        <v>31.333333333333332</v>
      </c>
      <c r="Q7" s="4">
        <f t="shared" si="2"/>
        <v>256682.66666666666</v>
      </c>
      <c r="R7" s="2">
        <f t="shared" si="3"/>
        <v>201680.67226890757</v>
      </c>
    </row>
    <row r="8" spans="1:18">
      <c r="A8" s="1">
        <v>32</v>
      </c>
      <c r="B8" s="1"/>
      <c r="C8" s="1">
        <v>0.44</v>
      </c>
      <c r="D8" s="1">
        <v>0</v>
      </c>
      <c r="E8" s="1"/>
      <c r="F8" s="1"/>
      <c r="G8">
        <v>0.42</v>
      </c>
      <c r="H8" s="1">
        <v>0</v>
      </c>
      <c r="K8">
        <v>0.21</v>
      </c>
      <c r="L8">
        <v>31</v>
      </c>
      <c r="O8" s="3">
        <f t="shared" si="0"/>
        <v>0.35666666666666669</v>
      </c>
      <c r="P8" s="3">
        <f t="shared" si="1"/>
        <v>10.333333333333334</v>
      </c>
      <c r="Q8" s="4">
        <f t="shared" si="2"/>
        <v>84650.666666666672</v>
      </c>
      <c r="R8" s="2">
        <f t="shared" si="3"/>
        <v>224299.06542056074</v>
      </c>
    </row>
    <row r="9" spans="1:18">
      <c r="A9" s="1">
        <v>64</v>
      </c>
      <c r="B9" s="1"/>
      <c r="C9" s="1">
        <v>0.34</v>
      </c>
      <c r="D9" s="1">
        <v>0</v>
      </c>
      <c r="E9" s="1"/>
      <c r="F9" s="1"/>
      <c r="G9">
        <v>0.38</v>
      </c>
      <c r="H9" s="1">
        <v>0</v>
      </c>
      <c r="K9">
        <v>0.37</v>
      </c>
      <c r="L9">
        <v>0</v>
      </c>
      <c r="O9" s="3">
        <f t="shared" si="0"/>
        <v>0.36333333333333329</v>
      </c>
      <c r="P9" s="3">
        <f t="shared" si="1"/>
        <v>0</v>
      </c>
      <c r="Q9" s="4">
        <f t="shared" si="2"/>
        <v>0</v>
      </c>
      <c r="R9" s="2">
        <f t="shared" si="3"/>
        <v>220183.48623853212</v>
      </c>
    </row>
    <row r="10" spans="1:18">
      <c r="A10" s="1">
        <v>128</v>
      </c>
      <c r="B10" s="1"/>
      <c r="C10" s="1">
        <v>0.38</v>
      </c>
      <c r="D10" s="1">
        <v>0</v>
      </c>
      <c r="E10" s="1"/>
      <c r="F10" s="1"/>
      <c r="G10">
        <v>0.52</v>
      </c>
      <c r="H10" s="1">
        <v>0</v>
      </c>
      <c r="K10">
        <v>0.5</v>
      </c>
      <c r="L10">
        <v>0</v>
      </c>
      <c r="O10" s="3">
        <f t="shared" si="0"/>
        <v>0.46666666666666662</v>
      </c>
      <c r="P10" s="3">
        <f t="shared" si="1"/>
        <v>0</v>
      </c>
      <c r="Q10" s="4">
        <f t="shared" si="2"/>
        <v>0</v>
      </c>
      <c r="R10" s="2">
        <f t="shared" si="3"/>
        <v>171428.57142857142</v>
      </c>
    </row>
    <row r="11" spans="1:18">
      <c r="A11" s="1">
        <v>256</v>
      </c>
      <c r="B11" s="1"/>
      <c r="C11" s="1">
        <v>2</v>
      </c>
      <c r="D11" s="1">
        <v>4</v>
      </c>
      <c r="E11" s="1"/>
      <c r="F11" s="1"/>
      <c r="G11">
        <v>2</v>
      </c>
      <c r="H11" s="1">
        <v>10</v>
      </c>
      <c r="K11">
        <v>2.06</v>
      </c>
      <c r="L11">
        <v>0</v>
      </c>
      <c r="O11" s="3">
        <f t="shared" si="0"/>
        <v>2.02</v>
      </c>
      <c r="P11" s="3">
        <f t="shared" si="1"/>
        <v>4.666666666666667</v>
      </c>
      <c r="Q11" s="4">
        <f t="shared" si="2"/>
        <v>38229.333333333336</v>
      </c>
      <c r="R11" s="2">
        <f t="shared" si="3"/>
        <v>39603.960396039605</v>
      </c>
    </row>
    <row r="14" spans="1:18">
      <c r="C14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Chan</dc:creator>
  <cp:lastModifiedBy>Richard Chan</cp:lastModifiedBy>
  <dcterms:created xsi:type="dcterms:W3CDTF">2015-04-28T11:46:27Z</dcterms:created>
  <dcterms:modified xsi:type="dcterms:W3CDTF">2015-04-30T06:43:49Z</dcterms:modified>
</cp:coreProperties>
</file>