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lat\Desktop\"/>
    </mc:Choice>
  </mc:AlternateContent>
  <bookViews>
    <workbookView xWindow="0" yWindow="0" windowWidth="384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X11" i="1" l="1"/>
  <c r="I4" i="1" l="1"/>
  <c r="J4" i="1" s="1"/>
  <c r="K4" i="1" s="1"/>
  <c r="I3" i="1"/>
  <c r="J3" i="1" s="1"/>
  <c r="K3" i="1" s="1"/>
  <c r="X7" i="1" s="1"/>
  <c r="R3" i="1"/>
  <c r="T3" i="1"/>
  <c r="V3" i="1" s="1"/>
  <c r="X3" i="1" l="1"/>
  <c r="X6" i="1"/>
  <c r="K5" i="1"/>
  <c r="U4" i="1"/>
  <c r="X4" i="1" s="1"/>
  <c r="X5" i="1" l="1"/>
  <c r="X8" i="1" l="1"/>
  <c r="X9" i="1"/>
</calcChain>
</file>

<file path=xl/comments1.xml><?xml version="1.0" encoding="utf-8"?>
<comments xmlns="http://schemas.openxmlformats.org/spreadsheetml/2006/main">
  <authors>
    <author>too la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 xml:space="preserve">번쨰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이것들이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돌아감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unet1.tar.gz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이것들이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돌아감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infer:9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file handle </t>
        </r>
        <r>
          <rPr>
            <sz val="9"/>
            <color indexed="81"/>
            <rFont val="돋움"/>
            <family val="3"/>
            <charset val="129"/>
          </rPr>
          <t>안해줘서</t>
        </r>
        <r>
          <rPr>
            <sz val="9"/>
            <color indexed="81"/>
            <rFont val="Tahoma"/>
            <family val="2"/>
          </rPr>
          <t xml:space="preserve"> killed .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업로드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unet:1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activation function!! 
Softmax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컬렉션을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됐나보지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unet:4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컬렉션을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됐나보지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simple:3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돌다</t>
        </r>
        <r>
          <rPr>
            <sz val="9"/>
            <color indexed="81"/>
            <rFont val="Tahoma"/>
            <family val="2"/>
          </rPr>
          <t xml:space="preserve"> killed </t>
        </r>
      </text>
    </comment>
  </commentList>
</comments>
</file>

<file path=xl/sharedStrings.xml><?xml version="1.0" encoding="utf-8"?>
<sst xmlns="http://schemas.openxmlformats.org/spreadsheetml/2006/main" count="157" uniqueCount="131">
  <si>
    <t>training set #</t>
    <phoneticPr fontId="1" type="noConversion"/>
  </si>
  <si>
    <t>samples</t>
    <phoneticPr fontId="1" type="noConversion"/>
  </si>
  <si>
    <t>Training</t>
    <phoneticPr fontId="1" type="noConversion"/>
  </si>
  <si>
    <t>Hyperparameter</t>
    <phoneticPr fontId="1" type="noConversion"/>
  </si>
  <si>
    <t>Model</t>
    <phoneticPr fontId="1" type="noConversion"/>
  </si>
  <si>
    <t>Inference</t>
    <phoneticPr fontId="1" type="noConversion"/>
  </si>
  <si>
    <t>test set#</t>
    <phoneticPr fontId="1" type="noConversion"/>
  </si>
  <si>
    <t>samples</t>
    <phoneticPr fontId="1" type="noConversion"/>
  </si>
  <si>
    <t>Simple</t>
    <phoneticPr fontId="1" type="noConversion"/>
  </si>
  <si>
    <t>Docker Images id</t>
    <phoneticPr fontId="1" type="noConversion"/>
  </si>
  <si>
    <t>score</t>
    <phoneticPr fontId="1" type="noConversion"/>
  </si>
  <si>
    <t>training time</t>
    <phoneticPr fontId="1" type="noConversion"/>
  </si>
  <si>
    <t>inference time</t>
    <phoneticPr fontId="1" type="noConversion"/>
  </si>
  <si>
    <t>total samples</t>
    <phoneticPr fontId="1" type="noConversion"/>
  </si>
  <si>
    <t>min</t>
    <phoneticPr fontId="1" type="noConversion"/>
  </si>
  <si>
    <t>hr</t>
    <phoneticPr fontId="1" type="noConversion"/>
  </si>
  <si>
    <t>(expected)</t>
    <phoneticPr fontId="1" type="noConversion"/>
  </si>
  <si>
    <t>all</t>
    <phoneticPr fontId="1" type="noConversion"/>
  </si>
  <si>
    <t>acc</t>
    <phoneticPr fontId="1" type="noConversion"/>
  </si>
  <si>
    <t>val_acc</t>
    <phoneticPr fontId="1" type="noConversion"/>
  </si>
  <si>
    <t>Total</t>
    <phoneticPr fontId="1" type="noConversion"/>
  </si>
  <si>
    <t>0.88~0.92</t>
    <phoneticPr fontId="1" type="noConversion"/>
  </si>
  <si>
    <t>한 번 더..</t>
    <phoneticPr fontId="1" type="noConversion"/>
  </si>
  <si>
    <t>hr</t>
    <phoneticPr fontId="1" type="noConversion"/>
  </si>
  <si>
    <t>0.88~0.94</t>
    <phoneticPr fontId="1" type="noConversion"/>
  </si>
  <si>
    <t>0.88~0.95</t>
    <phoneticPr fontId="1" type="noConversion"/>
  </si>
  <si>
    <t>0.88~0.95</t>
    <phoneticPr fontId="1" type="noConversion"/>
  </si>
  <si>
    <t>(expected)</t>
    <phoneticPr fontId="1" type="noConversion"/>
  </si>
  <si>
    <t>Simple</t>
    <phoneticPr fontId="1" type="noConversion"/>
  </si>
  <si>
    <t>8f6ae6dd-9431-41b0-9623-31d128fdb2a1</t>
    <phoneticPr fontId="1" type="noConversion"/>
  </si>
  <si>
    <t>3d8fe0c2-b53c-484a-846d-73ba83caa126</t>
    <phoneticPr fontId="1" type="noConversion"/>
  </si>
  <si>
    <t>e86928e0-e38b-453b-ace2-e47dec855dd1</t>
  </si>
  <si>
    <t>num</t>
    <phoneticPr fontId="1" type="noConversion"/>
  </si>
  <si>
    <t>시작시간</t>
    <phoneticPr fontId="1" type="noConversion"/>
  </si>
  <si>
    <t>끝난시간</t>
    <phoneticPr fontId="1" type="noConversion"/>
  </si>
  <si>
    <t>(exp)</t>
    <phoneticPr fontId="1" type="noConversion"/>
  </si>
  <si>
    <t>epoch</t>
    <phoneticPr fontId="1" type="noConversion"/>
  </si>
  <si>
    <t>done</t>
    <phoneticPr fontId="1" type="noConversion"/>
  </si>
  <si>
    <t>(exp)</t>
    <phoneticPr fontId="1" type="noConversion"/>
  </si>
  <si>
    <t>5c36dbb7-03c3-4b6b-b742-bd271ca743a6</t>
    <phoneticPr fontId="1" type="noConversion"/>
  </si>
  <si>
    <t>unet</t>
    <phoneticPr fontId="1" type="noConversion"/>
  </si>
  <si>
    <t>Patch_size</t>
    <phoneticPr fontId="1" type="noConversion"/>
  </si>
  <si>
    <t>2fef3e93-1460-433a-9558-1382693d8274</t>
  </si>
  <si>
    <t>중요</t>
    <phoneticPr fontId="1" type="noConversion"/>
  </si>
  <si>
    <t>추가로 해야할 사항</t>
    <phoneticPr fontId="1" type="noConversion"/>
  </si>
  <si>
    <t>inception-v3구조로 한 15epoch pretrained 시키기</t>
    <phoneticPr fontId="1" type="noConversion"/>
  </si>
  <si>
    <t>2만개 샘플 해볼 생각해보기, 3epoch만 돌리고</t>
    <phoneticPr fontId="1" type="noConversion"/>
  </si>
  <si>
    <t>incep-</t>
    <phoneticPr fontId="1" type="noConversion"/>
  </si>
  <si>
    <t>simple-</t>
    <phoneticPr fontId="1" type="noConversion"/>
  </si>
  <si>
    <t>unet-</t>
    <phoneticPr fontId="1" type="noConversion"/>
  </si>
  <si>
    <t>잘 나온 순으로</t>
    <phoneticPr fontId="1" type="noConversion"/>
  </si>
  <si>
    <t>아마 목요일부터 새로 트레이닝 가능</t>
    <phoneticPr fontId="1" type="noConversion"/>
  </si>
  <si>
    <t>패치사이즈도 조절해보고</t>
    <phoneticPr fontId="1" type="noConversion"/>
  </si>
  <si>
    <t>64로 batch_size 늘리는것도</t>
    <phoneticPr fontId="1" type="noConversion"/>
  </si>
  <si>
    <t>17일</t>
    <phoneticPr fontId="1" type="noConversion"/>
  </si>
  <si>
    <t>34일정도 training 시간 확보가능</t>
    <phoneticPr fontId="1" type="noConversion"/>
  </si>
  <si>
    <t>pre-trained 강도를 그동안 모든 샘플에 15에폭정도 돌리고 하자</t>
    <phoneticPr fontId="1" type="noConversion"/>
  </si>
  <si>
    <t xml:space="preserve"> 프리트레인드 제대로 시키기</t>
    <phoneticPr fontId="1" type="noConversion"/>
  </si>
  <si>
    <t>목요일까지 완벽하게</t>
    <phoneticPr fontId="1" type="noConversion"/>
  </si>
  <si>
    <t>failed</t>
    <phoneticPr fontId="1" type="noConversion"/>
  </si>
  <si>
    <t>failed</t>
    <phoneticPr fontId="1" type="noConversion"/>
  </si>
  <si>
    <t>cancled</t>
    <phoneticPr fontId="1" type="noConversion"/>
  </si>
  <si>
    <t>f32bba6a-4905-4744-b804-cd9df65af7dc</t>
    <phoneticPr fontId="1" type="noConversion"/>
  </si>
  <si>
    <t>cancled</t>
    <phoneticPr fontId="1" type="noConversion"/>
  </si>
  <si>
    <t>8시쯤 에러나는지 확인</t>
    <phoneticPr fontId="1" type="noConversion"/>
  </si>
  <si>
    <t>0.86~0.95</t>
    <phoneticPr fontId="1" type="noConversion"/>
  </si>
  <si>
    <t>0.86~0.95</t>
    <phoneticPr fontId="1" type="noConversion"/>
  </si>
  <si>
    <t>learning rate가 컸을 가능성</t>
    <phoneticPr fontId="1" type="noConversion"/>
  </si>
  <si>
    <t>data set 이 unbalanced 하게 뽑혔을 가능성</t>
    <phoneticPr fontId="1" type="noConversion"/>
  </si>
  <si>
    <t>0.0001로 나중에 바꿔볼 것.</t>
    <phoneticPr fontId="1" type="noConversion"/>
  </si>
  <si>
    <t>0.89~0.95</t>
    <phoneticPr fontId="1" type="noConversion"/>
  </si>
  <si>
    <t>0.89~0.95</t>
    <phoneticPr fontId="1" type="noConversion"/>
  </si>
  <si>
    <t>앙상블 위해서 print max값하기.</t>
    <phoneticPr fontId="1" type="noConversion"/>
  </si>
  <si>
    <t>unet</t>
    <phoneticPr fontId="1" type="noConversion"/>
  </si>
  <si>
    <t>failed</t>
    <phoneticPr fontId="1" type="noConversion"/>
  </si>
  <si>
    <t>965050f7-12a4-49a6-b28b-f86c4ff8c541</t>
    <phoneticPr fontId="1" type="noConversion"/>
  </si>
  <si>
    <t>bc3d4785-721f-473c-8847-8d81988334a6</t>
    <phoneticPr fontId="1" type="noConversion"/>
  </si>
  <si>
    <t>3de2b120-51ab-4c6d-ae1d-f5ad52b55bcb</t>
    <phoneticPr fontId="1" type="noConversion"/>
  </si>
  <si>
    <t>Simple</t>
    <phoneticPr fontId="1" type="noConversion"/>
  </si>
  <si>
    <t>Unet</t>
    <phoneticPr fontId="1" type="noConversion"/>
  </si>
  <si>
    <t>Unet</t>
    <phoneticPr fontId="1" type="noConversion"/>
  </si>
  <si>
    <t>Simple</t>
    <phoneticPr fontId="1" type="noConversion"/>
  </si>
  <si>
    <t>failed</t>
    <phoneticPr fontId="1" type="noConversion"/>
  </si>
  <si>
    <t>f80329f1-b671-4b73-af03-2df71d6b098c</t>
    <phoneticPr fontId="1" type="noConversion"/>
  </si>
  <si>
    <t>inference 다시함</t>
    <phoneticPr fontId="1" type="noConversion"/>
  </si>
  <si>
    <t>c29ab5e9-cb82-4f9a-b23c-2668fac4285c</t>
    <phoneticPr fontId="1" type="noConversion"/>
  </si>
  <si>
    <t>909f722b-61c1-425b-9d80-2bedc47bccac</t>
    <phoneticPr fontId="1" type="noConversion"/>
  </si>
  <si>
    <t>Unet</t>
    <phoneticPr fontId="1" type="noConversion"/>
  </si>
  <si>
    <t>incepetion</t>
    <phoneticPr fontId="1" type="noConversion"/>
  </si>
  <si>
    <t>batch_size</t>
    <phoneticPr fontId="1" type="noConversion"/>
  </si>
  <si>
    <t>5dff0cde-9125-4bec-8f7c-5f373560a333</t>
  </si>
  <si>
    <t>e77e570e-a865-4d06-b0e4-078c0c896b67</t>
    <phoneticPr fontId="1" type="noConversion"/>
  </si>
  <si>
    <t>3b302c35-c6d6-4fc5-b03d-3069935a90ce</t>
    <phoneticPr fontId="1" type="noConversion"/>
  </si>
  <si>
    <t>4c8de294-e38f-47f4-a7fe-6a10b6ed478e</t>
    <phoneticPr fontId="1" type="noConversion"/>
  </si>
  <si>
    <t>no-data-aug</t>
    <phoneticPr fontId="1" type="noConversion"/>
  </si>
  <si>
    <t>unet</t>
    <phoneticPr fontId="1" type="noConversion"/>
  </si>
  <si>
    <t>237ce74f-7f7c-444d-ac5f-ea5ccd534c57</t>
  </si>
  <si>
    <t>de0be549-f9d7-440c-8847-d6116924f72b</t>
  </si>
  <si>
    <t>unet</t>
    <phoneticPr fontId="1" type="noConversion"/>
  </si>
  <si>
    <t>data-aug</t>
    <phoneticPr fontId="1" type="noConversion"/>
  </si>
  <si>
    <t>unet</t>
    <phoneticPr fontId="1" type="noConversion"/>
  </si>
  <si>
    <t>data-aug</t>
    <phoneticPr fontId="1" type="noConversion"/>
  </si>
  <si>
    <t>lr=0.001</t>
    <phoneticPr fontId="1" type="noConversion"/>
  </si>
  <si>
    <t>lr=0.0001</t>
    <phoneticPr fontId="1" type="noConversion"/>
  </si>
  <si>
    <t>lr=0.001</t>
    <phoneticPr fontId="1" type="noConversion"/>
  </si>
  <si>
    <t>lr=0.001</t>
    <phoneticPr fontId="1" type="noConversion"/>
  </si>
  <si>
    <t>unet-8</t>
    <phoneticPr fontId="1" type="noConversion"/>
  </si>
  <si>
    <t>unet-7</t>
    <phoneticPr fontId="1" type="noConversion"/>
  </si>
  <si>
    <t>unet-10</t>
    <phoneticPr fontId="1" type="noConversion"/>
  </si>
  <si>
    <t>unet-11</t>
    <phoneticPr fontId="1" type="noConversion"/>
  </si>
  <si>
    <t>11d7a304-fda9-413b-82c3-8a4c2a024895</t>
  </si>
  <si>
    <t>failed</t>
    <phoneticPr fontId="1" type="noConversion"/>
  </si>
  <si>
    <t>0a747ccf-2f30-4748-a802-4ab4957a4530</t>
    <phoneticPr fontId="1" type="noConversion"/>
  </si>
  <si>
    <t>simple</t>
    <phoneticPr fontId="1" type="noConversion"/>
  </si>
  <si>
    <t>data-aug</t>
    <phoneticPr fontId="1" type="noConversion"/>
  </si>
  <si>
    <t>simple-3</t>
    <phoneticPr fontId="1" type="noConversion"/>
  </si>
  <si>
    <t>simple:1</t>
    <phoneticPr fontId="1" type="noConversion"/>
  </si>
  <si>
    <t>unet</t>
    <phoneticPr fontId="1" type="noConversion"/>
  </si>
  <si>
    <t>unet-8</t>
    <phoneticPr fontId="1" type="noConversion"/>
  </si>
  <si>
    <t>inception</t>
    <phoneticPr fontId="1" type="noConversion"/>
  </si>
  <si>
    <t>inception-8</t>
    <phoneticPr fontId="1" type="noConversion"/>
  </si>
  <si>
    <t>inception:1</t>
    <phoneticPr fontId="1" type="noConversion"/>
  </si>
  <si>
    <t>unet:1</t>
    <phoneticPr fontId="1" type="noConversion"/>
  </si>
  <si>
    <t>7c6f6da4-d5d8-4f9b-b65e-1cd117b81f53</t>
  </si>
  <si>
    <t>73d82cfc-0376-485d-9d8e-7a590d8668e9</t>
  </si>
  <si>
    <t>0216 현재</t>
    <phoneticPr fontId="1" type="noConversion"/>
  </si>
  <si>
    <t xml:space="preserve">model 약간 수정 </t>
    <phoneticPr fontId="1" type="noConversion"/>
  </si>
  <si>
    <t>아래는 도커제출 가능 파일들</t>
    <phoneticPr fontId="1" type="noConversion"/>
  </si>
  <si>
    <t>lr=0.001</t>
    <phoneticPr fontId="1" type="noConversion"/>
  </si>
  <si>
    <t>default</t>
    <phoneticPr fontId="1" type="noConversion"/>
  </si>
  <si>
    <t>folder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</si>
</sst>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yyyy&quot;-&quot;m&quot;-&quot;d\ h:mm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606266"/>
      <name val="Microsoft YaHei"/>
      <family val="2"/>
      <charset val="134"/>
    </font>
    <font>
      <sz val="11"/>
      <color rgb="FF606266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6"/>
  <sheetViews>
    <sheetView tabSelected="1" topLeftCell="A10" workbookViewId="0">
      <selection activeCell="D23" sqref="D23"/>
    </sheetView>
  </sheetViews>
  <sheetFormatPr defaultRowHeight="16.5" x14ac:dyDescent="0.3"/>
  <cols>
    <col min="1" max="1" width="4.375" customWidth="1"/>
    <col min="2" max="2" width="5.375" style="2" bestFit="1" customWidth="1"/>
    <col min="3" max="3" width="39.375" bestFit="1" customWidth="1"/>
    <col min="4" max="4" width="5.875" bestFit="1" customWidth="1"/>
    <col min="5" max="6" width="13.125" bestFit="1" customWidth="1"/>
    <col min="10" max="10" width="10.375" bestFit="1" customWidth="1"/>
    <col min="18" max="18" width="9.5" bestFit="1" customWidth="1"/>
    <col min="19" max="19" width="11.375" bestFit="1" customWidth="1"/>
    <col min="23" max="23" width="10.375" bestFit="1" customWidth="1"/>
    <col min="25" max="25" width="16.625" bestFit="1" customWidth="1"/>
    <col min="26" max="26" width="6" style="4" customWidth="1"/>
    <col min="27" max="27" width="18.75" bestFit="1" customWidth="1"/>
  </cols>
  <sheetData>
    <row r="1" spans="1:28" x14ac:dyDescent="0.3">
      <c r="F1" t="s">
        <v>2</v>
      </c>
      <c r="H1" t="s">
        <v>11</v>
      </c>
      <c r="N1" t="s">
        <v>3</v>
      </c>
      <c r="P1" t="s">
        <v>5</v>
      </c>
      <c r="T1" t="s">
        <v>12</v>
      </c>
    </row>
    <row r="2" spans="1:28" x14ac:dyDescent="0.3">
      <c r="B2" s="2" t="s">
        <v>32</v>
      </c>
      <c r="C2" t="s">
        <v>9</v>
      </c>
      <c r="D2" t="s">
        <v>10</v>
      </c>
      <c r="E2" t="s">
        <v>4</v>
      </c>
      <c r="F2" t="s">
        <v>0</v>
      </c>
      <c r="G2" t="s">
        <v>1</v>
      </c>
      <c r="I2" t="s">
        <v>20</v>
      </c>
      <c r="J2" t="s">
        <v>22</v>
      </c>
      <c r="K2" t="s">
        <v>23</v>
      </c>
      <c r="L2" t="s">
        <v>18</v>
      </c>
      <c r="M2" t="s">
        <v>19</v>
      </c>
      <c r="N2" t="s">
        <v>36</v>
      </c>
      <c r="O2" t="s">
        <v>41</v>
      </c>
      <c r="P2" t="s">
        <v>6</v>
      </c>
      <c r="Q2" t="s">
        <v>7</v>
      </c>
      <c r="R2" t="s">
        <v>13</v>
      </c>
      <c r="T2" t="s">
        <v>14</v>
      </c>
      <c r="V2" t="s">
        <v>15</v>
      </c>
      <c r="Y2" t="s">
        <v>33</v>
      </c>
      <c r="AA2" t="s">
        <v>34</v>
      </c>
    </row>
    <row r="3" spans="1:28" x14ac:dyDescent="0.3">
      <c r="B3" s="2">
        <v>1</v>
      </c>
      <c r="C3" t="s">
        <v>30</v>
      </c>
      <c r="D3" s="5">
        <v>0.86</v>
      </c>
      <c r="E3" s="1" t="s">
        <v>8</v>
      </c>
      <c r="F3">
        <v>7</v>
      </c>
      <c r="G3">
        <v>2000</v>
      </c>
      <c r="H3" s="1">
        <v>10.5</v>
      </c>
      <c r="I3" s="1">
        <f>H3*F3</f>
        <v>73.5</v>
      </c>
      <c r="J3" s="1">
        <f>I3*2</f>
        <v>147</v>
      </c>
      <c r="K3" s="1">
        <f>J3/60</f>
        <v>2.4500000000000002</v>
      </c>
      <c r="L3" t="s">
        <v>26</v>
      </c>
      <c r="M3" t="s">
        <v>21</v>
      </c>
      <c r="N3">
        <v>5</v>
      </c>
      <c r="O3">
        <v>256</v>
      </c>
      <c r="P3">
        <v>40</v>
      </c>
      <c r="Q3">
        <v>5000</v>
      </c>
      <c r="R3">
        <f>Q3*P3</f>
        <v>200000</v>
      </c>
      <c r="S3">
        <v>2.1</v>
      </c>
      <c r="T3" s="1">
        <f>S3*P3</f>
        <v>84</v>
      </c>
      <c r="V3" s="1">
        <f>T3/60</f>
        <v>1.4</v>
      </c>
      <c r="X3" s="1">
        <f>V3+K3</f>
        <v>3.85</v>
      </c>
      <c r="Y3" s="3">
        <v>43506.548611111109</v>
      </c>
      <c r="Z3" s="4" t="s">
        <v>37</v>
      </c>
      <c r="AA3" s="3">
        <v>43506.7</v>
      </c>
    </row>
    <row r="4" spans="1:28" x14ac:dyDescent="0.3">
      <c r="B4" s="2">
        <v>2</v>
      </c>
      <c r="C4" t="s">
        <v>29</v>
      </c>
      <c r="D4" s="1">
        <v>0.83</v>
      </c>
      <c r="E4" s="1" t="s">
        <v>8</v>
      </c>
      <c r="F4">
        <v>7</v>
      </c>
      <c r="G4">
        <v>5000</v>
      </c>
      <c r="H4" s="1">
        <v>30</v>
      </c>
      <c r="I4" s="1">
        <f>H4*F4</f>
        <v>210</v>
      </c>
      <c r="J4" s="1">
        <f>I4*2</f>
        <v>420</v>
      </c>
      <c r="K4" s="1">
        <f>J4/60</f>
        <v>7</v>
      </c>
      <c r="L4" t="s">
        <v>25</v>
      </c>
      <c r="M4" t="s">
        <v>24</v>
      </c>
      <c r="N4">
        <v>5</v>
      </c>
      <c r="O4">
        <v>256</v>
      </c>
      <c r="P4">
        <v>40</v>
      </c>
      <c r="Q4" t="s">
        <v>17</v>
      </c>
      <c r="R4">
        <v>1060000</v>
      </c>
      <c r="U4">
        <f>T3*5</f>
        <v>420</v>
      </c>
      <c r="V4" s="1">
        <v>7.5</v>
      </c>
      <c r="X4" s="1">
        <f>V4+K4</f>
        <v>14.5</v>
      </c>
      <c r="Y4" s="3">
        <v>43506.548611111109</v>
      </c>
      <c r="Z4" s="4" t="s">
        <v>37</v>
      </c>
      <c r="AA4" s="3">
        <v>43507.159722222219</v>
      </c>
    </row>
    <row r="5" spans="1:28" x14ac:dyDescent="0.3">
      <c r="B5" s="2">
        <v>3</v>
      </c>
      <c r="C5" t="s">
        <v>31</v>
      </c>
      <c r="D5">
        <v>0.8</v>
      </c>
      <c r="E5" s="1" t="s">
        <v>28</v>
      </c>
      <c r="F5">
        <v>17</v>
      </c>
      <c r="G5">
        <v>2000</v>
      </c>
      <c r="J5" t="s">
        <v>27</v>
      </c>
      <c r="K5" s="1">
        <f>K3*F5/F3</f>
        <v>5.9500000000000011</v>
      </c>
      <c r="N5">
        <v>5</v>
      </c>
      <c r="O5">
        <v>256</v>
      </c>
      <c r="P5">
        <v>40</v>
      </c>
      <c r="Q5" t="s">
        <v>17</v>
      </c>
      <c r="R5">
        <v>1060000</v>
      </c>
      <c r="V5" s="1">
        <v>7.5</v>
      </c>
      <c r="X5" s="1">
        <f t="shared" ref="X5:X11" si="0">K5+V5</f>
        <v>13.450000000000001</v>
      </c>
      <c r="Y5" s="3">
        <v>43506.788888888892</v>
      </c>
      <c r="Z5" s="4" t="s">
        <v>35</v>
      </c>
      <c r="AA5" s="3">
        <v>43507.333333333336</v>
      </c>
    </row>
    <row r="6" spans="1:28" x14ac:dyDescent="0.3">
      <c r="A6" s="12" t="s">
        <v>43</v>
      </c>
      <c r="B6">
        <v>4</v>
      </c>
      <c r="C6" t="s">
        <v>39</v>
      </c>
      <c r="D6" t="s">
        <v>63</v>
      </c>
      <c r="E6" t="s">
        <v>28</v>
      </c>
      <c r="F6">
        <v>38</v>
      </c>
      <c r="G6">
        <v>2000</v>
      </c>
      <c r="J6" t="s">
        <v>16</v>
      </c>
      <c r="K6">
        <v>14</v>
      </c>
      <c r="L6" t="s">
        <v>70</v>
      </c>
      <c r="M6" t="s">
        <v>71</v>
      </c>
      <c r="N6">
        <v>5</v>
      </c>
      <c r="O6">
        <v>256</v>
      </c>
      <c r="P6">
        <v>40</v>
      </c>
      <c r="Q6" t="s">
        <v>17</v>
      </c>
      <c r="R6">
        <v>1060000</v>
      </c>
      <c r="V6">
        <v>7.5</v>
      </c>
      <c r="X6">
        <f t="shared" si="0"/>
        <v>21.5</v>
      </c>
      <c r="Z6" t="s">
        <v>38</v>
      </c>
      <c r="AA6" t="s">
        <v>61</v>
      </c>
    </row>
    <row r="7" spans="1:28" x14ac:dyDescent="0.3">
      <c r="A7" s="12"/>
      <c r="B7">
        <v>5</v>
      </c>
      <c r="C7" t="s">
        <v>42</v>
      </c>
      <c r="D7" t="s">
        <v>59</v>
      </c>
      <c r="E7" t="s">
        <v>40</v>
      </c>
      <c r="F7">
        <v>38</v>
      </c>
      <c r="G7">
        <v>2000</v>
      </c>
      <c r="K7">
        <v>14</v>
      </c>
      <c r="L7" t="s">
        <v>65</v>
      </c>
      <c r="M7" t="s">
        <v>66</v>
      </c>
      <c r="N7">
        <v>5</v>
      </c>
      <c r="O7">
        <v>256</v>
      </c>
      <c r="P7">
        <v>40</v>
      </c>
      <c r="Q7" t="s">
        <v>17</v>
      </c>
      <c r="R7">
        <v>1060000</v>
      </c>
      <c r="V7">
        <v>7.5</v>
      </c>
      <c r="X7">
        <f t="shared" si="0"/>
        <v>21.5</v>
      </c>
      <c r="Z7"/>
      <c r="AA7" t="s">
        <v>60</v>
      </c>
    </row>
    <row r="8" spans="1:28" x14ac:dyDescent="0.3">
      <c r="A8" s="12" t="s">
        <v>43</v>
      </c>
      <c r="B8">
        <v>4</v>
      </c>
      <c r="C8" t="s">
        <v>76</v>
      </c>
      <c r="D8">
        <v>0.80701754385964897</v>
      </c>
      <c r="E8" t="s">
        <v>28</v>
      </c>
      <c r="F8">
        <v>38</v>
      </c>
      <c r="G8">
        <v>1000</v>
      </c>
      <c r="J8" t="s">
        <v>16</v>
      </c>
      <c r="K8">
        <v>7.5</v>
      </c>
      <c r="N8">
        <v>5</v>
      </c>
      <c r="O8">
        <v>256</v>
      </c>
      <c r="P8">
        <v>40</v>
      </c>
      <c r="Q8" t="s">
        <v>17</v>
      </c>
      <c r="R8">
        <v>1060000</v>
      </c>
      <c r="V8">
        <v>7.5</v>
      </c>
      <c r="X8">
        <f t="shared" si="0"/>
        <v>15</v>
      </c>
      <c r="Y8" s="7">
        <v>43507.623611111114</v>
      </c>
      <c r="Z8" t="s">
        <v>35</v>
      </c>
      <c r="AA8" s="7">
        <v>43508.268055555556</v>
      </c>
    </row>
    <row r="9" spans="1:28" x14ac:dyDescent="0.3">
      <c r="A9" s="12"/>
      <c r="B9">
        <v>5</v>
      </c>
      <c r="C9" t="s">
        <v>62</v>
      </c>
      <c r="D9" t="s">
        <v>74</v>
      </c>
      <c r="E9" t="s">
        <v>40</v>
      </c>
      <c r="F9">
        <v>38</v>
      </c>
      <c r="G9">
        <v>1000</v>
      </c>
      <c r="K9">
        <v>7.5</v>
      </c>
      <c r="N9">
        <v>5</v>
      </c>
      <c r="O9">
        <v>256</v>
      </c>
      <c r="P9">
        <v>40</v>
      </c>
      <c r="Q9" t="s">
        <v>17</v>
      </c>
      <c r="R9">
        <v>1060000</v>
      </c>
      <c r="V9">
        <v>7.5</v>
      </c>
      <c r="X9">
        <f t="shared" si="0"/>
        <v>15</v>
      </c>
      <c r="Y9" s="7">
        <v>43507.625694444447</v>
      </c>
      <c r="Z9"/>
      <c r="AA9" s="7" t="s">
        <v>60</v>
      </c>
      <c r="AB9" t="s">
        <v>64</v>
      </c>
    </row>
    <row r="10" spans="1:28" x14ac:dyDescent="0.3">
      <c r="B10"/>
      <c r="C10" t="s">
        <v>75</v>
      </c>
      <c r="E10" t="s">
        <v>73</v>
      </c>
      <c r="F10">
        <v>38</v>
      </c>
      <c r="G10">
        <v>1000</v>
      </c>
      <c r="K10">
        <v>1.2</v>
      </c>
      <c r="N10">
        <v>1</v>
      </c>
      <c r="O10">
        <v>256</v>
      </c>
      <c r="P10">
        <v>40</v>
      </c>
      <c r="Q10">
        <v>1000</v>
      </c>
      <c r="T10">
        <v>17</v>
      </c>
      <c r="V10">
        <v>0.3</v>
      </c>
      <c r="X10">
        <f t="shared" si="0"/>
        <v>1.5</v>
      </c>
      <c r="Y10" s="7">
        <v>43508.239583333336</v>
      </c>
      <c r="Z10"/>
      <c r="AA10" s="7"/>
    </row>
    <row r="11" spans="1:28" x14ac:dyDescent="0.3">
      <c r="B11"/>
      <c r="E11" t="s">
        <v>28</v>
      </c>
      <c r="F11">
        <v>38</v>
      </c>
      <c r="G11">
        <v>1000</v>
      </c>
      <c r="J11" t="s">
        <v>16</v>
      </c>
      <c r="K11">
        <v>1.2</v>
      </c>
      <c r="N11">
        <v>1</v>
      </c>
      <c r="O11">
        <v>256</v>
      </c>
      <c r="P11">
        <v>40</v>
      </c>
      <c r="Q11">
        <v>1000</v>
      </c>
      <c r="R11">
        <v>1060000</v>
      </c>
      <c r="T11">
        <v>17</v>
      </c>
      <c r="V11">
        <v>0.3</v>
      </c>
      <c r="X11">
        <f t="shared" si="0"/>
        <v>1.5</v>
      </c>
      <c r="Y11" s="7"/>
      <c r="Z11" t="s">
        <v>35</v>
      </c>
      <c r="AA11" s="7">
        <v>43508.125</v>
      </c>
    </row>
    <row r="12" spans="1:28" x14ac:dyDescent="0.3">
      <c r="B12"/>
      <c r="C12" t="s">
        <v>83</v>
      </c>
      <c r="D12">
        <v>0.5</v>
      </c>
      <c r="E12" t="s">
        <v>79</v>
      </c>
      <c r="F12" t="s">
        <v>84</v>
      </c>
      <c r="K12">
        <v>5.95</v>
      </c>
      <c r="N12">
        <v>5</v>
      </c>
      <c r="Q12">
        <v>5000</v>
      </c>
      <c r="Z12"/>
      <c r="AA12" s="7"/>
    </row>
    <row r="13" spans="1:28" x14ac:dyDescent="0.3">
      <c r="B13"/>
      <c r="C13" t="s">
        <v>77</v>
      </c>
      <c r="D13" t="s">
        <v>82</v>
      </c>
      <c r="E13" t="s">
        <v>79</v>
      </c>
      <c r="F13">
        <v>17</v>
      </c>
      <c r="G13">
        <v>2000</v>
      </c>
      <c r="K13">
        <v>5.95</v>
      </c>
      <c r="M13" t="s">
        <v>89</v>
      </c>
      <c r="N13">
        <v>5</v>
      </c>
      <c r="Q13">
        <v>5000</v>
      </c>
      <c r="Z13"/>
      <c r="AA13" s="7">
        <v>43508.583333333336</v>
      </c>
    </row>
    <row r="14" spans="1:28" x14ac:dyDescent="0.3">
      <c r="B14"/>
      <c r="C14" t="s">
        <v>91</v>
      </c>
      <c r="D14" s="5">
        <v>0.92700000000000005</v>
      </c>
      <c r="E14" t="s">
        <v>78</v>
      </c>
      <c r="F14">
        <v>17</v>
      </c>
      <c r="G14">
        <v>2000</v>
      </c>
      <c r="K14">
        <v>5.95</v>
      </c>
      <c r="M14">
        <v>32</v>
      </c>
      <c r="N14">
        <v>5</v>
      </c>
      <c r="Q14">
        <v>5000</v>
      </c>
      <c r="Z14"/>
      <c r="AA14" s="7"/>
    </row>
    <row r="15" spans="1:28" x14ac:dyDescent="0.3">
      <c r="B15"/>
      <c r="C15" t="s">
        <v>86</v>
      </c>
      <c r="D15" t="s">
        <v>59</v>
      </c>
      <c r="E15" t="s">
        <v>80</v>
      </c>
      <c r="F15">
        <v>38</v>
      </c>
      <c r="G15">
        <v>2000</v>
      </c>
      <c r="N15">
        <v>10</v>
      </c>
      <c r="Q15">
        <v>5000</v>
      </c>
      <c r="Z15"/>
      <c r="AA15" s="7"/>
    </row>
    <row r="16" spans="1:28" x14ac:dyDescent="0.3">
      <c r="B16"/>
      <c r="C16" t="s">
        <v>85</v>
      </c>
      <c r="E16" t="s">
        <v>81</v>
      </c>
      <c r="F16">
        <v>38</v>
      </c>
      <c r="G16">
        <v>2000</v>
      </c>
      <c r="N16">
        <v>10</v>
      </c>
      <c r="Q16">
        <v>5000</v>
      </c>
      <c r="Z16"/>
      <c r="AA16" s="7"/>
    </row>
    <row r="17" spans="2:26" x14ac:dyDescent="0.3">
      <c r="B17"/>
      <c r="Z17"/>
    </row>
    <row r="18" spans="2:26" x14ac:dyDescent="0.3">
      <c r="B18"/>
      <c r="C18" s="8" t="s">
        <v>92</v>
      </c>
      <c r="D18" s="5">
        <v>0.93400000000000005</v>
      </c>
      <c r="E18" t="s">
        <v>87</v>
      </c>
      <c r="F18">
        <v>17</v>
      </c>
      <c r="G18">
        <v>2000</v>
      </c>
      <c r="M18">
        <v>128</v>
      </c>
      <c r="N18">
        <v>5</v>
      </c>
      <c r="Q18">
        <v>5000</v>
      </c>
      <c r="T18">
        <v>7.7</v>
      </c>
      <c r="Z18"/>
    </row>
    <row r="19" spans="2:26" x14ac:dyDescent="0.3">
      <c r="C19" s="6" t="s">
        <v>90</v>
      </c>
      <c r="E19" t="s">
        <v>88</v>
      </c>
      <c r="F19">
        <v>17</v>
      </c>
      <c r="G19">
        <v>2000</v>
      </c>
      <c r="K19" s="1"/>
      <c r="M19">
        <v>128</v>
      </c>
      <c r="N19">
        <v>5</v>
      </c>
      <c r="Q19">
        <v>5000</v>
      </c>
    </row>
    <row r="21" spans="2:26" x14ac:dyDescent="0.3">
      <c r="E21" s="9" t="s">
        <v>79</v>
      </c>
      <c r="F21">
        <v>17</v>
      </c>
      <c r="G21">
        <v>2000</v>
      </c>
      <c r="M21">
        <v>128</v>
      </c>
      <c r="N21">
        <v>5</v>
      </c>
      <c r="Q21">
        <v>5000</v>
      </c>
    </row>
    <row r="22" spans="2:26" x14ac:dyDescent="0.3">
      <c r="B22" s="14" t="s">
        <v>127</v>
      </c>
      <c r="C22" s="14"/>
      <c r="D22" s="14"/>
      <c r="E22" s="9" t="s">
        <v>88</v>
      </c>
      <c r="F22">
        <v>17</v>
      </c>
      <c r="G22">
        <v>2000</v>
      </c>
      <c r="M22">
        <v>128</v>
      </c>
      <c r="N22">
        <v>5</v>
      </c>
      <c r="Q22">
        <v>5000</v>
      </c>
    </row>
    <row r="23" spans="2:26" x14ac:dyDescent="0.3">
      <c r="C23" s="1" t="s">
        <v>126</v>
      </c>
      <c r="S23" t="s">
        <v>130</v>
      </c>
    </row>
    <row r="24" spans="2:26" x14ac:dyDescent="0.3">
      <c r="C24" t="s">
        <v>93</v>
      </c>
      <c r="D24" s="1">
        <v>0.8</v>
      </c>
      <c r="E24" s="9" t="s">
        <v>40</v>
      </c>
      <c r="F24" s="9">
        <v>8</v>
      </c>
      <c r="G24" s="9">
        <v>10000</v>
      </c>
      <c r="I24" t="s">
        <v>103</v>
      </c>
      <c r="J24" t="s">
        <v>94</v>
      </c>
      <c r="M24">
        <v>128</v>
      </c>
      <c r="N24">
        <v>10</v>
      </c>
      <c r="O24">
        <v>256</v>
      </c>
      <c r="P24">
        <v>40</v>
      </c>
      <c r="Q24">
        <v>5000</v>
      </c>
      <c r="S24" t="s">
        <v>107</v>
      </c>
    </row>
    <row r="25" spans="2:26" x14ac:dyDescent="0.3">
      <c r="C25" s="9" t="s">
        <v>97</v>
      </c>
      <c r="D25" s="1">
        <v>0.72899999999999998</v>
      </c>
      <c r="E25" t="s">
        <v>98</v>
      </c>
      <c r="F25">
        <v>17</v>
      </c>
      <c r="G25">
        <v>2000</v>
      </c>
      <c r="I25" t="s">
        <v>102</v>
      </c>
      <c r="J25" s="9" t="s">
        <v>94</v>
      </c>
      <c r="M25">
        <v>128</v>
      </c>
      <c r="N25">
        <v>5</v>
      </c>
      <c r="O25">
        <v>256</v>
      </c>
      <c r="P25">
        <v>40</v>
      </c>
      <c r="Q25">
        <v>5000</v>
      </c>
      <c r="S25" t="s">
        <v>106</v>
      </c>
    </row>
    <row r="26" spans="2:26" x14ac:dyDescent="0.3">
      <c r="C26" s="11" t="s">
        <v>96</v>
      </c>
      <c r="D26" s="1">
        <v>0.84</v>
      </c>
      <c r="E26" t="s">
        <v>95</v>
      </c>
      <c r="F26">
        <v>17</v>
      </c>
      <c r="G26">
        <v>2000</v>
      </c>
      <c r="I26" s="9" t="s">
        <v>104</v>
      </c>
      <c r="J26" t="s">
        <v>99</v>
      </c>
      <c r="M26">
        <v>128</v>
      </c>
      <c r="N26">
        <v>5</v>
      </c>
      <c r="O26">
        <v>256</v>
      </c>
      <c r="P26">
        <v>40</v>
      </c>
      <c r="Q26">
        <v>5000</v>
      </c>
      <c r="S26" t="s">
        <v>108</v>
      </c>
    </row>
    <row r="27" spans="2:26" x14ac:dyDescent="0.3">
      <c r="C27" s="9" t="s">
        <v>110</v>
      </c>
      <c r="D27" t="s">
        <v>111</v>
      </c>
      <c r="E27" t="s">
        <v>100</v>
      </c>
      <c r="F27">
        <v>38</v>
      </c>
      <c r="G27">
        <v>2000</v>
      </c>
      <c r="I27" s="9" t="s">
        <v>105</v>
      </c>
      <c r="J27" t="s">
        <v>101</v>
      </c>
      <c r="M27">
        <v>128</v>
      </c>
      <c r="N27">
        <v>5</v>
      </c>
      <c r="O27">
        <v>256</v>
      </c>
      <c r="P27">
        <v>40</v>
      </c>
      <c r="Q27">
        <v>5000</v>
      </c>
      <c r="S27" t="s">
        <v>109</v>
      </c>
    </row>
    <row r="28" spans="2:26" x14ac:dyDescent="0.3">
      <c r="B28" s="13" t="s">
        <v>125</v>
      </c>
    </row>
    <row r="29" spans="2:26" x14ac:dyDescent="0.3">
      <c r="C29" t="s">
        <v>112</v>
      </c>
      <c r="E29" t="s">
        <v>113</v>
      </c>
      <c r="F29">
        <v>17</v>
      </c>
      <c r="G29">
        <v>2000</v>
      </c>
      <c r="I29" t="s">
        <v>129</v>
      </c>
      <c r="J29" t="s">
        <v>114</v>
      </c>
      <c r="M29">
        <v>128</v>
      </c>
      <c r="N29">
        <v>5</v>
      </c>
      <c r="O29">
        <v>256</v>
      </c>
      <c r="P29">
        <v>40</v>
      </c>
      <c r="Q29">
        <v>5000</v>
      </c>
      <c r="S29" t="s">
        <v>115</v>
      </c>
      <c r="T29" t="s">
        <v>116</v>
      </c>
    </row>
    <row r="30" spans="2:26" x14ac:dyDescent="0.3">
      <c r="C30" s="10" t="s">
        <v>123</v>
      </c>
      <c r="E30" t="s">
        <v>117</v>
      </c>
      <c r="F30">
        <v>17</v>
      </c>
      <c r="G30" s="10">
        <v>2000</v>
      </c>
      <c r="I30" s="10" t="s">
        <v>128</v>
      </c>
      <c r="J30" s="10" t="s">
        <v>114</v>
      </c>
      <c r="M30" s="10">
        <v>128</v>
      </c>
      <c r="N30" s="10">
        <v>5</v>
      </c>
      <c r="O30" s="10">
        <v>256</v>
      </c>
      <c r="P30" s="10">
        <v>40</v>
      </c>
      <c r="Q30" s="10">
        <v>5000</v>
      </c>
      <c r="S30" t="s">
        <v>118</v>
      </c>
      <c r="T30" t="s">
        <v>122</v>
      </c>
    </row>
    <row r="31" spans="2:26" x14ac:dyDescent="0.3">
      <c r="C31" s="10" t="s">
        <v>124</v>
      </c>
      <c r="E31" t="s">
        <v>119</v>
      </c>
      <c r="F31">
        <v>17</v>
      </c>
      <c r="G31">
        <v>2000</v>
      </c>
      <c r="I31" s="10" t="s">
        <v>103</v>
      </c>
      <c r="J31" s="10" t="s">
        <v>114</v>
      </c>
      <c r="K31" s="10"/>
      <c r="L31" s="10"/>
      <c r="M31" s="10">
        <v>128</v>
      </c>
      <c r="N31" s="10">
        <v>5</v>
      </c>
      <c r="O31" s="10">
        <v>256</v>
      </c>
      <c r="P31" s="10">
        <v>40</v>
      </c>
      <c r="Q31" s="10">
        <v>5000</v>
      </c>
      <c r="R31" s="10"/>
      <c r="S31" s="10" t="s">
        <v>120</v>
      </c>
      <c r="T31" s="10" t="s">
        <v>121</v>
      </c>
    </row>
    <row r="42" spans="2:11" x14ac:dyDescent="0.3">
      <c r="C42" s="2" t="s">
        <v>44</v>
      </c>
      <c r="E42" t="s">
        <v>51</v>
      </c>
      <c r="H42">
        <v>0</v>
      </c>
    </row>
    <row r="43" spans="2:11" x14ac:dyDescent="0.3">
      <c r="B43" s="2">
        <v>8</v>
      </c>
      <c r="E43" t="s">
        <v>45</v>
      </c>
    </row>
    <row r="44" spans="2:11" x14ac:dyDescent="0.3">
      <c r="B44" s="2">
        <v>9</v>
      </c>
      <c r="E44" t="s">
        <v>47</v>
      </c>
      <c r="G44" t="s">
        <v>46</v>
      </c>
      <c r="K44" s="1" t="s">
        <v>53</v>
      </c>
    </row>
    <row r="45" spans="2:11" x14ac:dyDescent="0.3">
      <c r="B45" s="2">
        <v>10</v>
      </c>
      <c r="E45" t="s">
        <v>48</v>
      </c>
      <c r="G45" t="s">
        <v>50</v>
      </c>
    </row>
    <row r="46" spans="2:11" x14ac:dyDescent="0.3">
      <c r="B46" s="2">
        <v>11</v>
      </c>
      <c r="E46" t="s">
        <v>49</v>
      </c>
      <c r="G46" t="s">
        <v>52</v>
      </c>
    </row>
    <row r="47" spans="2:11" x14ac:dyDescent="0.3">
      <c r="B47" s="2">
        <v>0</v>
      </c>
      <c r="C47" t="s">
        <v>57</v>
      </c>
    </row>
    <row r="48" spans="2:11" x14ac:dyDescent="0.3">
      <c r="F48" t="s">
        <v>54</v>
      </c>
    </row>
    <row r="49" spans="5:8" x14ac:dyDescent="0.3">
      <c r="F49" s="1" t="s">
        <v>55</v>
      </c>
    </row>
    <row r="50" spans="5:8" x14ac:dyDescent="0.3">
      <c r="F50" s="1" t="s">
        <v>56</v>
      </c>
    </row>
    <row r="51" spans="5:8" x14ac:dyDescent="0.3">
      <c r="F51" t="s">
        <v>58</v>
      </c>
    </row>
    <row r="53" spans="5:8" x14ac:dyDescent="0.3">
      <c r="E53" t="s">
        <v>67</v>
      </c>
      <c r="H53" t="s">
        <v>69</v>
      </c>
    </row>
    <row r="54" spans="5:8" x14ac:dyDescent="0.3">
      <c r="E54" t="s">
        <v>68</v>
      </c>
    </row>
    <row r="56" spans="5:8" x14ac:dyDescent="0.3">
      <c r="F56" t="s">
        <v>72</v>
      </c>
    </row>
  </sheetData>
  <mergeCells count="3">
    <mergeCell ref="A6:A7"/>
    <mergeCell ref="A8:A9"/>
    <mergeCell ref="B22:D22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 la</dc:creator>
  <cp:lastModifiedBy>too la</cp:lastModifiedBy>
  <dcterms:created xsi:type="dcterms:W3CDTF">2019-02-10T09:09:05Z</dcterms:created>
  <dcterms:modified xsi:type="dcterms:W3CDTF">2019-02-16T12:22:42Z</dcterms:modified>
</cp:coreProperties>
</file>