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lat\Desktop\"/>
    </mc:Choice>
  </mc:AlternateContent>
  <bookViews>
    <workbookView xWindow="0" yWindow="0" windowWidth="384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X11" i="1" l="1"/>
  <c r="I4" i="1" l="1"/>
  <c r="J4" i="1" s="1"/>
  <c r="K4" i="1" s="1"/>
  <c r="I3" i="1"/>
  <c r="J3" i="1" s="1"/>
  <c r="K3" i="1" s="1"/>
  <c r="X7" i="1" s="1"/>
  <c r="R3" i="1"/>
  <c r="T3" i="1"/>
  <c r="V3" i="1" s="1"/>
  <c r="X3" i="1" l="1"/>
  <c r="X6" i="1"/>
  <c r="K5" i="1"/>
  <c r="U4" i="1"/>
  <c r="X4" i="1" s="1"/>
  <c r="X5" i="1" l="1"/>
  <c r="X8" i="1" l="1"/>
  <c r="X9" i="1"/>
</calcChain>
</file>

<file path=xl/comments1.xml><?xml version="1.0" encoding="utf-8"?>
<comments xmlns="http://schemas.openxmlformats.org/spreadsheetml/2006/main">
  <authors>
    <author>too la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 xml:space="preserve">번쨰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이것들이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돌아감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full model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unet1.tar.gz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이것들이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돌아감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infer:9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full model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file handle </t>
        </r>
        <r>
          <rPr>
            <sz val="9"/>
            <color indexed="81"/>
            <rFont val="돋움"/>
            <family val="3"/>
            <charset val="129"/>
          </rPr>
          <t>안해줘서</t>
        </r>
        <r>
          <rPr>
            <sz val="9"/>
            <color indexed="81"/>
            <rFont val="Tahoma"/>
            <family val="2"/>
          </rPr>
          <t xml:space="preserve"> killed .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업로드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unet:1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full model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activation function!! 
Softmax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컬렉션을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됐나보지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unet:4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컬렉션을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됐나보지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simple:3
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too 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돌다</t>
        </r>
        <r>
          <rPr>
            <sz val="9"/>
            <color indexed="81"/>
            <rFont val="Tahoma"/>
            <family val="2"/>
          </rPr>
          <t xml:space="preserve"> killed </t>
        </r>
      </text>
    </comment>
  </commentList>
</comments>
</file>

<file path=xl/sharedStrings.xml><?xml version="1.0" encoding="utf-8"?>
<sst xmlns="http://schemas.openxmlformats.org/spreadsheetml/2006/main" count="209" uniqueCount="177">
  <si>
    <t>training set #</t>
    <phoneticPr fontId="1" type="noConversion"/>
  </si>
  <si>
    <t>samples</t>
    <phoneticPr fontId="1" type="noConversion"/>
  </si>
  <si>
    <t>Training</t>
    <phoneticPr fontId="1" type="noConversion"/>
  </si>
  <si>
    <t>Hyperparameter</t>
    <phoneticPr fontId="1" type="noConversion"/>
  </si>
  <si>
    <t>Model</t>
    <phoneticPr fontId="1" type="noConversion"/>
  </si>
  <si>
    <t>Inference</t>
    <phoneticPr fontId="1" type="noConversion"/>
  </si>
  <si>
    <t>test set#</t>
    <phoneticPr fontId="1" type="noConversion"/>
  </si>
  <si>
    <t>samples</t>
    <phoneticPr fontId="1" type="noConversion"/>
  </si>
  <si>
    <t>Simple</t>
    <phoneticPr fontId="1" type="noConversion"/>
  </si>
  <si>
    <t>Docker Images id</t>
    <phoneticPr fontId="1" type="noConversion"/>
  </si>
  <si>
    <t>score</t>
    <phoneticPr fontId="1" type="noConversion"/>
  </si>
  <si>
    <t>training time</t>
    <phoneticPr fontId="1" type="noConversion"/>
  </si>
  <si>
    <t>inference time</t>
    <phoneticPr fontId="1" type="noConversion"/>
  </si>
  <si>
    <t>total samples</t>
    <phoneticPr fontId="1" type="noConversion"/>
  </si>
  <si>
    <t>min</t>
    <phoneticPr fontId="1" type="noConversion"/>
  </si>
  <si>
    <t>hr</t>
    <phoneticPr fontId="1" type="noConversion"/>
  </si>
  <si>
    <t>(expected)</t>
    <phoneticPr fontId="1" type="noConversion"/>
  </si>
  <si>
    <t>all</t>
    <phoneticPr fontId="1" type="noConversion"/>
  </si>
  <si>
    <t>acc</t>
    <phoneticPr fontId="1" type="noConversion"/>
  </si>
  <si>
    <t>val_acc</t>
    <phoneticPr fontId="1" type="noConversion"/>
  </si>
  <si>
    <t>Total</t>
    <phoneticPr fontId="1" type="noConversion"/>
  </si>
  <si>
    <t>0.88~0.92</t>
    <phoneticPr fontId="1" type="noConversion"/>
  </si>
  <si>
    <t>한 번 더..</t>
    <phoneticPr fontId="1" type="noConversion"/>
  </si>
  <si>
    <t>hr</t>
    <phoneticPr fontId="1" type="noConversion"/>
  </si>
  <si>
    <t>0.88~0.94</t>
    <phoneticPr fontId="1" type="noConversion"/>
  </si>
  <si>
    <t>0.88~0.95</t>
    <phoneticPr fontId="1" type="noConversion"/>
  </si>
  <si>
    <t>0.88~0.95</t>
    <phoneticPr fontId="1" type="noConversion"/>
  </si>
  <si>
    <t>(expected)</t>
    <phoneticPr fontId="1" type="noConversion"/>
  </si>
  <si>
    <t>Simple</t>
    <phoneticPr fontId="1" type="noConversion"/>
  </si>
  <si>
    <t>8f6ae6dd-9431-41b0-9623-31d128fdb2a1</t>
    <phoneticPr fontId="1" type="noConversion"/>
  </si>
  <si>
    <t>3d8fe0c2-b53c-484a-846d-73ba83caa126</t>
    <phoneticPr fontId="1" type="noConversion"/>
  </si>
  <si>
    <t>e86928e0-e38b-453b-ace2-e47dec855dd1</t>
  </si>
  <si>
    <t>num</t>
    <phoneticPr fontId="1" type="noConversion"/>
  </si>
  <si>
    <t>시작시간</t>
    <phoneticPr fontId="1" type="noConversion"/>
  </si>
  <si>
    <t>끝난시간</t>
    <phoneticPr fontId="1" type="noConversion"/>
  </si>
  <si>
    <t>(exp)</t>
    <phoneticPr fontId="1" type="noConversion"/>
  </si>
  <si>
    <t>epoch</t>
    <phoneticPr fontId="1" type="noConversion"/>
  </si>
  <si>
    <t>done</t>
    <phoneticPr fontId="1" type="noConversion"/>
  </si>
  <si>
    <t>(exp)</t>
    <phoneticPr fontId="1" type="noConversion"/>
  </si>
  <si>
    <t>5c36dbb7-03c3-4b6b-b742-bd271ca743a6</t>
    <phoneticPr fontId="1" type="noConversion"/>
  </si>
  <si>
    <t>unet</t>
    <phoneticPr fontId="1" type="noConversion"/>
  </si>
  <si>
    <t>Patch_size</t>
    <phoneticPr fontId="1" type="noConversion"/>
  </si>
  <si>
    <t>2fef3e93-1460-433a-9558-1382693d8274</t>
  </si>
  <si>
    <t>중요</t>
    <phoneticPr fontId="1" type="noConversion"/>
  </si>
  <si>
    <t>추가로 해야할 사항</t>
    <phoneticPr fontId="1" type="noConversion"/>
  </si>
  <si>
    <t>inception-v3구조로 한 15epoch pretrained 시키기</t>
    <phoneticPr fontId="1" type="noConversion"/>
  </si>
  <si>
    <t>2만개 샘플 해볼 생각해보기, 3epoch만 돌리고</t>
    <phoneticPr fontId="1" type="noConversion"/>
  </si>
  <si>
    <t>incep-</t>
    <phoneticPr fontId="1" type="noConversion"/>
  </si>
  <si>
    <t>simple-</t>
    <phoneticPr fontId="1" type="noConversion"/>
  </si>
  <si>
    <t>unet-</t>
    <phoneticPr fontId="1" type="noConversion"/>
  </si>
  <si>
    <t>잘 나온 순으로</t>
    <phoneticPr fontId="1" type="noConversion"/>
  </si>
  <si>
    <t>아마 목요일부터 새로 트레이닝 가능</t>
    <phoneticPr fontId="1" type="noConversion"/>
  </si>
  <si>
    <t>패치사이즈도 조절해보고</t>
    <phoneticPr fontId="1" type="noConversion"/>
  </si>
  <si>
    <t>64로 batch_size 늘리는것도</t>
    <phoneticPr fontId="1" type="noConversion"/>
  </si>
  <si>
    <t>17일</t>
    <phoneticPr fontId="1" type="noConversion"/>
  </si>
  <si>
    <t>34일정도 training 시간 확보가능</t>
    <phoneticPr fontId="1" type="noConversion"/>
  </si>
  <si>
    <t>pre-trained 강도를 그동안 모든 샘플에 15에폭정도 돌리고 하자</t>
    <phoneticPr fontId="1" type="noConversion"/>
  </si>
  <si>
    <t xml:space="preserve"> 프리트레인드 제대로 시키기</t>
    <phoneticPr fontId="1" type="noConversion"/>
  </si>
  <si>
    <t>목요일까지 완벽하게</t>
    <phoneticPr fontId="1" type="noConversion"/>
  </si>
  <si>
    <t>failed</t>
    <phoneticPr fontId="1" type="noConversion"/>
  </si>
  <si>
    <t>failed</t>
    <phoneticPr fontId="1" type="noConversion"/>
  </si>
  <si>
    <t>cancled</t>
    <phoneticPr fontId="1" type="noConversion"/>
  </si>
  <si>
    <t>f32bba6a-4905-4744-b804-cd9df65af7dc</t>
    <phoneticPr fontId="1" type="noConversion"/>
  </si>
  <si>
    <t>cancled</t>
    <phoneticPr fontId="1" type="noConversion"/>
  </si>
  <si>
    <t>8시쯤 에러나는지 확인</t>
    <phoneticPr fontId="1" type="noConversion"/>
  </si>
  <si>
    <t>0.86~0.95</t>
    <phoneticPr fontId="1" type="noConversion"/>
  </si>
  <si>
    <t>0.86~0.95</t>
    <phoneticPr fontId="1" type="noConversion"/>
  </si>
  <si>
    <t>learning rate가 컸을 가능성</t>
    <phoneticPr fontId="1" type="noConversion"/>
  </si>
  <si>
    <t>data set 이 unbalanced 하게 뽑혔을 가능성</t>
    <phoneticPr fontId="1" type="noConversion"/>
  </si>
  <si>
    <t>0.0001로 나중에 바꿔볼 것.</t>
    <phoneticPr fontId="1" type="noConversion"/>
  </si>
  <si>
    <t>0.89~0.95</t>
    <phoneticPr fontId="1" type="noConversion"/>
  </si>
  <si>
    <t>0.89~0.95</t>
    <phoneticPr fontId="1" type="noConversion"/>
  </si>
  <si>
    <t>앙상블 위해서 print max값하기.</t>
    <phoneticPr fontId="1" type="noConversion"/>
  </si>
  <si>
    <t>unet</t>
    <phoneticPr fontId="1" type="noConversion"/>
  </si>
  <si>
    <t>failed</t>
    <phoneticPr fontId="1" type="noConversion"/>
  </si>
  <si>
    <t>965050f7-12a4-49a6-b28b-f86c4ff8c541</t>
    <phoneticPr fontId="1" type="noConversion"/>
  </si>
  <si>
    <t>bc3d4785-721f-473c-8847-8d81988334a6</t>
    <phoneticPr fontId="1" type="noConversion"/>
  </si>
  <si>
    <t>3de2b120-51ab-4c6d-ae1d-f5ad52b55bcb</t>
    <phoneticPr fontId="1" type="noConversion"/>
  </si>
  <si>
    <t>Simple</t>
    <phoneticPr fontId="1" type="noConversion"/>
  </si>
  <si>
    <t>Unet</t>
    <phoneticPr fontId="1" type="noConversion"/>
  </si>
  <si>
    <t>Unet</t>
    <phoneticPr fontId="1" type="noConversion"/>
  </si>
  <si>
    <t>Simple</t>
    <phoneticPr fontId="1" type="noConversion"/>
  </si>
  <si>
    <t>failed</t>
    <phoneticPr fontId="1" type="noConversion"/>
  </si>
  <si>
    <t>f80329f1-b671-4b73-af03-2df71d6b098c</t>
    <phoneticPr fontId="1" type="noConversion"/>
  </si>
  <si>
    <t>inference 다시함</t>
    <phoneticPr fontId="1" type="noConversion"/>
  </si>
  <si>
    <t>c29ab5e9-cb82-4f9a-b23c-2668fac4285c</t>
    <phoneticPr fontId="1" type="noConversion"/>
  </si>
  <si>
    <t>909f722b-61c1-425b-9d80-2bedc47bccac</t>
    <phoneticPr fontId="1" type="noConversion"/>
  </si>
  <si>
    <t>Unet</t>
    <phoneticPr fontId="1" type="noConversion"/>
  </si>
  <si>
    <t>incepetion</t>
    <phoneticPr fontId="1" type="noConversion"/>
  </si>
  <si>
    <t>batch_size</t>
    <phoneticPr fontId="1" type="noConversion"/>
  </si>
  <si>
    <t>5dff0cde-9125-4bec-8f7c-5f373560a333</t>
  </si>
  <si>
    <t>e77e570e-a865-4d06-b0e4-078c0c896b67</t>
    <phoneticPr fontId="1" type="noConversion"/>
  </si>
  <si>
    <t>3b302c35-c6d6-4fc5-b03d-3069935a90ce</t>
    <phoneticPr fontId="1" type="noConversion"/>
  </si>
  <si>
    <t>4c8de294-e38f-47f4-a7fe-6a10b6ed478e</t>
    <phoneticPr fontId="1" type="noConversion"/>
  </si>
  <si>
    <t>no-data-aug</t>
    <phoneticPr fontId="1" type="noConversion"/>
  </si>
  <si>
    <t>unet</t>
    <phoneticPr fontId="1" type="noConversion"/>
  </si>
  <si>
    <t>237ce74f-7f7c-444d-ac5f-ea5ccd534c57</t>
  </si>
  <si>
    <t>de0be549-f9d7-440c-8847-d6116924f72b</t>
  </si>
  <si>
    <t>unet</t>
    <phoneticPr fontId="1" type="noConversion"/>
  </si>
  <si>
    <t>data-aug</t>
    <phoneticPr fontId="1" type="noConversion"/>
  </si>
  <si>
    <t>unet</t>
    <phoneticPr fontId="1" type="noConversion"/>
  </si>
  <si>
    <t>data-aug</t>
    <phoneticPr fontId="1" type="noConversion"/>
  </si>
  <si>
    <t>lr=0.001</t>
    <phoneticPr fontId="1" type="noConversion"/>
  </si>
  <si>
    <t>lr=0.0001</t>
    <phoneticPr fontId="1" type="noConversion"/>
  </si>
  <si>
    <t>lr=0.001</t>
    <phoneticPr fontId="1" type="noConversion"/>
  </si>
  <si>
    <t>lr=0.001</t>
    <phoneticPr fontId="1" type="noConversion"/>
  </si>
  <si>
    <t>unet-8</t>
    <phoneticPr fontId="1" type="noConversion"/>
  </si>
  <si>
    <t>unet-7</t>
    <phoneticPr fontId="1" type="noConversion"/>
  </si>
  <si>
    <t>unet-10</t>
    <phoneticPr fontId="1" type="noConversion"/>
  </si>
  <si>
    <t>unet-11</t>
    <phoneticPr fontId="1" type="noConversion"/>
  </si>
  <si>
    <t>11d7a304-fda9-413b-82c3-8a4c2a024895</t>
  </si>
  <si>
    <t>failed</t>
    <phoneticPr fontId="1" type="noConversion"/>
  </si>
  <si>
    <t>0a747ccf-2f30-4748-a802-4ab4957a4530</t>
    <phoneticPr fontId="1" type="noConversion"/>
  </si>
  <si>
    <t>simple</t>
    <phoneticPr fontId="1" type="noConversion"/>
  </si>
  <si>
    <t>data-aug</t>
    <phoneticPr fontId="1" type="noConversion"/>
  </si>
  <si>
    <t>simple-3</t>
    <phoneticPr fontId="1" type="noConversion"/>
  </si>
  <si>
    <t>simple:1</t>
    <phoneticPr fontId="1" type="noConversion"/>
  </si>
  <si>
    <t>unet-8</t>
    <phoneticPr fontId="1" type="noConversion"/>
  </si>
  <si>
    <t>inception</t>
    <phoneticPr fontId="1" type="noConversion"/>
  </si>
  <si>
    <t>inception-8</t>
    <phoneticPr fontId="1" type="noConversion"/>
  </si>
  <si>
    <t>inception:1</t>
    <phoneticPr fontId="1" type="noConversion"/>
  </si>
  <si>
    <t>unet:1</t>
    <phoneticPr fontId="1" type="noConversion"/>
  </si>
  <si>
    <t>7c6f6da4-d5d8-4f9b-b65e-1cd117b81f53</t>
  </si>
  <si>
    <t>0216 현재</t>
    <phoneticPr fontId="1" type="noConversion"/>
  </si>
  <si>
    <t xml:space="preserve">model 약간 수정 </t>
    <phoneticPr fontId="1" type="noConversion"/>
  </si>
  <si>
    <t>아래는 도커제출 가능 파일들</t>
    <phoneticPr fontId="1" type="noConversion"/>
  </si>
  <si>
    <t>lr=0.001</t>
    <phoneticPr fontId="1" type="noConversion"/>
  </si>
  <si>
    <t>default</t>
    <phoneticPr fontId="1" type="noConversion"/>
  </si>
  <si>
    <t>folder</t>
    <phoneticPr fontId="1" type="noConversion"/>
  </si>
  <si>
    <t>data augmentation 수정!! Rotation 제대로 안되고 있었음.</t>
    <phoneticPr fontId="1" type="noConversion"/>
  </si>
  <si>
    <t>96b41ba2-7280-4df0-b02a-94b4eaeef336</t>
  </si>
  <si>
    <t>1a229c11-8de1-4e9c-a5ab-72391d403d2d</t>
  </si>
  <si>
    <t>unet-8-2</t>
    <phoneticPr fontId="1" type="noConversion"/>
  </si>
  <si>
    <t>unet:2</t>
    <phoneticPr fontId="1" type="noConversion"/>
  </si>
  <si>
    <t>unet-pretained 'u_2.h5'</t>
    <phoneticPr fontId="1" type="noConversion"/>
  </si>
  <si>
    <t>1e09004e-082a-463a-aee5-0aabbf891eee</t>
  </si>
  <si>
    <t>잘 나오길 희망..</t>
    <phoneticPr fontId="1" type="noConversion"/>
  </si>
  <si>
    <t>inception-pretrained 'i_2.h5'</t>
    <phoneticPr fontId="1" type="noConversion"/>
  </si>
  <si>
    <t>no training</t>
    <phoneticPr fontId="1" type="noConversion"/>
  </si>
  <si>
    <t>infercheck:unet</t>
    <phoneticPr fontId="1" type="noConversion"/>
  </si>
  <si>
    <t>infercheck:inc</t>
    <phoneticPr fontId="1" type="noConversion"/>
  </si>
  <si>
    <t>unet</t>
    <phoneticPr fontId="1" type="noConversion"/>
  </si>
  <si>
    <t>inception</t>
    <phoneticPr fontId="1" type="noConversion"/>
  </si>
  <si>
    <t>inception</t>
    <phoneticPr fontId="1" type="noConversion"/>
  </si>
  <si>
    <t>3cfad221-86be-408f-b5b4-fa5183fe0e7b</t>
    <phoneticPr fontId="1" type="noConversion"/>
  </si>
  <si>
    <t>1e09004e-082a-463a-aee5-0aabbf891eee</t>
    <phoneticPr fontId="1" type="noConversion"/>
  </si>
  <si>
    <t>d5677930-fcfb-4313-bc58-31128fafb2ed</t>
    <phoneticPr fontId="1" type="noConversion"/>
  </si>
  <si>
    <t>1d30061f-1ee9-4adb-8ab4-442836313fb2</t>
    <phoneticPr fontId="1" type="noConversion"/>
  </si>
  <si>
    <t>ba83ab72-ae40-40c2-8797-c5e33d55ff7e</t>
    <phoneticPr fontId="1" type="noConversion"/>
  </si>
  <si>
    <t>74280786-f325-40d0-8930-35c8690ddb1d</t>
    <phoneticPr fontId="1" type="noConversion"/>
  </si>
  <si>
    <t>unet-2</t>
    <phoneticPr fontId="1" type="noConversion"/>
  </si>
  <si>
    <t>아래는 pretrained model + 각자 맞는 dataaug까지 추가한 모델</t>
    <phoneticPr fontId="1" type="noConversion"/>
  </si>
  <si>
    <t>unet-1</t>
    <phoneticPr fontId="1" type="noConversion"/>
  </si>
  <si>
    <t>inception-2</t>
    <phoneticPr fontId="1" type="noConversion"/>
  </si>
  <si>
    <t>inception-1</t>
    <phoneticPr fontId="1" type="noConversion"/>
  </si>
  <si>
    <t>위 아래의 공통적인 문제는 거의 대부분의 확률이 같게 나온다는 것이다. 그럼 색깔 lotation이 한정적이라서 나올 수 있는 결과일까? 그 색에는 암일 확률이 많다는 것일까.. 그렇게 우연히 학습했을 가능성이 크겠지?</t>
    <phoneticPr fontId="1" type="noConversion"/>
  </si>
  <si>
    <t>색조정은 안하고 data aug한것도 실험해봐야겠다</t>
    <phoneticPr fontId="1" type="noConversion"/>
  </si>
  <si>
    <t>inference에 train시 했던 data - aug 조건을 그대로 넣어주고 실험돌리고 있따.</t>
    <phoneticPr fontId="1" type="noConversion"/>
  </si>
  <si>
    <t>정 안되면 inference에서 5번째 max 값을 뽑게 해도 괜찮을 것 같다.</t>
    <phoneticPr fontId="1" type="noConversion"/>
  </si>
  <si>
    <t>잘못됐다 이거는</t>
    <phoneticPr fontId="1" type="noConversion"/>
  </si>
  <si>
    <t>형편없다.</t>
    <phoneticPr fontId="1" type="noConversion"/>
  </si>
  <si>
    <t>아마 rotation 한게 클 수도 있다. 그냥 이거 돌린거 한 번 넣어보자.</t>
    <phoneticPr fontId="1" type="noConversion"/>
  </si>
  <si>
    <t>data augmentation "rotation"다시 넣고 시작"</t>
    <phoneticPr fontId="1" type="noConversion"/>
  </si>
  <si>
    <t>+ inference 7272번째 값 뽑기로 결정.</t>
    <phoneticPr fontId="1" type="noConversion"/>
  </si>
  <si>
    <t>unet-3</t>
    <phoneticPr fontId="1" type="noConversion"/>
  </si>
  <si>
    <t>data aug -&gt; rotation range 다시 넣고</t>
    <phoneticPr fontId="1" type="noConversion"/>
  </si>
  <si>
    <t>unet-3 pretrained</t>
    <phoneticPr fontId="1" type="noConversion"/>
  </si>
  <si>
    <t>6f25ed7c-83ad-4860-8ddf-e5b825a59bea</t>
    <phoneticPr fontId="1" type="noConversion"/>
  </si>
  <si>
    <t>unet:01</t>
    <phoneticPr fontId="1" type="noConversion"/>
  </si>
  <si>
    <t>로 다시구현</t>
    <phoneticPr fontId="1" type="noConversion"/>
  </si>
  <si>
    <t>30시간</t>
    <phoneticPr fontId="1" type="noConversion"/>
  </si>
  <si>
    <t>docker-unet-1</t>
    <phoneticPr fontId="1" type="noConversion"/>
  </si>
  <si>
    <t>d1076cf2-60f6-42ad-957c-78d33ae45c9a</t>
    <phoneticPr fontId="1" type="noConversion"/>
  </si>
  <si>
    <t>simple:3</t>
    <phoneticPr fontId="1" type="noConversion"/>
  </si>
  <si>
    <t>docker-simple-3</t>
    <phoneticPr fontId="1" type="noConversion"/>
  </si>
  <si>
    <t>c4143e64-2547-4412-adea-ac368b6742ae</t>
  </si>
  <si>
    <t>unet-8-2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</si>
</sst>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yyyy&quot;-&quot;m&quot;-&quot;d\ h:mm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606266"/>
      <name val="Microsoft YaHei"/>
      <family val="2"/>
      <charset val="134"/>
    </font>
    <font>
      <sz val="11"/>
      <color rgb="FF606266"/>
      <name val="Microsoft YaHei"/>
      <family val="2"/>
    </font>
    <font>
      <b/>
      <sz val="11"/>
      <color rgb="FF606266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9" fillId="0" borderId="4" xfId="0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quotePrefix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9"/>
  <sheetViews>
    <sheetView tabSelected="1" workbookViewId="0">
      <selection activeCell="U16" sqref="U16"/>
    </sheetView>
  </sheetViews>
  <sheetFormatPr defaultRowHeight="16.5" x14ac:dyDescent="0.3"/>
  <cols>
    <col min="1" max="1" width="4.375" customWidth="1"/>
    <col min="2" max="2" width="5.375" style="2" bestFit="1" customWidth="1"/>
    <col min="3" max="3" width="39.375" bestFit="1" customWidth="1"/>
    <col min="4" max="4" width="5.875" bestFit="1" customWidth="1"/>
    <col min="5" max="6" width="13.125" bestFit="1" customWidth="1"/>
    <col min="10" max="10" width="10.375" bestFit="1" customWidth="1"/>
    <col min="18" max="18" width="9.5" bestFit="1" customWidth="1"/>
    <col min="19" max="19" width="11.375" bestFit="1" customWidth="1"/>
    <col min="23" max="23" width="10.375" bestFit="1" customWidth="1"/>
    <col min="25" max="25" width="16.625" bestFit="1" customWidth="1"/>
    <col min="26" max="26" width="6" style="4" customWidth="1"/>
    <col min="27" max="27" width="18.75" bestFit="1" customWidth="1"/>
  </cols>
  <sheetData>
    <row r="1" spans="1:28" x14ac:dyDescent="0.3">
      <c r="F1" t="s">
        <v>2</v>
      </c>
      <c r="H1" t="s">
        <v>11</v>
      </c>
      <c r="N1" t="s">
        <v>3</v>
      </c>
      <c r="P1" t="s">
        <v>5</v>
      </c>
      <c r="T1" t="s">
        <v>12</v>
      </c>
    </row>
    <row r="2" spans="1:28" x14ac:dyDescent="0.3">
      <c r="B2" s="2" t="s">
        <v>32</v>
      </c>
      <c r="C2" t="s">
        <v>9</v>
      </c>
      <c r="D2" t="s">
        <v>10</v>
      </c>
      <c r="E2" t="s">
        <v>4</v>
      </c>
      <c r="F2" t="s">
        <v>0</v>
      </c>
      <c r="G2" t="s">
        <v>1</v>
      </c>
      <c r="I2" t="s">
        <v>20</v>
      </c>
      <c r="J2" t="s">
        <v>22</v>
      </c>
      <c r="K2" t="s">
        <v>23</v>
      </c>
      <c r="L2" t="s">
        <v>18</v>
      </c>
      <c r="M2" t="s">
        <v>19</v>
      </c>
      <c r="N2" t="s">
        <v>36</v>
      </c>
      <c r="O2" t="s">
        <v>41</v>
      </c>
      <c r="P2" t="s">
        <v>6</v>
      </c>
      <c r="Q2" t="s">
        <v>7</v>
      </c>
      <c r="R2" t="s">
        <v>13</v>
      </c>
      <c r="T2" t="s">
        <v>14</v>
      </c>
      <c r="V2" t="s">
        <v>15</v>
      </c>
      <c r="Y2" t="s">
        <v>33</v>
      </c>
      <c r="AA2" t="s">
        <v>34</v>
      </c>
    </row>
    <row r="3" spans="1:28" x14ac:dyDescent="0.3">
      <c r="B3" s="2">
        <v>1</v>
      </c>
      <c r="C3" t="s">
        <v>30</v>
      </c>
      <c r="D3" s="5">
        <v>0.86</v>
      </c>
      <c r="E3" s="1" t="s">
        <v>8</v>
      </c>
      <c r="F3">
        <v>7</v>
      </c>
      <c r="G3">
        <v>2000</v>
      </c>
      <c r="H3" s="1">
        <v>10.5</v>
      </c>
      <c r="I3" s="1">
        <f>H3*F3</f>
        <v>73.5</v>
      </c>
      <c r="J3" s="1">
        <f>I3*2</f>
        <v>147</v>
      </c>
      <c r="K3" s="1">
        <f>J3/60</f>
        <v>2.4500000000000002</v>
      </c>
      <c r="L3" t="s">
        <v>26</v>
      </c>
      <c r="M3" t="s">
        <v>21</v>
      </c>
      <c r="N3">
        <v>5</v>
      </c>
      <c r="O3">
        <v>256</v>
      </c>
      <c r="P3">
        <v>40</v>
      </c>
      <c r="Q3">
        <v>5000</v>
      </c>
      <c r="R3">
        <f>Q3*P3</f>
        <v>200000</v>
      </c>
      <c r="S3">
        <v>2.1</v>
      </c>
      <c r="T3" s="1">
        <f>S3*P3</f>
        <v>84</v>
      </c>
      <c r="V3" s="1">
        <f>T3/60</f>
        <v>1.4</v>
      </c>
      <c r="X3" s="1">
        <f>V3+K3</f>
        <v>3.85</v>
      </c>
      <c r="Y3" s="3">
        <v>43506.548611111109</v>
      </c>
      <c r="Z3" s="4" t="s">
        <v>37</v>
      </c>
      <c r="AA3" s="3">
        <v>43506.7</v>
      </c>
    </row>
    <row r="4" spans="1:28" x14ac:dyDescent="0.3">
      <c r="B4" s="2">
        <v>2</v>
      </c>
      <c r="C4" t="s">
        <v>29</v>
      </c>
      <c r="D4" s="1">
        <v>0.83</v>
      </c>
      <c r="E4" s="1" t="s">
        <v>8</v>
      </c>
      <c r="F4">
        <v>7</v>
      </c>
      <c r="G4">
        <v>5000</v>
      </c>
      <c r="H4" s="1">
        <v>30</v>
      </c>
      <c r="I4" s="1">
        <f>H4*F4</f>
        <v>210</v>
      </c>
      <c r="J4" s="1">
        <f>I4*2</f>
        <v>420</v>
      </c>
      <c r="K4" s="1">
        <f>J4/60</f>
        <v>7</v>
      </c>
      <c r="L4" t="s">
        <v>25</v>
      </c>
      <c r="M4" t="s">
        <v>24</v>
      </c>
      <c r="N4">
        <v>5</v>
      </c>
      <c r="O4">
        <v>256</v>
      </c>
      <c r="P4">
        <v>40</v>
      </c>
      <c r="Q4" t="s">
        <v>17</v>
      </c>
      <c r="R4">
        <v>1060000</v>
      </c>
      <c r="U4">
        <f>T3*5</f>
        <v>420</v>
      </c>
      <c r="V4" s="1">
        <v>7.5</v>
      </c>
      <c r="X4" s="1">
        <f>V4+K4</f>
        <v>14.5</v>
      </c>
      <c r="Y4" s="3">
        <v>43506.548611111109</v>
      </c>
      <c r="Z4" s="4" t="s">
        <v>37</v>
      </c>
      <c r="AA4" s="3">
        <v>43507.159722222219</v>
      </c>
    </row>
    <row r="5" spans="1:28" x14ac:dyDescent="0.3">
      <c r="B5" s="2">
        <v>3</v>
      </c>
      <c r="C5" t="s">
        <v>31</v>
      </c>
      <c r="D5">
        <v>0.8</v>
      </c>
      <c r="E5" s="1" t="s">
        <v>28</v>
      </c>
      <c r="F5">
        <v>17</v>
      </c>
      <c r="G5">
        <v>2000</v>
      </c>
      <c r="J5" t="s">
        <v>27</v>
      </c>
      <c r="K5" s="1">
        <f>K3*F5/F3</f>
        <v>5.9500000000000011</v>
      </c>
      <c r="N5">
        <v>5</v>
      </c>
      <c r="O5">
        <v>256</v>
      </c>
      <c r="P5">
        <v>40</v>
      </c>
      <c r="Q5" t="s">
        <v>17</v>
      </c>
      <c r="R5">
        <v>1060000</v>
      </c>
      <c r="V5" s="1">
        <v>7.5</v>
      </c>
      <c r="X5" s="1">
        <f t="shared" ref="X5:X11" si="0">K5+V5</f>
        <v>13.450000000000001</v>
      </c>
      <c r="Y5" s="3">
        <v>43506.788888888892</v>
      </c>
      <c r="Z5" s="4" t="s">
        <v>35</v>
      </c>
      <c r="AA5" s="3">
        <v>43507.333333333336</v>
      </c>
    </row>
    <row r="6" spans="1:28" x14ac:dyDescent="0.3">
      <c r="A6" s="25" t="s">
        <v>43</v>
      </c>
      <c r="B6">
        <v>4</v>
      </c>
      <c r="C6" t="s">
        <v>39</v>
      </c>
      <c r="D6" t="s">
        <v>63</v>
      </c>
      <c r="E6" t="s">
        <v>28</v>
      </c>
      <c r="F6">
        <v>38</v>
      </c>
      <c r="G6">
        <v>2000</v>
      </c>
      <c r="J6" t="s">
        <v>16</v>
      </c>
      <c r="K6">
        <v>14</v>
      </c>
      <c r="L6" t="s">
        <v>70</v>
      </c>
      <c r="M6" t="s">
        <v>71</v>
      </c>
      <c r="N6">
        <v>5</v>
      </c>
      <c r="O6">
        <v>256</v>
      </c>
      <c r="P6">
        <v>40</v>
      </c>
      <c r="Q6" t="s">
        <v>17</v>
      </c>
      <c r="R6">
        <v>1060000</v>
      </c>
      <c r="V6">
        <v>7.5</v>
      </c>
      <c r="X6">
        <f t="shared" si="0"/>
        <v>21.5</v>
      </c>
      <c r="Z6" t="s">
        <v>38</v>
      </c>
      <c r="AA6" t="s">
        <v>61</v>
      </c>
    </row>
    <row r="7" spans="1:28" x14ac:dyDescent="0.3">
      <c r="A7" s="25"/>
      <c r="B7">
        <v>5</v>
      </c>
      <c r="C7" t="s">
        <v>42</v>
      </c>
      <c r="D7" t="s">
        <v>59</v>
      </c>
      <c r="E7" t="s">
        <v>40</v>
      </c>
      <c r="F7">
        <v>38</v>
      </c>
      <c r="G7">
        <v>2000</v>
      </c>
      <c r="K7">
        <v>14</v>
      </c>
      <c r="L7" t="s">
        <v>65</v>
      </c>
      <c r="M7" t="s">
        <v>66</v>
      </c>
      <c r="N7">
        <v>5</v>
      </c>
      <c r="O7">
        <v>256</v>
      </c>
      <c r="P7">
        <v>40</v>
      </c>
      <c r="Q7" t="s">
        <v>17</v>
      </c>
      <c r="R7">
        <v>1060000</v>
      </c>
      <c r="V7">
        <v>7.5</v>
      </c>
      <c r="X7">
        <f t="shared" si="0"/>
        <v>21.5</v>
      </c>
      <c r="Z7"/>
      <c r="AA7" t="s">
        <v>60</v>
      </c>
    </row>
    <row r="8" spans="1:28" x14ac:dyDescent="0.3">
      <c r="A8" s="25" t="s">
        <v>43</v>
      </c>
      <c r="B8">
        <v>4</v>
      </c>
      <c r="C8" t="s">
        <v>76</v>
      </c>
      <c r="D8">
        <v>0.80701754385964897</v>
      </c>
      <c r="E8" t="s">
        <v>28</v>
      </c>
      <c r="F8">
        <v>38</v>
      </c>
      <c r="G8">
        <v>1000</v>
      </c>
      <c r="J8" t="s">
        <v>16</v>
      </c>
      <c r="K8">
        <v>7.5</v>
      </c>
      <c r="N8">
        <v>5</v>
      </c>
      <c r="O8">
        <v>256</v>
      </c>
      <c r="P8">
        <v>40</v>
      </c>
      <c r="Q8" t="s">
        <v>17</v>
      </c>
      <c r="R8">
        <v>1060000</v>
      </c>
      <c r="V8">
        <v>7.5</v>
      </c>
      <c r="X8">
        <f t="shared" si="0"/>
        <v>15</v>
      </c>
      <c r="Y8" s="7">
        <v>43507.623611111114</v>
      </c>
      <c r="Z8" t="s">
        <v>35</v>
      </c>
      <c r="AA8" s="7">
        <v>43508.268055555556</v>
      </c>
    </row>
    <row r="9" spans="1:28" x14ac:dyDescent="0.3">
      <c r="A9" s="25"/>
      <c r="B9">
        <v>5</v>
      </c>
      <c r="C9" t="s">
        <v>62</v>
      </c>
      <c r="D9" t="s">
        <v>74</v>
      </c>
      <c r="E9" t="s">
        <v>40</v>
      </c>
      <c r="F9">
        <v>38</v>
      </c>
      <c r="G9">
        <v>1000</v>
      </c>
      <c r="K9">
        <v>7.5</v>
      </c>
      <c r="N9">
        <v>5</v>
      </c>
      <c r="O9">
        <v>256</v>
      </c>
      <c r="P9">
        <v>40</v>
      </c>
      <c r="Q9" t="s">
        <v>17</v>
      </c>
      <c r="R9">
        <v>1060000</v>
      </c>
      <c r="V9">
        <v>7.5</v>
      </c>
      <c r="X9">
        <f t="shared" si="0"/>
        <v>15</v>
      </c>
      <c r="Y9" s="7">
        <v>43507.625694444447</v>
      </c>
      <c r="Z9"/>
      <c r="AA9" s="7" t="s">
        <v>60</v>
      </c>
      <c r="AB9" t="s">
        <v>64</v>
      </c>
    </row>
    <row r="10" spans="1:28" x14ac:dyDescent="0.3">
      <c r="B10"/>
      <c r="C10" t="s">
        <v>75</v>
      </c>
      <c r="E10" t="s">
        <v>73</v>
      </c>
      <c r="F10">
        <v>38</v>
      </c>
      <c r="G10">
        <v>1000</v>
      </c>
      <c r="K10">
        <v>1.2</v>
      </c>
      <c r="N10">
        <v>1</v>
      </c>
      <c r="O10">
        <v>256</v>
      </c>
      <c r="P10">
        <v>40</v>
      </c>
      <c r="Q10">
        <v>1000</v>
      </c>
      <c r="T10">
        <v>17</v>
      </c>
      <c r="V10">
        <v>0.3</v>
      </c>
      <c r="X10">
        <f t="shared" si="0"/>
        <v>1.5</v>
      </c>
      <c r="Y10" s="7">
        <v>43508.239583333336</v>
      </c>
      <c r="Z10"/>
      <c r="AA10" s="7"/>
    </row>
    <row r="11" spans="1:28" x14ac:dyDescent="0.3">
      <c r="B11"/>
      <c r="E11" t="s">
        <v>28</v>
      </c>
      <c r="F11">
        <v>38</v>
      </c>
      <c r="G11">
        <v>1000</v>
      </c>
      <c r="J11" t="s">
        <v>16</v>
      </c>
      <c r="K11">
        <v>1.2</v>
      </c>
      <c r="N11">
        <v>1</v>
      </c>
      <c r="O11">
        <v>256</v>
      </c>
      <c r="P11">
        <v>40</v>
      </c>
      <c r="Q11">
        <v>1000</v>
      </c>
      <c r="R11">
        <v>1060000</v>
      </c>
      <c r="T11">
        <v>17</v>
      </c>
      <c r="V11">
        <v>0.3</v>
      </c>
      <c r="X11">
        <f t="shared" si="0"/>
        <v>1.5</v>
      </c>
      <c r="Y11" s="7"/>
      <c r="Z11" t="s">
        <v>35</v>
      </c>
      <c r="AA11" s="7">
        <v>43508.125</v>
      </c>
    </row>
    <row r="12" spans="1:28" x14ac:dyDescent="0.3">
      <c r="B12"/>
      <c r="C12" t="s">
        <v>83</v>
      </c>
      <c r="D12">
        <v>0.5</v>
      </c>
      <c r="E12" t="s">
        <v>79</v>
      </c>
      <c r="F12" t="s">
        <v>84</v>
      </c>
      <c r="K12">
        <v>5.95</v>
      </c>
      <c r="N12">
        <v>5</v>
      </c>
      <c r="Q12">
        <v>5000</v>
      </c>
      <c r="Z12"/>
      <c r="AA12" s="7"/>
    </row>
    <row r="13" spans="1:28" x14ac:dyDescent="0.3">
      <c r="B13"/>
      <c r="C13" t="s">
        <v>77</v>
      </c>
      <c r="D13" t="s">
        <v>82</v>
      </c>
      <c r="E13" t="s">
        <v>79</v>
      </c>
      <c r="F13">
        <v>17</v>
      </c>
      <c r="G13">
        <v>2000</v>
      </c>
      <c r="K13">
        <v>5.95</v>
      </c>
      <c r="M13" t="s">
        <v>89</v>
      </c>
      <c r="N13">
        <v>5</v>
      </c>
      <c r="Q13">
        <v>5000</v>
      </c>
      <c r="Z13"/>
      <c r="AA13" s="7">
        <v>43508.583333333336</v>
      </c>
    </row>
    <row r="14" spans="1:28" ht="17.25" customHeight="1" x14ac:dyDescent="0.3">
      <c r="B14"/>
      <c r="C14" s="31" t="s">
        <v>91</v>
      </c>
      <c r="D14" s="30">
        <v>0.92700000000000005</v>
      </c>
      <c r="E14" s="31" t="s">
        <v>78</v>
      </c>
      <c r="F14" s="31">
        <v>17</v>
      </c>
      <c r="G14" s="31">
        <v>2000</v>
      </c>
      <c r="H14" s="31"/>
      <c r="I14" s="31"/>
      <c r="J14" s="31"/>
      <c r="K14" s="31">
        <v>5.95</v>
      </c>
      <c r="L14" s="31"/>
      <c r="M14" s="31">
        <v>32</v>
      </c>
      <c r="N14" s="31">
        <v>5</v>
      </c>
      <c r="O14" s="31"/>
      <c r="P14" s="31"/>
      <c r="Q14" s="31">
        <v>5000</v>
      </c>
      <c r="R14" s="31"/>
      <c r="S14" s="31" t="s">
        <v>173</v>
      </c>
      <c r="Z14"/>
      <c r="AA14" s="7"/>
    </row>
    <row r="15" spans="1:28" s="13" customFormat="1" ht="17.25" customHeight="1" x14ac:dyDescent="0.3">
      <c r="C15" s="31" t="s">
        <v>175</v>
      </c>
      <c r="D15" s="30"/>
      <c r="E15" s="31"/>
      <c r="F15" s="31">
        <v>17</v>
      </c>
      <c r="G15" s="31">
        <v>10000</v>
      </c>
      <c r="H15" s="31"/>
      <c r="I15" s="31"/>
      <c r="J15" s="31"/>
      <c r="K15" s="31"/>
      <c r="L15" s="31"/>
      <c r="M15" s="31">
        <v>128</v>
      </c>
      <c r="N15" s="31">
        <v>10</v>
      </c>
      <c r="O15" s="31"/>
      <c r="P15" s="31"/>
      <c r="Q15" s="31"/>
      <c r="R15" s="31"/>
      <c r="S15" s="31" t="s">
        <v>174</v>
      </c>
      <c r="AA15" s="7"/>
    </row>
    <row r="16" spans="1:28" x14ac:dyDescent="0.3">
      <c r="B16"/>
      <c r="C16" t="s">
        <v>86</v>
      </c>
      <c r="D16" t="s">
        <v>59</v>
      </c>
      <c r="E16" t="s">
        <v>80</v>
      </c>
      <c r="F16">
        <v>38</v>
      </c>
      <c r="G16">
        <v>2000</v>
      </c>
      <c r="N16">
        <v>10</v>
      </c>
      <c r="Q16">
        <v>5000</v>
      </c>
      <c r="Z16"/>
      <c r="AA16" s="7"/>
    </row>
    <row r="17" spans="2:27" x14ac:dyDescent="0.3">
      <c r="B17"/>
      <c r="C17" t="s">
        <v>85</v>
      </c>
      <c r="E17" t="s">
        <v>81</v>
      </c>
      <c r="F17">
        <v>38</v>
      </c>
      <c r="G17">
        <v>2000</v>
      </c>
      <c r="N17">
        <v>10</v>
      </c>
      <c r="Q17">
        <v>5000</v>
      </c>
      <c r="Z17"/>
      <c r="AA17" s="7"/>
    </row>
    <row r="18" spans="2:27" x14ac:dyDescent="0.3">
      <c r="B18"/>
      <c r="Z18"/>
    </row>
    <row r="19" spans="2:27" x14ac:dyDescent="0.3">
      <c r="B19"/>
      <c r="C19" s="29" t="s">
        <v>92</v>
      </c>
      <c r="D19" s="30">
        <v>0.93400000000000005</v>
      </c>
      <c r="E19" s="31" t="s">
        <v>87</v>
      </c>
      <c r="F19" s="31">
        <v>17</v>
      </c>
      <c r="G19" s="31">
        <v>2000</v>
      </c>
      <c r="H19" s="31"/>
      <c r="I19" s="31"/>
      <c r="J19" s="31"/>
      <c r="K19" s="31"/>
      <c r="L19" s="31"/>
      <c r="M19" s="31">
        <v>128</v>
      </c>
      <c r="N19" s="31">
        <v>5</v>
      </c>
      <c r="O19" s="31"/>
      <c r="P19" s="31"/>
      <c r="Q19" s="31">
        <v>5000</v>
      </c>
      <c r="R19" s="31"/>
      <c r="S19" s="31"/>
      <c r="T19" s="31">
        <v>7.7</v>
      </c>
      <c r="U19" t="s">
        <v>168</v>
      </c>
      <c r="V19" t="s">
        <v>169</v>
      </c>
      <c r="Z19"/>
    </row>
    <row r="20" spans="2:27" s="13" customFormat="1" x14ac:dyDescent="0.3">
      <c r="C20" s="29" t="s">
        <v>172</v>
      </c>
      <c r="D20" s="30"/>
      <c r="E20" s="31"/>
      <c r="F20" s="31">
        <v>17</v>
      </c>
      <c r="G20" s="31">
        <v>10000</v>
      </c>
      <c r="H20" s="31"/>
      <c r="I20" s="31"/>
      <c r="J20" s="31"/>
      <c r="K20" s="31"/>
      <c r="L20" s="31"/>
      <c r="M20" s="31">
        <v>128</v>
      </c>
      <c r="N20" s="31">
        <v>10</v>
      </c>
      <c r="O20" s="31"/>
      <c r="P20" s="31"/>
      <c r="Q20" s="31"/>
      <c r="R20" s="31"/>
      <c r="S20" s="31" t="s">
        <v>170</v>
      </c>
      <c r="T20" s="31"/>
      <c r="U20" s="13" t="s">
        <v>171</v>
      </c>
    </row>
    <row r="21" spans="2:27" x14ac:dyDescent="0.3">
      <c r="C21" s="6" t="s">
        <v>90</v>
      </c>
      <c r="E21" t="s">
        <v>88</v>
      </c>
      <c r="F21">
        <v>17</v>
      </c>
      <c r="G21">
        <v>2000</v>
      </c>
      <c r="K21" s="1"/>
      <c r="M21">
        <v>128</v>
      </c>
      <c r="N21">
        <v>5</v>
      </c>
      <c r="Q21">
        <v>5000</v>
      </c>
    </row>
    <row r="23" spans="2:27" x14ac:dyDescent="0.3">
      <c r="E23" s="8" t="s">
        <v>79</v>
      </c>
      <c r="F23">
        <v>17</v>
      </c>
      <c r="G23">
        <v>2000</v>
      </c>
      <c r="M23">
        <v>128</v>
      </c>
      <c r="N23">
        <v>5</v>
      </c>
      <c r="Q23">
        <v>5000</v>
      </c>
    </row>
    <row r="24" spans="2:27" x14ac:dyDescent="0.3">
      <c r="B24" s="26" t="s">
        <v>125</v>
      </c>
      <c r="C24" s="26"/>
      <c r="D24" s="26"/>
      <c r="E24" s="8" t="s">
        <v>88</v>
      </c>
      <c r="F24">
        <v>17</v>
      </c>
      <c r="G24">
        <v>2000</v>
      </c>
      <c r="M24">
        <v>128</v>
      </c>
      <c r="N24">
        <v>5</v>
      </c>
      <c r="Q24">
        <v>5000</v>
      </c>
    </row>
    <row r="25" spans="2:27" x14ac:dyDescent="0.3">
      <c r="C25" s="1" t="s">
        <v>124</v>
      </c>
      <c r="S25" t="s">
        <v>128</v>
      </c>
    </row>
    <row r="26" spans="2:27" x14ac:dyDescent="0.3">
      <c r="C26" t="s">
        <v>93</v>
      </c>
      <c r="D26" s="1">
        <v>0.8</v>
      </c>
      <c r="E26" s="8" t="s">
        <v>40</v>
      </c>
      <c r="F26" s="8">
        <v>8</v>
      </c>
      <c r="G26" s="8">
        <v>10000</v>
      </c>
      <c r="I26" t="s">
        <v>103</v>
      </c>
      <c r="J26" t="s">
        <v>94</v>
      </c>
      <c r="M26">
        <v>128</v>
      </c>
      <c r="N26">
        <v>10</v>
      </c>
      <c r="O26">
        <v>256</v>
      </c>
      <c r="P26">
        <v>40</v>
      </c>
      <c r="Q26">
        <v>5000</v>
      </c>
      <c r="S26" t="s">
        <v>107</v>
      </c>
    </row>
    <row r="27" spans="2:27" x14ac:dyDescent="0.3">
      <c r="C27" s="8" t="s">
        <v>97</v>
      </c>
      <c r="D27" s="1">
        <v>0.72899999999999998</v>
      </c>
      <c r="E27" t="s">
        <v>98</v>
      </c>
      <c r="F27">
        <v>17</v>
      </c>
      <c r="G27">
        <v>2000</v>
      </c>
      <c r="I27" t="s">
        <v>102</v>
      </c>
      <c r="J27" s="8" t="s">
        <v>94</v>
      </c>
      <c r="M27">
        <v>128</v>
      </c>
      <c r="N27">
        <v>5</v>
      </c>
      <c r="O27">
        <v>256</v>
      </c>
      <c r="P27">
        <v>40</v>
      </c>
      <c r="Q27">
        <v>5000</v>
      </c>
      <c r="S27" t="s">
        <v>106</v>
      </c>
    </row>
    <row r="28" spans="2:27" x14ac:dyDescent="0.3">
      <c r="C28" s="10" t="s">
        <v>96</v>
      </c>
      <c r="D28" s="1">
        <v>0.84</v>
      </c>
      <c r="E28" t="s">
        <v>95</v>
      </c>
      <c r="F28">
        <v>17</v>
      </c>
      <c r="G28">
        <v>2000</v>
      </c>
      <c r="I28" s="8" t="s">
        <v>104</v>
      </c>
      <c r="J28" t="s">
        <v>99</v>
      </c>
      <c r="M28">
        <v>128</v>
      </c>
      <c r="N28">
        <v>5</v>
      </c>
      <c r="O28">
        <v>256</v>
      </c>
      <c r="P28">
        <v>40</v>
      </c>
      <c r="Q28">
        <v>5000</v>
      </c>
      <c r="S28" t="s">
        <v>108</v>
      </c>
    </row>
    <row r="29" spans="2:27" x14ac:dyDescent="0.3">
      <c r="C29" s="8" t="s">
        <v>110</v>
      </c>
      <c r="D29" t="s">
        <v>111</v>
      </c>
      <c r="E29" t="s">
        <v>100</v>
      </c>
      <c r="F29">
        <v>38</v>
      </c>
      <c r="G29">
        <v>2000</v>
      </c>
      <c r="I29" s="8" t="s">
        <v>105</v>
      </c>
      <c r="J29" t="s">
        <v>101</v>
      </c>
      <c r="M29">
        <v>128</v>
      </c>
      <c r="N29">
        <v>5</v>
      </c>
      <c r="O29">
        <v>256</v>
      </c>
      <c r="P29">
        <v>40</v>
      </c>
      <c r="Q29">
        <v>5000</v>
      </c>
      <c r="S29" t="s">
        <v>109</v>
      </c>
    </row>
    <row r="30" spans="2:27" x14ac:dyDescent="0.3">
      <c r="B30" s="12" t="s">
        <v>123</v>
      </c>
    </row>
    <row r="31" spans="2:27" x14ac:dyDescent="0.3">
      <c r="C31" t="s">
        <v>112</v>
      </c>
      <c r="D31" s="1">
        <v>0.82</v>
      </c>
      <c r="E31" t="s">
        <v>113</v>
      </c>
      <c r="F31">
        <v>17</v>
      </c>
      <c r="G31">
        <v>2000</v>
      </c>
      <c r="I31" t="s">
        <v>127</v>
      </c>
      <c r="J31" t="s">
        <v>114</v>
      </c>
      <c r="M31">
        <v>128</v>
      </c>
      <c r="N31">
        <v>5</v>
      </c>
      <c r="O31">
        <v>256</v>
      </c>
      <c r="P31">
        <v>40</v>
      </c>
      <c r="Q31">
        <v>5000</v>
      </c>
      <c r="S31" t="s">
        <v>115</v>
      </c>
      <c r="T31" t="s">
        <v>116</v>
      </c>
    </row>
    <row r="32" spans="2:27" x14ac:dyDescent="0.3">
      <c r="C32" s="9" t="s">
        <v>122</v>
      </c>
      <c r="D32" s="1">
        <v>0.5</v>
      </c>
      <c r="E32" t="s">
        <v>141</v>
      </c>
      <c r="F32">
        <v>17</v>
      </c>
      <c r="G32" s="9">
        <v>2000</v>
      </c>
      <c r="I32" s="9" t="s">
        <v>126</v>
      </c>
      <c r="J32" s="9" t="s">
        <v>114</v>
      </c>
      <c r="M32" s="9">
        <v>128</v>
      </c>
      <c r="N32" s="9">
        <v>5</v>
      </c>
      <c r="O32" s="9">
        <v>256</v>
      </c>
      <c r="P32" s="9">
        <v>40</v>
      </c>
      <c r="Q32" s="9">
        <v>5000</v>
      </c>
      <c r="S32" t="s">
        <v>117</v>
      </c>
      <c r="T32" t="s">
        <v>121</v>
      </c>
    </row>
    <row r="33" spans="3:21" x14ac:dyDescent="0.3">
      <c r="C33" s="11" t="s">
        <v>130</v>
      </c>
      <c r="E33" t="s">
        <v>118</v>
      </c>
      <c r="F33">
        <v>17</v>
      </c>
      <c r="G33">
        <v>2000</v>
      </c>
      <c r="I33" s="9" t="s">
        <v>103</v>
      </c>
      <c r="J33" s="9" t="s">
        <v>114</v>
      </c>
      <c r="K33" s="9"/>
      <c r="L33" s="9"/>
      <c r="M33" s="9">
        <v>128</v>
      </c>
      <c r="N33" s="9">
        <v>5</v>
      </c>
      <c r="O33" s="9">
        <v>256</v>
      </c>
      <c r="P33" s="9">
        <v>40</v>
      </c>
      <c r="Q33" s="9">
        <v>5000</v>
      </c>
      <c r="R33" s="9"/>
      <c r="S33" s="9" t="s">
        <v>119</v>
      </c>
      <c r="T33" s="9" t="s">
        <v>120</v>
      </c>
    </row>
    <row r="35" spans="3:21" ht="17.25" thickBot="1" x14ac:dyDescent="0.35"/>
    <row r="36" spans="3:21" x14ac:dyDescent="0.3">
      <c r="C36" s="14" t="s">
        <v>129</v>
      </c>
      <c r="D36" s="15"/>
      <c r="E36" s="15" t="s">
        <v>136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/>
    </row>
    <row r="37" spans="3:21" x14ac:dyDescent="0.3">
      <c r="C37" s="17" t="s">
        <v>131</v>
      </c>
      <c r="D37" s="18">
        <v>0.52</v>
      </c>
      <c r="E37" s="18" t="s">
        <v>134</v>
      </c>
      <c r="F37" s="18"/>
      <c r="G37" s="18" t="s">
        <v>138</v>
      </c>
      <c r="H37" s="18"/>
      <c r="I37" s="18"/>
      <c r="J37" s="18"/>
      <c r="K37" s="18"/>
      <c r="L37" s="18"/>
      <c r="M37" s="18"/>
      <c r="N37" s="18"/>
      <c r="O37" s="18"/>
      <c r="P37" s="18"/>
      <c r="Q37" s="18">
        <v>1000</v>
      </c>
      <c r="R37" s="18"/>
      <c r="S37" s="18"/>
      <c r="T37" s="18" t="s">
        <v>139</v>
      </c>
      <c r="U37" s="19"/>
    </row>
    <row r="38" spans="3:21" x14ac:dyDescent="0.3">
      <c r="C38" s="20" t="s">
        <v>135</v>
      </c>
      <c r="D38" s="18">
        <v>0.5</v>
      </c>
      <c r="E38" s="18" t="s">
        <v>95</v>
      </c>
      <c r="F38" s="18">
        <v>17</v>
      </c>
      <c r="G38" s="18">
        <v>2000</v>
      </c>
      <c r="H38" s="18"/>
      <c r="I38" s="18" t="s">
        <v>102</v>
      </c>
      <c r="J38" s="18" t="s">
        <v>99</v>
      </c>
      <c r="K38" s="18"/>
      <c r="L38" s="18"/>
      <c r="M38" s="18">
        <v>128</v>
      </c>
      <c r="N38" s="18">
        <v>5</v>
      </c>
      <c r="O38" s="18">
        <v>256</v>
      </c>
      <c r="P38" s="18">
        <v>40</v>
      </c>
      <c r="Q38" s="18">
        <v>5000</v>
      </c>
      <c r="R38" s="18"/>
      <c r="S38" s="18" t="s">
        <v>132</v>
      </c>
      <c r="T38" s="18" t="s">
        <v>133</v>
      </c>
      <c r="U38" s="19"/>
    </row>
    <row r="39" spans="3:21" x14ac:dyDescent="0.3">
      <c r="C39" s="20" t="s">
        <v>155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 t="s">
        <v>156</v>
      </c>
      <c r="S39" s="18"/>
      <c r="T39" s="18"/>
      <c r="U39" s="19"/>
    </row>
    <row r="40" spans="3:21" x14ac:dyDescent="0.3">
      <c r="C40" s="20" t="s">
        <v>144</v>
      </c>
      <c r="D40" s="18">
        <v>0.70551378446115198</v>
      </c>
      <c r="E40" s="18" t="s">
        <v>137</v>
      </c>
      <c r="F40" s="18"/>
      <c r="G40" s="18" t="s">
        <v>138</v>
      </c>
      <c r="H40" s="18"/>
      <c r="I40" s="18"/>
      <c r="J40" s="18"/>
      <c r="K40" s="18"/>
      <c r="L40" s="18"/>
      <c r="M40" s="18"/>
      <c r="N40" s="18"/>
      <c r="O40" s="18"/>
      <c r="P40" s="18"/>
      <c r="Q40" s="18">
        <v>1000</v>
      </c>
      <c r="R40" s="18"/>
      <c r="S40" s="18"/>
      <c r="T40" s="18" t="s">
        <v>140</v>
      </c>
      <c r="U40" s="19"/>
    </row>
    <row r="41" spans="3:21" ht="17.25" thickBot="1" x14ac:dyDescent="0.35">
      <c r="C41" s="21" t="s">
        <v>145</v>
      </c>
      <c r="D41" s="22">
        <v>0.5</v>
      </c>
      <c r="E41" s="22" t="s">
        <v>142</v>
      </c>
      <c r="F41" s="22">
        <v>17</v>
      </c>
      <c r="G41" s="22">
        <v>2000</v>
      </c>
      <c r="H41" s="22"/>
      <c r="I41" s="22" t="s">
        <v>102</v>
      </c>
      <c r="J41" s="22" t="s">
        <v>99</v>
      </c>
      <c r="K41" s="22"/>
      <c r="L41" s="22"/>
      <c r="M41" s="22">
        <v>128</v>
      </c>
      <c r="N41" s="22">
        <v>5</v>
      </c>
      <c r="O41" s="22">
        <v>256</v>
      </c>
      <c r="P41" s="22">
        <v>40</v>
      </c>
      <c r="Q41" s="22">
        <v>5000</v>
      </c>
      <c r="R41" s="22"/>
      <c r="S41" s="22" t="s">
        <v>143</v>
      </c>
      <c r="T41" s="22"/>
      <c r="U41" s="23"/>
    </row>
    <row r="42" spans="3:21" ht="17.25" thickBot="1" x14ac:dyDescent="0.35"/>
    <row r="43" spans="3:21" x14ac:dyDescent="0.3">
      <c r="C43" s="24" t="s">
        <v>151</v>
      </c>
      <c r="D43" s="15"/>
      <c r="E43" s="15"/>
      <c r="F43" s="15" t="s">
        <v>160</v>
      </c>
      <c r="G43" s="15" t="s">
        <v>161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</row>
    <row r="44" spans="3:21" x14ac:dyDescent="0.3">
      <c r="C44" s="20" t="s">
        <v>146</v>
      </c>
      <c r="D44" s="18">
        <v>0.5</v>
      </c>
      <c r="E44" s="18" t="s">
        <v>150</v>
      </c>
      <c r="F44" s="18" t="s">
        <v>159</v>
      </c>
      <c r="G44" s="18"/>
      <c r="H44" s="18"/>
      <c r="I44" s="18"/>
      <c r="J44" s="18"/>
      <c r="K44" s="18"/>
      <c r="L44" s="18"/>
      <c r="M44" s="18" t="s">
        <v>157</v>
      </c>
      <c r="N44" s="18"/>
      <c r="O44" s="18"/>
      <c r="P44" s="18"/>
      <c r="Q44" s="18"/>
      <c r="R44" s="18"/>
      <c r="S44" s="18"/>
      <c r="T44" s="18"/>
      <c r="U44" s="19"/>
    </row>
    <row r="45" spans="3:21" x14ac:dyDescent="0.3">
      <c r="C45" s="20" t="s">
        <v>147</v>
      </c>
      <c r="D45" s="27">
        <v>0.5</v>
      </c>
      <c r="E45" s="18" t="s">
        <v>152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9"/>
    </row>
    <row r="46" spans="3:21" x14ac:dyDescent="0.3">
      <c r="C46" s="20" t="s">
        <v>148</v>
      </c>
      <c r="D46" s="27">
        <v>0.6</v>
      </c>
      <c r="E46" s="18" t="s">
        <v>153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9"/>
    </row>
    <row r="47" spans="3:21" ht="17.25" thickBot="1" x14ac:dyDescent="0.35">
      <c r="C47" s="21" t="s">
        <v>149</v>
      </c>
      <c r="D47" s="22">
        <v>0.6</v>
      </c>
      <c r="E47" s="22" t="s">
        <v>154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</row>
    <row r="49" spans="2:13" x14ac:dyDescent="0.3">
      <c r="C49" t="s">
        <v>162</v>
      </c>
      <c r="E49" s="28" t="s">
        <v>163</v>
      </c>
      <c r="M49" t="s">
        <v>158</v>
      </c>
    </row>
    <row r="50" spans="2:13" x14ac:dyDescent="0.3">
      <c r="C50" t="s">
        <v>167</v>
      </c>
      <c r="E50" t="s">
        <v>164</v>
      </c>
      <c r="F50" t="s">
        <v>165</v>
      </c>
      <c r="K50" t="s">
        <v>176</v>
      </c>
    </row>
    <row r="51" spans="2:13" x14ac:dyDescent="0.3">
      <c r="C51" s="13"/>
      <c r="E51" t="s">
        <v>166</v>
      </c>
    </row>
    <row r="55" spans="2:13" x14ac:dyDescent="0.3">
      <c r="C55" s="2" t="s">
        <v>44</v>
      </c>
      <c r="E55" t="s">
        <v>51</v>
      </c>
      <c r="H55">
        <v>0</v>
      </c>
    </row>
    <row r="56" spans="2:13" x14ac:dyDescent="0.3">
      <c r="B56" s="2">
        <v>8</v>
      </c>
      <c r="E56" t="s">
        <v>45</v>
      </c>
    </row>
    <row r="57" spans="2:13" x14ac:dyDescent="0.3">
      <c r="B57" s="2">
        <v>9</v>
      </c>
      <c r="E57" t="s">
        <v>47</v>
      </c>
      <c r="G57" t="s">
        <v>46</v>
      </c>
      <c r="K57" s="1" t="s">
        <v>53</v>
      </c>
    </row>
    <row r="58" spans="2:13" x14ac:dyDescent="0.3">
      <c r="B58" s="2">
        <v>10</v>
      </c>
      <c r="E58" t="s">
        <v>48</v>
      </c>
      <c r="G58" t="s">
        <v>50</v>
      </c>
    </row>
    <row r="59" spans="2:13" x14ac:dyDescent="0.3">
      <c r="B59" s="2">
        <v>11</v>
      </c>
      <c r="E59" t="s">
        <v>49</v>
      </c>
      <c r="G59" t="s">
        <v>52</v>
      </c>
    </row>
    <row r="60" spans="2:13" x14ac:dyDescent="0.3">
      <c r="B60" s="2">
        <v>0</v>
      </c>
      <c r="C60" t="s">
        <v>57</v>
      </c>
    </row>
    <row r="61" spans="2:13" x14ac:dyDescent="0.3">
      <c r="F61" t="s">
        <v>54</v>
      </c>
    </row>
    <row r="62" spans="2:13" x14ac:dyDescent="0.3">
      <c r="F62" s="1" t="s">
        <v>55</v>
      </c>
    </row>
    <row r="63" spans="2:13" x14ac:dyDescent="0.3">
      <c r="F63" s="1" t="s">
        <v>56</v>
      </c>
    </row>
    <row r="64" spans="2:13" x14ac:dyDescent="0.3">
      <c r="F64" t="s">
        <v>58</v>
      </c>
    </row>
    <row r="66" spans="5:8" x14ac:dyDescent="0.3">
      <c r="E66" t="s">
        <v>67</v>
      </c>
      <c r="H66" t="s">
        <v>69</v>
      </c>
    </row>
    <row r="67" spans="5:8" x14ac:dyDescent="0.3">
      <c r="E67" t="s">
        <v>68</v>
      </c>
    </row>
    <row r="69" spans="5:8" x14ac:dyDescent="0.3">
      <c r="F69" t="s">
        <v>72</v>
      </c>
    </row>
  </sheetData>
  <mergeCells count="3">
    <mergeCell ref="A6:A7"/>
    <mergeCell ref="A8:A9"/>
    <mergeCell ref="B24:D24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 la</dc:creator>
  <cp:lastModifiedBy>too la</cp:lastModifiedBy>
  <dcterms:created xsi:type="dcterms:W3CDTF">2019-02-10T09:09:05Z</dcterms:created>
  <dcterms:modified xsi:type="dcterms:W3CDTF">2019-02-17T21:59:43Z</dcterms:modified>
</cp:coreProperties>
</file>